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источники" sheetId="1" r:id="rId1"/>
    <sheet name="источ.2016-2017" sheetId="2" r:id="rId2"/>
    <sheet name="доходы 2015" sheetId="3" r:id="rId3"/>
    <sheet name="дох. 2016-2017" sheetId="4" r:id="rId4"/>
    <sheet name="функц.стр. 2015" sheetId="5" r:id="rId5"/>
    <sheet name="функц.2016-2017" sheetId="6" r:id="rId6"/>
    <sheet name="ведом. 2015" sheetId="7" r:id="rId7"/>
    <sheet name="ведом.2016-2017" sheetId="8" r:id="rId8"/>
    <sheet name="цел.прог.2015" sheetId="9" r:id="rId9"/>
    <sheet name="цел.прог.2016-2017" sheetId="10" r:id="rId10"/>
    <sheet name="разд,подраз." sheetId="11" r:id="rId11"/>
    <sheet name="распред. ИМТ" sheetId="12" r:id="rId12"/>
  </sheets>
  <definedNames>
    <definedName name="_xlnm.Print_Area" localSheetId="4">'функц.стр. 2015'!$A$1:$F$403</definedName>
    <definedName name="_xlnm.Print_Area" localSheetId="8">'цел.прог.2015'!$A$1:$G$78</definedName>
  </definedNames>
  <calcPr fullCalcOnLoad="1"/>
</workbook>
</file>

<file path=xl/sharedStrings.xml><?xml version="1.0" encoding="utf-8"?>
<sst xmlns="http://schemas.openxmlformats.org/spreadsheetml/2006/main" count="10041" uniqueCount="735">
  <si>
    <t>Субвенции из областного бюджета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</si>
  <si>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Субвенции из областного бюджета  бюджетам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</si>
  <si>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</si>
  <si>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из областного бюджета  бюджетам  муниципальных районов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</si>
  <si>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из областного бюджета бюджетам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архивного дела"</t>
  </si>
  <si>
    <t>Субвенции из областного бюджета бюджетам  муниципальных районов на осуществление отдельных государственных полномочий Курской области  в соответствии с Законом Курской области "О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поселений за счет средств областного бюджета"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</si>
  <si>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</si>
  <si>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</si>
  <si>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</si>
  <si>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</si>
  <si>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организаций</t>
  </si>
  <si>
    <t>02 5 1401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</si>
  <si>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</si>
  <si>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</si>
  <si>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</si>
  <si>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</si>
  <si>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</si>
  <si>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</si>
  <si>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</si>
  <si>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</si>
  <si>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</si>
  <si>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</si>
  <si>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</si>
  <si>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01 0 0000</t>
  </si>
  <si>
    <t>Реализация мероприятий в сфере молодежной политики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</si>
  <si>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</si>
  <si>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</si>
  <si>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</si>
  <si>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2 02 03003 05 0000 151</t>
  </si>
  <si>
    <t>2 02 03013 00 0000 151</t>
  </si>
  <si>
    <t>Распределение иных межбюджетных трансфертов бюджетам поселений Пристенского района  на оказание финансовой поддержки бюджетам поселений по решению вопросов местного значения</t>
  </si>
  <si>
    <t>Наименование поселения</t>
  </si>
  <si>
    <t>Сумма</t>
  </si>
  <si>
    <t>(тыс.руб.)</t>
  </si>
  <si>
    <t xml:space="preserve">      Итого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</si>
  <si>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</si>
  <si>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Судебная система</t>
  </si>
  <si>
    <t>Подпрограмма "Составление (изменение) списков кандидатов в присяжные заседатели" государственной программы Курской области "Создание условий для эффективного исполнения полномочий в сфере юстиции"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</si>
  <si>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</si>
  <si>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07 2 0000</t>
  </si>
  <si>
    <t>07 2  5120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</si>
  <si>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</si>
  <si>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</si>
  <si>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</si>
  <si>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</si>
  <si>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2 02 03027 00 0000 151</t>
  </si>
  <si>
    <t>Субвенции бюджетам муниципальных образований на содержание ребенка в семье опекуна и приемной семье, а также, вознаграждение, причитающееся приемному родителю</t>
  </si>
  <si>
    <t>2 02 03027 05 0000 151</t>
  </si>
  <si>
    <t>2 02 03999 05 0000 151</t>
  </si>
  <si>
    <t>Прочие субвенции, в т.ч.</t>
  </si>
  <si>
    <t>Транспорт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</si>
  <si>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</si>
  <si>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</si>
  <si>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Субвенция на содержание муниципальных служащих для осуществления отдельных государственных полномочий в области социальной политики</t>
  </si>
  <si>
    <t>Субвенция на содержание работников по опеке и попечительству органов местного самоуправления</t>
  </si>
  <si>
    <t>Субвенция на содержание Совета ветеранов</t>
  </si>
  <si>
    <t>Субвенция на льготное торговое обслуживание или выплату денежной компенсации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</si>
  <si>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</si>
  <si>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Дорожное хозяйство (дорожные фонды)</t>
  </si>
  <si>
    <t>ВСЕГО  ДОХОДОВ</t>
  </si>
  <si>
    <t>Рз</t>
  </si>
  <si>
    <t>ПР</t>
  </si>
  <si>
    <t>ЦСР</t>
  </si>
  <si>
    <t>ВР</t>
  </si>
  <si>
    <t>ВСЕГО</t>
  </si>
  <si>
    <t>ОБЩЕГОСУДАРСТВЕННЫЕ РАСХОДЫ</t>
  </si>
  <si>
    <t>1 03 02230 01 0000 110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</si>
  <si>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</si>
  <si>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</si>
  <si>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</si>
  <si>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</si>
  <si>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Доходы от уплаты акцизов на дизельное топливо,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</si>
  <si>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</si>
  <si>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</si>
  <si>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</si>
  <si>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1 03 02260 01 0000 110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</si>
  <si>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</si>
  <si>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</si>
  <si>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</si>
  <si>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Подпрограмма «Наследие» муниципальной программы «Развитие культуры»</t>
  </si>
  <si>
    <t>Подпрограмма «Искусство» муниципальной программы «Развитие культуры»</t>
  </si>
  <si>
    <t xml:space="preserve"> Муниципальная программа «Развитие культуры» </t>
  </si>
  <si>
    <t xml:space="preserve"> Подпрограмма «Управление муниципальной программой и обеспечение условий реализации» муниципальной программы «Социальная поддержка граждан»</t>
  </si>
  <si>
    <t>Подпрограмма "Развитие мер социальной поддержки отдельных категорий граждан» муниципальной программы «Социальная поддержка граждан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</si>
  <si>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</si>
  <si>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Муниципальная программа «Развитие образования»</t>
  </si>
  <si>
    <t>Подпрограмма «Управление муниципальной программой и обеспечение условий реализации» муниципальной программы «Развитие образования»</t>
  </si>
  <si>
    <t>Подпрограмма 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</si>
  <si>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Подпрограмма "Развитие дополнительного образования и системы воспитания детей" муниципальной программы Пристенского района "Развитие образования в Пристенском районе"</t>
  </si>
  <si>
    <t>06 0 0000</t>
  </si>
  <si>
    <t>Подпрограмма «Экология и чистая вода МО» муниципальной программы «Охрана окружающей среды МО»</t>
  </si>
  <si>
    <t>06 10000</t>
  </si>
  <si>
    <t>08 0 0000</t>
  </si>
  <si>
    <t>Подпрограмма «Управление муниципальной программой и обеспечение условий реализации»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</si>
  <si>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«Повышение эффективности реализации молодежной политики» муниципальной программы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</si>
  <si>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</si>
  <si>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08 3 0000</t>
  </si>
  <si>
    <t>Подпрограмма "Оздоровление и отдых детей"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</si>
  <si>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08 4 0000</t>
  </si>
  <si>
    <t>09 0 00000</t>
  </si>
  <si>
    <t>10 1 0000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</si>
  <si>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</si>
  <si>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</si>
  <si>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вПристенском районе и безопасности дорожного движения»</t>
  </si>
  <si>
    <t>11 2 0000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</si>
  <si>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</si>
  <si>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</si>
  <si>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</si>
  <si>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11 4 0000</t>
  </si>
  <si>
    <t>Муниципальная программа по профилактике преступлений и иных правонарушений в Пристенском районе на 2012-2014 годы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</si>
  <si>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</si>
  <si>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</si>
  <si>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из областного бюджета  бюджетам муниципальных районов на осуществление отдельных государственных полномочий Курской области в соответствии с Законом Курской области «О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 мер социальной поддержки, установленных законодательством Курской области»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</si>
  <si>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</si>
  <si>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областного бюджета 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</si>
  <si>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</si>
  <si>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Субвенции из областного бюджета  бюджетам  муниципальных районов 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</si>
  <si>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Субвенции из областного бюджета  бюджетам 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 органов местного самоуправления Курской области отдельным государственным полномочием Курской области по осуществлению выплаты денежного вознаграждения за выполнение функций классного руководителя педагогическим работникам муниципальных образовательных учреждений"</t>
  </si>
  <si>
    <t>2017 год</t>
  </si>
  <si>
    <t>Подпрограмма «Управление муниципальной программой и обеспечение условий реализации» муниципальной программы по профилактике преступлений и иных правонарушений в Пристенском районе на 2012-2014 годы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</si>
  <si>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</si>
  <si>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12 2 0000</t>
  </si>
  <si>
    <t>Подпрограмма «Управление муниципальной программой и обеспечение условий реализации» муниципальной программы «Повышение эффективности управления финансами»</t>
  </si>
  <si>
    <t>15 0 0000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</si>
  <si>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</si>
  <si>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Подпрограмма «Содействие временной занятости отдельных категорий граждан» муниципальной программы «Содействие занятости населения Пристенского района на 2014-2016 годы»</t>
  </si>
  <si>
    <t>Подпрограмма «Развитие институтов рынка труда» муниципальной программы «Содействие занятости населения Пристенского района на 2014-2016 годы»</t>
  </si>
  <si>
    <t>Подпрограмма «Управление муниципальным долгом» муниципальной программы «Повышение эффективности управления финансами»</t>
  </si>
  <si>
    <t>14 3 0000</t>
  </si>
  <si>
    <r>
      <t xml:space="preserve">Муниципальная программа по профилактике преступлений и иных правонарушений в Пристенском районе на </t>
    </r>
    <r>
      <rPr>
        <b/>
        <sz val="11"/>
        <color indexed="10"/>
        <rFont val="Times New Roman"/>
        <family val="1"/>
      </rPr>
      <t xml:space="preserve">2012-2014 </t>
    </r>
    <r>
      <rPr>
        <b/>
        <sz val="11"/>
        <rFont val="Times New Roman"/>
        <family val="1"/>
      </rPr>
      <t>годы</t>
    </r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</si>
  <si>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</si>
  <si>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</si>
  <si>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r>
      <t>Муниципальная</t>
    </r>
    <r>
      <rPr>
        <b/>
        <sz val="11"/>
        <color indexed="10"/>
        <rFont val="Times New Roman"/>
        <family val="1"/>
      </rPr>
      <t xml:space="preserve"> целевая</t>
    </r>
    <r>
      <rPr>
        <b/>
        <sz val="11"/>
        <rFont val="Times New Roman"/>
        <family val="1"/>
      </rPr>
      <t xml:space="preserve"> программа "Создание благоприятных условий для привлечения инвестиций в Пристенский район Курской области на 2012-2015 годы"</t>
    </r>
  </si>
  <si>
    <t>19 0 0000</t>
  </si>
  <si>
    <t>Подпрограмма «Управление муниципальной программой и обеспечение условий реализации» муниципальной программы  «Развитие культуры»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</si>
  <si>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</si>
  <si>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муниципальной программы "Развитие системы защиты информации, информационно-телекоммуникационного и технического обеспечения на 2014 - 2016 годы"</t>
  </si>
  <si>
    <t>Подпрограмма "Реализация мероприятий для улучшения жизнедеятельности инвалидов муниципальной 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 на 2014-2016 годы"</t>
  </si>
  <si>
    <t>20 0 0000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</si>
  <si>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</si>
  <si>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</si>
  <si>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Наименование муниципальной программы</t>
  </si>
  <si>
    <t>Муниципальные  программы, всего</t>
  </si>
  <si>
    <t>19 1 1469</t>
  </si>
  <si>
    <t>УФ -?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</si>
  <si>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</si>
  <si>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</si>
  <si>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</si>
  <si>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</si>
  <si>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</si>
  <si>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</si>
  <si>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</si>
  <si>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77 2 1401</t>
  </si>
  <si>
    <t>Код строки</t>
  </si>
  <si>
    <t>ИСТОЧНИКИ ВНУТРЕННЕГО ФИНАНСИРОВАНИЯ ДЕФИЦИТА БЮДЖЕТА</t>
  </si>
  <si>
    <t>01  00  00  00  00  0000  000</t>
  </si>
  <si>
    <t>Иные источники внутреннего финансирования дефицитов бюджетов</t>
  </si>
  <si>
    <t>01  06  00  00  00  0000  000</t>
  </si>
  <si>
    <t>Бюджетные кредиты, предоставленные внутри страны в валюте Российской Федерации</t>
  </si>
  <si>
    <t>01  06  05  00  00  0000  000</t>
  </si>
  <si>
    <t>Возврат бюджетных кредитов, предоставленных внутри страны в валюте Российской Федерации</t>
  </si>
  <si>
    <t>01  06  05  00  00  0000  600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</si>
  <si>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</si>
  <si>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</si>
  <si>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</si>
  <si>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01  06  05  02  05  0000  640</t>
  </si>
  <si>
    <t>Предоставление бюджетных кредитов внутри страны в валюте Российской Федерации</t>
  </si>
  <si>
    <t>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</si>
  <si>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</si>
  <si>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</si>
  <si>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</si>
  <si>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01  06  05  02  05  0000  540</t>
  </si>
  <si>
    <t xml:space="preserve">Изменение остатков средств </t>
  </si>
  <si>
    <t>01  00  00  00  00  0000  00А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</si>
  <si>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</si>
  <si>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</si>
  <si>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</si>
  <si>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</si>
  <si>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</si>
  <si>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</si>
  <si>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</si>
  <si>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</si>
  <si>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муниципальных районов</t>
  </si>
  <si>
    <t>01  05  02  01  05  0000  510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</si>
  <si>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</si>
  <si>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</si>
  <si>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</si>
  <si>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</si>
  <si>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</si>
  <si>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01  05  02  01  00  0000  610</t>
  </si>
  <si>
    <t>Уменьшение прочих остатков денежных средств бюджетов муниципальных районов</t>
  </si>
  <si>
    <t>01  05  02  01  05  0000  610</t>
  </si>
  <si>
    <t>Приложение №1 к решению Представительного Собрания  Пристенского района Курской области</t>
  </si>
  <si>
    <t xml:space="preserve"> «О  бюджете муниципального района               </t>
  </si>
  <si>
    <t>Наименование источников финансирования дефицита бюджета</t>
  </si>
  <si>
    <t>Сумма   (тыс.руб.)</t>
  </si>
  <si>
    <t>Обеспечение мер социальной поддержки тружеников тыла</t>
  </si>
  <si>
    <t>Муниципальная программа "Развитие системы защиты информации, информационно-телекоммуникационного и технического обеспечения на 2014 - 2016 годы"</t>
  </si>
  <si>
    <t>71 0 0000</t>
  </si>
  <si>
    <t>71 1 0000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</si>
  <si>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</si>
  <si>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82 0 0000</t>
  </si>
  <si>
    <t>82 1 0000</t>
  </si>
  <si>
    <t>82 1 1348</t>
  </si>
  <si>
    <t>07 0 0000</t>
  </si>
  <si>
    <t>03 0 0000</t>
  </si>
  <si>
    <t>03 1 0000</t>
  </si>
  <si>
    <t>03 3 0000</t>
  </si>
  <si>
    <t>10 0 0000</t>
  </si>
  <si>
    <t>15 1 1427</t>
  </si>
  <si>
    <t xml:space="preserve">Мероприятия по обеспечиванию населения экологически чистой питьевой водой </t>
  </si>
  <si>
    <t>Прочие межбюджетные трансферты общего характера</t>
  </si>
  <si>
    <t xml:space="preserve"> 82 1 1465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</si>
  <si>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</si>
  <si>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</si>
  <si>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Резервные фонды</t>
  </si>
  <si>
    <t>Другие общегосударственные вопросы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</si>
  <si>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</si>
  <si>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</si>
  <si>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</si>
  <si>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1 16 06000 01 0000 140</t>
  </si>
  <si>
    <t>1 16 08000 01 0000 140</t>
  </si>
  <si>
    <t>1 16 08010 01 0000 140</t>
  </si>
  <si>
    <t>1 16 25000 05 0000 140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</si>
  <si>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</si>
  <si>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</si>
  <si>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</si>
  <si>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</si>
  <si>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</si>
  <si>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</si>
  <si>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</si>
  <si>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</si>
  <si>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</si>
  <si>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</si>
  <si>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</si>
  <si>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</si>
  <si>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</si>
  <si>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100</t>
  </si>
  <si>
    <t>Субвенция на содержание муниципальных служащих  по предоставлению работникам муниципальных учреждений культуры мер социальной поддержки</t>
  </si>
  <si>
    <t>Субвенция на содержание работников, осуществляющих выплату компенсации части родительской платы за присмотр и уход за детьми, посещающими образовательные организации, реализующие основную общеобразовательные программы дошкольного образования</t>
  </si>
  <si>
    <t>Источники  внутреннего финансирования дефицита бюджета муниципального района  «Пристенский район» Курской области на 2016-2017 годы</t>
  </si>
  <si>
    <t xml:space="preserve"> От ________________</t>
  </si>
  <si>
    <t>Источники  внутреннего финансирования дефицита бюджета муниципального района  «Пристенский район» Курской области на 2015 год</t>
  </si>
  <si>
    <t>Приложение №2 к решению Представительного Собрания  Пристенского района Курской области</t>
  </si>
  <si>
    <t>«Пристенский район» Курской области на 2015 год и на плановый период 2016 и 2017 годов»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</si>
  <si>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</si>
  <si>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</si>
  <si>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</si>
  <si>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</si>
  <si>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</si>
  <si>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</si>
  <si>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</si>
  <si>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</si>
  <si>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</si>
  <si>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</si>
  <si>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</si>
  <si>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</si>
  <si>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</si>
  <si>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</si>
  <si>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2 02 03021 00 0000 151</t>
  </si>
  <si>
    <t xml:space="preserve">Отдел культуры, молодежной политики и спорта Администрации Пристенского района </t>
  </si>
  <si>
    <t>Управление образования, опеки и попечительства  Администрации Пристенского района</t>
  </si>
  <si>
    <t>Управление  финансов и экономического развития Администрации пристенского района</t>
  </si>
  <si>
    <t>Субсидии бюджетам муниципальных районов на предоставление финансовой поддержки бюджетам поселений в 2012 году</t>
  </si>
  <si>
    <t>Субсидия на предоставление мер социальной поддержки работникам муниципальных учреждений образования</t>
  </si>
  <si>
    <t>Субсидия на реализацию ведомственной целевой программы "Экология и чистая вода в Курской области"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</si>
  <si>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</si>
  <si>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</si>
  <si>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</si>
  <si>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Субсидия местным бюджетам на внедрение информационных систем обеспечения градостроительной деятельности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</si>
  <si>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</si>
  <si>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</si>
  <si>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</si>
  <si>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</si>
  <si>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</si>
  <si>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1 05 03000 01 0000 110</t>
  </si>
  <si>
    <t>1 12 01010 01 0000 120</t>
  </si>
  <si>
    <t>1 12 01020 01 0000 120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</si>
  <si>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</si>
  <si>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</si>
  <si>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</si>
  <si>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</si>
  <si>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Расходы на осуществление внешнего муниципального финансового контроля</t>
  </si>
  <si>
    <t>Иные межбюджетные трансферты</t>
  </si>
  <si>
    <t>2016 год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</si>
  <si>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</si>
  <si>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</si>
  <si>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</si>
  <si>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</si>
  <si>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</si>
  <si>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</si>
  <si>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</si>
  <si>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Субсидия бюджетам на организацию отдыха детей в каникулярное время</t>
  </si>
  <si>
    <t>Субсидии, всего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</si>
  <si>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</si>
  <si>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</si>
  <si>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</si>
  <si>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</si>
  <si>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</si>
  <si>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</si>
  <si>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</si>
  <si>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</si>
  <si>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</si>
  <si>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</si>
  <si>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</si>
  <si>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</si>
  <si>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гражданв Пристенском районе Курской области на 2015 - 2017 годы»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</si>
  <si>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</si>
  <si>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>Муниципальная программа  "Социальная поддержка гражданв Пристенском районе Курской области на 2015 - 2017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</si>
  <si>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гражданв Пристенском районе Курской области на 2015 - 2017 годы"</t>
  </si>
  <si>
    <t xml:space="preserve">Подрограмма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 в Пристенском районе Курской области на 2015 - 2017 годы»
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</si>
  <si>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 в Пристенском районе Курской области на 2015 - 2017 годы»</t>
  </si>
  <si>
    <t>Подпрограмма "Улучшение демографической ситуации, совершенствование социальной поддержки семьи и детей" муниципальной программы  "Социальная поддержка граждан в Пристенском районе Курской области на 2015 - 2017 годы"</t>
  </si>
  <si>
    <t>03 1 1307</t>
  </si>
  <si>
    <t>Муниципальная программа  "Социальная поддержка граждан в Пристенском районе Курской области на 2015 - 2017 годы 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</si>
  <si>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 "</t>
  </si>
  <si>
    <r>
      <t xml:space="preserve"> </t>
    </r>
    <r>
      <rPr>
        <sz val="10"/>
        <rFont val="Times New Roman"/>
        <family val="1"/>
      </rPr>
      <t>(тыс.руб.)</t>
    </r>
    <r>
      <rPr>
        <b/>
        <sz val="12"/>
        <rFont val="Times New Roman"/>
        <family val="1"/>
      </rPr>
      <t xml:space="preserve">      </t>
    </r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</si>
  <si>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</si>
  <si>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r>
      <t>Муниципальная программа «Содействие занятости населения»</t>
    </r>
    <r>
      <rPr>
        <i/>
        <sz val="10.5"/>
        <rFont val="Times New Roman"/>
        <family val="1"/>
      </rPr>
      <t xml:space="preserve"> </t>
    </r>
  </si>
  <si>
    <r>
      <t xml:space="preserve">Муниципальная </t>
    </r>
    <r>
      <rPr>
        <b/>
        <u val="single"/>
        <sz val="11"/>
        <rFont val="Times New Roman"/>
        <family val="1"/>
      </rPr>
      <t xml:space="preserve">целевая </t>
    </r>
    <r>
      <rPr>
        <b/>
        <sz val="11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</si>
  <si>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 xml:space="preserve">Приложение №17  к Решению Представительного собрания "О бюджете  </t>
  </si>
  <si>
    <t xml:space="preserve">и
и на плановый период 2016 и 2017 годов" от        № </t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</si>
  <si>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</si>
  <si>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</si>
  <si>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</si>
  <si>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</si>
  <si>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</si>
  <si>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</si>
  <si>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</si>
  <si>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</si>
  <si>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</si>
  <si>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</si>
  <si>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</si>
  <si>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</si>
  <si>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</si>
  <si>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Субвенции, всего</t>
  </si>
  <si>
    <r>
      <t xml:space="preserve"> </t>
    </r>
    <r>
      <rPr>
        <b/>
        <sz val="11"/>
        <color indexed="8"/>
        <rFont val="Times New Roman"/>
        <family val="1"/>
      </rPr>
      <t xml:space="preserve">Наименование главного </t>
    </r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</si>
  <si>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</si>
  <si>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</si>
  <si>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</si>
  <si>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</si>
  <si>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</si>
  <si>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</si>
  <si>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</si>
  <si>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</si>
  <si>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</si>
  <si>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2 02 02000 05 0000 151</t>
  </si>
  <si>
    <t>2 02 01000 00 0000 151</t>
  </si>
  <si>
    <r>
      <t>КУЛЬТУРА</t>
    </r>
    <r>
      <rPr>
        <sz val="10.5"/>
        <rFont val="Times New Roman"/>
        <family val="1"/>
      </rPr>
      <t xml:space="preserve">, </t>
    </r>
    <r>
      <rPr>
        <b/>
        <sz val="10.5"/>
        <rFont val="Times New Roman"/>
        <family val="1"/>
      </rPr>
      <t xml:space="preserve"> КИНЕМАТОГРАФИЯ </t>
    </r>
  </si>
  <si>
    <t xml:space="preserve">Приложение №8    к Решению Представительного собрания "О бюджете  </t>
  </si>
  <si>
    <t xml:space="preserve">Приложение №15   к Решению Представительного собрания "О бюджете 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</si>
  <si>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</si>
  <si>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</si>
  <si>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</si>
  <si>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</si>
  <si>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</si>
  <si>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</si>
  <si>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</si>
  <si>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</si>
  <si>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</si>
  <si>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</si>
  <si>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</si>
  <si>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</si>
  <si>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</si>
  <si>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</si>
  <si>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</si>
  <si>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</si>
  <si>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</si>
  <si>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</si>
  <si>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</si>
  <si>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</si>
  <si>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</si>
  <si>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</si>
  <si>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t>2015 год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</si>
  <si>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</si>
  <si>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</si>
  <si>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</si>
  <si>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</si>
  <si>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</si>
  <si>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</si>
  <si>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</si>
  <si>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Условно-утвержденные расходы</t>
  </si>
  <si>
    <t xml:space="preserve">Приложение № 6 к Решению Представительного собрания "О бюджете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</si>
  <si>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</si>
  <si>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</si>
  <si>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</si>
  <si>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</si>
  <si>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(тыс.рублей)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</si>
  <si>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</si>
  <si>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</si>
  <si>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</si>
  <si>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</si>
  <si>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</si>
  <si>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</si>
  <si>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</si>
  <si>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</si>
  <si>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</si>
  <si>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</si>
  <si>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</si>
  <si>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</si>
  <si>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</si>
  <si>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</si>
  <si>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</si>
  <si>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</si>
  <si>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</si>
  <si>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</si>
  <si>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 xml:space="preserve">Субсидии местным бюджетам на развитие социальной и инженерной инфраструктуры </t>
  </si>
  <si>
    <t xml:space="preserve">Муниципальная программа «Повышение эффективности управления финансами» </t>
  </si>
  <si>
    <t>14 0 0000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</si>
  <si>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</si>
  <si>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14 2 0000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</si>
  <si>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</si>
  <si>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?????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</si>
  <si>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</si>
  <si>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</si>
  <si>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</si>
  <si>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</si>
  <si>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75 0 0000</t>
  </si>
  <si>
    <t>75 1 0000</t>
  </si>
  <si>
    <t>75 1 1402</t>
  </si>
  <si>
    <t xml:space="preserve">75 1 1402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</si>
  <si>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</si>
  <si>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</si>
  <si>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75 3 0000</t>
  </si>
  <si>
    <t>75 3 1402</t>
  </si>
  <si>
    <t>Непрограммные расходы на обеспечение деятельности муниципальных казенных учреждений</t>
  </si>
  <si>
    <t>79 0 0000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</si>
  <si>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</si>
  <si>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79 1 0000</t>
  </si>
  <si>
    <t>79 1 1401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</si>
  <si>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</si>
  <si>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08 0  0000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</si>
  <si>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</si>
  <si>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Субвенции из областного бюджета  бюджетам 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</si>
  <si>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</si>
  <si>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Субвенции из областного бюджета  бюджетам муниципальных районов 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</si>
  <si>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Субвенций из областного бюджета 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</si>
  <si>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Подпрограмма «Повышение эффективности реализации молодежной политики» муниципальной программы 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</si>
  <si>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</si>
  <si>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08 2 1414</t>
  </si>
  <si>
    <t xml:space="preserve"> Подпрограмма «Управление муниципальной программой и обеспечение условий реализации» муниципальной программы "Развитие образования в Пристенском районе Курской области"</t>
  </si>
  <si>
    <t>03 1 1312</t>
  </si>
  <si>
    <t>03 1 1401</t>
  </si>
  <si>
    <t>Подрограмма №1 "Подпрограмма «Наследие» муниципальной программы  "Развитие культуры Пристенского района Курской области на 2014-2018 годы"</t>
  </si>
  <si>
    <t>01 2 0000</t>
  </si>
  <si>
    <t>01 2 1401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</si>
  <si>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</si>
  <si>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01 3 0000</t>
  </si>
  <si>
    <t>01 3 1401</t>
  </si>
  <si>
    <t>01 3 1444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</si>
  <si>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</si>
  <si>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01 1 1335</t>
  </si>
  <si>
    <t>01 1 1401</t>
  </si>
  <si>
    <t>Подпрограмма "Развитие мер социальной поддержки отдельных категорий граждан"муниципальной  программы  "Социальная поддержка граждан"</t>
  </si>
  <si>
    <t>02 2 1113</t>
  </si>
  <si>
    <t>02 2 1314</t>
  </si>
  <si>
    <t>02 2 1315</t>
  </si>
  <si>
    <t>02 2 1316</t>
  </si>
  <si>
    <t>02 2 1117</t>
  </si>
  <si>
    <t>02 2 1118</t>
  </si>
  <si>
    <t>000 1335</t>
  </si>
  <si>
    <t>03 2 1300</t>
  </si>
  <si>
    <t>Подпрограмма "Улучшение демографической ситуации, совершенствование социальной поддержки семьи и детей" муниципальной программы  "Социальная поддержка граждан"</t>
  </si>
  <si>
    <t>02 3 1319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</si>
  <si>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</si>
  <si>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 xml:space="preserve">1 01 02020 01 0000 110 </t>
  </si>
  <si>
    <t>1 01 02030 01 0000 110</t>
  </si>
  <si>
    <t>Налог на доходы физических лиц с доходов,  полученных от осуществления 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</si>
  <si>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</si>
  <si>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</si>
  <si>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</si>
  <si>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</si>
  <si>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</si>
  <si>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</si>
  <si>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</si>
  <si>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</si>
  <si>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</si>
  <si>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</si>
  <si>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</si>
  <si>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</si>
  <si>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</si>
  <si>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10 2 0000</t>
  </si>
  <si>
    <t>Муниципальная программа  "Развитие культуры Пристенского района Курской области на 2014-2018 годы"</t>
  </si>
  <si>
    <t>Выплата компенсации части родительской платы</t>
  </si>
  <si>
    <t>2 02 03021 05 0000 151</t>
  </si>
  <si>
    <t>Дотация на выравнивание бюджетной обеспеченности поселений из районного фонда финансовой поддержки</t>
  </si>
  <si>
    <t>Создание условий для развития социальной и инженерной инфрвструктуры муниципальных образований</t>
  </si>
  <si>
    <t>08 1 0000</t>
  </si>
  <si>
    <t>01 1 0000</t>
  </si>
  <si>
    <t>06 1 0000</t>
  </si>
  <si>
    <t>09 1 0000</t>
  </si>
  <si>
    <t>14 1 0000</t>
  </si>
  <si>
    <t>17 1 0000</t>
  </si>
  <si>
    <t>18 1 0000</t>
  </si>
  <si>
    <t>15 1 0000</t>
  </si>
  <si>
    <t>05 1 0000</t>
  </si>
  <si>
    <t>05 1 1401</t>
  </si>
  <si>
    <t>03 1 1408</t>
  </si>
  <si>
    <t>12 1 0000</t>
  </si>
  <si>
    <t>Расходы на осуществление муниципального финансового контроля</t>
  </si>
  <si>
    <t>82 1 1464</t>
  </si>
  <si>
    <t>Расходы на осуществление  муниципального финансового контроля</t>
  </si>
  <si>
    <t>Расходы на осуществление внутреннего муниципального финансового контроля</t>
  </si>
  <si>
    <t xml:space="preserve">   82 1 1465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</si>
  <si>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</si>
  <si>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</si>
  <si>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</si>
  <si>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</si>
  <si>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</si>
  <si>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</si>
  <si>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</si>
  <si>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</si>
  <si>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</si>
  <si>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</si>
  <si>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Муниципальная программа "Содействие занятости населения Пристенского района на 2014-2016 годы"</t>
  </si>
  <si>
    <t>Муниципальная 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 на 2014-2016 годы"</t>
  </si>
  <si>
    <t>19 1 0000</t>
  </si>
  <si>
    <t>20 1 0000</t>
  </si>
  <si>
    <t>Отдельные мероприятия в сферах жизнедеятельности инвалидов и других маломобильных групп населения в Пристенском районе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</si>
  <si>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</si>
  <si>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</si>
  <si>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</si>
  <si>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</si>
  <si>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</si>
  <si>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</si>
  <si>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</si>
  <si>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</si>
  <si>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</si>
  <si>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</si>
  <si>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</si>
  <si>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</si>
  <si>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</si>
  <si>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</si>
  <si>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</si>
  <si>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</si>
  <si>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Доходы от уплаты акцизов на моторные масла для дизельных и (или) карбюраторных (инжекторных) двигателей, подлижащие распределению между бюджетами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</si>
  <si>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Доходы от уплаты акцизов на прямогонный бензин, подлижащие распределению между бюджетами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</si>
  <si>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</si>
  <si>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</si>
  <si>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</si>
  <si>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</si>
  <si>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</si>
  <si>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</si>
  <si>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2 02 01001 05 0000 151</t>
  </si>
  <si>
    <t>Муниципальная  программа «Развитие образования в Пристенском районе Курской области»</t>
  </si>
  <si>
    <t>22 0 0000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</si>
  <si>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</t>
  </si>
  <si>
    <t>22 1 0000</t>
  </si>
  <si>
    <t>Подрограмма №2 "Подпрограмма «Наследие» муниципальной программы  "Развитие культуры Пристенского района Курской области на 2014-2018 годы"</t>
  </si>
  <si>
    <t>Муниципальная программа «Охрана окружающей среды  Пристенском районе Курской области на 2015-2020 годы»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</si>
  <si>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</si>
  <si>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Муниципальная программа  «Развитие транспортной системы, обеспечение перевозки пассажиров   и безопасности дорожного движения в Пристенском районе Курской области на 2015-2020 годы»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</si>
  <si>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райне курской области на 2015-2020 годы"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</si>
  <si>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</si>
  <si>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</si>
  <si>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</si>
  <si>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Муниципальная программа  «Развитие транспортной системы, обеспечение перевозки пассажиров   и безопасности дорожного движенияв Пристенском районе Курской области на 2015-2020 годы»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</si>
  <si>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</si>
  <si>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</si>
  <si>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Муниципальная программа «Сохранение и развитие архивного дела в Пристенском районе Курской области на 2015-2017 годы»</t>
  </si>
  <si>
    <t>Подпрограмма «Управление муниципальной программой и обеспечение условий реализации» муниципальной программы «Сохранение и развитие архивного дела в Пристенском районе Курской области на 2015-2017 годы»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</si>
  <si>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делав Пристенском районе Курской области на 2015-2017 годы»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</si>
  <si>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Пристенском районе Курской области на 2015-2017 годы»</t>
  </si>
  <si>
    <t>82 1 1465</t>
  </si>
  <si>
    <t>Муниципальная программа «Развитие муниципальной службы в Администрации Пристенского района Курской области на 2015-2017 годы»</t>
  </si>
  <si>
    <t xml:space="preserve"> 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Пристенского района Курской области на 2015-2017 годы»</t>
  </si>
  <si>
    <t>77 2 1466</t>
  </si>
  <si>
    <t>77 2 1345</t>
  </si>
  <si>
    <r>
      <t xml:space="preserve">Муниципальная программа по профилактике преступлений и иных правонарушений в Пристенском районе на </t>
    </r>
    <r>
      <rPr>
        <b/>
        <i/>
        <sz val="11"/>
        <rFont val="Times New Roman"/>
        <family val="1"/>
      </rPr>
      <t xml:space="preserve">2012-2014 </t>
    </r>
    <r>
      <rPr>
        <b/>
        <i/>
        <sz val="11"/>
        <color indexed="10"/>
        <rFont val="Times New Roman"/>
        <family val="1"/>
      </rPr>
      <t>годы</t>
    </r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</si>
  <si>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</si>
  <si>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02 2 0000</t>
  </si>
  <si>
    <t>п.Пристень</t>
  </si>
  <si>
    <t>Бобрышевский сельсовет</t>
  </si>
  <si>
    <t>Нагольненский сельсовет</t>
  </si>
  <si>
    <t>Пристенский сельсовет</t>
  </si>
  <si>
    <t>Сазановский сельсовет</t>
  </si>
  <si>
    <t>Среднеольшанский сельсовет</t>
  </si>
  <si>
    <t>Черновецкий сельсовет</t>
  </si>
  <si>
    <t>Ярыгинский сельсовет</t>
  </si>
  <si>
    <t>п.Кировский</t>
  </si>
  <si>
    <t>Котовский сельсовет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</si>
  <si>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</si>
  <si>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Государственная программа Курской области "Создание условий для эффективного исполнения полномочий в сфере юстиции"</t>
  </si>
  <si>
    <t>81 0 0000</t>
  </si>
  <si>
    <t>Непрограммная деятельность органов исполнительной власти Пристенского района Курской области</t>
  </si>
  <si>
    <t xml:space="preserve"> Муниципальная программа «Социальная поддержка граждан в Пристенском районе Курской области на 2015 - 2017 годы» </t>
  </si>
  <si>
    <t>Приложение №5    к Решению Представительного собрания "О бюджете  муниципального района "Пристенский район" Курской области на 2015 год и на плановый период 2016 и 2017 годов" от _______ г №____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</si>
  <si>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</si>
  <si>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</si>
  <si>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1 16 30010 01 0000 140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</si>
  <si>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</si>
  <si>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</si>
  <si>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</si>
  <si>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</si>
  <si>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</si>
  <si>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</si>
  <si>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</si>
  <si>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</si>
  <si>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</si>
  <si>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</si>
  <si>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</si>
  <si>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</si>
  <si>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Выравнивание бюджетной обеспеченности поселений из районного фонда финансовой поддержки за счет средств бюджета муниципального района</t>
  </si>
  <si>
    <t>77 2 1439</t>
  </si>
  <si>
    <t>12 2 1435</t>
  </si>
  <si>
    <t>Приложение №5.1    к Решению Представительного собрания "О бюджете  муниципального района "Пристенский район" Курской области на 2015 год и на плановый период 2016 и 2017 годов" от _______ г №____</t>
  </si>
  <si>
    <t xml:space="preserve"> в 2016 -2017 годах</t>
  </si>
  <si>
    <t xml:space="preserve"> в 2015 году</t>
  </si>
  <si>
    <r>
      <t>Муниципальная программа по профилактике преступлений и иных правонарушений в Пристенском районе на</t>
    </r>
    <r>
      <rPr>
        <b/>
        <i/>
        <sz val="11"/>
        <rFont val="Times New Roman"/>
        <family val="1"/>
      </rPr>
      <t xml:space="preserve"> 2012-2014</t>
    </r>
    <r>
      <rPr>
        <b/>
        <i/>
        <sz val="11"/>
        <color indexed="10"/>
        <rFont val="Times New Roman"/>
        <family val="1"/>
      </rPr>
      <t xml:space="preserve"> годы</t>
    </r>
  </si>
  <si>
    <t>18 1 1470</t>
  </si>
  <si>
    <r>
      <t xml:space="preserve">Муниципальная </t>
    </r>
    <r>
      <rPr>
        <b/>
        <u val="single"/>
        <sz val="11"/>
        <color indexed="10"/>
        <rFont val="Times New Roman"/>
        <family val="1"/>
      </rPr>
      <t xml:space="preserve">целевая </t>
    </r>
    <r>
      <rPr>
        <b/>
        <sz val="11"/>
        <color indexed="10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</si>
  <si>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09 0 0000</t>
  </si>
  <si>
    <t>09 1 1437</t>
  </si>
  <si>
    <t>10 1 1402</t>
  </si>
  <si>
    <t>10 2 1438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</si>
  <si>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</si>
  <si>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</si>
  <si>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</si>
  <si>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17 1 1436</t>
  </si>
  <si>
    <r>
      <t xml:space="preserve">Муниципальная </t>
    </r>
    <r>
      <rPr>
        <b/>
        <u val="single"/>
        <sz val="10.5"/>
        <color indexed="10"/>
        <rFont val="Times New Roman"/>
        <family val="1"/>
      </rPr>
      <t xml:space="preserve">целевая </t>
    </r>
    <r>
      <rPr>
        <b/>
        <sz val="10.5"/>
        <color indexed="10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</si>
  <si>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20 1 1472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</si>
  <si>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</si>
  <si>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</si>
  <si>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</si>
  <si>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</si>
  <si>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</si>
  <si>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11 2 1424</t>
  </si>
  <si>
    <t>11 2 1425</t>
  </si>
  <si>
    <t>06 1 1427</t>
  </si>
  <si>
    <t>061 1432</t>
  </si>
  <si>
    <t>06 1 1432</t>
  </si>
  <si>
    <r>
      <t xml:space="preserve">Муниципальная программа по профилактике преступлений и иных правонарушений в Пристенском районе на </t>
    </r>
    <r>
      <rPr>
        <b/>
        <sz val="10.5"/>
        <color indexed="12"/>
        <rFont val="Times New Roman"/>
        <family val="1"/>
      </rPr>
      <t>2012-2014</t>
    </r>
    <r>
      <rPr>
        <b/>
        <sz val="10.5"/>
        <color indexed="10"/>
        <rFont val="Times New Roman"/>
        <family val="1"/>
      </rPr>
      <t xml:space="preserve"> годы</t>
    </r>
  </si>
  <si>
    <t>02 2 1445</t>
  </si>
  <si>
    <t>08 3 1406</t>
  </si>
  <si>
    <t xml:space="preserve">14 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</si>
  <si>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</si>
  <si>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</si>
  <si>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</si>
  <si>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</si>
  <si>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резерв</t>
  </si>
  <si>
    <t>внутренний контроль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</si>
  <si>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</si>
  <si>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</si>
  <si>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</si>
  <si>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</si>
  <si>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</si>
  <si>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</si>
  <si>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</si>
  <si>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Государственная программа Курской области "Развитие культуры в Курской области"</t>
  </si>
  <si>
    <t>Непрограммная деятельность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</si>
  <si>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</si>
  <si>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02 1 1307</t>
  </si>
  <si>
    <t>Предоставление социальной поддержки отдельным категориям граждан по обеспечению продовольственными товарами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</si>
  <si>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(подгруппам) видов расходов классификации расходов  бюджета муниципального района  на 2015 год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</si>
  <si>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</si>
  <si>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Содержание работников, осуществляющих переданные государственные полномочия в сфере социальной защиты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</si>
  <si>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</si>
  <si>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(подгруппам) видов расходов классификации расходов  бюджета муниципального района  на 2016-2017  годы</t>
  </si>
  <si>
    <r>
      <t xml:space="preserve"> </t>
    </r>
    <r>
      <rPr>
        <b/>
        <sz val="11"/>
        <color indexed="8"/>
        <rFont val="Times New Roman"/>
        <family val="1"/>
      </rPr>
      <t xml:space="preserve">Наименование </t>
    </r>
  </si>
  <si>
    <t>муниципального района "Пристенский район" Курской области на 2015 год</t>
  </si>
  <si>
    <t>и
и на плановый период 2016 и 2017 годов" от ____________</t>
  </si>
  <si>
    <t xml:space="preserve">Приложение № 7 к Решению Представительного собрания "О бюджете  </t>
  </si>
  <si>
    <t>и
и на плановый период 2016 и 2017 годов" от ______________</t>
  </si>
  <si>
    <t>и
и на плановый период 2016 и 2017 годов" от________________</t>
  </si>
  <si>
    <t xml:space="preserve">Приложение №9    к Решению Представительного собрания "О бюджете  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</si>
  <si>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(подгруппам) видов расходов классификации расходов  бюджета муниципального района  на 2016-2017 годы</t>
  </si>
  <si>
    <t>муниципального райрна "Пристенский район" Курской области на 2015 год</t>
  </si>
  <si>
    <t>и на  плановый период 2016 и 2017 годов"  от________________</t>
  </si>
  <si>
    <t xml:space="preserve">Приложение №16   к Решению Представительного собрания "О бюджете  </t>
  </si>
  <si>
    <t>РАСПРЕДЕЛЕНИЕ БЮДЖЕТНЫХ АССИГНОВАНИЙ НА РЕАЛИЗАЦИЮ МУНИЦИПАЛЬНЫХ ПРОГРАММ НА 2015 год   (тыс.руб.)</t>
  </si>
  <si>
    <t>РАСПРЕДЕЛЕНИЕ БЮДЖЕТНЫХ АССИГНОВАНИЙ НА РЕАЛИЗАЦИЮ МУНИЦИПАЛЬНЫХ ПРОГРАММ НА 2015 год   (тыс.рб.)</t>
  </si>
  <si>
    <t>Распределение бюджетных ассигнований по разделам, подразделам расходов  бюджета муниципального района  на 2015-2017  годы</t>
  </si>
  <si>
    <t xml:space="preserve">Муниципальная программа «Содействие занятости населения» </t>
  </si>
  <si>
    <t xml:space="preserve">КУЛЬТУРА,  КИНЕМАТОГРАФИЯ </t>
  </si>
  <si>
    <r>
      <t xml:space="preserve">Муниципальная </t>
    </r>
    <r>
      <rPr>
        <u val="single"/>
        <sz val="10.5"/>
        <rFont val="Times New Roman"/>
        <family val="1"/>
      </rPr>
      <t xml:space="preserve">целевая </t>
    </r>
    <r>
      <rPr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</si>
  <si>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 xml:space="preserve"> Наименование </t>
  </si>
  <si>
    <t xml:space="preserve">Создание условий для организации досуга и обеспечения жителей поселения услугами организаций культуры 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</si>
  <si>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</si>
  <si>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</si>
  <si>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</si>
  <si>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</si>
  <si>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</si>
  <si>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</si>
  <si>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</si>
  <si>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</si>
  <si>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</si>
  <si>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</si>
  <si>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</si>
  <si>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10 2 1336</t>
  </si>
  <si>
    <r>
      <t>Муниципальная программа «Содействие занятости населения»</t>
    </r>
    <r>
      <rPr>
        <i/>
        <sz val="10.5"/>
        <color indexed="8"/>
        <rFont val="Times New Roman"/>
        <family val="1"/>
      </rPr>
      <t xml:space="preserve"> </t>
    </r>
  </si>
  <si>
    <t>17 0 0000</t>
  </si>
  <si>
    <t>Подпрограмма «Развитие институтов рынка труда» муниципальной программы «Содействие занятости населения»</t>
  </si>
  <si>
    <t>17 2 0000</t>
  </si>
  <si>
    <t>17 2 1331</t>
  </si>
  <si>
    <t>Муниципальная программа  "Социальная поддержка граждан"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</si>
  <si>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граждан»</t>
  </si>
  <si>
    <t>02 1 1322</t>
  </si>
  <si>
    <t xml:space="preserve">Подрограмма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граждан»
</t>
  </si>
  <si>
    <t>02 3 0000</t>
  </si>
  <si>
    <t>02 3 1317</t>
  </si>
  <si>
    <t xml:space="preserve">Муниципальная программа «Профилактика правонарушений» </t>
  </si>
  <si>
    <t>Подпрограмма «Управление муниципальной программой и обеспечение условий реализации» муниципальной программы Курской области «Профилактика правонарушений»</t>
  </si>
  <si>
    <t>12 0 0000</t>
  </si>
  <si>
    <t>12 1 1318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</si>
  <si>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</t>
  </si>
  <si>
    <t>77 2 5931</t>
  </si>
  <si>
    <t>02 1 1320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</si>
  <si>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</si>
  <si>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</si>
  <si>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03 2 1401</t>
  </si>
  <si>
    <t>03 2 1417</t>
  </si>
  <si>
    <t>03 2 1303</t>
  </si>
  <si>
    <t>Подпрограмма 2 "Развитие дошкольного и общего образования детей" муниципальной программы "Развитие образования в Пристенском районе Курской области"</t>
  </si>
  <si>
    <t>Подпрограмма 2"Развитие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</si>
  <si>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03 2 1409</t>
  </si>
  <si>
    <t>03 2 1410</t>
  </si>
  <si>
    <t>03 2 1411</t>
  </si>
  <si>
    <t>03 2 1412</t>
  </si>
  <si>
    <t>03 2 1450</t>
  </si>
  <si>
    <t>03 2 1304</t>
  </si>
  <si>
    <t>03 2 1311</t>
  </si>
  <si>
    <t>Подпрограмма 3 "Развитие дополнительного образования и системы воспитания детей" муниципальной программы Пристенского района "Развитие образования в Пристенском районе"</t>
  </si>
  <si>
    <t>03 3 1401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</si>
  <si>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</si>
  <si>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</si>
  <si>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 xml:space="preserve">05 0 0000 </t>
  </si>
  <si>
    <t>05 0 0000</t>
  </si>
  <si>
    <t>71 1 1402</t>
  </si>
  <si>
    <t>73 0 0000</t>
  </si>
  <si>
    <t>73 1 0000</t>
  </si>
  <si>
    <t>73 1 1402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</si>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</sst>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color indexed="8"/>
      <name val="Times New Roman"/>
      <family val="1"/>
    </font>
    <font>
      <i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sz val="10.5"/>
      <color indexed="10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9"/>
      <color indexed="10"/>
      <name val="Calibri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0.5"/>
      <name val="Calibri"/>
      <family val="2"/>
    </font>
    <font>
      <sz val="10"/>
      <name val="Arial Cyr"/>
      <family val="0"/>
    </font>
    <font>
      <sz val="11"/>
      <color indexed="10"/>
      <name val="Times New Roman"/>
      <family val="1"/>
    </font>
    <font>
      <b/>
      <i/>
      <sz val="10.5"/>
      <color indexed="10"/>
      <name val="Times New Roman"/>
      <family val="1"/>
    </font>
    <font>
      <i/>
      <sz val="10.5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name val="Calibri"/>
      <family val="2"/>
    </font>
    <font>
      <b/>
      <sz val="10.5"/>
      <color indexed="10"/>
      <name val="Calibri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i/>
      <sz val="10.5"/>
      <color indexed="10"/>
      <name val="Calibri"/>
      <family val="2"/>
    </font>
    <font>
      <b/>
      <u val="single"/>
      <sz val="11"/>
      <color indexed="10"/>
      <name val="Times New Roman"/>
      <family val="1"/>
    </font>
    <font>
      <b/>
      <u val="single"/>
      <sz val="10.5"/>
      <color indexed="10"/>
      <name val="Times New Roman"/>
      <family val="1"/>
    </font>
    <font>
      <b/>
      <sz val="10.5"/>
      <color indexed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</font>
    <font>
      <b/>
      <i/>
      <sz val="12"/>
      <name val="Times New Roman"/>
      <family val="1"/>
    </font>
    <font>
      <sz val="10.5"/>
      <name val="CG Times"/>
      <family val="1"/>
    </font>
    <font>
      <u val="single"/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1" applyNumberFormat="0" applyAlignment="0" applyProtection="0"/>
    <xf numFmtId="0" fontId="87" fillId="26" borderId="2" applyNumberFormat="0" applyAlignment="0" applyProtection="0"/>
    <xf numFmtId="0" fontId="88" fillId="26" borderId="1" applyNumberFormat="0" applyAlignment="0" applyProtection="0"/>
    <xf numFmtId="0" fontId="8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7" borderId="7" applyNumberFormat="0" applyAlignment="0" applyProtection="0"/>
    <xf numFmtId="0" fontId="95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97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 vertical="top" wrapText="1"/>
      <protection/>
    </xf>
    <xf numFmtId="0" fontId="2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00" fillId="0" borderId="9" applyNumberFormat="0" applyFill="0" applyAlignment="0" applyProtection="0"/>
    <xf numFmtId="0" fontId="37" fillId="0" borderId="0">
      <alignment/>
      <protection/>
    </xf>
    <xf numFmtId="0" fontId="10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2" fillId="31" borderId="0" applyNumberFormat="0" applyBorder="0" applyAlignment="0" applyProtection="0"/>
  </cellStyleXfs>
  <cellXfs count="688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1" fillId="0" borderId="10" xfId="55" applyFont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49" fontId="29" fillId="0" borderId="10" xfId="55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171" fontId="0" fillId="0" borderId="0" xfId="0" applyNumberFormat="1" applyAlignment="1">
      <alignment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71" fontId="32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171" fontId="30" fillId="32" borderId="10" xfId="0" applyNumberFormat="1" applyFont="1" applyFill="1" applyBorder="1" applyAlignment="1">
      <alignment/>
    </xf>
    <xf numFmtId="171" fontId="30" fillId="32" borderId="13" xfId="0" applyNumberFormat="1" applyFont="1" applyFill="1" applyBorder="1" applyAlignment="1">
      <alignment/>
    </xf>
    <xf numFmtId="171" fontId="19" fillId="32" borderId="13" xfId="0" applyNumberFormat="1" applyFont="1" applyFill="1" applyBorder="1" applyAlignment="1">
      <alignment vertical="center" wrapText="1"/>
    </xf>
    <xf numFmtId="171" fontId="16" fillId="32" borderId="13" xfId="0" applyNumberFormat="1" applyFont="1" applyFill="1" applyBorder="1" applyAlignment="1">
      <alignment vertical="center" wrapText="1"/>
    </xf>
    <xf numFmtId="171" fontId="16" fillId="32" borderId="10" xfId="0" applyNumberFormat="1" applyFont="1" applyFill="1" applyBorder="1" applyAlignment="1">
      <alignment vertical="center" wrapText="1"/>
    </xf>
    <xf numFmtId="171" fontId="19" fillId="32" borderId="11" xfId="0" applyNumberFormat="1" applyFont="1" applyFill="1" applyBorder="1" applyAlignment="1">
      <alignment vertical="center" wrapText="1"/>
    </xf>
    <xf numFmtId="171" fontId="20" fillId="32" borderId="10" xfId="0" applyNumberFormat="1" applyFont="1" applyFill="1" applyBorder="1" applyAlignment="1">
      <alignment vertical="center" wrapText="1"/>
    </xf>
    <xf numFmtId="171" fontId="16" fillId="32" borderId="11" xfId="0" applyNumberFormat="1" applyFont="1" applyFill="1" applyBorder="1" applyAlignment="1">
      <alignment vertical="center" wrapText="1"/>
    </xf>
    <xf numFmtId="171" fontId="20" fillId="32" borderId="11" xfId="0" applyNumberFormat="1" applyFont="1" applyFill="1" applyBorder="1" applyAlignment="1">
      <alignment vertical="center" wrapText="1"/>
    </xf>
    <xf numFmtId="171" fontId="19" fillId="32" borderId="10" xfId="0" applyNumberFormat="1" applyFont="1" applyFill="1" applyBorder="1" applyAlignment="1">
      <alignment vertical="center" wrapText="1"/>
    </xf>
    <xf numFmtId="49" fontId="20" fillId="33" borderId="11" xfId="0" applyNumberFormat="1" applyFont="1" applyFill="1" applyBorder="1" applyAlignment="1">
      <alignment vertical="center" wrapText="1"/>
    </xf>
    <xf numFmtId="49" fontId="19" fillId="33" borderId="11" xfId="0" applyNumberFormat="1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vertical="center" wrapText="1"/>
    </xf>
    <xf numFmtId="171" fontId="16" fillId="33" borderId="10" xfId="0" applyNumberFormat="1" applyFont="1" applyFill="1" applyBorder="1" applyAlignment="1">
      <alignment vertical="center" wrapText="1"/>
    </xf>
    <xf numFmtId="49" fontId="19" fillId="33" borderId="10" xfId="0" applyNumberFormat="1" applyFont="1" applyFill="1" applyBorder="1" applyAlignment="1">
      <alignment vertical="center" wrapText="1"/>
    </xf>
    <xf numFmtId="171" fontId="19" fillId="33" borderId="10" xfId="0" applyNumberFormat="1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vertical="center" wrapText="1"/>
    </xf>
    <xf numFmtId="171" fontId="20" fillId="33" borderId="10" xfId="0" applyNumberFormat="1" applyFont="1" applyFill="1" applyBorder="1" applyAlignment="1">
      <alignment vertical="center" wrapText="1"/>
    </xf>
    <xf numFmtId="0" fontId="16" fillId="33" borderId="14" xfId="59" applyFont="1" applyFill="1" applyBorder="1" applyAlignment="1">
      <alignment wrapText="1"/>
      <protection/>
    </xf>
    <xf numFmtId="49" fontId="16" fillId="33" borderId="11" xfId="0" applyNumberFormat="1" applyFont="1" applyFill="1" applyBorder="1" applyAlignment="1">
      <alignment vertical="center" wrapText="1"/>
    </xf>
    <xf numFmtId="49" fontId="16" fillId="33" borderId="13" xfId="0" applyNumberFormat="1" applyFont="1" applyFill="1" applyBorder="1" applyAlignment="1">
      <alignment vertical="center" wrapText="1"/>
    </xf>
    <xf numFmtId="0" fontId="16" fillId="33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49" fontId="19" fillId="33" borderId="10" xfId="0" applyNumberFormat="1" applyFont="1" applyFill="1" applyBorder="1" applyAlignment="1">
      <alignment vertical="top" wrapText="1"/>
    </xf>
    <xf numFmtId="171" fontId="30" fillId="33" borderId="10" xfId="0" applyNumberFormat="1" applyFont="1" applyFill="1" applyBorder="1" applyAlignment="1">
      <alignment/>
    </xf>
    <xf numFmtId="171" fontId="16" fillId="33" borderId="10" xfId="0" applyNumberFormat="1" applyFont="1" applyFill="1" applyBorder="1" applyAlignment="1">
      <alignment/>
    </xf>
    <xf numFmtId="49" fontId="23" fillId="33" borderId="10" xfId="0" applyNumberFormat="1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wrapText="1"/>
    </xf>
    <xf numFmtId="0" fontId="19" fillId="33" borderId="10" xfId="56" applyFont="1" applyFill="1" applyBorder="1" applyAlignment="1">
      <alignment vertical="top" wrapText="1"/>
      <protection/>
    </xf>
    <xf numFmtId="171" fontId="20" fillId="33" borderId="11" xfId="0" applyNumberFormat="1" applyFont="1" applyFill="1" applyBorder="1" applyAlignment="1">
      <alignment vertical="center" wrapText="1"/>
    </xf>
    <xf numFmtId="171" fontId="34" fillId="33" borderId="10" xfId="0" applyNumberFormat="1" applyFont="1" applyFill="1" applyBorder="1" applyAlignment="1">
      <alignment/>
    </xf>
    <xf numFmtId="49" fontId="16" fillId="33" borderId="10" xfId="56" applyNumberFormat="1" applyFont="1" applyFill="1" applyBorder="1" applyAlignment="1">
      <alignment wrapText="1"/>
      <protection/>
    </xf>
    <xf numFmtId="0" fontId="2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20" fillId="33" borderId="14" xfId="0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wrapText="1"/>
    </xf>
    <xf numFmtId="0" fontId="20" fillId="33" borderId="15" xfId="0" applyFont="1" applyFill="1" applyBorder="1" applyAlignment="1">
      <alignment wrapText="1"/>
    </xf>
    <xf numFmtId="49" fontId="31" fillId="33" borderId="10" xfId="0" applyNumberFormat="1" applyFont="1" applyFill="1" applyBorder="1" applyAlignment="1">
      <alignment wrapText="1"/>
    </xf>
    <xf numFmtId="49" fontId="31" fillId="33" borderId="10" xfId="0" applyNumberFormat="1" applyFont="1" applyFill="1" applyBorder="1" applyAlignment="1">
      <alignment vertical="center" wrapText="1"/>
    </xf>
    <xf numFmtId="171" fontId="31" fillId="33" borderId="10" xfId="0" applyNumberFormat="1" applyFont="1" applyFill="1" applyBorder="1" applyAlignment="1">
      <alignment vertical="center" wrapText="1"/>
    </xf>
    <xf numFmtId="168" fontId="20" fillId="33" borderId="10" xfId="0" applyNumberFormat="1" applyFont="1" applyFill="1" applyBorder="1" applyAlignment="1">
      <alignment vertical="center" wrapText="1"/>
    </xf>
    <xf numFmtId="171" fontId="30" fillId="33" borderId="11" xfId="0" applyNumberFormat="1" applyFont="1" applyFill="1" applyBorder="1" applyAlignment="1">
      <alignment/>
    </xf>
    <xf numFmtId="0" fontId="16" fillId="33" borderId="16" xfId="59" applyFont="1" applyFill="1" applyBorder="1" applyAlignment="1">
      <alignment wrapText="1"/>
      <protection/>
    </xf>
    <xf numFmtId="49" fontId="20" fillId="33" borderId="10" xfId="0" applyNumberFormat="1" applyFont="1" applyFill="1" applyBorder="1" applyAlignment="1">
      <alignment vertical="top" wrapText="1"/>
    </xf>
    <xf numFmtId="49" fontId="31" fillId="33" borderId="11" xfId="0" applyNumberFormat="1" applyFont="1" applyFill="1" applyBorder="1" applyAlignment="1">
      <alignment vertical="center" wrapText="1"/>
    </xf>
    <xf numFmtId="171" fontId="31" fillId="33" borderId="11" xfId="0" applyNumberFormat="1" applyFont="1" applyFill="1" applyBorder="1" applyAlignment="1">
      <alignment vertical="center" wrapText="1"/>
    </xf>
    <xf numFmtId="0" fontId="30" fillId="33" borderId="10" xfId="0" applyFont="1" applyFill="1" applyBorder="1" applyAlignment="1">
      <alignment/>
    </xf>
    <xf numFmtId="171" fontId="33" fillId="33" borderId="10" xfId="0" applyNumberFormat="1" applyFont="1" applyFill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49" fontId="20" fillId="33" borderId="10" xfId="56" applyNumberFormat="1" applyFont="1" applyFill="1" applyBorder="1" applyAlignment="1">
      <alignment wrapText="1"/>
      <protection/>
    </xf>
    <xf numFmtId="0" fontId="5" fillId="0" borderId="10" xfId="0" applyFont="1" applyBorder="1" applyAlignment="1">
      <alignment wrapText="1"/>
    </xf>
    <xf numFmtId="171" fontId="16" fillId="0" borderId="10" xfId="0" applyNumberFormat="1" applyFont="1" applyFill="1" applyBorder="1" applyAlignment="1">
      <alignment vertical="center" wrapText="1"/>
    </xf>
    <xf numFmtId="171" fontId="30" fillId="0" borderId="10" xfId="0" applyNumberFormat="1" applyFont="1" applyFill="1" applyBorder="1" applyAlignment="1">
      <alignment/>
    </xf>
    <xf numFmtId="171" fontId="20" fillId="0" borderId="10" xfId="0" applyNumberFormat="1" applyFont="1" applyFill="1" applyBorder="1" applyAlignment="1">
      <alignment vertical="center" wrapText="1"/>
    </xf>
    <xf numFmtId="171" fontId="31" fillId="0" borderId="10" xfId="0" applyNumberFormat="1" applyFont="1" applyFill="1" applyBorder="1" applyAlignment="1">
      <alignment vertical="center" wrapText="1"/>
    </xf>
    <xf numFmtId="171" fontId="34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171" fontId="35" fillId="0" borderId="10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6" fillId="33" borderId="16" xfId="59" applyFont="1" applyFill="1" applyBorder="1" applyAlignment="1">
      <alignment horizontal="left" wrapText="1"/>
      <protection/>
    </xf>
    <xf numFmtId="49" fontId="40" fillId="0" borderId="10" xfId="53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49" fontId="6" fillId="0" borderId="10" xfId="53" applyNumberFormat="1" applyFont="1" applyBorder="1" applyAlignment="1">
      <alignment/>
      <protection/>
    </xf>
    <xf numFmtId="172" fontId="6" fillId="0" borderId="10" xfId="53" applyNumberFormat="1" applyFont="1" applyBorder="1" applyAlignment="1">
      <alignment/>
      <protection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41" fillId="0" borderId="18" xfId="0" applyFont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49" fontId="7" fillId="0" borderId="10" xfId="0" applyNumberFormat="1" applyFont="1" applyBorder="1" applyAlignment="1">
      <alignment/>
    </xf>
    <xf numFmtId="49" fontId="23" fillId="33" borderId="11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vertical="center" wrapText="1"/>
    </xf>
    <xf numFmtId="172" fontId="21" fillId="0" borderId="10" xfId="0" applyNumberFormat="1" applyFont="1" applyFill="1" applyBorder="1" applyAlignment="1">
      <alignment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171" fontId="44" fillId="33" borderId="11" xfId="0" applyNumberFormat="1" applyFont="1" applyFill="1" applyBorder="1" applyAlignment="1">
      <alignment/>
    </xf>
    <xf numFmtId="171" fontId="2" fillId="0" borderId="10" xfId="0" applyNumberFormat="1" applyFont="1" applyBorder="1" applyAlignment="1">
      <alignment horizontal="center"/>
    </xf>
    <xf numFmtId="0" fontId="23" fillId="32" borderId="14" xfId="59" applyFont="1" applyFill="1" applyBorder="1" applyAlignment="1">
      <alignment wrapText="1"/>
      <protection/>
    </xf>
    <xf numFmtId="49" fontId="19" fillId="32" borderId="13" xfId="0" applyNumberFormat="1" applyFont="1" applyFill="1" applyBorder="1" applyAlignment="1">
      <alignment vertical="center" wrapText="1"/>
    </xf>
    <xf numFmtId="171" fontId="23" fillId="32" borderId="13" xfId="0" applyNumberFormat="1" applyFont="1" applyFill="1" applyBorder="1" applyAlignment="1">
      <alignment vertical="center" wrapText="1"/>
    </xf>
    <xf numFmtId="0" fontId="23" fillId="32" borderId="10" xfId="57" applyFont="1" applyFill="1" applyBorder="1" applyAlignment="1">
      <alignment wrapText="1"/>
      <protection/>
    </xf>
    <xf numFmtId="49" fontId="19" fillId="32" borderId="10" xfId="0" applyNumberFormat="1" applyFont="1" applyFill="1" applyBorder="1" applyAlignment="1">
      <alignment vertical="center" wrapText="1"/>
    </xf>
    <xf numFmtId="171" fontId="23" fillId="32" borderId="10" xfId="0" applyNumberFormat="1" applyFont="1" applyFill="1" applyBorder="1" applyAlignment="1">
      <alignment vertical="center" wrapText="1"/>
    </xf>
    <xf numFmtId="0" fontId="17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vertical="center" wrapText="1"/>
    </xf>
    <xf numFmtId="0" fontId="16" fillId="32" borderId="14" xfId="59" applyFont="1" applyFill="1" applyBorder="1" applyAlignment="1">
      <alignment wrapText="1"/>
      <protection/>
    </xf>
    <xf numFmtId="49" fontId="19" fillId="32" borderId="11" xfId="0" applyNumberFormat="1" applyFont="1" applyFill="1" applyBorder="1" applyAlignment="1">
      <alignment vertical="center" wrapText="1"/>
    </xf>
    <xf numFmtId="49" fontId="16" fillId="32" borderId="11" xfId="0" applyNumberFormat="1" applyFont="1" applyFill="1" applyBorder="1" applyAlignment="1">
      <alignment vertical="center" wrapText="1"/>
    </xf>
    <xf numFmtId="49" fontId="16" fillId="32" borderId="13" xfId="0" applyNumberFormat="1" applyFont="1" applyFill="1" applyBorder="1" applyAlignment="1">
      <alignment vertical="center" wrapText="1"/>
    </xf>
    <xf numFmtId="0" fontId="16" fillId="32" borderId="19" xfId="59" applyFont="1" applyFill="1" applyBorder="1" applyAlignment="1">
      <alignment wrapText="1"/>
      <protection/>
    </xf>
    <xf numFmtId="0" fontId="22" fillId="32" borderId="10" xfId="0" applyFont="1" applyFill="1" applyBorder="1" applyAlignment="1">
      <alignment horizontal="center" wrapText="1"/>
    </xf>
    <xf numFmtId="49" fontId="16" fillId="32" borderId="15" xfId="0" applyNumberFormat="1" applyFont="1" applyFill="1" applyBorder="1" applyAlignment="1">
      <alignment vertical="center" wrapText="1"/>
    </xf>
    <xf numFmtId="0" fontId="16" fillId="32" borderId="10" xfId="59" applyFont="1" applyFill="1" applyBorder="1" applyAlignment="1">
      <alignment wrapText="1"/>
      <protection/>
    </xf>
    <xf numFmtId="0" fontId="19" fillId="32" borderId="16" xfId="59" applyFont="1" applyFill="1" applyBorder="1" applyAlignment="1">
      <alignment wrapText="1"/>
      <protection/>
    </xf>
    <xf numFmtId="171" fontId="35" fillId="32" borderId="11" xfId="0" applyNumberFormat="1" applyFont="1" applyFill="1" applyBorder="1" applyAlignment="1">
      <alignment/>
    </xf>
    <xf numFmtId="0" fontId="22" fillId="32" borderId="0" xfId="0" applyFont="1" applyFill="1" applyAlignment="1">
      <alignment horizontal="left" wrapText="1"/>
    </xf>
    <xf numFmtId="49" fontId="23" fillId="32" borderId="10" xfId="0" applyNumberFormat="1" applyFont="1" applyFill="1" applyBorder="1" applyAlignment="1">
      <alignment vertical="center" wrapText="1"/>
    </xf>
    <xf numFmtId="0" fontId="23" fillId="32" borderId="16" xfId="59" applyFont="1" applyFill="1" applyBorder="1" applyAlignment="1">
      <alignment wrapText="1"/>
      <protection/>
    </xf>
    <xf numFmtId="49" fontId="23" fillId="32" borderId="11" xfId="0" applyNumberFormat="1" applyFont="1" applyFill="1" applyBorder="1" applyAlignment="1">
      <alignment vertical="center" wrapText="1"/>
    </xf>
    <xf numFmtId="171" fontId="44" fillId="32" borderId="11" xfId="0" applyNumberFormat="1" applyFont="1" applyFill="1" applyBorder="1" applyAlignment="1">
      <alignment/>
    </xf>
    <xf numFmtId="0" fontId="16" fillId="32" borderId="16" xfId="59" applyFont="1" applyFill="1" applyBorder="1" applyAlignment="1">
      <alignment wrapText="1"/>
      <protection/>
    </xf>
    <xf numFmtId="171" fontId="30" fillId="32" borderId="11" xfId="0" applyNumberFormat="1" applyFont="1" applyFill="1" applyBorder="1" applyAlignment="1">
      <alignment/>
    </xf>
    <xf numFmtId="0" fontId="19" fillId="32" borderId="19" xfId="59" applyFont="1" applyFill="1" applyBorder="1" applyAlignment="1">
      <alignment horizontal="left" wrapText="1"/>
      <protection/>
    </xf>
    <xf numFmtId="0" fontId="16" fillId="32" borderId="10" xfId="57" applyFont="1" applyFill="1" applyBorder="1" applyAlignment="1">
      <alignment horizontal="left" wrapText="1"/>
      <protection/>
    </xf>
    <xf numFmtId="49" fontId="16" fillId="32" borderId="10" xfId="0" applyNumberFormat="1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left" vertical="center" wrapText="1"/>
    </xf>
    <xf numFmtId="49" fontId="23" fillId="32" borderId="16" xfId="59" applyNumberFormat="1" applyFont="1" applyFill="1" applyBorder="1" applyAlignment="1">
      <alignment wrapText="1"/>
      <protection/>
    </xf>
    <xf numFmtId="49" fontId="16" fillId="32" borderId="16" xfId="59" applyNumberFormat="1" applyFont="1" applyFill="1" applyBorder="1" applyAlignment="1">
      <alignment wrapText="1"/>
      <protection/>
    </xf>
    <xf numFmtId="49" fontId="16" fillId="32" borderId="20" xfId="0" applyNumberFormat="1" applyFont="1" applyFill="1" applyBorder="1" applyAlignment="1">
      <alignment vertical="center" wrapText="1"/>
    </xf>
    <xf numFmtId="0" fontId="16" fillId="32" borderId="21" xfId="59" applyFont="1" applyFill="1" applyBorder="1" applyAlignment="1">
      <alignment wrapText="1"/>
      <protection/>
    </xf>
    <xf numFmtId="49" fontId="20" fillId="32" borderId="10" xfId="0" applyNumberFormat="1" applyFont="1" applyFill="1" applyBorder="1" applyAlignment="1">
      <alignment vertical="center" wrapText="1"/>
    </xf>
    <xf numFmtId="0" fontId="19" fillId="32" borderId="10" xfId="59" applyFont="1" applyFill="1" applyBorder="1" applyAlignment="1">
      <alignment wrapText="1"/>
      <protection/>
    </xf>
    <xf numFmtId="0" fontId="23" fillId="32" borderId="10" xfId="59" applyFont="1" applyFill="1" applyBorder="1" applyAlignment="1">
      <alignment wrapText="1"/>
      <protection/>
    </xf>
    <xf numFmtId="3" fontId="16" fillId="32" borderId="10" xfId="59" applyNumberFormat="1" applyFont="1" applyFill="1" applyBorder="1" applyAlignment="1">
      <alignment wrapText="1"/>
      <protection/>
    </xf>
    <xf numFmtId="0" fontId="22" fillId="32" borderId="10" xfId="0" applyFont="1" applyFill="1" applyBorder="1" applyAlignment="1">
      <alignment wrapText="1"/>
    </xf>
    <xf numFmtId="0" fontId="19" fillId="32" borderId="10" xfId="59" applyFont="1" applyFill="1" applyBorder="1" applyAlignment="1">
      <alignment horizontal="left" wrapText="1"/>
      <protection/>
    </xf>
    <xf numFmtId="49" fontId="20" fillId="34" borderId="10" xfId="0" applyNumberFormat="1" applyFont="1" applyFill="1" applyBorder="1" applyAlignment="1">
      <alignment vertical="center" wrapText="1"/>
    </xf>
    <xf numFmtId="49" fontId="20" fillId="34" borderId="11" xfId="0" applyNumberFormat="1" applyFont="1" applyFill="1" applyBorder="1" applyAlignment="1">
      <alignment vertical="center" wrapText="1"/>
    </xf>
    <xf numFmtId="171" fontId="34" fillId="34" borderId="11" xfId="0" applyNumberFormat="1" applyFont="1" applyFill="1" applyBorder="1" applyAlignment="1">
      <alignment/>
    </xf>
    <xf numFmtId="0" fontId="20" fillId="34" borderId="10" xfId="59" applyFont="1" applyFill="1" applyBorder="1" applyAlignment="1">
      <alignment wrapText="1"/>
      <protection/>
    </xf>
    <xf numFmtId="49" fontId="20" fillId="32" borderId="13" xfId="0" applyNumberFormat="1" applyFont="1" applyFill="1" applyBorder="1" applyAlignment="1">
      <alignment vertical="center" wrapText="1"/>
    </xf>
    <xf numFmtId="49" fontId="20" fillId="32" borderId="11" xfId="0" applyNumberFormat="1" applyFont="1" applyFill="1" applyBorder="1" applyAlignment="1">
      <alignment vertical="center" wrapText="1"/>
    </xf>
    <xf numFmtId="171" fontId="19" fillId="34" borderId="11" xfId="0" applyNumberFormat="1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wrapText="1"/>
    </xf>
    <xf numFmtId="0" fontId="16" fillId="32" borderId="14" xfId="0" applyNumberFormat="1" applyFont="1" applyFill="1" applyBorder="1" applyAlignment="1">
      <alignment wrapText="1"/>
    </xf>
    <xf numFmtId="49" fontId="16" fillId="32" borderId="0" xfId="0" applyNumberFormat="1" applyFont="1" applyFill="1" applyBorder="1" applyAlignment="1">
      <alignment vertical="center" wrapText="1"/>
    </xf>
    <xf numFmtId="49" fontId="16" fillId="34" borderId="10" xfId="0" applyNumberFormat="1" applyFont="1" applyFill="1" applyBorder="1" applyAlignment="1">
      <alignment vertical="center" wrapText="1"/>
    </xf>
    <xf numFmtId="171" fontId="20" fillId="34" borderId="10" xfId="0" applyNumberFormat="1" applyFont="1" applyFill="1" applyBorder="1" applyAlignment="1">
      <alignment vertical="center" wrapText="1"/>
    </xf>
    <xf numFmtId="0" fontId="16" fillId="32" borderId="14" xfId="59" applyNumberFormat="1" applyFont="1" applyFill="1" applyBorder="1" applyAlignment="1">
      <alignment wrapText="1"/>
      <protection/>
    </xf>
    <xf numFmtId="0" fontId="49" fillId="0" borderId="10" xfId="0" applyFont="1" applyBorder="1" applyAlignment="1">
      <alignment wrapText="1"/>
    </xf>
    <xf numFmtId="49" fontId="18" fillId="33" borderId="10" xfId="0" applyNumberFormat="1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 wrapText="1"/>
    </xf>
    <xf numFmtId="171" fontId="47" fillId="0" borderId="10" xfId="0" applyNumberFormat="1" applyFont="1" applyFill="1" applyBorder="1" applyAlignment="1">
      <alignment vertical="center" wrapText="1"/>
    </xf>
    <xf numFmtId="171" fontId="47" fillId="33" borderId="10" xfId="0" applyNumberFormat="1" applyFont="1" applyFill="1" applyBorder="1" applyAlignment="1">
      <alignment vertical="center" wrapText="1"/>
    </xf>
    <xf numFmtId="171" fontId="18" fillId="0" borderId="10" xfId="0" applyNumberFormat="1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vertical="center" wrapText="1"/>
    </xf>
    <xf numFmtId="171" fontId="48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71" fontId="33" fillId="0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16" fillId="32" borderId="22" xfId="0" applyNumberFormat="1" applyFont="1" applyFill="1" applyBorder="1" applyAlignment="1">
      <alignment wrapText="1"/>
    </xf>
    <xf numFmtId="171" fontId="18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16" fillId="32" borderId="23" xfId="59" applyNumberFormat="1" applyFont="1" applyFill="1" applyBorder="1" applyAlignment="1">
      <alignment wrapText="1"/>
      <protection/>
    </xf>
    <xf numFmtId="0" fontId="16" fillId="32" borderId="24" xfId="59" applyFont="1" applyFill="1" applyBorder="1" applyAlignment="1">
      <alignment wrapText="1"/>
      <protection/>
    </xf>
    <xf numFmtId="49" fontId="18" fillId="0" borderId="10" xfId="0" applyNumberFormat="1" applyFont="1" applyFill="1" applyBorder="1" applyAlignment="1">
      <alignment vertical="center" wrapText="1"/>
    </xf>
    <xf numFmtId="171" fontId="24" fillId="33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171" fontId="18" fillId="33" borderId="10" xfId="0" applyNumberFormat="1" applyFont="1" applyFill="1" applyBorder="1" applyAlignment="1">
      <alignment vertical="center" wrapText="1"/>
    </xf>
    <xf numFmtId="0" fontId="25" fillId="32" borderId="10" xfId="0" applyFont="1" applyFill="1" applyBorder="1" applyAlignment="1">
      <alignment wrapText="1"/>
    </xf>
    <xf numFmtId="0" fontId="19" fillId="32" borderId="0" xfId="0" applyFont="1" applyFill="1" applyAlignment="1">
      <alignment wrapText="1"/>
    </xf>
    <xf numFmtId="0" fontId="16" fillId="32" borderId="10" xfId="0" applyFont="1" applyFill="1" applyBorder="1" applyAlignment="1">
      <alignment wrapText="1"/>
    </xf>
    <xf numFmtId="171" fontId="18" fillId="33" borderId="10" xfId="0" applyNumberFormat="1" applyFont="1" applyFill="1" applyBorder="1" applyAlignment="1">
      <alignment vertical="center" wrapText="1"/>
    </xf>
    <xf numFmtId="171" fontId="24" fillId="0" borderId="10" xfId="0" applyNumberFormat="1" applyFont="1" applyFill="1" applyBorder="1" applyAlignment="1">
      <alignment vertical="center" wrapText="1"/>
    </xf>
    <xf numFmtId="0" fontId="16" fillId="35" borderId="14" xfId="59" applyFont="1" applyFill="1" applyBorder="1" applyAlignment="1">
      <alignment wrapText="1"/>
      <protection/>
    </xf>
    <xf numFmtId="0" fontId="16" fillId="10" borderId="14" xfId="59" applyFont="1" applyFill="1" applyBorder="1" applyAlignment="1">
      <alignment wrapText="1"/>
      <protection/>
    </xf>
    <xf numFmtId="0" fontId="23" fillId="32" borderId="21" xfId="59" applyFont="1" applyFill="1" applyBorder="1" applyAlignment="1">
      <alignment wrapText="1"/>
      <protection/>
    </xf>
    <xf numFmtId="171" fontId="23" fillId="32" borderId="11" xfId="0" applyNumberFormat="1" applyFont="1" applyFill="1" applyBorder="1" applyAlignment="1">
      <alignment vertical="center" wrapText="1"/>
    </xf>
    <xf numFmtId="0" fontId="16" fillId="32" borderId="0" xfId="0" applyFont="1" applyFill="1" applyAlignment="1">
      <alignment wrapText="1"/>
    </xf>
    <xf numFmtId="0" fontId="16" fillId="32" borderId="11" xfId="59" applyFont="1" applyFill="1" applyBorder="1" applyAlignment="1">
      <alignment wrapText="1"/>
      <protection/>
    </xf>
    <xf numFmtId="0" fontId="19" fillId="32" borderId="22" xfId="0" applyFont="1" applyFill="1" applyBorder="1" applyAlignment="1">
      <alignment wrapText="1"/>
    </xf>
    <xf numFmtId="0" fontId="20" fillId="32" borderId="14" xfId="0" applyFont="1" applyFill="1" applyBorder="1" applyAlignment="1">
      <alignment wrapText="1"/>
    </xf>
    <xf numFmtId="0" fontId="19" fillId="32" borderId="14" xfId="0" applyFont="1" applyFill="1" applyBorder="1" applyAlignment="1">
      <alignment wrapText="1"/>
    </xf>
    <xf numFmtId="49" fontId="19" fillId="32" borderId="14" xfId="0" applyNumberFormat="1" applyFont="1" applyFill="1" applyBorder="1" applyAlignment="1">
      <alignment wrapText="1"/>
    </xf>
    <xf numFmtId="0" fontId="23" fillId="32" borderId="14" xfId="0" applyFont="1" applyFill="1" applyBorder="1" applyAlignment="1">
      <alignment wrapText="1"/>
    </xf>
    <xf numFmtId="49" fontId="23" fillId="32" borderId="14" xfId="0" applyNumberFormat="1" applyFont="1" applyFill="1" applyBorder="1" applyAlignment="1">
      <alignment wrapText="1"/>
    </xf>
    <xf numFmtId="0" fontId="16" fillId="32" borderId="14" xfId="0" applyFont="1" applyFill="1" applyBorder="1" applyAlignment="1">
      <alignment wrapText="1"/>
    </xf>
    <xf numFmtId="49" fontId="16" fillId="32" borderId="14" xfId="0" applyNumberFormat="1" applyFont="1" applyFill="1" applyBorder="1" applyAlignment="1">
      <alignment wrapText="1"/>
    </xf>
    <xf numFmtId="49" fontId="16" fillId="32" borderId="21" xfId="0" applyNumberFormat="1" applyFont="1" applyFill="1" applyBorder="1" applyAlignment="1">
      <alignment wrapText="1"/>
    </xf>
    <xf numFmtId="0" fontId="16" fillId="32" borderId="21" xfId="0" applyFont="1" applyFill="1" applyBorder="1" applyAlignment="1">
      <alignment wrapText="1"/>
    </xf>
    <xf numFmtId="0" fontId="16" fillId="32" borderId="11" xfId="0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wrapText="1"/>
    </xf>
    <xf numFmtId="168" fontId="20" fillId="32" borderId="10" xfId="0" applyNumberFormat="1" applyFont="1" applyFill="1" applyBorder="1" applyAlignment="1">
      <alignment vertical="center" wrapText="1"/>
    </xf>
    <xf numFmtId="0" fontId="19" fillId="32" borderId="14" xfId="59" applyFont="1" applyFill="1" applyBorder="1" applyAlignment="1">
      <alignment wrapText="1"/>
      <protection/>
    </xf>
    <xf numFmtId="0" fontId="24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vertical="center" wrapText="1"/>
    </xf>
    <xf numFmtId="0" fontId="54" fillId="0" borderId="0" xfId="42" applyFont="1" applyAlignment="1" applyProtection="1">
      <alignment horizontal="left" wrapText="1"/>
      <protection/>
    </xf>
    <xf numFmtId="0" fontId="54" fillId="0" borderId="10" xfId="42" applyFont="1" applyBorder="1" applyAlignment="1" applyProtection="1">
      <alignment horizontal="left" wrapText="1"/>
      <protection/>
    </xf>
    <xf numFmtId="0" fontId="38" fillId="0" borderId="10" xfId="0" applyFont="1" applyBorder="1" applyAlignment="1">
      <alignment horizontal="center" wrapText="1"/>
    </xf>
    <xf numFmtId="0" fontId="21" fillId="0" borderId="10" xfId="42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left"/>
    </xf>
    <xf numFmtId="0" fontId="54" fillId="0" borderId="10" xfId="42" applyFont="1" applyBorder="1" applyAlignment="1" applyProtection="1">
      <alignment wrapText="1" shrinkToFi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54" fillId="0" borderId="10" xfId="42" applyFont="1" applyBorder="1" applyAlignment="1" applyProtection="1">
      <alignment wrapText="1"/>
      <protection/>
    </xf>
    <xf numFmtId="0" fontId="54" fillId="0" borderId="0" xfId="0" applyFont="1" applyAlignment="1">
      <alignment wrapText="1"/>
    </xf>
    <xf numFmtId="49" fontId="54" fillId="33" borderId="10" xfId="0" applyNumberFormat="1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3" borderId="14" xfId="59" applyFont="1" applyFill="1" applyBorder="1" applyAlignment="1">
      <alignment wrapText="1"/>
      <protection/>
    </xf>
    <xf numFmtId="0" fontId="24" fillId="0" borderId="10" xfId="0" applyFont="1" applyBorder="1" applyAlignment="1">
      <alignment wrapText="1"/>
    </xf>
    <xf numFmtId="171" fontId="48" fillId="33" borderId="10" xfId="0" applyNumberFormat="1" applyFont="1" applyFill="1" applyBorder="1" applyAlignment="1">
      <alignment vertical="center" wrapText="1"/>
    </xf>
    <xf numFmtId="171" fontId="55" fillId="33" borderId="10" xfId="0" applyNumberFormat="1" applyFont="1" applyFill="1" applyBorder="1" applyAlignment="1">
      <alignment/>
    </xf>
    <xf numFmtId="49" fontId="53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171" fontId="18" fillId="33" borderId="10" xfId="0" applyNumberFormat="1" applyFont="1" applyFill="1" applyBorder="1" applyAlignment="1">
      <alignment/>
    </xf>
    <xf numFmtId="49" fontId="19" fillId="32" borderId="25" xfId="59" applyNumberFormat="1" applyFont="1" applyFill="1" applyBorder="1" applyAlignment="1">
      <alignment wrapText="1"/>
      <protection/>
    </xf>
    <xf numFmtId="49" fontId="19" fillId="32" borderId="26" xfId="59" applyNumberFormat="1" applyFont="1" applyFill="1" applyBorder="1" applyAlignment="1">
      <alignment wrapText="1"/>
      <protection/>
    </xf>
    <xf numFmtId="49" fontId="19" fillId="32" borderId="21" xfId="59" applyNumberFormat="1" applyFont="1" applyFill="1" applyBorder="1" applyAlignment="1">
      <alignment wrapText="1"/>
      <protection/>
    </xf>
    <xf numFmtId="49" fontId="16" fillId="32" borderId="10" xfId="59" applyNumberFormat="1" applyFont="1" applyFill="1" applyBorder="1" applyAlignment="1">
      <alignment wrapText="1"/>
      <protection/>
    </xf>
    <xf numFmtId="49" fontId="19" fillId="32" borderId="20" xfId="0" applyNumberFormat="1" applyFont="1" applyFill="1" applyBorder="1" applyAlignment="1">
      <alignment vertical="center" wrapText="1"/>
    </xf>
    <xf numFmtId="0" fontId="17" fillId="32" borderId="11" xfId="0" applyFont="1" applyFill="1" applyBorder="1" applyAlignment="1">
      <alignment horizontal="left" wrapText="1"/>
    </xf>
    <xf numFmtId="49" fontId="24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Fill="1" applyAlignment="1">
      <alignment horizontal="left" wrapText="1"/>
    </xf>
    <xf numFmtId="49" fontId="24" fillId="0" borderId="10" xfId="66" applyNumberFormat="1" applyFont="1" applyBorder="1" applyAlignment="1">
      <alignment horizontal="left" vertical="center" wrapText="1"/>
      <protection/>
    </xf>
    <xf numFmtId="49" fontId="18" fillId="0" borderId="10" xfId="66" applyNumberFormat="1" applyFont="1" applyBorder="1" applyAlignment="1">
      <alignment horizontal="left" vertical="center" wrapText="1"/>
      <protection/>
    </xf>
    <xf numFmtId="49" fontId="18" fillId="0" borderId="10" xfId="66" applyNumberFormat="1" applyFont="1" applyBorder="1" applyAlignment="1">
      <alignment horizontal="left" vertical="center" wrapText="1"/>
      <protection/>
    </xf>
    <xf numFmtId="0" fontId="46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49" fontId="18" fillId="0" borderId="10" xfId="66" applyNumberFormat="1" applyFont="1" applyBorder="1" applyAlignment="1">
      <alignment horizontal="left" wrapText="1"/>
      <protection/>
    </xf>
    <xf numFmtId="49" fontId="24" fillId="33" borderId="10" xfId="0" applyNumberFormat="1" applyFont="1" applyFill="1" applyBorder="1" applyAlignment="1">
      <alignment wrapText="1"/>
    </xf>
    <xf numFmtId="49" fontId="47" fillId="33" borderId="10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wrapText="1"/>
    </xf>
    <xf numFmtId="0" fontId="18" fillId="33" borderId="10" xfId="58" applyFont="1" applyFill="1" applyBorder="1" applyAlignment="1">
      <alignment wrapText="1"/>
      <protection/>
    </xf>
    <xf numFmtId="171" fontId="34" fillId="33" borderId="11" xfId="0" applyNumberFormat="1" applyFont="1" applyFill="1" applyBorder="1" applyAlignment="1">
      <alignment/>
    </xf>
    <xf numFmtId="0" fontId="18" fillId="36" borderId="11" xfId="0" applyFont="1" applyFill="1" applyBorder="1" applyAlignment="1">
      <alignment vertical="top" wrapText="1"/>
    </xf>
    <xf numFmtId="49" fontId="18" fillId="36" borderId="11" xfId="0" applyNumberFormat="1" applyFont="1" applyFill="1" applyBorder="1" applyAlignment="1">
      <alignment vertical="center" wrapText="1"/>
    </xf>
    <xf numFmtId="0" fontId="18" fillId="36" borderId="10" xfId="0" applyFont="1" applyFill="1" applyBorder="1" applyAlignment="1">
      <alignment wrapText="1"/>
    </xf>
    <xf numFmtId="0" fontId="19" fillId="32" borderId="21" xfId="0" applyFont="1" applyFill="1" applyBorder="1" applyAlignment="1">
      <alignment wrapText="1"/>
    </xf>
    <xf numFmtId="0" fontId="16" fillId="32" borderId="19" xfId="0" applyFont="1" applyFill="1" applyBorder="1" applyAlignment="1">
      <alignment wrapText="1"/>
    </xf>
    <xf numFmtId="0" fontId="22" fillId="32" borderId="13" xfId="0" applyFont="1" applyFill="1" applyBorder="1" applyAlignment="1">
      <alignment horizontal="left" wrapText="1"/>
    </xf>
    <xf numFmtId="49" fontId="31" fillId="33" borderId="11" xfId="0" applyNumberFormat="1" applyFont="1" applyFill="1" applyBorder="1" applyAlignment="1">
      <alignment wrapText="1"/>
    </xf>
    <xf numFmtId="49" fontId="47" fillId="32" borderId="10" xfId="0" applyNumberFormat="1" applyFont="1" applyFill="1" applyBorder="1" applyAlignment="1">
      <alignment vertical="center" wrapText="1"/>
    </xf>
    <xf numFmtId="0" fontId="20" fillId="33" borderId="16" xfId="59" applyFont="1" applyFill="1" applyBorder="1" applyAlignment="1">
      <alignment wrapText="1"/>
      <protection/>
    </xf>
    <xf numFmtId="0" fontId="16" fillId="32" borderId="16" xfId="0" applyFont="1" applyFill="1" applyBorder="1" applyAlignment="1">
      <alignment wrapText="1"/>
    </xf>
    <xf numFmtId="49" fontId="20" fillId="0" borderId="10" xfId="66" applyNumberFormat="1" applyFont="1" applyBorder="1" applyAlignment="1">
      <alignment horizontal="left" vertical="center" wrapText="1"/>
      <protection/>
    </xf>
    <xf numFmtId="49" fontId="20" fillId="0" borderId="10" xfId="66" applyNumberFormat="1" applyFont="1" applyBorder="1" applyAlignment="1">
      <alignment horizontal="left" wrapText="1"/>
      <protection/>
    </xf>
    <xf numFmtId="49" fontId="16" fillId="0" borderId="10" xfId="66" applyNumberFormat="1" applyFont="1" applyBorder="1" applyAlignment="1">
      <alignment horizontal="left" wrapText="1"/>
      <protection/>
    </xf>
    <xf numFmtId="0" fontId="18" fillId="0" borderId="10" xfId="0" applyFont="1" applyBorder="1" applyAlignment="1">
      <alignment vertical="center" wrapText="1"/>
    </xf>
    <xf numFmtId="0" fontId="38" fillId="0" borderId="22" xfId="0" applyFont="1" applyFill="1" applyBorder="1" applyAlignment="1">
      <alignment vertical="center" wrapText="1"/>
    </xf>
    <xf numFmtId="172" fontId="28" fillId="0" borderId="10" xfId="0" applyNumberFormat="1" applyFont="1" applyFill="1" applyBorder="1" applyAlignment="1">
      <alignment vertical="center" wrapText="1"/>
    </xf>
    <xf numFmtId="172" fontId="28" fillId="0" borderId="10" xfId="0" applyNumberFormat="1" applyFont="1" applyBorder="1" applyAlignment="1">
      <alignment horizontal="center" vertical="center" wrapText="1"/>
    </xf>
    <xf numFmtId="0" fontId="38" fillId="0" borderId="27" xfId="0" applyFont="1" applyFill="1" applyBorder="1" applyAlignment="1">
      <alignment vertical="center" wrapText="1"/>
    </xf>
    <xf numFmtId="172" fontId="28" fillId="0" borderId="10" xfId="0" applyNumberFormat="1" applyFont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vertical="center" wrapText="1"/>
    </xf>
    <xf numFmtId="0" fontId="16" fillId="0" borderId="14" xfId="59" applyFont="1" applyFill="1" applyBorder="1" applyAlignment="1">
      <alignment wrapText="1"/>
      <protection/>
    </xf>
    <xf numFmtId="0" fontId="20" fillId="0" borderId="10" xfId="0" applyFont="1" applyBorder="1" applyAlignment="1">
      <alignment wrapText="1"/>
    </xf>
    <xf numFmtId="171" fontId="19" fillId="33" borderId="11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1" fontId="19" fillId="0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top" wrapText="1"/>
    </xf>
    <xf numFmtId="0" fontId="59" fillId="0" borderId="0" xfId="42" applyFont="1" applyAlignment="1" applyProtection="1">
      <alignment wrapText="1"/>
      <protection/>
    </xf>
    <xf numFmtId="0" fontId="19" fillId="0" borderId="10" xfId="0" applyFont="1" applyBorder="1" applyAlignment="1">
      <alignment horizontal="left" wrapText="1"/>
    </xf>
    <xf numFmtId="0" fontId="54" fillId="0" borderId="10" xfId="57" applyFont="1" applyBorder="1" applyAlignment="1">
      <alignment horizontal="justify"/>
      <protection/>
    </xf>
    <xf numFmtId="49" fontId="59" fillId="33" borderId="10" xfId="0" applyNumberFormat="1" applyFont="1" applyFill="1" applyBorder="1" applyAlignment="1">
      <alignment vertical="top" wrapText="1"/>
    </xf>
    <xf numFmtId="171" fontId="23" fillId="0" borderId="11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wrapText="1"/>
    </xf>
    <xf numFmtId="171" fontId="23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left" vertical="center" wrapText="1"/>
    </xf>
    <xf numFmtId="0" fontId="16" fillId="33" borderId="10" xfId="58" applyFont="1" applyFill="1" applyBorder="1" applyAlignment="1">
      <alignment wrapText="1"/>
      <protection/>
    </xf>
    <xf numFmtId="171" fontId="35" fillId="33" borderId="10" xfId="0" applyNumberFormat="1" applyFont="1" applyFill="1" applyBorder="1" applyAlignment="1">
      <alignment/>
    </xf>
    <xf numFmtId="0" fontId="16" fillId="0" borderId="0" xfId="0" applyFont="1" applyFill="1" applyAlignment="1">
      <alignment horizontal="left" wrapText="1"/>
    </xf>
    <xf numFmtId="49" fontId="59" fillId="32" borderId="10" xfId="0" applyNumberFormat="1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vertical="top" wrapText="1"/>
    </xf>
    <xf numFmtId="171" fontId="23" fillId="33" borderId="10" xfId="0" applyNumberFormat="1" applyFont="1" applyFill="1" applyBorder="1" applyAlignment="1">
      <alignment vertical="center" wrapText="1"/>
    </xf>
    <xf numFmtId="0" fontId="16" fillId="0" borderId="10" xfId="58" applyFont="1" applyBorder="1" applyAlignment="1">
      <alignment wrapText="1"/>
      <protection/>
    </xf>
    <xf numFmtId="49" fontId="16" fillId="0" borderId="11" xfId="0" applyNumberFormat="1" applyFont="1" applyFill="1" applyBorder="1" applyAlignment="1">
      <alignment vertical="center" wrapText="1"/>
    </xf>
    <xf numFmtId="171" fontId="30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1" fontId="20" fillId="0" borderId="11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22" xfId="0" applyFont="1" applyBorder="1" applyAlignment="1">
      <alignment wrapText="1"/>
    </xf>
    <xf numFmtId="49" fontId="23" fillId="33" borderId="10" xfId="0" applyNumberFormat="1" applyFont="1" applyFill="1" applyBorder="1" applyAlignment="1">
      <alignment vertical="top" wrapText="1"/>
    </xf>
    <xf numFmtId="0" fontId="59" fillId="0" borderId="10" xfId="0" applyFont="1" applyBorder="1" applyAlignment="1">
      <alignment wrapText="1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vertical="center" wrapText="1"/>
    </xf>
    <xf numFmtId="49" fontId="20" fillId="33" borderId="13" xfId="0" applyNumberFormat="1" applyFont="1" applyFill="1" applyBorder="1" applyAlignment="1">
      <alignment vertical="center" wrapText="1"/>
    </xf>
    <xf numFmtId="49" fontId="19" fillId="33" borderId="13" xfId="0" applyNumberFormat="1" applyFont="1" applyFill="1" applyBorder="1" applyAlignment="1">
      <alignment vertical="center" wrapText="1"/>
    </xf>
    <xf numFmtId="171" fontId="19" fillId="0" borderId="13" xfId="0" applyNumberFormat="1" applyFont="1" applyFill="1" applyBorder="1" applyAlignment="1">
      <alignment vertical="center" wrapText="1"/>
    </xf>
    <xf numFmtId="171" fontId="16" fillId="0" borderId="13" xfId="0" applyNumberFormat="1" applyFont="1" applyFill="1" applyBorder="1" applyAlignment="1">
      <alignment vertical="center" wrapText="1"/>
    </xf>
    <xf numFmtId="171" fontId="16" fillId="33" borderId="13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3" fillId="0" borderId="10" xfId="57" applyFont="1" applyBorder="1" applyAlignment="1">
      <alignment wrapText="1"/>
      <protection/>
    </xf>
    <xf numFmtId="171" fontId="19" fillId="33" borderId="13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171" fontId="16" fillId="33" borderId="11" xfId="0" applyNumberFormat="1" applyFont="1" applyFill="1" applyBorder="1" applyAlignment="1">
      <alignment vertical="center" wrapText="1"/>
    </xf>
    <xf numFmtId="171" fontId="19" fillId="33" borderId="11" xfId="0" applyNumberFormat="1" applyFont="1" applyFill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left" vertical="center" wrapText="1"/>
    </xf>
    <xf numFmtId="49" fontId="16" fillId="32" borderId="29" xfId="59" applyNumberFormat="1" applyFont="1" applyFill="1" applyBorder="1" applyAlignment="1">
      <alignment wrapText="1"/>
      <protection/>
    </xf>
    <xf numFmtId="0" fontId="16" fillId="0" borderId="10" xfId="42" applyFont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left" vertical="center" wrapText="1"/>
    </xf>
    <xf numFmtId="0" fontId="16" fillId="33" borderId="0" xfId="0" applyFont="1" applyFill="1" applyAlignment="1">
      <alignment wrapText="1"/>
    </xf>
    <xf numFmtId="0" fontId="21" fillId="0" borderId="10" xfId="0" applyFont="1" applyBorder="1" applyAlignment="1">
      <alignment wrapText="1"/>
    </xf>
    <xf numFmtId="49" fontId="19" fillId="33" borderId="10" xfId="0" applyNumberFormat="1" applyFont="1" applyFill="1" applyBorder="1" applyAlignment="1">
      <alignment wrapText="1"/>
    </xf>
    <xf numFmtId="0" fontId="16" fillId="0" borderId="10" xfId="42" applyFont="1" applyBorder="1" applyAlignment="1" applyProtection="1">
      <alignment horizontal="left" wrapText="1"/>
      <protection/>
    </xf>
    <xf numFmtId="49" fontId="16" fillId="0" borderId="10" xfId="0" applyNumberFormat="1" applyFont="1" applyFill="1" applyBorder="1" applyAlignment="1">
      <alignment wrapText="1"/>
    </xf>
    <xf numFmtId="171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0" xfId="0" applyFont="1" applyBorder="1" applyAlignment="1">
      <alignment wrapText="1"/>
    </xf>
    <xf numFmtId="43" fontId="23" fillId="33" borderId="14" xfId="68" applyFont="1" applyFill="1" applyBorder="1" applyAlignment="1">
      <alignment wrapText="1"/>
    </xf>
    <xf numFmtId="49" fontId="23" fillId="33" borderId="10" xfId="0" applyNumberFormat="1" applyFont="1" applyFill="1" applyBorder="1" applyAlignment="1">
      <alignment wrapText="1"/>
    </xf>
    <xf numFmtId="171" fontId="44" fillId="33" borderId="10" xfId="0" applyNumberFormat="1" applyFont="1" applyFill="1" applyBorder="1" applyAlignment="1">
      <alignment/>
    </xf>
    <xf numFmtId="0" fontId="16" fillId="33" borderId="10" xfId="59" applyFont="1" applyFill="1" applyBorder="1" applyAlignment="1">
      <alignment wrapText="1"/>
      <protection/>
    </xf>
    <xf numFmtId="49" fontId="16" fillId="33" borderId="20" xfId="0" applyNumberFormat="1" applyFont="1" applyFill="1" applyBorder="1" applyAlignment="1">
      <alignment vertical="center" wrapText="1"/>
    </xf>
    <xf numFmtId="49" fontId="16" fillId="33" borderId="10" xfId="59" applyNumberFormat="1" applyFont="1" applyFill="1" applyBorder="1" applyAlignment="1">
      <alignment wrapText="1"/>
      <protection/>
    </xf>
    <xf numFmtId="0" fontId="51" fillId="0" borderId="0" xfId="0" applyFont="1" applyAlignment="1">
      <alignment/>
    </xf>
    <xf numFmtId="0" fontId="16" fillId="33" borderId="11" xfId="59" applyFont="1" applyFill="1" applyBorder="1" applyAlignment="1">
      <alignment wrapText="1"/>
      <protection/>
    </xf>
    <xf numFmtId="0" fontId="19" fillId="0" borderId="0" xfId="0" applyFont="1" applyAlignment="1">
      <alignment wrapText="1"/>
    </xf>
    <xf numFmtId="0" fontId="23" fillId="0" borderId="10" xfId="58" applyFont="1" applyBorder="1" applyAlignment="1">
      <alignment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vertical="top" wrapText="1"/>
    </xf>
    <xf numFmtId="0" fontId="23" fillId="0" borderId="10" xfId="54" applyFont="1" applyBorder="1" applyAlignment="1">
      <alignment horizontal="justify"/>
      <protection/>
    </xf>
    <xf numFmtId="171" fontId="44" fillId="0" borderId="10" xfId="0" applyNumberFormat="1" applyFont="1" applyFill="1" applyBorder="1" applyAlignment="1">
      <alignment/>
    </xf>
    <xf numFmtId="0" fontId="19" fillId="33" borderId="10" xfId="59" applyFont="1" applyFill="1" applyBorder="1" applyAlignment="1">
      <alignment horizontal="left" wrapText="1"/>
      <protection/>
    </xf>
    <xf numFmtId="0" fontId="23" fillId="33" borderId="21" xfId="59" applyFont="1" applyFill="1" applyBorder="1" applyAlignment="1">
      <alignment wrapText="1"/>
      <protection/>
    </xf>
    <xf numFmtId="171" fontId="16" fillId="0" borderId="11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0" xfId="0" applyFont="1" applyAlignment="1">
      <alignment horizontal="left" wrapText="1"/>
    </xf>
    <xf numFmtId="0" fontId="12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3" borderId="11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3" fontId="16" fillId="33" borderId="10" xfId="0" applyNumberFormat="1" applyFont="1" applyFill="1" applyBorder="1" applyAlignment="1">
      <alignment wrapText="1"/>
    </xf>
    <xf numFmtId="0" fontId="16" fillId="37" borderId="14" xfId="59" applyFont="1" applyFill="1" applyBorder="1" applyAlignment="1">
      <alignment wrapText="1"/>
      <protection/>
    </xf>
    <xf numFmtId="0" fontId="1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71" fontId="2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wrapText="1"/>
    </xf>
    <xf numFmtId="49" fontId="3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wrapText="1"/>
      <protection/>
    </xf>
    <xf numFmtId="172" fontId="6" fillId="0" borderId="10" xfId="53" applyNumberFormat="1" applyFont="1" applyBorder="1" applyAlignment="1">
      <alignment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172" fontId="6" fillId="0" borderId="15" xfId="53" applyNumberFormat="1" applyFont="1" applyBorder="1" applyAlignment="1">
      <alignment wrapText="1"/>
      <protection/>
    </xf>
    <xf numFmtId="0" fontId="3" fillId="0" borderId="10" xfId="53" applyFont="1" applyBorder="1" applyAlignment="1">
      <alignment wrapText="1" shrinkToFit="1"/>
      <protection/>
    </xf>
    <xf numFmtId="0" fontId="5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vertical="center" wrapText="1" shrinkToFit="1"/>
    </xf>
    <xf numFmtId="0" fontId="16" fillId="0" borderId="10" xfId="0" applyFont="1" applyBorder="1" applyAlignment="1">
      <alignment vertical="center" wrapText="1" shrinkToFit="1"/>
    </xf>
    <xf numFmtId="0" fontId="14" fillId="0" borderId="10" xfId="0" applyNumberFormat="1" applyFont="1" applyBorder="1" applyAlignment="1">
      <alignment vertical="center" wrapText="1" shrinkToFit="1"/>
    </xf>
    <xf numFmtId="0" fontId="15" fillId="0" borderId="10" xfId="0" applyFont="1" applyBorder="1" applyAlignment="1">
      <alignment vertical="center" wrapText="1" shrinkToFit="1"/>
    </xf>
    <xf numFmtId="0" fontId="14" fillId="0" borderId="11" xfId="0" applyFont="1" applyBorder="1" applyAlignment="1">
      <alignment vertical="center" wrapText="1" shrinkToFit="1"/>
    </xf>
    <xf numFmtId="0" fontId="14" fillId="0" borderId="13" xfId="0" applyFont="1" applyBorder="1" applyAlignment="1">
      <alignment vertical="center" wrapText="1" shrinkToFit="1"/>
    </xf>
    <xf numFmtId="0" fontId="14" fillId="0" borderId="0" xfId="0" applyFont="1" applyAlignment="1">
      <alignment vertical="center" wrapText="1" shrinkToFit="1"/>
    </xf>
    <xf numFmtId="0" fontId="6" fillId="0" borderId="28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15" xfId="0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11" fillId="0" borderId="10" xfId="55" applyFont="1" applyBorder="1" applyAlignment="1">
      <alignment vertical="center" wrapText="1" shrinkToFit="1"/>
      <protection/>
    </xf>
    <xf numFmtId="0" fontId="6" fillId="0" borderId="10" xfId="0" applyFont="1" applyBorder="1" applyAlignment="1">
      <alignment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171" fontId="30" fillId="32" borderId="10" xfId="0" applyNumberFormat="1" applyFont="1" applyFill="1" applyBorder="1" applyAlignment="1">
      <alignment wrapText="1"/>
    </xf>
    <xf numFmtId="171" fontId="30" fillId="33" borderId="10" xfId="0" applyNumberFormat="1" applyFont="1" applyFill="1" applyBorder="1" applyAlignment="1">
      <alignment wrapText="1"/>
    </xf>
    <xf numFmtId="171" fontId="30" fillId="33" borderId="11" xfId="0" applyNumberFormat="1" applyFont="1" applyFill="1" applyBorder="1" applyAlignment="1">
      <alignment wrapText="1"/>
    </xf>
    <xf numFmtId="171" fontId="44" fillId="33" borderId="11" xfId="0" applyNumberFormat="1" applyFont="1" applyFill="1" applyBorder="1" applyAlignment="1">
      <alignment wrapText="1"/>
    </xf>
    <xf numFmtId="171" fontId="35" fillId="32" borderId="11" xfId="0" applyNumberFormat="1" applyFont="1" applyFill="1" applyBorder="1" applyAlignment="1">
      <alignment wrapText="1"/>
    </xf>
    <xf numFmtId="171" fontId="44" fillId="32" borderId="11" xfId="0" applyNumberFormat="1" applyFont="1" applyFill="1" applyBorder="1" applyAlignment="1">
      <alignment wrapText="1"/>
    </xf>
    <xf numFmtId="171" fontId="30" fillId="32" borderId="11" xfId="0" applyNumberFormat="1" applyFont="1" applyFill="1" applyBorder="1" applyAlignment="1">
      <alignment wrapText="1"/>
    </xf>
    <xf numFmtId="171" fontId="34" fillId="33" borderId="10" xfId="0" applyNumberFormat="1" applyFont="1" applyFill="1" applyBorder="1" applyAlignment="1">
      <alignment wrapText="1"/>
    </xf>
    <xf numFmtId="171" fontId="16" fillId="33" borderId="10" xfId="0" applyNumberFormat="1" applyFont="1" applyFill="1" applyBorder="1" applyAlignment="1">
      <alignment wrapText="1"/>
    </xf>
    <xf numFmtId="171" fontId="33" fillId="33" borderId="10" xfId="0" applyNumberFormat="1" applyFont="1" applyFill="1" applyBorder="1" applyAlignment="1">
      <alignment wrapText="1"/>
    </xf>
    <xf numFmtId="171" fontId="55" fillId="33" borderId="10" xfId="0" applyNumberFormat="1" applyFont="1" applyFill="1" applyBorder="1" applyAlignment="1">
      <alignment wrapText="1"/>
    </xf>
    <xf numFmtId="171" fontId="35" fillId="33" borderId="10" xfId="0" applyNumberFormat="1" applyFont="1" applyFill="1" applyBorder="1" applyAlignment="1">
      <alignment wrapText="1"/>
    </xf>
    <xf numFmtId="171" fontId="18" fillId="33" borderId="10" xfId="0" applyNumberFormat="1" applyFont="1" applyFill="1" applyBorder="1" applyAlignment="1">
      <alignment wrapText="1"/>
    </xf>
    <xf numFmtId="171" fontId="33" fillId="0" borderId="10" xfId="0" applyNumberFormat="1" applyFont="1" applyFill="1" applyBorder="1" applyAlignment="1">
      <alignment wrapText="1"/>
    </xf>
    <xf numFmtId="171" fontId="44" fillId="33" borderId="10" xfId="0" applyNumberFormat="1" applyFont="1" applyFill="1" applyBorder="1" applyAlignment="1">
      <alignment wrapText="1"/>
    </xf>
    <xf numFmtId="0" fontId="23" fillId="0" borderId="10" xfId="54" applyFont="1" applyBorder="1" applyAlignment="1">
      <alignment horizontal="justify" wrapText="1"/>
      <protection/>
    </xf>
    <xf numFmtId="171" fontId="44" fillId="0" borderId="10" xfId="0" applyNumberFormat="1" applyFont="1" applyFill="1" applyBorder="1" applyAlignment="1">
      <alignment wrapText="1"/>
    </xf>
    <xf numFmtId="171" fontId="30" fillId="0" borderId="10" xfId="0" applyNumberFormat="1" applyFont="1" applyFill="1" applyBorder="1" applyAlignment="1">
      <alignment wrapText="1"/>
    </xf>
    <xf numFmtId="171" fontId="30" fillId="32" borderId="13" xfId="0" applyNumberFormat="1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171" fontId="35" fillId="0" borderId="10" xfId="0" applyNumberFormat="1" applyFont="1" applyFill="1" applyBorder="1" applyAlignment="1">
      <alignment wrapText="1"/>
    </xf>
    <xf numFmtId="0" fontId="54" fillId="0" borderId="10" xfId="57" applyFont="1" applyBorder="1" applyAlignment="1">
      <alignment horizontal="justify" wrapText="1"/>
      <protection/>
    </xf>
    <xf numFmtId="171" fontId="34" fillId="0" borderId="10" xfId="0" applyNumberFormat="1" applyFont="1" applyFill="1" applyBorder="1" applyAlignment="1">
      <alignment wrapText="1"/>
    </xf>
    <xf numFmtId="171" fontId="30" fillId="0" borderId="11" xfId="0" applyNumberFormat="1" applyFont="1" applyFill="1" applyBorder="1" applyAlignment="1">
      <alignment wrapText="1"/>
    </xf>
    <xf numFmtId="171" fontId="34" fillId="33" borderId="11" xfId="0" applyNumberFormat="1" applyFont="1" applyFill="1" applyBorder="1" applyAlignment="1">
      <alignment wrapText="1"/>
    </xf>
    <xf numFmtId="171" fontId="32" fillId="0" borderId="10" xfId="0" applyNumberFormat="1" applyFont="1" applyBorder="1" applyAlignment="1">
      <alignment wrapText="1"/>
    </xf>
    <xf numFmtId="171" fontId="19" fillId="33" borderId="17" xfId="0" applyNumberFormat="1" applyFont="1" applyFill="1" applyBorder="1" applyAlignment="1">
      <alignment vertical="center" wrapText="1"/>
    </xf>
    <xf numFmtId="171" fontId="16" fillId="33" borderId="15" xfId="0" applyNumberFormat="1" applyFont="1" applyFill="1" applyBorder="1" applyAlignment="1">
      <alignment vertical="center" wrapText="1"/>
    </xf>
    <xf numFmtId="171" fontId="16" fillId="33" borderId="0" xfId="0" applyNumberFormat="1" applyFont="1" applyFill="1" applyBorder="1" applyAlignment="1">
      <alignment vertical="center" wrapText="1"/>
    </xf>
    <xf numFmtId="171" fontId="52" fillId="33" borderId="10" xfId="0" applyNumberFormat="1" applyFont="1" applyFill="1" applyBorder="1" applyAlignment="1">
      <alignment wrapText="1"/>
    </xf>
    <xf numFmtId="0" fontId="16" fillId="0" borderId="10" xfId="54" applyFont="1" applyBorder="1" applyAlignment="1">
      <alignment horizontal="justify" wrapText="1"/>
      <protection/>
    </xf>
    <xf numFmtId="171" fontId="33" fillId="36" borderId="11" xfId="0" applyNumberFormat="1" applyFont="1" applyFill="1" applyBorder="1" applyAlignment="1">
      <alignment wrapText="1"/>
    </xf>
    <xf numFmtId="171" fontId="33" fillId="36" borderId="10" xfId="0" applyNumberFormat="1" applyFont="1" applyFill="1" applyBorder="1" applyAlignment="1">
      <alignment wrapText="1"/>
    </xf>
    <xf numFmtId="0" fontId="61" fillId="0" borderId="22" xfId="0" applyFont="1" applyBorder="1" applyAlignment="1">
      <alignment wrapText="1"/>
    </xf>
    <xf numFmtId="0" fontId="30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71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16" fillId="34" borderId="16" xfId="59" applyFont="1" applyFill="1" applyBorder="1" applyAlignment="1">
      <alignment wrapText="1"/>
      <protection/>
    </xf>
    <xf numFmtId="49" fontId="16" fillId="34" borderId="11" xfId="0" applyNumberFormat="1" applyFont="1" applyFill="1" applyBorder="1" applyAlignment="1">
      <alignment vertical="center" wrapText="1"/>
    </xf>
    <xf numFmtId="171" fontId="30" fillId="34" borderId="11" xfId="0" applyNumberFormat="1" applyFont="1" applyFill="1" applyBorder="1" applyAlignment="1">
      <alignment wrapText="1"/>
    </xf>
    <xf numFmtId="49" fontId="16" fillId="34" borderId="0" xfId="0" applyNumberFormat="1" applyFont="1" applyFill="1" applyBorder="1" applyAlignment="1">
      <alignment vertical="center" wrapText="1"/>
    </xf>
    <xf numFmtId="171" fontId="16" fillId="34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66" applyNumberFormat="1" applyFont="1" applyBorder="1" applyAlignment="1">
      <alignment horizontal="left" vertical="center" wrapText="1"/>
      <protection/>
    </xf>
    <xf numFmtId="0" fontId="16" fillId="33" borderId="15" xfId="0" applyFont="1" applyFill="1" applyBorder="1" applyAlignment="1">
      <alignment wrapText="1"/>
    </xf>
    <xf numFmtId="49" fontId="63" fillId="33" borderId="10" xfId="0" applyNumberFormat="1" applyFont="1" applyFill="1" applyBorder="1" applyAlignment="1">
      <alignment wrapText="1"/>
    </xf>
    <xf numFmtId="49" fontId="63" fillId="33" borderId="10" xfId="0" applyNumberFormat="1" applyFont="1" applyFill="1" applyBorder="1" applyAlignment="1">
      <alignment vertical="center" wrapText="1"/>
    </xf>
    <xf numFmtId="171" fontId="63" fillId="0" borderId="10" xfId="0" applyNumberFormat="1" applyFont="1" applyFill="1" applyBorder="1" applyAlignment="1">
      <alignment vertical="center" wrapText="1"/>
    </xf>
    <xf numFmtId="168" fontId="16" fillId="33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wrapText="1"/>
    </xf>
    <xf numFmtId="0" fontId="16" fillId="33" borderId="11" xfId="0" applyFont="1" applyFill="1" applyBorder="1" applyAlignment="1">
      <alignment vertical="top" wrapText="1"/>
    </xf>
    <xf numFmtId="0" fontId="16" fillId="32" borderId="10" xfId="57" applyFont="1" applyFill="1" applyBorder="1" applyAlignment="1">
      <alignment wrapText="1"/>
      <protection/>
    </xf>
    <xf numFmtId="0" fontId="16" fillId="32" borderId="10" xfId="59" applyFont="1" applyFill="1" applyBorder="1" applyAlignment="1">
      <alignment horizontal="left" wrapText="1"/>
      <protection/>
    </xf>
    <xf numFmtId="49" fontId="11" fillId="33" borderId="10" xfId="0" applyNumberFormat="1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vertical="center" wrapText="1"/>
    </xf>
    <xf numFmtId="0" fontId="11" fillId="33" borderId="0" xfId="42" applyFont="1" applyFill="1" applyAlignment="1" applyProtection="1">
      <alignment wrapText="1"/>
      <protection/>
    </xf>
    <xf numFmtId="49" fontId="16" fillId="33" borderId="25" xfId="59" applyNumberFormat="1" applyFont="1" applyFill="1" applyBorder="1" applyAlignment="1">
      <alignment horizontal="left" wrapText="1"/>
      <protection/>
    </xf>
    <xf numFmtId="49" fontId="16" fillId="33" borderId="26" xfId="59" applyNumberFormat="1" applyFont="1" applyFill="1" applyBorder="1" applyAlignment="1">
      <alignment horizontal="left" wrapText="1"/>
      <protection/>
    </xf>
    <xf numFmtId="49" fontId="16" fillId="33" borderId="21" xfId="59" applyNumberFormat="1" applyFont="1" applyFill="1" applyBorder="1" applyAlignment="1">
      <alignment horizontal="left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171" fontId="16" fillId="33" borderId="11" xfId="0" applyNumberFormat="1" applyFont="1" applyFill="1" applyBorder="1" applyAlignment="1">
      <alignment horizontal="left" vertical="center" wrapText="1"/>
    </xf>
    <xf numFmtId="43" fontId="16" fillId="33" borderId="14" xfId="68" applyFont="1" applyFill="1" applyBorder="1" applyAlignment="1">
      <alignment wrapText="1"/>
    </xf>
    <xf numFmtId="0" fontId="16" fillId="33" borderId="10" xfId="56" applyFont="1" applyFill="1" applyBorder="1" applyAlignment="1">
      <alignment vertical="top" wrapText="1"/>
      <protection/>
    </xf>
    <xf numFmtId="0" fontId="16" fillId="0" borderId="22" xfId="0" applyFont="1" applyBorder="1" applyAlignment="1">
      <alignment wrapText="1"/>
    </xf>
    <xf numFmtId="0" fontId="16" fillId="0" borderId="10" xfId="57" applyFont="1" applyBorder="1" applyAlignment="1">
      <alignment wrapText="1"/>
      <protection/>
    </xf>
    <xf numFmtId="49" fontId="16" fillId="0" borderId="10" xfId="0" applyNumberFormat="1" applyFont="1" applyBorder="1" applyAlignment="1">
      <alignment horizontal="left" wrapText="1"/>
    </xf>
    <xf numFmtId="0" fontId="11" fillId="0" borderId="0" xfId="42" applyFont="1" applyAlignment="1" applyProtection="1">
      <alignment wrapText="1"/>
      <protection/>
    </xf>
    <xf numFmtId="0" fontId="16" fillId="33" borderId="10" xfId="59" applyFont="1" applyFill="1" applyBorder="1" applyAlignment="1">
      <alignment horizontal="left" wrapText="1"/>
      <protection/>
    </xf>
    <xf numFmtId="0" fontId="16" fillId="33" borderId="21" xfId="59" applyFont="1" applyFill="1" applyBorder="1" applyAlignment="1">
      <alignment wrapText="1"/>
      <protection/>
    </xf>
    <xf numFmtId="0" fontId="16" fillId="32" borderId="22" xfId="0" applyFont="1" applyFill="1" applyBorder="1" applyAlignment="1">
      <alignment wrapText="1"/>
    </xf>
    <xf numFmtId="0" fontId="16" fillId="32" borderId="0" xfId="0" applyFont="1" applyFill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2" borderId="13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wrapText="1"/>
    </xf>
    <xf numFmtId="43" fontId="16" fillId="33" borderId="19" xfId="68" applyFont="1" applyFill="1" applyBorder="1" applyAlignment="1">
      <alignment wrapText="1"/>
    </xf>
    <xf numFmtId="0" fontId="54" fillId="32" borderId="10" xfId="0" applyFont="1" applyFill="1" applyBorder="1" applyAlignment="1">
      <alignment wrapText="1"/>
    </xf>
    <xf numFmtId="49" fontId="16" fillId="0" borderId="10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171" fontId="30" fillId="0" borderId="10" xfId="0" applyNumberFormat="1" applyFont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wrapText="1"/>
    </xf>
    <xf numFmtId="0" fontId="19" fillId="2" borderId="14" xfId="59" applyFont="1" applyFill="1" applyBorder="1" applyAlignment="1">
      <alignment wrapText="1"/>
      <protection/>
    </xf>
    <xf numFmtId="0" fontId="16" fillId="2" borderId="14" xfId="59" applyFont="1" applyFill="1" applyBorder="1" applyAlignment="1">
      <alignment wrapText="1"/>
      <protection/>
    </xf>
    <xf numFmtId="49" fontId="16" fillId="2" borderId="10" xfId="0" applyNumberFormat="1" applyFont="1" applyFill="1" applyBorder="1" applyAlignment="1">
      <alignment vertical="center" wrapText="1"/>
    </xf>
    <xf numFmtId="0" fontId="16" fillId="38" borderId="14" xfId="59" applyFont="1" applyFill="1" applyBorder="1" applyAlignment="1">
      <alignment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wrapText="1"/>
    </xf>
    <xf numFmtId="0" fontId="5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23" fillId="32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wrapText="1"/>
    </xf>
    <xf numFmtId="171" fontId="30" fillId="36" borderId="10" xfId="0" applyNumberFormat="1" applyFont="1" applyFill="1" applyBorder="1" applyAlignment="1">
      <alignment/>
    </xf>
    <xf numFmtId="0" fontId="62" fillId="32" borderId="10" xfId="0" applyFont="1" applyFill="1" applyBorder="1" applyAlignment="1">
      <alignment wrapText="1"/>
    </xf>
    <xf numFmtId="0" fontId="21" fillId="0" borderId="10" xfId="0" applyFont="1" applyBorder="1" applyAlignment="1">
      <alignment horizontal="right"/>
    </xf>
    <xf numFmtId="0" fontId="20" fillId="33" borderId="10" xfId="59" applyFont="1" applyFill="1" applyBorder="1" applyAlignment="1">
      <alignment wrapText="1"/>
      <protection/>
    </xf>
    <xf numFmtId="171" fontId="19" fillId="34" borderId="10" xfId="0" applyNumberFormat="1" applyFont="1" applyFill="1" applyBorder="1" applyAlignment="1">
      <alignment vertical="center" wrapText="1"/>
    </xf>
    <xf numFmtId="0" fontId="19" fillId="32" borderId="10" xfId="0" applyFont="1" applyFill="1" applyBorder="1" applyAlignment="1">
      <alignment horizontal="left" wrapText="1"/>
    </xf>
    <xf numFmtId="49" fontId="19" fillId="32" borderId="10" xfId="59" applyNumberFormat="1" applyFont="1" applyFill="1" applyBorder="1" applyAlignment="1">
      <alignment wrapText="1"/>
      <protection/>
    </xf>
    <xf numFmtId="171" fontId="35" fillId="32" borderId="10" xfId="0" applyNumberFormat="1" applyFont="1" applyFill="1" applyBorder="1" applyAlignment="1">
      <alignment/>
    </xf>
    <xf numFmtId="171" fontId="44" fillId="32" borderId="10" xfId="0" applyNumberFormat="1" applyFont="1" applyFill="1" applyBorder="1" applyAlignment="1">
      <alignment/>
    </xf>
    <xf numFmtId="0" fontId="16" fillId="32" borderId="10" xfId="0" applyNumberFormat="1" applyFont="1" applyFill="1" applyBorder="1" applyAlignment="1">
      <alignment wrapText="1"/>
    </xf>
    <xf numFmtId="43" fontId="16" fillId="33" borderId="10" xfId="68" applyFont="1" applyFill="1" applyBorder="1" applyAlignment="1">
      <alignment wrapText="1"/>
    </xf>
    <xf numFmtId="43" fontId="23" fillId="33" borderId="10" xfId="68" applyFont="1" applyFill="1" applyBorder="1" applyAlignment="1">
      <alignment wrapText="1"/>
    </xf>
    <xf numFmtId="0" fontId="16" fillId="0" borderId="10" xfId="59" applyFont="1" applyFill="1" applyBorder="1" applyAlignment="1">
      <alignment wrapText="1"/>
      <protection/>
    </xf>
    <xf numFmtId="0" fontId="23" fillId="33" borderId="10" xfId="59" applyFont="1" applyFill="1" applyBorder="1" applyAlignment="1">
      <alignment wrapText="1"/>
      <protection/>
    </xf>
    <xf numFmtId="0" fontId="59" fillId="0" borderId="10" xfId="42" applyFont="1" applyBorder="1" applyAlignment="1" applyProtection="1">
      <alignment wrapText="1"/>
      <protection/>
    </xf>
    <xf numFmtId="0" fontId="20" fillId="32" borderId="10" xfId="0" applyFont="1" applyFill="1" applyBorder="1" applyAlignment="1">
      <alignment wrapText="1"/>
    </xf>
    <xf numFmtId="49" fontId="19" fillId="32" borderId="10" xfId="0" applyNumberFormat="1" applyFont="1" applyFill="1" applyBorder="1" applyAlignment="1">
      <alignment wrapText="1"/>
    </xf>
    <xf numFmtId="49" fontId="23" fillId="32" borderId="10" xfId="0" applyNumberFormat="1" applyFont="1" applyFill="1" applyBorder="1" applyAlignment="1">
      <alignment wrapText="1"/>
    </xf>
    <xf numFmtId="0" fontId="16" fillId="32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6" fillId="36" borderId="10" xfId="0" applyFont="1" applyFill="1" applyBorder="1" applyAlignment="1">
      <alignment vertical="top" wrapText="1"/>
    </xf>
    <xf numFmtId="49" fontId="16" fillId="36" borderId="10" xfId="0" applyNumberFormat="1" applyFont="1" applyFill="1" applyBorder="1" applyAlignment="1">
      <alignment vertical="center" wrapText="1"/>
    </xf>
    <xf numFmtId="49" fontId="23" fillId="32" borderId="10" xfId="59" applyNumberFormat="1" applyFont="1" applyFill="1" applyBorder="1" applyAlignment="1">
      <alignment wrapText="1"/>
      <protection/>
    </xf>
    <xf numFmtId="0" fontId="16" fillId="32" borderId="10" xfId="59" applyNumberFormat="1" applyFont="1" applyFill="1" applyBorder="1" applyAlignment="1">
      <alignment wrapText="1"/>
      <protection/>
    </xf>
    <xf numFmtId="0" fontId="19" fillId="2" borderId="10" xfId="59" applyFont="1" applyFill="1" applyBorder="1" applyAlignment="1">
      <alignment wrapText="1"/>
      <protection/>
    </xf>
    <xf numFmtId="0" fontId="16" fillId="2" borderId="10" xfId="59" applyFont="1" applyFill="1" applyBorder="1" applyAlignment="1">
      <alignment wrapText="1"/>
      <protection/>
    </xf>
    <xf numFmtId="0" fontId="16" fillId="38" borderId="10" xfId="59" applyFont="1" applyFill="1" applyBorder="1" applyAlignment="1">
      <alignment wrapText="1"/>
      <protection/>
    </xf>
    <xf numFmtId="0" fontId="61" fillId="0" borderId="10" xfId="0" applyFont="1" applyBorder="1" applyAlignment="1">
      <alignment wrapText="1"/>
    </xf>
    <xf numFmtId="0" fontId="23" fillId="33" borderId="10" xfId="59" applyFont="1" applyFill="1" applyBorder="1" applyAlignment="1">
      <alignment horizontal="left" wrapText="1"/>
      <protection/>
    </xf>
    <xf numFmtId="171" fontId="34" fillId="34" borderId="10" xfId="0" applyNumberFormat="1" applyFont="1" applyFill="1" applyBorder="1" applyAlignment="1">
      <alignment wrapText="1"/>
    </xf>
    <xf numFmtId="171" fontId="35" fillId="32" borderId="10" xfId="0" applyNumberFormat="1" applyFont="1" applyFill="1" applyBorder="1" applyAlignment="1">
      <alignment wrapText="1"/>
    </xf>
    <xf numFmtId="171" fontId="44" fillId="32" borderId="10" xfId="0" applyNumberFormat="1" applyFont="1" applyFill="1" applyBorder="1" applyAlignment="1">
      <alignment wrapText="1"/>
    </xf>
    <xf numFmtId="0" fontId="59" fillId="33" borderId="10" xfId="42" applyFont="1" applyFill="1" applyBorder="1" applyAlignment="1" applyProtection="1">
      <alignment wrapText="1"/>
      <protection/>
    </xf>
    <xf numFmtId="0" fontId="17" fillId="33" borderId="10" xfId="0" applyFont="1" applyFill="1" applyBorder="1" applyAlignment="1">
      <alignment horizontal="left" wrapText="1"/>
    </xf>
    <xf numFmtId="49" fontId="19" fillId="33" borderId="10" xfId="59" applyNumberFormat="1" applyFont="1" applyFill="1" applyBorder="1" applyAlignment="1">
      <alignment horizontal="left" wrapText="1"/>
      <protection/>
    </xf>
    <xf numFmtId="49" fontId="19" fillId="33" borderId="10" xfId="0" applyNumberFormat="1" applyFont="1" applyFill="1" applyBorder="1" applyAlignment="1">
      <alignment horizontal="left" vertical="center" wrapText="1"/>
    </xf>
    <xf numFmtId="171" fontId="19" fillId="33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wrapText="1"/>
    </xf>
    <xf numFmtId="43" fontId="18" fillId="33" borderId="10" xfId="68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23" fillId="32" borderId="10" xfId="0" applyNumberFormat="1" applyFont="1" applyFill="1" applyBorder="1" applyAlignment="1">
      <alignment wrapText="1"/>
    </xf>
    <xf numFmtId="0" fontId="19" fillId="33" borderId="10" xfId="59" applyFont="1" applyFill="1" applyBorder="1" applyAlignment="1">
      <alignment wrapText="1"/>
      <protection/>
    </xf>
    <xf numFmtId="171" fontId="34" fillId="34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center" vertical="center" wrapText="1"/>
    </xf>
    <xf numFmtId="172" fontId="28" fillId="0" borderId="13" xfId="0" applyNumberFormat="1" applyFont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3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 wrapText="1"/>
    </xf>
    <xf numFmtId="0" fontId="5" fillId="0" borderId="0" xfId="59" applyFont="1" applyFill="1" applyAlignment="1">
      <alignment horizontal="center" vertical="center" wrapText="1"/>
      <protection/>
    </xf>
    <xf numFmtId="0" fontId="5" fillId="0" borderId="0" xfId="59" applyFont="1" applyFill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right" wrapText="1"/>
    </xf>
    <xf numFmtId="0" fontId="32" fillId="0" borderId="11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15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2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. 2015" xfId="54"/>
    <cellStyle name="Обычный_доходы 2012" xfId="55"/>
    <cellStyle name="Обычный_Лист1" xfId="56"/>
    <cellStyle name="Обычный_функц.стр. 2014" xfId="57"/>
    <cellStyle name="Обычный_функц.стр. 2015" xfId="58"/>
    <cellStyle name="Обычный_функц.стр-р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761820E322DA1BBA42282C9440EEF08E6CC43400635U6VAM" TargetMode="External" /><Relationship Id="rId4" Type="http://schemas.openxmlformats.org/officeDocument/2006/relationships/hyperlink" Target="consultantplus://offline/ref=C6EF3AE28B6C46D1117CBBA251A07B11C6C7C5768D6761820E322DA1BBA42282C9440EEF08E6CC43400235U6VEM" TargetMode="External" /><Relationship Id="rId5" Type="http://schemas.openxmlformats.org/officeDocument/2006/relationships/hyperlink" Target="consultantplus://offline/ref=C6EF3AE28B6C46D1117CBBA251A07B11C6C7C5768D6761820E322DA1BBA42282C9440EEF08E6CC43400331U6VCM" TargetMode="External" /><Relationship Id="rId6" Type="http://schemas.openxmlformats.org/officeDocument/2006/relationships/hyperlink" Target="consultantplus://offline/ref=C6EF3AE28B6C46D1117CBBA251A07B11C6C7C5768D6761820E322DA1BBA42282C9440EEF08E6CC43400136U6VD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2628200322DA1BBA42282C9440EEF08E6CC43400635U6VAM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2628200322DA1BBA42282C9440EEF08E6CC43400635U6VAM" TargetMode="Externa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761820E322DA1BBA42282C9440EEF08E6CC43400635U6VAM" TargetMode="External" /><Relationship Id="rId4" Type="http://schemas.openxmlformats.org/officeDocument/2006/relationships/hyperlink" Target="consultantplus://offline/ref=C6EF3AE28B6C46D1117CBBA251A07B11C6C7C5768D6761820E322DA1BBA42282C9440EEF08E6CC43400235U6VEM" TargetMode="External" /><Relationship Id="rId5" Type="http://schemas.openxmlformats.org/officeDocument/2006/relationships/hyperlink" Target="consultantplus://offline/ref=C6EF3AE28B6C46D1117CBBA251A07B11C6C7C5768D6761820E322DA1BBA42282C9440EEF08E6CC43400331U6VCM" TargetMode="External" /><Relationship Id="rId6" Type="http://schemas.openxmlformats.org/officeDocument/2006/relationships/hyperlink" Target="consultantplus://offline/ref=C6EF3AE28B6C46D1117CBBA251A07B11C6C7C5768D6761820E322DA1BBA42282C9440EEF08E6CC43400136U6VDM" TargetMode="Externa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5.7109375" style="0" customWidth="1"/>
    <col min="2" max="2" width="47.140625" style="0" customWidth="1"/>
    <col min="4" max="4" width="13.00390625" style="0" customWidth="1"/>
  </cols>
  <sheetData>
    <row r="1" spans="1:3" ht="15">
      <c r="A1" s="604" t="s">
        <v>192</v>
      </c>
      <c r="B1" s="604"/>
      <c r="C1" s="109"/>
    </row>
    <row r="2" spans="2:4" ht="15">
      <c r="B2" s="109" t="s">
        <v>193</v>
      </c>
      <c r="C2" s="109"/>
      <c r="D2" s="109"/>
    </row>
    <row r="3" spans="1:4" ht="15">
      <c r="A3" s="604" t="s">
        <v>244</v>
      </c>
      <c r="B3" s="604"/>
      <c r="C3" s="604"/>
      <c r="D3" s="604"/>
    </row>
    <row r="4" spans="2:4" ht="15">
      <c r="B4" s="115" t="s">
        <v>241</v>
      </c>
      <c r="C4" s="115"/>
      <c r="D4" s="115"/>
    </row>
    <row r="5" spans="1:4" ht="30" customHeight="1">
      <c r="A5" s="605" t="s">
        <v>242</v>
      </c>
      <c r="B5" s="605"/>
      <c r="C5" s="605"/>
      <c r="D5" s="605"/>
    </row>
    <row r="6" spans="1:4" ht="45.75" customHeight="1">
      <c r="A6" s="113" t="s">
        <v>384</v>
      </c>
      <c r="B6" s="113" t="s">
        <v>194</v>
      </c>
      <c r="C6" s="108" t="s">
        <v>153</v>
      </c>
      <c r="D6" s="114" t="s">
        <v>195</v>
      </c>
    </row>
    <row r="7" spans="1:4" ht="31.5" customHeight="1">
      <c r="A7" s="116" t="s">
        <v>155</v>
      </c>
      <c r="B7" s="117" t="s">
        <v>154</v>
      </c>
      <c r="C7" s="110">
        <v>520</v>
      </c>
      <c r="D7" s="111">
        <v>0</v>
      </c>
    </row>
    <row r="8" spans="1:4" ht="34.5" customHeight="1">
      <c r="A8" s="116" t="s">
        <v>157</v>
      </c>
      <c r="B8" s="117" t="s">
        <v>156</v>
      </c>
      <c r="C8" s="110">
        <v>520</v>
      </c>
      <c r="D8" s="111">
        <v>0</v>
      </c>
    </row>
    <row r="9" spans="1:4" ht="32.25" customHeight="1">
      <c r="A9" s="116" t="s">
        <v>159</v>
      </c>
      <c r="B9" s="117" t="s">
        <v>158</v>
      </c>
      <c r="C9" s="110">
        <v>520</v>
      </c>
      <c r="D9" s="111">
        <v>0</v>
      </c>
    </row>
    <row r="10" spans="1:4" ht="27" customHeight="1">
      <c r="A10" s="116" t="s">
        <v>161</v>
      </c>
      <c r="B10" s="117" t="s">
        <v>160</v>
      </c>
      <c r="C10" s="110">
        <v>520</v>
      </c>
      <c r="D10" s="111">
        <v>500</v>
      </c>
    </row>
    <row r="11" spans="1:4" ht="38.25" customHeight="1">
      <c r="A11" s="116" t="s">
        <v>163</v>
      </c>
      <c r="B11" s="117" t="s">
        <v>162</v>
      </c>
      <c r="C11" s="110">
        <v>520</v>
      </c>
      <c r="D11" s="111">
        <v>500</v>
      </c>
    </row>
    <row r="12" spans="1:4" ht="55.5" customHeight="1">
      <c r="A12" s="116" t="s">
        <v>165</v>
      </c>
      <c r="B12" s="117" t="s">
        <v>164</v>
      </c>
      <c r="C12" s="110">
        <v>520</v>
      </c>
      <c r="D12" s="111">
        <v>500</v>
      </c>
    </row>
    <row r="13" spans="1:4" ht="28.5" customHeight="1">
      <c r="A13" s="116" t="s">
        <v>167</v>
      </c>
      <c r="B13" s="117" t="s">
        <v>166</v>
      </c>
      <c r="C13" s="110">
        <v>520</v>
      </c>
      <c r="D13" s="111">
        <v>-500</v>
      </c>
    </row>
    <row r="14" spans="1:4" ht="40.5" customHeight="1">
      <c r="A14" s="116" t="s">
        <v>169</v>
      </c>
      <c r="B14" s="117" t="s">
        <v>168</v>
      </c>
      <c r="C14" s="110">
        <v>520</v>
      </c>
      <c r="D14" s="111">
        <v>-500</v>
      </c>
    </row>
    <row r="15" spans="1:4" ht="39.75" customHeight="1">
      <c r="A15" s="116" t="s">
        <v>171</v>
      </c>
      <c r="B15" s="117" t="s">
        <v>170</v>
      </c>
      <c r="C15" s="110">
        <v>520</v>
      </c>
      <c r="D15" s="111">
        <v>-500</v>
      </c>
    </row>
    <row r="16" spans="1:5" ht="15">
      <c r="A16" s="116" t="s">
        <v>173</v>
      </c>
      <c r="B16" s="117" t="s">
        <v>172</v>
      </c>
      <c r="C16" s="110">
        <v>700</v>
      </c>
      <c r="D16" s="111">
        <f>D17</f>
        <v>0</v>
      </c>
      <c r="E16" s="112"/>
    </row>
    <row r="17" spans="1:4" ht="26.25">
      <c r="A17" s="116" t="s">
        <v>175</v>
      </c>
      <c r="B17" s="117" t="s">
        <v>174</v>
      </c>
      <c r="C17" s="110">
        <v>700</v>
      </c>
      <c r="D17" s="111">
        <f>D18+D22</f>
        <v>0</v>
      </c>
    </row>
    <row r="18" spans="1:4" ht="17.25" customHeight="1">
      <c r="A18" s="116" t="s">
        <v>177</v>
      </c>
      <c r="B18" s="117" t="s">
        <v>176</v>
      </c>
      <c r="C18" s="110">
        <v>710</v>
      </c>
      <c r="D18" s="111">
        <f>D19</f>
        <v>-315305.98</v>
      </c>
    </row>
    <row r="19" spans="1:4" ht="16.5" customHeight="1">
      <c r="A19" s="116" t="s">
        <v>179</v>
      </c>
      <c r="B19" s="117" t="s">
        <v>178</v>
      </c>
      <c r="C19" s="110">
        <v>710</v>
      </c>
      <c r="D19" s="111">
        <f>D20</f>
        <v>-315305.98</v>
      </c>
    </row>
    <row r="20" spans="1:4" ht="15" customHeight="1">
      <c r="A20" s="116" t="s">
        <v>181</v>
      </c>
      <c r="B20" s="117" t="s">
        <v>180</v>
      </c>
      <c r="C20" s="110">
        <v>710</v>
      </c>
      <c r="D20" s="111">
        <f>D21</f>
        <v>-315305.98</v>
      </c>
    </row>
    <row r="21" spans="1:4" ht="26.25" customHeight="1">
      <c r="A21" s="116" t="s">
        <v>183</v>
      </c>
      <c r="B21" s="117" t="s">
        <v>182</v>
      </c>
      <c r="C21" s="110">
        <v>710</v>
      </c>
      <c r="D21" s="111">
        <v>-315305.98</v>
      </c>
    </row>
    <row r="22" spans="1:4" ht="14.25" customHeight="1">
      <c r="A22" s="116" t="s">
        <v>185</v>
      </c>
      <c r="B22" s="117" t="s">
        <v>184</v>
      </c>
      <c r="C22" s="110">
        <v>720</v>
      </c>
      <c r="D22" s="111">
        <f>D23</f>
        <v>315305.98</v>
      </c>
    </row>
    <row r="23" spans="1:4" ht="17.25" customHeight="1">
      <c r="A23" s="116" t="s">
        <v>187</v>
      </c>
      <c r="B23" s="117" t="s">
        <v>186</v>
      </c>
      <c r="C23" s="110">
        <v>720</v>
      </c>
      <c r="D23" s="111">
        <f>D24</f>
        <v>315305.98</v>
      </c>
    </row>
    <row r="24" spans="1:4" ht="26.25">
      <c r="A24" s="116" t="s">
        <v>189</v>
      </c>
      <c r="B24" s="117" t="s">
        <v>188</v>
      </c>
      <c r="C24" s="110">
        <v>720</v>
      </c>
      <c r="D24" s="111">
        <f>D25</f>
        <v>315305.98</v>
      </c>
    </row>
    <row r="25" spans="1:4" ht="30.75" customHeight="1">
      <c r="A25" s="116" t="s">
        <v>191</v>
      </c>
      <c r="B25" s="117" t="s">
        <v>190</v>
      </c>
      <c r="C25" s="110">
        <v>720</v>
      </c>
      <c r="D25" s="111">
        <v>315305.98</v>
      </c>
    </row>
  </sheetData>
  <sheetProtection/>
  <mergeCells count="3">
    <mergeCell ref="A1:B1"/>
    <mergeCell ref="A3:D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58">
      <selection activeCell="H60" sqref="H60"/>
    </sheetView>
  </sheetViews>
  <sheetFormatPr defaultColWidth="9.140625" defaultRowHeight="15"/>
  <cols>
    <col min="1" max="1" width="40.421875" style="0" customWidth="1"/>
    <col min="2" max="2" width="12.7109375" style="0" customWidth="1"/>
    <col min="3" max="3" width="9.140625" style="0" hidden="1" customWidth="1"/>
    <col min="4" max="4" width="13.421875" style="0" customWidth="1"/>
    <col min="5" max="5" width="13.8515625" style="0" customWidth="1"/>
  </cols>
  <sheetData>
    <row r="1" spans="1:5" ht="17.25" customHeight="1">
      <c r="A1" s="657" t="s">
        <v>668</v>
      </c>
      <c r="B1" s="657"/>
      <c r="C1" s="657"/>
      <c r="D1" s="657"/>
      <c r="E1" s="657"/>
    </row>
    <row r="2" spans="1:5" ht="15" hidden="1">
      <c r="A2" s="118"/>
      <c r="B2" s="118"/>
      <c r="C2" s="118"/>
      <c r="D2" s="118"/>
      <c r="E2" s="118"/>
    </row>
    <row r="3" spans="1:5" ht="19.5" customHeight="1">
      <c r="A3" s="657" t="s">
        <v>666</v>
      </c>
      <c r="B3" s="657"/>
      <c r="C3" s="657"/>
      <c r="D3" s="657"/>
      <c r="E3" s="657"/>
    </row>
    <row r="4" spans="1:5" ht="15" customHeight="1">
      <c r="A4" s="672" t="s">
        <v>667</v>
      </c>
      <c r="B4" s="672"/>
      <c r="C4" s="672"/>
      <c r="D4" s="672"/>
      <c r="E4" s="672"/>
    </row>
    <row r="5" spans="1:5" ht="15">
      <c r="A5" s="666" t="s">
        <v>669</v>
      </c>
      <c r="B5" s="667"/>
      <c r="C5" s="667"/>
      <c r="D5" s="667"/>
      <c r="E5" s="668"/>
    </row>
    <row r="6" spans="1:5" ht="15">
      <c r="A6" s="669"/>
      <c r="B6" s="670"/>
      <c r="C6" s="670"/>
      <c r="D6" s="670"/>
      <c r="E6" s="671"/>
    </row>
    <row r="7" spans="1:5" ht="31.5">
      <c r="A7" s="480" t="s">
        <v>141</v>
      </c>
      <c r="B7" s="131" t="s">
        <v>62</v>
      </c>
      <c r="C7" s="258">
        <v>2015</v>
      </c>
      <c r="D7" s="481">
        <v>2016</v>
      </c>
      <c r="E7" s="480">
        <v>2017</v>
      </c>
    </row>
    <row r="8" spans="1:5" ht="15">
      <c r="A8" s="482">
        <v>1</v>
      </c>
      <c r="B8" s="482">
        <v>2</v>
      </c>
      <c r="C8" s="482">
        <v>3</v>
      </c>
      <c r="D8" s="483">
        <v>4</v>
      </c>
      <c r="E8" s="483">
        <v>5</v>
      </c>
    </row>
    <row r="9" spans="1:5" ht="15">
      <c r="A9" s="8" t="s">
        <v>142</v>
      </c>
      <c r="B9" s="131"/>
      <c r="C9" s="131"/>
      <c r="D9" s="381">
        <f>D10+D14+D18+D22+D24+D26+D31+D33+D36+D47+D49+D55+D59+D61</f>
        <v>280292.593</v>
      </c>
      <c r="E9" s="381">
        <f>E10+E14+E18+E22+E24+E26+E31+E33+E36+E47+E49+E55+E59+E61</f>
        <v>278301.51300000004</v>
      </c>
    </row>
    <row r="10" spans="1:5" ht="31.5">
      <c r="A10" s="91" t="s">
        <v>81</v>
      </c>
      <c r="B10" s="484" t="s">
        <v>23</v>
      </c>
      <c r="C10" s="131">
        <f>C11+C12+C13</f>
        <v>19690.275999999998</v>
      </c>
      <c r="D10" s="131">
        <f>D11+D12+D13</f>
        <v>20412.275999999998</v>
      </c>
      <c r="E10" s="131">
        <f>E11+E12+E13</f>
        <v>21172.275999999998</v>
      </c>
    </row>
    <row r="11" spans="1:5" ht="78.75">
      <c r="A11" s="239" t="s">
        <v>134</v>
      </c>
      <c r="B11" s="485" t="s">
        <v>488</v>
      </c>
      <c r="C11" s="106">
        <v>3356.276</v>
      </c>
      <c r="D11" s="106">
        <v>3356.276</v>
      </c>
      <c r="E11" s="106">
        <v>3356.276</v>
      </c>
    </row>
    <row r="12" spans="1:5" ht="47.25">
      <c r="A12" s="239" t="s">
        <v>79</v>
      </c>
      <c r="B12" s="485" t="s">
        <v>444</v>
      </c>
      <c r="C12" s="106">
        <v>8885</v>
      </c>
      <c r="D12" s="106">
        <v>9517</v>
      </c>
      <c r="E12" s="106">
        <v>9807</v>
      </c>
    </row>
    <row r="13" spans="1:5" ht="47.25">
      <c r="A13" s="239" t="s">
        <v>80</v>
      </c>
      <c r="B13" s="485" t="s">
        <v>447</v>
      </c>
      <c r="C13" s="106">
        <v>7449</v>
      </c>
      <c r="D13" s="106">
        <v>7539</v>
      </c>
      <c r="E13" s="106">
        <v>8009</v>
      </c>
    </row>
    <row r="14" spans="1:5" ht="63">
      <c r="A14" s="241" t="s">
        <v>585</v>
      </c>
      <c r="B14" s="484" t="s">
        <v>18</v>
      </c>
      <c r="C14" s="131">
        <f>C15+C16+C17</f>
        <v>29963.592</v>
      </c>
      <c r="D14" s="131">
        <f>D15+D16+D17</f>
        <v>31178.872999999996</v>
      </c>
      <c r="E14" s="131">
        <f>E15+E16+E17</f>
        <v>31742.792999999998</v>
      </c>
    </row>
    <row r="15" spans="1:5" ht="78.75">
      <c r="A15" s="243" t="s">
        <v>82</v>
      </c>
      <c r="B15" s="485" t="s">
        <v>20</v>
      </c>
      <c r="C15" s="106">
        <v>10081.926</v>
      </c>
      <c r="D15" s="106">
        <v>10081.926</v>
      </c>
      <c r="E15" s="106">
        <v>10081.926</v>
      </c>
    </row>
    <row r="16" spans="1:5" ht="78.75">
      <c r="A16" s="243" t="s">
        <v>83</v>
      </c>
      <c r="B16" s="485" t="s">
        <v>570</v>
      </c>
      <c r="C16" s="106">
        <v>13539.716</v>
      </c>
      <c r="D16" s="106">
        <v>14738.469</v>
      </c>
      <c r="E16" s="106">
        <v>15370.759</v>
      </c>
    </row>
    <row r="17" spans="1:5" ht="94.5">
      <c r="A17" s="243" t="s">
        <v>84</v>
      </c>
      <c r="B17" s="485" t="s">
        <v>698</v>
      </c>
      <c r="C17" s="106">
        <v>6341.95</v>
      </c>
      <c r="D17" s="106">
        <v>6358.478</v>
      </c>
      <c r="E17" s="106">
        <v>6290.108</v>
      </c>
    </row>
    <row r="18" spans="1:5" ht="31.5">
      <c r="A18" s="91" t="s">
        <v>85</v>
      </c>
      <c r="B18" s="484" t="s">
        <v>205</v>
      </c>
      <c r="C18" s="131">
        <f>C19+C20+C21</f>
        <v>219924.33000000002</v>
      </c>
      <c r="D18" s="131">
        <f>D19+D20+D21</f>
        <v>215069.33000000002</v>
      </c>
      <c r="E18" s="131">
        <f>E19+E20+E21</f>
        <v>215329.33000000002</v>
      </c>
    </row>
    <row r="19" spans="1:5" ht="78.75">
      <c r="A19" s="239" t="s">
        <v>86</v>
      </c>
      <c r="B19" s="485" t="s">
        <v>206</v>
      </c>
      <c r="C19" s="106">
        <v>5146.966</v>
      </c>
      <c r="D19" s="106">
        <v>5146.966</v>
      </c>
      <c r="E19" s="106">
        <v>5146.966</v>
      </c>
    </row>
    <row r="20" spans="1:5" ht="78.75">
      <c r="A20" s="239" t="s">
        <v>87</v>
      </c>
      <c r="B20" s="485" t="s">
        <v>708</v>
      </c>
      <c r="C20" s="106">
        <v>207261.364</v>
      </c>
      <c r="D20" s="106">
        <v>202173.364</v>
      </c>
      <c r="E20" s="106">
        <v>202233.364</v>
      </c>
    </row>
    <row r="21" spans="1:5" ht="94.5">
      <c r="A21" s="256" t="s">
        <v>88</v>
      </c>
      <c r="B21" s="485" t="s">
        <v>207</v>
      </c>
      <c r="C21" s="106">
        <v>7516</v>
      </c>
      <c r="D21" s="106">
        <v>7749</v>
      </c>
      <c r="E21" s="106">
        <v>7949</v>
      </c>
    </row>
    <row r="22" spans="1:5" ht="85.5">
      <c r="A22" s="244" t="s">
        <v>581</v>
      </c>
      <c r="B22" s="484" t="s">
        <v>726</v>
      </c>
      <c r="C22" s="131">
        <f>C23</f>
        <v>491</v>
      </c>
      <c r="D22" s="131">
        <f>D23</f>
        <v>491</v>
      </c>
      <c r="E22" s="131">
        <f>E23</f>
        <v>491</v>
      </c>
    </row>
    <row r="23" spans="1:5" ht="110.25">
      <c r="A23" s="255" t="s">
        <v>135</v>
      </c>
      <c r="B23" s="485" t="s">
        <v>495</v>
      </c>
      <c r="C23" s="106">
        <v>491</v>
      </c>
      <c r="D23" s="106">
        <v>491</v>
      </c>
      <c r="E23" s="106">
        <v>491</v>
      </c>
    </row>
    <row r="24" spans="1:5" ht="57.75">
      <c r="A24" s="363" t="s">
        <v>549</v>
      </c>
      <c r="B24" s="484" t="s">
        <v>89</v>
      </c>
      <c r="C24" s="486">
        <f>C25</f>
        <v>608</v>
      </c>
      <c r="D24" s="486">
        <f>D25</f>
        <v>464</v>
      </c>
      <c r="E24" s="486">
        <f>E25</f>
        <v>472</v>
      </c>
    </row>
    <row r="25" spans="1:5" ht="47.25">
      <c r="A25" s="246" t="s">
        <v>90</v>
      </c>
      <c r="B25" s="485" t="s">
        <v>91</v>
      </c>
      <c r="C25" s="53">
        <v>608</v>
      </c>
      <c r="D25" s="53">
        <v>464</v>
      </c>
      <c r="E25" s="53">
        <v>472</v>
      </c>
    </row>
    <row r="26" spans="1:5" ht="94.5">
      <c r="A26" s="241" t="s">
        <v>430</v>
      </c>
      <c r="B26" s="484" t="s">
        <v>92</v>
      </c>
      <c r="C26" s="131">
        <f>C27+C28+C29+C30</f>
        <v>1230</v>
      </c>
      <c r="D26" s="131">
        <f>D27+D28+D29+D30</f>
        <v>1320</v>
      </c>
      <c r="E26" s="131">
        <f>E27+E28+E29+E30</f>
        <v>1400</v>
      </c>
    </row>
    <row r="27" spans="1:5" ht="141.75">
      <c r="A27" s="243" t="s">
        <v>93</v>
      </c>
      <c r="B27" s="485" t="s">
        <v>487</v>
      </c>
      <c r="C27" s="131"/>
      <c r="D27" s="131"/>
      <c r="E27" s="131"/>
    </row>
    <row r="28" spans="1:5" ht="141.75">
      <c r="A28" s="243" t="s">
        <v>94</v>
      </c>
      <c r="B28" s="485" t="s">
        <v>438</v>
      </c>
      <c r="C28" s="106">
        <v>180</v>
      </c>
      <c r="D28" s="106">
        <v>180</v>
      </c>
      <c r="E28" s="106">
        <v>180</v>
      </c>
    </row>
    <row r="29" spans="1:5" ht="141.75">
      <c r="A29" s="239" t="s">
        <v>95</v>
      </c>
      <c r="B29" s="106" t="s">
        <v>96</v>
      </c>
      <c r="C29" s="106">
        <v>300</v>
      </c>
      <c r="D29" s="487">
        <v>330</v>
      </c>
      <c r="E29" s="488">
        <v>370</v>
      </c>
    </row>
    <row r="30" spans="1:5" ht="110.25">
      <c r="A30" s="247" t="s">
        <v>97</v>
      </c>
      <c r="B30" s="106" t="s">
        <v>98</v>
      </c>
      <c r="C30" s="488">
        <v>750</v>
      </c>
      <c r="D30" s="489">
        <v>810</v>
      </c>
      <c r="E30" s="318">
        <v>850</v>
      </c>
    </row>
    <row r="31" spans="1:5" ht="78.75">
      <c r="A31" s="91" t="s">
        <v>564</v>
      </c>
      <c r="B31" s="131" t="s">
        <v>99</v>
      </c>
      <c r="C31" s="131">
        <f>C32</f>
        <v>20</v>
      </c>
      <c r="D31" s="490">
        <f>D32</f>
        <v>20</v>
      </c>
      <c r="E31" s="131">
        <f>E32</f>
        <v>20</v>
      </c>
    </row>
    <row r="32" spans="1:5" ht="110.25">
      <c r="A32" s="239" t="s">
        <v>565</v>
      </c>
      <c r="B32" s="106" t="s">
        <v>490</v>
      </c>
      <c r="C32" s="131">
        <v>20</v>
      </c>
      <c r="D32" s="490">
        <v>20</v>
      </c>
      <c r="E32" s="131">
        <v>20</v>
      </c>
    </row>
    <row r="33" spans="1:5" ht="63">
      <c r="A33" s="241" t="s">
        <v>559</v>
      </c>
      <c r="B33" s="131" t="s">
        <v>208</v>
      </c>
      <c r="C33" s="131">
        <f>C34+C35</f>
        <v>964.114</v>
      </c>
      <c r="D33" s="131">
        <f>D34+D35</f>
        <v>824.114</v>
      </c>
      <c r="E33" s="131">
        <f>E34+E35</f>
        <v>844.114</v>
      </c>
    </row>
    <row r="34" spans="1:5" ht="110.25">
      <c r="A34" s="239" t="s">
        <v>560</v>
      </c>
      <c r="B34" s="106" t="s">
        <v>100</v>
      </c>
      <c r="C34" s="106">
        <v>365</v>
      </c>
      <c r="D34" s="491">
        <v>365</v>
      </c>
      <c r="E34" s="106">
        <v>365</v>
      </c>
    </row>
    <row r="35" spans="1:5" ht="141.75">
      <c r="A35" s="239" t="s">
        <v>562</v>
      </c>
      <c r="B35" s="106" t="s">
        <v>481</v>
      </c>
      <c r="C35" s="106">
        <v>599.114</v>
      </c>
      <c r="D35" s="491">
        <v>459.114</v>
      </c>
      <c r="E35" s="106">
        <v>479.114</v>
      </c>
    </row>
    <row r="36" spans="1:5" ht="94.5">
      <c r="A36" s="248" t="s">
        <v>551</v>
      </c>
      <c r="B36" s="131" t="s">
        <v>102</v>
      </c>
      <c r="C36" s="131">
        <f>C37+C38+C39</f>
        <v>5843</v>
      </c>
      <c r="D36" s="131">
        <f>D37+D38+D39</f>
        <v>8597</v>
      </c>
      <c r="E36" s="131">
        <f>E37+E38+E39</f>
        <v>6593</v>
      </c>
    </row>
    <row r="37" spans="1:5" ht="110.25">
      <c r="A37" s="246" t="s">
        <v>103</v>
      </c>
      <c r="B37" s="492" t="s">
        <v>104</v>
      </c>
      <c r="C37" s="106">
        <v>5703</v>
      </c>
      <c r="D37" s="491">
        <v>8427</v>
      </c>
      <c r="E37" s="106">
        <v>6403</v>
      </c>
    </row>
    <row r="38" spans="1:5" ht="110.25">
      <c r="A38" s="250" t="s">
        <v>105</v>
      </c>
      <c r="B38" s="106" t="s">
        <v>106</v>
      </c>
      <c r="C38" s="106">
        <v>120</v>
      </c>
      <c r="D38" s="491">
        <v>150</v>
      </c>
      <c r="E38" s="106">
        <v>170</v>
      </c>
    </row>
    <row r="39" spans="1:5" ht="110.25">
      <c r="A39" s="245" t="s">
        <v>107</v>
      </c>
      <c r="B39" s="106" t="s">
        <v>108</v>
      </c>
      <c r="C39" s="106">
        <v>20</v>
      </c>
      <c r="D39" s="491">
        <v>20</v>
      </c>
      <c r="E39" s="106">
        <v>20</v>
      </c>
    </row>
    <row r="40" spans="1:5" ht="57">
      <c r="A40" s="251" t="s">
        <v>129</v>
      </c>
      <c r="B40" s="131" t="s">
        <v>702</v>
      </c>
      <c r="C40" s="131"/>
      <c r="D40" s="490"/>
      <c r="E40" s="131"/>
    </row>
    <row r="41" spans="1:5" ht="110.25">
      <c r="A41" s="239" t="s">
        <v>119</v>
      </c>
      <c r="B41" s="106" t="s">
        <v>498</v>
      </c>
      <c r="C41" s="131"/>
      <c r="D41" s="490"/>
      <c r="E41" s="131"/>
    </row>
    <row r="42" spans="1:5" ht="110.25">
      <c r="A42" s="239" t="s">
        <v>120</v>
      </c>
      <c r="B42" s="106" t="s">
        <v>121</v>
      </c>
      <c r="C42" s="131"/>
      <c r="D42" s="490"/>
      <c r="E42" s="131"/>
    </row>
    <row r="43" spans="1:5" ht="47.25">
      <c r="A43" s="91" t="s">
        <v>407</v>
      </c>
      <c r="B43" s="131" t="s">
        <v>408</v>
      </c>
      <c r="C43" s="131"/>
      <c r="D43" s="490"/>
      <c r="E43" s="131"/>
    </row>
    <row r="44" spans="1:5" ht="78.75">
      <c r="A44" s="243" t="s">
        <v>127</v>
      </c>
      <c r="B44" s="106" t="s">
        <v>491</v>
      </c>
      <c r="C44" s="131"/>
      <c r="D44" s="490"/>
      <c r="E44" s="131"/>
    </row>
    <row r="45" spans="1:5" ht="78.75">
      <c r="A45" s="239" t="s">
        <v>409</v>
      </c>
      <c r="B45" s="106" t="s">
        <v>410</v>
      </c>
      <c r="C45" s="131"/>
      <c r="D45" s="490"/>
      <c r="E45" s="131"/>
    </row>
    <row r="46" spans="1:5" ht="94.5">
      <c r="A46" s="243" t="s">
        <v>122</v>
      </c>
      <c r="B46" s="106" t="s">
        <v>128</v>
      </c>
      <c r="C46" s="131"/>
      <c r="D46" s="490"/>
      <c r="E46" s="131"/>
    </row>
    <row r="47" spans="1:5" ht="78.75">
      <c r="A47" s="252" t="s">
        <v>615</v>
      </c>
      <c r="B47" s="131" t="s">
        <v>123</v>
      </c>
      <c r="C47" s="131">
        <f>C48</f>
        <v>5</v>
      </c>
      <c r="D47" s="131">
        <f>D48</f>
        <v>0</v>
      </c>
      <c r="E47" s="131">
        <f>E48</f>
        <v>0</v>
      </c>
    </row>
    <row r="48" spans="1:5" ht="126">
      <c r="A48" s="242" t="s">
        <v>124</v>
      </c>
      <c r="B48" s="106" t="s">
        <v>494</v>
      </c>
      <c r="C48" s="106">
        <v>5</v>
      </c>
      <c r="D48" s="490"/>
      <c r="E48" s="131"/>
    </row>
    <row r="49" spans="1:5" ht="57.75">
      <c r="A49" s="131" t="s">
        <v>514</v>
      </c>
      <c r="B49" s="131" t="s">
        <v>690</v>
      </c>
      <c r="C49" s="131">
        <f>C50+C51</f>
        <v>377</v>
      </c>
      <c r="D49" s="131">
        <f>D50+D51</f>
        <v>377</v>
      </c>
      <c r="E49" s="131">
        <f>E50+E51</f>
        <v>237</v>
      </c>
    </row>
    <row r="50" spans="1:5" ht="94.5">
      <c r="A50" s="239" t="s">
        <v>125</v>
      </c>
      <c r="B50" s="106" t="s">
        <v>492</v>
      </c>
      <c r="C50" s="106">
        <v>140</v>
      </c>
      <c r="D50" s="487">
        <v>140</v>
      </c>
      <c r="E50" s="488"/>
    </row>
    <row r="51" spans="1:5" ht="78.75">
      <c r="A51" s="243" t="s">
        <v>126</v>
      </c>
      <c r="B51" s="106" t="s">
        <v>692</v>
      </c>
      <c r="C51" s="488">
        <v>237</v>
      </c>
      <c r="D51" s="489">
        <v>237</v>
      </c>
      <c r="E51" s="318">
        <v>237</v>
      </c>
    </row>
    <row r="52" spans="1:5" ht="71.25">
      <c r="A52" s="251" t="s">
        <v>132</v>
      </c>
      <c r="B52" s="131" t="s">
        <v>130</v>
      </c>
      <c r="C52" s="131"/>
      <c r="D52" s="490"/>
      <c r="E52" s="444"/>
    </row>
    <row r="53" spans="1:5" ht="15">
      <c r="A53" s="103"/>
      <c r="B53" s="131"/>
      <c r="C53" s="131"/>
      <c r="D53" s="490">
        <v>1</v>
      </c>
      <c r="E53" s="444"/>
    </row>
    <row r="54" spans="1:5" ht="126">
      <c r="A54" s="243" t="s">
        <v>131</v>
      </c>
      <c r="B54" s="106" t="s">
        <v>493</v>
      </c>
      <c r="C54" s="131"/>
      <c r="D54" s="490"/>
      <c r="E54" s="444"/>
    </row>
    <row r="55" spans="1:5" ht="85.5">
      <c r="A55" s="254" t="s">
        <v>197</v>
      </c>
      <c r="B55" s="493" t="s">
        <v>133</v>
      </c>
      <c r="C55" s="444">
        <f>C56</f>
        <v>1539</v>
      </c>
      <c r="D55" s="444">
        <f>D56</f>
        <v>1539</v>
      </c>
      <c r="E55" s="444">
        <f>E56</f>
        <v>0</v>
      </c>
    </row>
    <row r="56" spans="1:5" ht="173.25">
      <c r="A56" s="239" t="s">
        <v>136</v>
      </c>
      <c r="B56" s="494" t="s">
        <v>516</v>
      </c>
      <c r="C56" s="494">
        <v>1539</v>
      </c>
      <c r="D56" s="487">
        <v>1539</v>
      </c>
      <c r="E56" s="487"/>
    </row>
    <row r="57" spans="1:5" ht="126">
      <c r="A57" s="91" t="s">
        <v>515</v>
      </c>
      <c r="B57" s="131" t="s">
        <v>138</v>
      </c>
      <c r="C57" s="495"/>
      <c r="D57" s="490"/>
      <c r="E57" s="444"/>
    </row>
    <row r="58" spans="1:5" ht="173.25">
      <c r="A58" s="239" t="s">
        <v>137</v>
      </c>
      <c r="B58" s="494" t="s">
        <v>517</v>
      </c>
      <c r="C58" s="496"/>
      <c r="D58" s="490"/>
      <c r="E58" s="497"/>
    </row>
    <row r="59" spans="1:5" ht="63">
      <c r="A59" s="91" t="s">
        <v>360</v>
      </c>
      <c r="B59" s="498" t="s">
        <v>140</v>
      </c>
      <c r="C59" s="496">
        <f>C60</f>
        <v>5</v>
      </c>
      <c r="D59" s="496">
        <f>D60</f>
        <v>0</v>
      </c>
      <c r="E59" s="131">
        <f>E60</f>
        <v>0</v>
      </c>
    </row>
    <row r="60" spans="1:5" ht="110.25">
      <c r="A60" s="257" t="s">
        <v>139</v>
      </c>
      <c r="B60" s="106" t="s">
        <v>361</v>
      </c>
      <c r="C60" s="499">
        <v>5</v>
      </c>
      <c r="D60" s="500"/>
      <c r="E60" s="500"/>
    </row>
    <row r="61" spans="1:5" ht="57.75">
      <c r="A61" s="315" t="s">
        <v>642</v>
      </c>
      <c r="B61" s="315" t="s">
        <v>545</v>
      </c>
      <c r="C61" s="315"/>
      <c r="D61" s="315"/>
      <c r="E61" s="315"/>
    </row>
    <row r="62" spans="1:5" ht="105">
      <c r="A62" s="318" t="s">
        <v>546</v>
      </c>
      <c r="B62" s="318" t="s">
        <v>547</v>
      </c>
      <c r="C62" s="318"/>
      <c r="D62" s="318"/>
      <c r="E62" s="318"/>
    </row>
  </sheetData>
  <sheetProtection/>
  <mergeCells count="4">
    <mergeCell ref="A5:E6"/>
    <mergeCell ref="A1:E1"/>
    <mergeCell ref="A3:E3"/>
    <mergeCell ref="A4:E4"/>
  </mergeCells>
  <hyperlinks>
    <hyperlink ref="A23" r:id="rId1" display="consultantplus://offline/ref=C6EF3AE28B6C46D1117CBBA251A07B11C6C7C5768D62628200322DA1BBA42282C9440EEF08E6CC43400635U6VAM"/>
    <hyperlink ref="A25" r:id="rId2" display="consultantplus://offline/ref=C6EF3AE28B6C46D1117CBBA251A07B11C6C7C5768D606C8B0E322DA1BBA42282C9440EEF08E6CC43400230U6VFM"/>
    <hyperlink ref="A36" r:id="rId3" display="consultantplus://offline/ref=C6EF3AE28B6C46D1117CBBA251A07B11C6C7C5768D6761820E322DA1BBA42282C9440EEF08E6CC43400635U6VAM"/>
    <hyperlink ref="A37" r:id="rId4" display="consultantplus://offline/ref=C6EF3AE28B6C46D1117CBBA251A07B11C6C7C5768D6761820E322DA1BBA42282C9440EEF08E6CC43400235U6VEM"/>
    <hyperlink ref="A38" r:id="rId5" display="consultantplus://offline/ref=C6EF3AE28B6C46D1117CBBA251A07B11C6C7C5768D6761820E322DA1BBA42282C9440EEF08E6CC43400331U6VCM"/>
    <hyperlink ref="A39" r:id="rId6" display="consultantplus://offline/ref=C6EF3AE28B6C46D1117CBBA251A07B11C6C7C5768D6761820E322DA1BBA42282C9440EEF08E6CC43400136U6VDM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0.57421875" style="0" customWidth="1"/>
    <col min="2" max="2" width="4.57421875" style="0" customWidth="1"/>
    <col min="3" max="3" width="4.140625" style="0" customWidth="1"/>
    <col min="4" max="4" width="9.140625" style="0" hidden="1" customWidth="1"/>
    <col min="5" max="5" width="4.7109375" style="0" hidden="1" customWidth="1"/>
    <col min="6" max="6" width="10.57421875" style="0" customWidth="1"/>
    <col min="7" max="7" width="11.28125" style="0" customWidth="1"/>
    <col min="8" max="8" width="11.00390625" style="0" customWidth="1"/>
  </cols>
  <sheetData>
    <row r="1" spans="1:8" ht="33.75" customHeight="1">
      <c r="A1" s="646" t="s">
        <v>671</v>
      </c>
      <c r="B1" s="646"/>
      <c r="C1" s="646"/>
      <c r="D1" s="646"/>
      <c r="E1" s="646"/>
      <c r="F1" s="646"/>
      <c r="G1" s="646"/>
      <c r="H1" s="646"/>
    </row>
    <row r="2" spans="1:8" ht="16.5" customHeight="1">
      <c r="A2" s="673" t="s">
        <v>374</v>
      </c>
      <c r="B2" s="673"/>
      <c r="C2" s="673"/>
      <c r="D2" s="673"/>
      <c r="E2" s="673"/>
      <c r="F2" s="673"/>
      <c r="G2" s="673"/>
      <c r="H2" s="673"/>
    </row>
    <row r="3" spans="1:8" ht="15" customHeight="1">
      <c r="A3" s="676" t="s">
        <v>675</v>
      </c>
      <c r="B3" s="676" t="s">
        <v>60</v>
      </c>
      <c r="C3" s="676" t="s">
        <v>61</v>
      </c>
      <c r="D3" s="676" t="s">
        <v>62</v>
      </c>
      <c r="E3" s="676" t="s">
        <v>63</v>
      </c>
      <c r="F3" s="674">
        <v>2015</v>
      </c>
      <c r="G3" s="674">
        <v>2016</v>
      </c>
      <c r="H3" s="674">
        <v>2017</v>
      </c>
    </row>
    <row r="4" spans="1:8" ht="15">
      <c r="A4" s="677"/>
      <c r="B4" s="677"/>
      <c r="C4" s="677"/>
      <c r="D4" s="677"/>
      <c r="E4" s="677"/>
      <c r="F4" s="675"/>
      <c r="G4" s="675"/>
      <c r="H4" s="675"/>
    </row>
    <row r="5" spans="1:8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444">
        <v>6</v>
      </c>
      <c r="G5" s="444"/>
      <c r="H5" s="444"/>
    </row>
    <row r="6" spans="1:8" ht="15">
      <c r="A6" s="73" t="s">
        <v>64</v>
      </c>
      <c r="B6" s="73"/>
      <c r="C6" s="73"/>
      <c r="D6" s="73"/>
      <c r="E6" s="73"/>
      <c r="F6" s="53">
        <f>F7+F190+F199+F303+F339+F383+F389+F167+F174</f>
        <v>315305.98</v>
      </c>
      <c r="G6" s="53">
        <f>G7+G190+G199+G303+G339+G383+G389+G167+G174+G400</f>
        <v>319196.445</v>
      </c>
      <c r="H6" s="53">
        <f>H7+H190+H199+H303+H339+H383+H389+H167+H174+H400</f>
        <v>286516.112</v>
      </c>
    </row>
    <row r="7" spans="1:8" ht="15">
      <c r="A7" s="52" t="s">
        <v>65</v>
      </c>
      <c r="B7" s="52" t="s">
        <v>377</v>
      </c>
      <c r="C7" s="52"/>
      <c r="D7" s="52"/>
      <c r="E7" s="52"/>
      <c r="F7" s="53">
        <f>F8+F12+F27+F85+F96+F101</f>
        <v>30052.926999999996</v>
      </c>
      <c r="G7" s="53">
        <f>G8+G12+G27+G85+G96+G101</f>
        <v>27905.354999999996</v>
      </c>
      <c r="H7" s="53">
        <f>H8+H12+H27+H85+H96+H101</f>
        <v>26821.246</v>
      </c>
    </row>
    <row r="8" spans="1:8" ht="27.75">
      <c r="A8" s="351" t="s">
        <v>413</v>
      </c>
      <c r="B8" s="59" t="s">
        <v>377</v>
      </c>
      <c r="C8" s="59" t="s">
        <v>378</v>
      </c>
      <c r="D8" s="59" t="s">
        <v>198</v>
      </c>
      <c r="E8" s="59"/>
      <c r="F8" s="370">
        <f>F9</f>
        <v>1000</v>
      </c>
      <c r="G8" s="370">
        <f>G9</f>
        <v>1000</v>
      </c>
      <c r="H8" s="370">
        <f>H9</f>
        <v>1000</v>
      </c>
    </row>
    <row r="9" spans="1:8" ht="15" hidden="1">
      <c r="A9" s="52" t="s">
        <v>76</v>
      </c>
      <c r="B9" s="52" t="s">
        <v>377</v>
      </c>
      <c r="C9" s="52" t="s">
        <v>378</v>
      </c>
      <c r="D9" s="52" t="s">
        <v>199</v>
      </c>
      <c r="E9" s="52"/>
      <c r="F9" s="53">
        <f aca="true" t="shared" si="0" ref="F9:H10">F10</f>
        <v>1000</v>
      </c>
      <c r="G9" s="53">
        <f t="shared" si="0"/>
        <v>1000</v>
      </c>
      <c r="H9" s="53">
        <f t="shared" si="0"/>
        <v>1000</v>
      </c>
    </row>
    <row r="10" spans="1:8" ht="27" hidden="1">
      <c r="A10" s="52" t="s">
        <v>645</v>
      </c>
      <c r="B10" s="52" t="s">
        <v>377</v>
      </c>
      <c r="C10" s="52" t="s">
        <v>378</v>
      </c>
      <c r="D10" s="52" t="s">
        <v>727</v>
      </c>
      <c r="E10" s="52"/>
      <c r="F10" s="53">
        <f t="shared" si="0"/>
        <v>1000</v>
      </c>
      <c r="G10" s="53">
        <f t="shared" si="0"/>
        <v>1000</v>
      </c>
      <c r="H10" s="53">
        <f t="shared" si="0"/>
        <v>1000</v>
      </c>
    </row>
    <row r="11" spans="1:8" ht="81" hidden="1">
      <c r="A11" s="52" t="s">
        <v>421</v>
      </c>
      <c r="B11" s="52" t="s">
        <v>377</v>
      </c>
      <c r="C11" s="52" t="s">
        <v>378</v>
      </c>
      <c r="D11" s="52" t="s">
        <v>727</v>
      </c>
      <c r="E11" s="52" t="s">
        <v>237</v>
      </c>
      <c r="F11" s="53">
        <v>1000</v>
      </c>
      <c r="G11" s="53">
        <v>1000</v>
      </c>
      <c r="H11" s="53">
        <v>1000</v>
      </c>
    </row>
    <row r="12" spans="1:8" ht="54">
      <c r="A12" s="52" t="s">
        <v>379</v>
      </c>
      <c r="B12" s="52" t="s">
        <v>377</v>
      </c>
      <c r="C12" s="52" t="s">
        <v>325</v>
      </c>
      <c r="D12" s="52"/>
      <c r="E12" s="52"/>
      <c r="F12" s="53">
        <f>F13+F22</f>
        <v>1659.2</v>
      </c>
      <c r="G12" s="53">
        <f>G13+G22</f>
        <v>1659.2</v>
      </c>
      <c r="H12" s="53">
        <f>H13+H22</f>
        <v>1659.2</v>
      </c>
    </row>
    <row r="13" spans="1:8" ht="27.75" hidden="1">
      <c r="A13" s="351" t="s">
        <v>416</v>
      </c>
      <c r="B13" s="52" t="s">
        <v>377</v>
      </c>
      <c r="C13" s="52" t="s">
        <v>325</v>
      </c>
      <c r="D13" s="52" t="s">
        <v>417</v>
      </c>
      <c r="E13" s="52"/>
      <c r="F13" s="53">
        <f>F14+F17</f>
        <v>1460</v>
      </c>
      <c r="G13" s="53">
        <f>G14+G17</f>
        <v>1460</v>
      </c>
      <c r="H13" s="53">
        <f>H14+H17</f>
        <v>1460</v>
      </c>
    </row>
    <row r="14" spans="1:8" ht="27.75" hidden="1">
      <c r="A14" s="351" t="s">
        <v>256</v>
      </c>
      <c r="B14" s="52" t="s">
        <v>377</v>
      </c>
      <c r="C14" s="52" t="s">
        <v>325</v>
      </c>
      <c r="D14" s="52" t="s">
        <v>418</v>
      </c>
      <c r="E14" s="52"/>
      <c r="F14" s="53">
        <f aca="true" t="shared" si="1" ref="F14:H15">F15</f>
        <v>456.2</v>
      </c>
      <c r="G14" s="53">
        <f t="shared" si="1"/>
        <v>456.2</v>
      </c>
      <c r="H14" s="53">
        <f t="shared" si="1"/>
        <v>456.2</v>
      </c>
    </row>
    <row r="15" spans="1:8" ht="27" hidden="1">
      <c r="A15" s="52" t="s">
        <v>645</v>
      </c>
      <c r="B15" s="52" t="s">
        <v>377</v>
      </c>
      <c r="C15" s="52" t="s">
        <v>325</v>
      </c>
      <c r="D15" s="52" t="s">
        <v>419</v>
      </c>
      <c r="E15" s="52"/>
      <c r="F15" s="53">
        <f t="shared" si="1"/>
        <v>456.2</v>
      </c>
      <c r="G15" s="53">
        <f t="shared" si="1"/>
        <v>456.2</v>
      </c>
      <c r="H15" s="53">
        <f t="shared" si="1"/>
        <v>456.2</v>
      </c>
    </row>
    <row r="16" spans="1:8" ht="81" hidden="1">
      <c r="A16" s="52" t="s">
        <v>363</v>
      </c>
      <c r="B16" s="52" t="s">
        <v>377</v>
      </c>
      <c r="C16" s="52" t="s">
        <v>325</v>
      </c>
      <c r="D16" s="52" t="s">
        <v>420</v>
      </c>
      <c r="E16" s="52" t="s">
        <v>237</v>
      </c>
      <c r="F16" s="53">
        <v>456.2</v>
      </c>
      <c r="G16" s="53">
        <v>456.2</v>
      </c>
      <c r="H16" s="53">
        <v>456.2</v>
      </c>
    </row>
    <row r="17" spans="1:8" ht="27.75" hidden="1">
      <c r="A17" s="351" t="s">
        <v>422</v>
      </c>
      <c r="B17" s="52" t="s">
        <v>377</v>
      </c>
      <c r="C17" s="52" t="s">
        <v>325</v>
      </c>
      <c r="D17" s="52" t="s">
        <v>423</v>
      </c>
      <c r="E17" s="52"/>
      <c r="F17" s="53">
        <f>F18</f>
        <v>1003.8</v>
      </c>
      <c r="G17" s="53">
        <f>G18</f>
        <v>1003.8</v>
      </c>
      <c r="H17" s="53">
        <f>H18</f>
        <v>1003.8</v>
      </c>
    </row>
    <row r="18" spans="1:8" ht="27" hidden="1">
      <c r="A18" s="52" t="s">
        <v>645</v>
      </c>
      <c r="B18" s="52" t="s">
        <v>377</v>
      </c>
      <c r="C18" s="52" t="s">
        <v>325</v>
      </c>
      <c r="D18" s="52" t="s">
        <v>424</v>
      </c>
      <c r="E18" s="52"/>
      <c r="F18" s="53">
        <f>F19+F20+F21</f>
        <v>1003.8</v>
      </c>
      <c r="G18" s="53">
        <f>G19+G20+G21</f>
        <v>1003.8</v>
      </c>
      <c r="H18" s="53">
        <f>H19+H20+H21</f>
        <v>1003.8</v>
      </c>
    </row>
    <row r="19" spans="1:8" ht="81" hidden="1">
      <c r="A19" s="52" t="s">
        <v>363</v>
      </c>
      <c r="B19" s="52" t="s">
        <v>377</v>
      </c>
      <c r="C19" s="52" t="s">
        <v>325</v>
      </c>
      <c r="D19" s="52" t="s">
        <v>424</v>
      </c>
      <c r="E19" s="52" t="s">
        <v>237</v>
      </c>
      <c r="F19" s="53">
        <v>938.8</v>
      </c>
      <c r="G19" s="53">
        <v>938.8</v>
      </c>
      <c r="H19" s="53">
        <v>938.8</v>
      </c>
    </row>
    <row r="20" spans="1:8" ht="27" hidden="1">
      <c r="A20" s="52" t="s">
        <v>364</v>
      </c>
      <c r="B20" s="52" t="s">
        <v>377</v>
      </c>
      <c r="C20" s="52" t="s">
        <v>325</v>
      </c>
      <c r="D20" s="52" t="s">
        <v>424</v>
      </c>
      <c r="E20" s="52" t="s">
        <v>302</v>
      </c>
      <c r="F20" s="53">
        <v>65</v>
      </c>
      <c r="G20" s="53">
        <v>65</v>
      </c>
      <c r="H20" s="53">
        <v>65</v>
      </c>
    </row>
    <row r="21" spans="1:8" ht="15" hidden="1">
      <c r="A21" s="52" t="s">
        <v>235</v>
      </c>
      <c r="B21" s="52" t="s">
        <v>377</v>
      </c>
      <c r="C21" s="52" t="s">
        <v>325</v>
      </c>
      <c r="D21" s="52" t="s">
        <v>424</v>
      </c>
      <c r="E21" s="52" t="s">
        <v>236</v>
      </c>
      <c r="F21" s="53"/>
      <c r="G21" s="53"/>
      <c r="H21" s="53"/>
    </row>
    <row r="22" spans="1:8" ht="15" hidden="1">
      <c r="A22" s="52" t="s">
        <v>77</v>
      </c>
      <c r="B22" s="52" t="s">
        <v>377</v>
      </c>
      <c r="C22" s="52" t="s">
        <v>325</v>
      </c>
      <c r="D22" s="52" t="s">
        <v>201</v>
      </c>
      <c r="E22" s="52"/>
      <c r="F22" s="53">
        <f aca="true" t="shared" si="2" ref="F22:H23">F23</f>
        <v>199.2</v>
      </c>
      <c r="G22" s="53">
        <f t="shared" si="2"/>
        <v>199.2</v>
      </c>
      <c r="H22" s="53">
        <f t="shared" si="2"/>
        <v>199.2</v>
      </c>
    </row>
    <row r="23" spans="1:8" ht="27.75" hidden="1">
      <c r="A23" s="62" t="s">
        <v>499</v>
      </c>
      <c r="B23" s="52" t="s">
        <v>377</v>
      </c>
      <c r="C23" s="52" t="s">
        <v>325</v>
      </c>
      <c r="D23" s="52" t="s">
        <v>202</v>
      </c>
      <c r="E23" s="52"/>
      <c r="F23" s="53">
        <f t="shared" si="2"/>
        <v>199.2</v>
      </c>
      <c r="G23" s="53">
        <f t="shared" si="2"/>
        <v>199.2</v>
      </c>
      <c r="H23" s="53">
        <f t="shared" si="2"/>
        <v>199.2</v>
      </c>
    </row>
    <row r="24" spans="1:8" ht="30" hidden="1">
      <c r="A24" s="499" t="s">
        <v>282</v>
      </c>
      <c r="B24" s="52" t="s">
        <v>377</v>
      </c>
      <c r="C24" s="52" t="s">
        <v>325</v>
      </c>
      <c r="D24" s="52" t="s">
        <v>500</v>
      </c>
      <c r="E24" s="52"/>
      <c r="F24" s="53">
        <f>F25+F26</f>
        <v>199.2</v>
      </c>
      <c r="G24" s="53">
        <f>G25+G26</f>
        <v>199.2</v>
      </c>
      <c r="H24" s="53">
        <f>H25+H26</f>
        <v>199.2</v>
      </c>
    </row>
    <row r="25" spans="1:8" ht="81" hidden="1">
      <c r="A25" s="52" t="s">
        <v>363</v>
      </c>
      <c r="B25" s="52" t="s">
        <v>377</v>
      </c>
      <c r="C25" s="52" t="s">
        <v>325</v>
      </c>
      <c r="D25" s="52" t="s">
        <v>500</v>
      </c>
      <c r="E25" s="52" t="s">
        <v>237</v>
      </c>
      <c r="F25" s="53">
        <v>184</v>
      </c>
      <c r="G25" s="53">
        <v>184</v>
      </c>
      <c r="H25" s="53">
        <v>184</v>
      </c>
    </row>
    <row r="26" spans="1:8" ht="27" hidden="1">
      <c r="A26" s="52" t="s">
        <v>364</v>
      </c>
      <c r="B26" s="52" t="s">
        <v>377</v>
      </c>
      <c r="C26" s="52" t="s">
        <v>325</v>
      </c>
      <c r="D26" s="52" t="s">
        <v>500</v>
      </c>
      <c r="E26" s="52" t="s">
        <v>302</v>
      </c>
      <c r="F26" s="53">
        <v>15.2</v>
      </c>
      <c r="G26" s="53">
        <v>15.2</v>
      </c>
      <c r="H26" s="53">
        <v>15.2</v>
      </c>
    </row>
    <row r="27" spans="1:8" ht="67.5">
      <c r="A27" s="52" t="s">
        <v>200</v>
      </c>
      <c r="B27" s="59" t="s">
        <v>377</v>
      </c>
      <c r="C27" s="59" t="s">
        <v>326</v>
      </c>
      <c r="D27" s="59"/>
      <c r="E27" s="59"/>
      <c r="F27" s="370">
        <f>F28+F34+F39+F42</f>
        <v>15716.114</v>
      </c>
      <c r="G27" s="370">
        <f>G28+G34+G39+G42</f>
        <v>15566.114</v>
      </c>
      <c r="H27" s="370">
        <f>H28+H34+H39+H42</f>
        <v>14651.114</v>
      </c>
    </row>
    <row r="28" spans="1:8" ht="27.75" hidden="1">
      <c r="A28" s="325" t="s">
        <v>414</v>
      </c>
      <c r="B28" s="59" t="s">
        <v>377</v>
      </c>
      <c r="C28" s="59" t="s">
        <v>326</v>
      </c>
      <c r="D28" s="59" t="s">
        <v>728</v>
      </c>
      <c r="E28" s="59"/>
      <c r="F28" s="370">
        <f>F29</f>
        <v>11200</v>
      </c>
      <c r="G28" s="370">
        <f>G29</f>
        <v>11200</v>
      </c>
      <c r="H28" s="370">
        <f>H29</f>
        <v>11200</v>
      </c>
    </row>
    <row r="29" spans="1:8" ht="27.75" hidden="1">
      <c r="A29" s="325" t="s">
        <v>415</v>
      </c>
      <c r="B29" s="52" t="s">
        <v>377</v>
      </c>
      <c r="C29" s="52" t="s">
        <v>326</v>
      </c>
      <c r="D29" s="52" t="s">
        <v>729</v>
      </c>
      <c r="E29" s="52"/>
      <c r="F29" s="53">
        <f>F31+F32+F33</f>
        <v>11200</v>
      </c>
      <c r="G29" s="53">
        <f>G31+G32+G33</f>
        <v>11200</v>
      </c>
      <c r="H29" s="53">
        <f>H31+H32+H33</f>
        <v>11200</v>
      </c>
    </row>
    <row r="30" spans="1:8" ht="27" hidden="1">
      <c r="A30" s="52" t="s">
        <v>645</v>
      </c>
      <c r="B30" s="52" t="s">
        <v>377</v>
      </c>
      <c r="C30" s="52" t="s">
        <v>326</v>
      </c>
      <c r="D30" s="52" t="s">
        <v>730</v>
      </c>
      <c r="E30" s="52"/>
      <c r="F30" s="53">
        <f>F31+F32+F33</f>
        <v>11200</v>
      </c>
      <c r="G30" s="53">
        <f>G31+G32+G33</f>
        <v>11200</v>
      </c>
      <c r="H30" s="53">
        <f>H31+H32+H33</f>
        <v>11200</v>
      </c>
    </row>
    <row r="31" spans="1:8" ht="81" hidden="1">
      <c r="A31" s="52" t="s">
        <v>363</v>
      </c>
      <c r="B31" s="52" t="s">
        <v>377</v>
      </c>
      <c r="C31" s="52" t="s">
        <v>326</v>
      </c>
      <c r="D31" s="52" t="s">
        <v>730</v>
      </c>
      <c r="E31" s="52" t="s">
        <v>237</v>
      </c>
      <c r="F31" s="53">
        <v>10872</v>
      </c>
      <c r="G31" s="53">
        <v>10872</v>
      </c>
      <c r="H31" s="53">
        <v>10872</v>
      </c>
    </row>
    <row r="32" spans="1:8" ht="27" hidden="1">
      <c r="A32" s="52" t="s">
        <v>364</v>
      </c>
      <c r="B32" s="52" t="s">
        <v>377</v>
      </c>
      <c r="C32" s="52" t="s">
        <v>326</v>
      </c>
      <c r="D32" s="52" t="s">
        <v>730</v>
      </c>
      <c r="E32" s="52" t="s">
        <v>302</v>
      </c>
      <c r="F32" s="53">
        <v>310</v>
      </c>
      <c r="G32" s="53">
        <v>310</v>
      </c>
      <c r="H32" s="53">
        <v>310</v>
      </c>
    </row>
    <row r="33" spans="1:8" ht="15" hidden="1">
      <c r="A33" s="52" t="s">
        <v>235</v>
      </c>
      <c r="B33" s="52" t="s">
        <v>377</v>
      </c>
      <c r="C33" s="52" t="s">
        <v>326</v>
      </c>
      <c r="D33" s="52" t="s">
        <v>730</v>
      </c>
      <c r="E33" s="52" t="s">
        <v>236</v>
      </c>
      <c r="F33" s="53">
        <v>18</v>
      </c>
      <c r="G33" s="53">
        <v>18</v>
      </c>
      <c r="H33" s="53">
        <v>18</v>
      </c>
    </row>
    <row r="34" spans="1:8" ht="30" hidden="1">
      <c r="A34" s="514" t="s">
        <v>649</v>
      </c>
      <c r="B34" s="141" t="s">
        <v>377</v>
      </c>
      <c r="C34" s="141" t="s">
        <v>326</v>
      </c>
      <c r="D34" s="141" t="s">
        <v>684</v>
      </c>
      <c r="E34" s="141"/>
      <c r="F34" s="44">
        <f aca="true" t="shared" si="3" ref="F34:H35">F35</f>
        <v>237</v>
      </c>
      <c r="G34" s="44">
        <f t="shared" si="3"/>
        <v>237</v>
      </c>
      <c r="H34" s="44">
        <f t="shared" si="3"/>
        <v>237</v>
      </c>
    </row>
    <row r="35" spans="1:8" ht="27.75" hidden="1">
      <c r="A35" s="214" t="s">
        <v>685</v>
      </c>
      <c r="B35" s="141" t="s">
        <v>377</v>
      </c>
      <c r="C35" s="141" t="s">
        <v>326</v>
      </c>
      <c r="D35" s="141" t="s">
        <v>686</v>
      </c>
      <c r="E35" s="141"/>
      <c r="F35" s="44">
        <f t="shared" si="3"/>
        <v>237</v>
      </c>
      <c r="G35" s="44">
        <f t="shared" si="3"/>
        <v>237</v>
      </c>
      <c r="H35" s="44">
        <f t="shared" si="3"/>
        <v>237</v>
      </c>
    </row>
    <row r="36" spans="1:8" ht="41.25" hidden="1">
      <c r="A36" s="516" t="s">
        <v>368</v>
      </c>
      <c r="B36" s="142" t="s">
        <v>377</v>
      </c>
      <c r="C36" s="142" t="s">
        <v>326</v>
      </c>
      <c r="D36" s="142" t="s">
        <v>687</v>
      </c>
      <c r="E36" s="145"/>
      <c r="F36" s="43">
        <f>F37+F38</f>
        <v>237</v>
      </c>
      <c r="G36" s="43">
        <f>G37+G38</f>
        <v>237</v>
      </c>
      <c r="H36" s="43">
        <f>H37+H38</f>
        <v>237</v>
      </c>
    </row>
    <row r="37" spans="1:8" ht="54" hidden="1">
      <c r="A37" s="141" t="s">
        <v>268</v>
      </c>
      <c r="B37" s="141" t="s">
        <v>377</v>
      </c>
      <c r="C37" s="141" t="s">
        <v>326</v>
      </c>
      <c r="D37" s="142" t="s">
        <v>687</v>
      </c>
      <c r="E37" s="141" t="s">
        <v>237</v>
      </c>
      <c r="F37" s="445">
        <v>237</v>
      </c>
      <c r="G37" s="445">
        <v>237</v>
      </c>
      <c r="H37" s="445">
        <v>237</v>
      </c>
    </row>
    <row r="38" spans="1:8" ht="27" hidden="1">
      <c r="A38" s="52" t="s">
        <v>364</v>
      </c>
      <c r="B38" s="52" t="s">
        <v>377</v>
      </c>
      <c r="C38" s="52" t="s">
        <v>326</v>
      </c>
      <c r="D38" s="58" t="s">
        <v>203</v>
      </c>
      <c r="E38" s="52" t="s">
        <v>302</v>
      </c>
      <c r="F38" s="446"/>
      <c r="G38" s="446"/>
      <c r="H38" s="446"/>
    </row>
    <row r="39" spans="1:8" ht="15" hidden="1">
      <c r="A39" s="52" t="s">
        <v>640</v>
      </c>
      <c r="B39" s="52"/>
      <c r="C39" s="52"/>
      <c r="D39" s="82"/>
      <c r="E39" s="59"/>
      <c r="F39" s="447">
        <f aca="true" t="shared" si="4" ref="F39:H40">F40</f>
        <v>0</v>
      </c>
      <c r="G39" s="447">
        <f t="shared" si="4"/>
        <v>0</v>
      </c>
      <c r="H39" s="447">
        <f t="shared" si="4"/>
        <v>0</v>
      </c>
    </row>
    <row r="40" spans="1:8" ht="30" hidden="1">
      <c r="A40" s="499" t="s">
        <v>502</v>
      </c>
      <c r="B40" s="52" t="s">
        <v>377</v>
      </c>
      <c r="C40" s="52" t="s">
        <v>326</v>
      </c>
      <c r="D40" s="107" t="s">
        <v>212</v>
      </c>
      <c r="E40" s="59"/>
      <c r="F40" s="447">
        <f t="shared" si="4"/>
        <v>0</v>
      </c>
      <c r="G40" s="447">
        <f t="shared" si="4"/>
        <v>0</v>
      </c>
      <c r="H40" s="447">
        <f t="shared" si="4"/>
        <v>0</v>
      </c>
    </row>
    <row r="41" spans="1:8" ht="27.75" hidden="1">
      <c r="A41" s="52" t="s">
        <v>364</v>
      </c>
      <c r="B41" s="52" t="s">
        <v>377</v>
      </c>
      <c r="C41" s="52" t="s">
        <v>326</v>
      </c>
      <c r="D41" s="107" t="s">
        <v>503</v>
      </c>
      <c r="E41" s="59" t="s">
        <v>302</v>
      </c>
      <c r="F41" s="447"/>
      <c r="G41" s="447"/>
      <c r="H41" s="447"/>
    </row>
    <row r="42" spans="1:8" ht="15" hidden="1">
      <c r="A42" s="184" t="s">
        <v>330</v>
      </c>
      <c r="B42" s="184" t="s">
        <v>377</v>
      </c>
      <c r="C42" s="184" t="s">
        <v>326</v>
      </c>
      <c r="D42" s="501"/>
      <c r="E42" s="502"/>
      <c r="F42" s="503">
        <f>F43+F57+F68+F72+F53+F76</f>
        <v>4279.114</v>
      </c>
      <c r="G42" s="503">
        <f>G43+G57+G68+G72+G53+G76</f>
        <v>4129.114</v>
      </c>
      <c r="H42" s="503">
        <f>H43+H57+H68+H72+H53+H76</f>
        <v>3214.114</v>
      </c>
    </row>
    <row r="43" spans="1:8" ht="27.75" hidden="1">
      <c r="A43" s="517" t="s">
        <v>694</v>
      </c>
      <c r="B43" s="141" t="s">
        <v>377</v>
      </c>
      <c r="C43" s="141" t="s">
        <v>326</v>
      </c>
      <c r="D43" s="157" t="s">
        <v>18</v>
      </c>
      <c r="E43" s="144"/>
      <c r="F43" s="451">
        <f>F44+F49</f>
        <v>1896</v>
      </c>
      <c r="G43" s="451">
        <f>G44+G49</f>
        <v>1896</v>
      </c>
      <c r="H43" s="451">
        <f>H44+H49</f>
        <v>1896</v>
      </c>
    </row>
    <row r="44" spans="1:8" ht="54.75" hidden="1">
      <c r="A44" s="535" t="s">
        <v>695</v>
      </c>
      <c r="B44" s="141" t="s">
        <v>377</v>
      </c>
      <c r="C44" s="141" t="s">
        <v>326</v>
      </c>
      <c r="D44" s="157" t="s">
        <v>20</v>
      </c>
      <c r="E44" s="144"/>
      <c r="F44" s="451">
        <f>F45</f>
        <v>1185</v>
      </c>
      <c r="G44" s="451">
        <f>G45</f>
        <v>1185</v>
      </c>
      <c r="H44" s="451">
        <f>H45</f>
        <v>1185</v>
      </c>
    </row>
    <row r="45" spans="1:8" ht="41.25" hidden="1">
      <c r="A45" s="160" t="s">
        <v>655</v>
      </c>
      <c r="B45" s="141" t="s">
        <v>377</v>
      </c>
      <c r="C45" s="141" t="s">
        <v>326</v>
      </c>
      <c r="D45" s="157" t="s">
        <v>696</v>
      </c>
      <c r="E45" s="144"/>
      <c r="F45" s="451">
        <f>F46+F47+F48</f>
        <v>1185</v>
      </c>
      <c r="G45" s="451">
        <f>G46+G47+G48</f>
        <v>1185</v>
      </c>
      <c r="H45" s="451">
        <f>H46+H47+H48</f>
        <v>1185</v>
      </c>
    </row>
    <row r="46" spans="1:8" ht="54" hidden="1">
      <c r="A46" s="161" t="s">
        <v>268</v>
      </c>
      <c r="B46" s="141" t="s">
        <v>377</v>
      </c>
      <c r="C46" s="141" t="s">
        <v>326</v>
      </c>
      <c r="D46" s="142" t="s">
        <v>696</v>
      </c>
      <c r="E46" s="141" t="s">
        <v>237</v>
      </c>
      <c r="F46" s="451">
        <v>1078</v>
      </c>
      <c r="G46" s="451">
        <v>1078</v>
      </c>
      <c r="H46" s="451">
        <v>1078</v>
      </c>
    </row>
    <row r="47" spans="1:8" ht="27" hidden="1">
      <c r="A47" s="161" t="s">
        <v>364</v>
      </c>
      <c r="B47" s="141" t="s">
        <v>377</v>
      </c>
      <c r="C47" s="141" t="s">
        <v>326</v>
      </c>
      <c r="D47" s="142" t="s">
        <v>696</v>
      </c>
      <c r="E47" s="141" t="s">
        <v>302</v>
      </c>
      <c r="F47" s="451">
        <v>107</v>
      </c>
      <c r="G47" s="451">
        <v>107</v>
      </c>
      <c r="H47" s="451">
        <v>107</v>
      </c>
    </row>
    <row r="48" spans="1:8" ht="15" hidden="1">
      <c r="A48" s="161" t="s">
        <v>235</v>
      </c>
      <c r="B48" s="141" t="s">
        <v>377</v>
      </c>
      <c r="C48" s="141" t="s">
        <v>326</v>
      </c>
      <c r="D48" s="142" t="s">
        <v>696</v>
      </c>
      <c r="E48" s="141" t="s">
        <v>236</v>
      </c>
      <c r="F48" s="451"/>
      <c r="G48" s="451"/>
      <c r="H48" s="451"/>
    </row>
    <row r="49" spans="1:8" ht="81" hidden="1">
      <c r="A49" s="161" t="s">
        <v>697</v>
      </c>
      <c r="B49" s="141" t="s">
        <v>731</v>
      </c>
      <c r="C49" s="141" t="s">
        <v>326</v>
      </c>
      <c r="D49" s="164" t="s">
        <v>698</v>
      </c>
      <c r="E49" s="144"/>
      <c r="F49" s="451">
        <f>F50</f>
        <v>711</v>
      </c>
      <c r="G49" s="451">
        <f>G50</f>
        <v>711</v>
      </c>
      <c r="H49" s="451">
        <f>H50</f>
        <v>711</v>
      </c>
    </row>
    <row r="50" spans="1:8" ht="54" hidden="1">
      <c r="A50" s="161" t="s">
        <v>656</v>
      </c>
      <c r="B50" s="141" t="s">
        <v>377</v>
      </c>
      <c r="C50" s="141" t="s">
        <v>326</v>
      </c>
      <c r="D50" s="164" t="s">
        <v>699</v>
      </c>
      <c r="E50" s="144"/>
      <c r="F50" s="451">
        <f>F51+F52</f>
        <v>711</v>
      </c>
      <c r="G50" s="451">
        <f>G51+G52</f>
        <v>711</v>
      </c>
      <c r="H50" s="451">
        <f>H51+H52</f>
        <v>711</v>
      </c>
    </row>
    <row r="51" spans="1:8" ht="81" hidden="1">
      <c r="A51" s="141" t="s">
        <v>363</v>
      </c>
      <c r="B51" s="141" t="s">
        <v>377</v>
      </c>
      <c r="C51" s="141" t="s">
        <v>326</v>
      </c>
      <c r="D51" s="164" t="s">
        <v>699</v>
      </c>
      <c r="E51" s="144" t="s">
        <v>237</v>
      </c>
      <c r="F51" s="451">
        <v>711</v>
      </c>
      <c r="G51" s="451">
        <v>711</v>
      </c>
      <c r="H51" s="451">
        <v>711</v>
      </c>
    </row>
    <row r="52" spans="1:8" ht="27" hidden="1">
      <c r="A52" s="141" t="s">
        <v>364</v>
      </c>
      <c r="B52" s="141" t="s">
        <v>377</v>
      </c>
      <c r="C52" s="141" t="s">
        <v>326</v>
      </c>
      <c r="D52" s="373" t="s">
        <v>699</v>
      </c>
      <c r="E52" s="141" t="s">
        <v>302</v>
      </c>
      <c r="F52" s="451"/>
      <c r="G52" s="451"/>
      <c r="H52" s="451"/>
    </row>
    <row r="53" spans="1:8" ht="90" hidden="1">
      <c r="A53" s="518" t="s">
        <v>581</v>
      </c>
      <c r="B53" s="52" t="s">
        <v>377</v>
      </c>
      <c r="C53" s="60" t="s">
        <v>326</v>
      </c>
      <c r="D53" s="519" t="s">
        <v>726</v>
      </c>
      <c r="E53" s="52"/>
      <c r="F53" s="447">
        <f>F54</f>
        <v>10</v>
      </c>
      <c r="G53" s="447">
        <f aca="true" t="shared" si="5" ref="G53:H55">G54</f>
        <v>0</v>
      </c>
      <c r="H53" s="447">
        <f t="shared" si="5"/>
        <v>0</v>
      </c>
    </row>
    <row r="54" spans="1:8" ht="105" hidden="1">
      <c r="A54" s="520" t="s">
        <v>723</v>
      </c>
      <c r="B54" s="52" t="s">
        <v>377</v>
      </c>
      <c r="C54" s="60" t="s">
        <v>326</v>
      </c>
      <c r="D54" s="60" t="s">
        <v>495</v>
      </c>
      <c r="E54" s="60"/>
      <c r="F54" s="447">
        <f>F55</f>
        <v>10</v>
      </c>
      <c r="G54" s="447">
        <f t="shared" si="5"/>
        <v>0</v>
      </c>
      <c r="H54" s="447">
        <f t="shared" si="5"/>
        <v>0</v>
      </c>
    </row>
    <row r="55" spans="1:8" ht="40.5" hidden="1">
      <c r="A55" s="52" t="s">
        <v>646</v>
      </c>
      <c r="B55" s="52" t="s">
        <v>377</v>
      </c>
      <c r="C55" s="60" t="s">
        <v>326</v>
      </c>
      <c r="D55" s="60" t="s">
        <v>724</v>
      </c>
      <c r="E55" s="60"/>
      <c r="F55" s="447">
        <f>F56</f>
        <v>10</v>
      </c>
      <c r="G55" s="447">
        <f t="shared" si="5"/>
        <v>0</v>
      </c>
      <c r="H55" s="447">
        <f t="shared" si="5"/>
        <v>0</v>
      </c>
    </row>
    <row r="56" spans="1:8" ht="27" hidden="1">
      <c r="A56" s="52" t="s">
        <v>364</v>
      </c>
      <c r="B56" s="52" t="s">
        <v>377</v>
      </c>
      <c r="C56" s="60" t="s">
        <v>326</v>
      </c>
      <c r="D56" s="60" t="s">
        <v>724</v>
      </c>
      <c r="E56" s="60" t="s">
        <v>302</v>
      </c>
      <c r="F56" s="447">
        <v>10</v>
      </c>
      <c r="G56" s="447"/>
      <c r="H56" s="447"/>
    </row>
    <row r="57" spans="1:8" ht="41.25" hidden="1">
      <c r="A57" s="536" t="s">
        <v>559</v>
      </c>
      <c r="B57" s="521" t="s">
        <v>377</v>
      </c>
      <c r="C57" s="522" t="s">
        <v>326</v>
      </c>
      <c r="D57" s="523" t="s">
        <v>208</v>
      </c>
      <c r="E57" s="524"/>
      <c r="F57" s="525">
        <f>F62+F58</f>
        <v>964.114</v>
      </c>
      <c r="G57" s="525">
        <f>G62+G58</f>
        <v>824.114</v>
      </c>
      <c r="H57" s="525">
        <f>H62+H58</f>
        <v>844.114</v>
      </c>
    </row>
    <row r="58" spans="1:8" ht="81.75" hidden="1">
      <c r="A58" s="62" t="s">
        <v>560</v>
      </c>
      <c r="B58" s="389" t="s">
        <v>377</v>
      </c>
      <c r="C58" s="389" t="s">
        <v>326</v>
      </c>
      <c r="D58" s="389" t="s">
        <v>100</v>
      </c>
      <c r="E58" s="59"/>
      <c r="F58" s="370">
        <f>F59</f>
        <v>365</v>
      </c>
      <c r="G58" s="370">
        <f>G59</f>
        <v>365</v>
      </c>
      <c r="H58" s="370">
        <f>H59</f>
        <v>365</v>
      </c>
    </row>
    <row r="59" spans="1:8" ht="27" hidden="1">
      <c r="A59" s="52" t="s">
        <v>645</v>
      </c>
      <c r="B59" s="389" t="s">
        <v>377</v>
      </c>
      <c r="C59" s="389" t="s">
        <v>326</v>
      </c>
      <c r="D59" s="389" t="s">
        <v>613</v>
      </c>
      <c r="E59" s="59"/>
      <c r="F59" s="370">
        <f>F60+F61</f>
        <v>365</v>
      </c>
      <c r="G59" s="370">
        <f>G60+G61</f>
        <v>365</v>
      </c>
      <c r="H59" s="370">
        <f>H60+H61</f>
        <v>365</v>
      </c>
    </row>
    <row r="60" spans="1:8" ht="81" hidden="1">
      <c r="A60" s="52" t="s">
        <v>363</v>
      </c>
      <c r="B60" s="389" t="s">
        <v>377</v>
      </c>
      <c r="C60" s="389" t="s">
        <v>326</v>
      </c>
      <c r="D60" s="389" t="s">
        <v>613</v>
      </c>
      <c r="E60" s="59" t="s">
        <v>237</v>
      </c>
      <c r="F60" s="370">
        <v>339</v>
      </c>
      <c r="G60" s="370">
        <v>339</v>
      </c>
      <c r="H60" s="370">
        <v>339</v>
      </c>
    </row>
    <row r="61" spans="1:8" ht="27" hidden="1">
      <c r="A61" s="52" t="s">
        <v>364</v>
      </c>
      <c r="B61" s="389" t="s">
        <v>377</v>
      </c>
      <c r="C61" s="389" t="s">
        <v>326</v>
      </c>
      <c r="D61" s="389" t="s">
        <v>613</v>
      </c>
      <c r="E61" s="59" t="s">
        <v>302</v>
      </c>
      <c r="F61" s="370">
        <v>26</v>
      </c>
      <c r="G61" s="370">
        <v>26</v>
      </c>
      <c r="H61" s="370">
        <v>26</v>
      </c>
    </row>
    <row r="62" spans="1:8" ht="95.25" hidden="1">
      <c r="A62" s="537" t="s">
        <v>562</v>
      </c>
      <c r="B62" s="141" t="s">
        <v>377</v>
      </c>
      <c r="C62" s="141" t="s">
        <v>326</v>
      </c>
      <c r="D62" s="272" t="s">
        <v>481</v>
      </c>
      <c r="E62" s="144"/>
      <c r="F62" s="47">
        <f>F63+F66</f>
        <v>599.114</v>
      </c>
      <c r="G62" s="47">
        <f>G63+G66</f>
        <v>459.114</v>
      </c>
      <c r="H62" s="47">
        <f>H63+H66</f>
        <v>479.114</v>
      </c>
    </row>
    <row r="63" spans="1:8" ht="27.75" hidden="1">
      <c r="A63" s="146" t="s">
        <v>367</v>
      </c>
      <c r="B63" s="165" t="s">
        <v>377</v>
      </c>
      <c r="C63" s="165" t="s">
        <v>326</v>
      </c>
      <c r="D63" s="146" t="s">
        <v>688</v>
      </c>
      <c r="E63" s="144"/>
      <c r="F63" s="47">
        <f>F64+F65</f>
        <v>259.114</v>
      </c>
      <c r="G63" s="47">
        <f>G64+G65</f>
        <v>259.114</v>
      </c>
      <c r="H63" s="47">
        <f>H64+H65</f>
        <v>259.114</v>
      </c>
    </row>
    <row r="64" spans="1:8" ht="81" hidden="1">
      <c r="A64" s="141" t="s">
        <v>363</v>
      </c>
      <c r="B64" s="141" t="s">
        <v>377</v>
      </c>
      <c r="C64" s="141" t="s">
        <v>326</v>
      </c>
      <c r="D64" s="142" t="s">
        <v>688</v>
      </c>
      <c r="E64" s="141" t="s">
        <v>237</v>
      </c>
      <c r="F64" s="445">
        <v>197.5</v>
      </c>
      <c r="G64" s="445">
        <v>197.5</v>
      </c>
      <c r="H64" s="445">
        <v>197.5</v>
      </c>
    </row>
    <row r="65" spans="1:8" ht="27" hidden="1">
      <c r="A65" s="144" t="s">
        <v>364</v>
      </c>
      <c r="B65" s="165" t="s">
        <v>377</v>
      </c>
      <c r="C65" s="165" t="s">
        <v>326</v>
      </c>
      <c r="D65" s="166" t="s">
        <v>688</v>
      </c>
      <c r="E65" s="165" t="s">
        <v>302</v>
      </c>
      <c r="F65" s="451">
        <v>61.614</v>
      </c>
      <c r="G65" s="451">
        <v>61.614</v>
      </c>
      <c r="H65" s="451">
        <v>61.614</v>
      </c>
    </row>
    <row r="66" spans="1:8" ht="27" hidden="1">
      <c r="A66" s="52" t="s">
        <v>598</v>
      </c>
      <c r="B66" s="52" t="s">
        <v>377</v>
      </c>
      <c r="C66" s="52" t="s">
        <v>326</v>
      </c>
      <c r="D66" s="387" t="s">
        <v>614</v>
      </c>
      <c r="E66" s="52"/>
      <c r="F66" s="446">
        <f>F67</f>
        <v>340</v>
      </c>
      <c r="G66" s="446">
        <f>G67</f>
        <v>200</v>
      </c>
      <c r="H66" s="446">
        <f>H67</f>
        <v>220</v>
      </c>
    </row>
    <row r="67" spans="1:8" ht="27" hidden="1">
      <c r="A67" s="59" t="s">
        <v>364</v>
      </c>
      <c r="B67" s="388" t="s">
        <v>377</v>
      </c>
      <c r="C67" s="388" t="s">
        <v>326</v>
      </c>
      <c r="D67" s="387" t="s">
        <v>614</v>
      </c>
      <c r="E67" s="52" t="s">
        <v>302</v>
      </c>
      <c r="F67" s="446">
        <v>340</v>
      </c>
      <c r="G67" s="447">
        <v>200</v>
      </c>
      <c r="H67" s="447">
        <v>220</v>
      </c>
    </row>
    <row r="68" spans="1:8" ht="27.75" hidden="1">
      <c r="A68" s="214" t="s">
        <v>700</v>
      </c>
      <c r="B68" s="141" t="s">
        <v>377</v>
      </c>
      <c r="C68" s="141" t="s">
        <v>326</v>
      </c>
      <c r="D68" s="149" t="s">
        <v>702</v>
      </c>
      <c r="E68" s="141"/>
      <c r="F68" s="451">
        <f aca="true" t="shared" si="6" ref="F68:H70">F69</f>
        <v>237</v>
      </c>
      <c r="G68" s="451">
        <f t="shared" si="6"/>
        <v>237</v>
      </c>
      <c r="H68" s="451">
        <f t="shared" si="6"/>
        <v>237</v>
      </c>
    </row>
    <row r="69" spans="1:8" ht="68.25" hidden="1">
      <c r="A69" s="214" t="s">
        <v>701</v>
      </c>
      <c r="B69" s="141" t="s">
        <v>377</v>
      </c>
      <c r="C69" s="141" t="s">
        <v>326</v>
      </c>
      <c r="D69" s="149" t="s">
        <v>498</v>
      </c>
      <c r="E69" s="141"/>
      <c r="F69" s="451">
        <f t="shared" si="6"/>
        <v>237</v>
      </c>
      <c r="G69" s="451">
        <f t="shared" si="6"/>
        <v>237</v>
      </c>
      <c r="H69" s="451">
        <f t="shared" si="6"/>
        <v>237</v>
      </c>
    </row>
    <row r="70" spans="1:8" ht="54" hidden="1">
      <c r="A70" s="141" t="s">
        <v>654</v>
      </c>
      <c r="B70" s="141" t="s">
        <v>377</v>
      </c>
      <c r="C70" s="141" t="s">
        <v>326</v>
      </c>
      <c r="D70" s="170" t="s">
        <v>703</v>
      </c>
      <c r="E70" s="141"/>
      <c r="F70" s="451">
        <f t="shared" si="6"/>
        <v>237</v>
      </c>
      <c r="G70" s="451">
        <f t="shared" si="6"/>
        <v>237</v>
      </c>
      <c r="H70" s="451">
        <f t="shared" si="6"/>
        <v>237</v>
      </c>
    </row>
    <row r="71" spans="1:8" ht="81" hidden="1">
      <c r="A71" s="141" t="s">
        <v>363</v>
      </c>
      <c r="B71" s="141" t="s">
        <v>377</v>
      </c>
      <c r="C71" s="141" t="s">
        <v>326</v>
      </c>
      <c r="D71" s="149" t="s">
        <v>703</v>
      </c>
      <c r="E71" s="141" t="s">
        <v>237</v>
      </c>
      <c r="F71" s="451">
        <v>237</v>
      </c>
      <c r="G71" s="451">
        <v>237</v>
      </c>
      <c r="H71" s="451">
        <v>237</v>
      </c>
    </row>
    <row r="72" spans="1:8" ht="27.75" hidden="1">
      <c r="A72" s="214" t="s">
        <v>672</v>
      </c>
      <c r="B72" s="144" t="s">
        <v>377</v>
      </c>
      <c r="C72" s="144" t="s">
        <v>326</v>
      </c>
      <c r="D72" s="144" t="s">
        <v>690</v>
      </c>
      <c r="E72" s="144"/>
      <c r="F72" s="47">
        <f aca="true" t="shared" si="7" ref="F72:H74">F73</f>
        <v>237</v>
      </c>
      <c r="G72" s="47">
        <f t="shared" si="7"/>
        <v>237</v>
      </c>
      <c r="H72" s="47">
        <f t="shared" si="7"/>
        <v>237</v>
      </c>
    </row>
    <row r="73" spans="1:8" ht="41.25" hidden="1">
      <c r="A73" s="538" t="s">
        <v>691</v>
      </c>
      <c r="B73" s="144" t="s">
        <v>377</v>
      </c>
      <c r="C73" s="144" t="s">
        <v>326</v>
      </c>
      <c r="D73" s="144" t="s">
        <v>692</v>
      </c>
      <c r="E73" s="144"/>
      <c r="F73" s="47">
        <f t="shared" si="7"/>
        <v>237</v>
      </c>
      <c r="G73" s="47">
        <f t="shared" si="7"/>
        <v>237</v>
      </c>
      <c r="H73" s="47">
        <f t="shared" si="7"/>
        <v>237</v>
      </c>
    </row>
    <row r="74" spans="1:8" ht="27.75" hidden="1">
      <c r="A74" s="149" t="s">
        <v>366</v>
      </c>
      <c r="B74" s="144" t="s">
        <v>731</v>
      </c>
      <c r="C74" s="144" t="s">
        <v>326</v>
      </c>
      <c r="D74" s="144" t="s">
        <v>693</v>
      </c>
      <c r="E74" s="144"/>
      <c r="F74" s="47">
        <f t="shared" si="7"/>
        <v>237</v>
      </c>
      <c r="G74" s="47">
        <f t="shared" si="7"/>
        <v>237</v>
      </c>
      <c r="H74" s="47">
        <f t="shared" si="7"/>
        <v>237</v>
      </c>
    </row>
    <row r="75" spans="1:8" ht="81" hidden="1">
      <c r="A75" s="141" t="s">
        <v>363</v>
      </c>
      <c r="B75" s="141" t="s">
        <v>377</v>
      </c>
      <c r="C75" s="141" t="s">
        <v>326</v>
      </c>
      <c r="D75" s="141" t="s">
        <v>693</v>
      </c>
      <c r="E75" s="141" t="s">
        <v>237</v>
      </c>
      <c r="F75" s="445">
        <v>237</v>
      </c>
      <c r="G75" s="445">
        <v>237</v>
      </c>
      <c r="H75" s="445">
        <v>237</v>
      </c>
    </row>
    <row r="76" spans="1:8" ht="67.5" hidden="1">
      <c r="A76" s="52" t="s">
        <v>197</v>
      </c>
      <c r="B76" s="52" t="s">
        <v>377</v>
      </c>
      <c r="C76" s="52" t="s">
        <v>326</v>
      </c>
      <c r="D76" s="52" t="s">
        <v>133</v>
      </c>
      <c r="E76" s="52"/>
      <c r="F76" s="53">
        <f aca="true" t="shared" si="8" ref="F76:H78">F77</f>
        <v>935</v>
      </c>
      <c r="G76" s="53">
        <f t="shared" si="8"/>
        <v>935</v>
      </c>
      <c r="H76" s="53">
        <f t="shared" si="8"/>
        <v>0</v>
      </c>
    </row>
    <row r="77" spans="1:8" ht="108.75" hidden="1">
      <c r="A77" s="325" t="s">
        <v>136</v>
      </c>
      <c r="B77" s="52" t="s">
        <v>377</v>
      </c>
      <c r="C77" s="52" t="s">
        <v>326</v>
      </c>
      <c r="D77" s="52" t="s">
        <v>516</v>
      </c>
      <c r="E77" s="52"/>
      <c r="F77" s="53">
        <f t="shared" si="8"/>
        <v>935</v>
      </c>
      <c r="G77" s="53">
        <f t="shared" si="8"/>
        <v>935</v>
      </c>
      <c r="H77" s="53">
        <f t="shared" si="8"/>
        <v>0</v>
      </c>
    </row>
    <row r="78" spans="1:8" ht="27.75" hidden="1">
      <c r="A78" s="58" t="s">
        <v>78</v>
      </c>
      <c r="B78" s="52" t="s">
        <v>377</v>
      </c>
      <c r="C78" s="52" t="s">
        <v>326</v>
      </c>
      <c r="D78" s="52" t="s">
        <v>143</v>
      </c>
      <c r="E78" s="52"/>
      <c r="F78" s="53">
        <f t="shared" si="8"/>
        <v>935</v>
      </c>
      <c r="G78" s="53">
        <f t="shared" si="8"/>
        <v>935</v>
      </c>
      <c r="H78" s="53">
        <f t="shared" si="8"/>
        <v>0</v>
      </c>
    </row>
    <row r="79" spans="1:8" ht="27" hidden="1">
      <c r="A79" s="52" t="s">
        <v>364</v>
      </c>
      <c r="B79" s="52" t="s">
        <v>377</v>
      </c>
      <c r="C79" s="52" t="s">
        <v>326</v>
      </c>
      <c r="D79" s="52" t="s">
        <v>143</v>
      </c>
      <c r="E79" s="52" t="s">
        <v>302</v>
      </c>
      <c r="F79" s="446">
        <v>935</v>
      </c>
      <c r="G79" s="446">
        <v>935</v>
      </c>
      <c r="H79" s="446"/>
    </row>
    <row r="80" spans="1:8" ht="15" hidden="1">
      <c r="A80" s="61" t="s">
        <v>36</v>
      </c>
      <c r="B80" s="52" t="s">
        <v>377</v>
      </c>
      <c r="C80" s="52" t="s">
        <v>257</v>
      </c>
      <c r="D80" s="52"/>
      <c r="E80" s="52"/>
      <c r="F80" s="446">
        <f aca="true" t="shared" si="9" ref="F80:H83">F81</f>
        <v>0</v>
      </c>
      <c r="G80" s="446">
        <f t="shared" si="9"/>
        <v>0</v>
      </c>
      <c r="H80" s="446">
        <f t="shared" si="9"/>
        <v>0</v>
      </c>
    </row>
    <row r="81" spans="1:8" ht="54.75" hidden="1">
      <c r="A81" s="61" t="s">
        <v>582</v>
      </c>
      <c r="B81" s="52" t="s">
        <v>377</v>
      </c>
      <c r="C81" s="52" t="s">
        <v>257</v>
      </c>
      <c r="D81" s="52" t="s">
        <v>204</v>
      </c>
      <c r="E81" s="52"/>
      <c r="F81" s="446">
        <f t="shared" si="9"/>
        <v>0</v>
      </c>
      <c r="G81" s="446">
        <f t="shared" si="9"/>
        <v>0</v>
      </c>
      <c r="H81" s="446">
        <f t="shared" si="9"/>
        <v>0</v>
      </c>
    </row>
    <row r="82" spans="1:8" ht="81.75" hidden="1">
      <c r="A82" s="61" t="s">
        <v>37</v>
      </c>
      <c r="B82" s="52" t="s">
        <v>377</v>
      </c>
      <c r="C82" s="52" t="s">
        <v>257</v>
      </c>
      <c r="D82" s="52" t="s">
        <v>39</v>
      </c>
      <c r="E82" s="52"/>
      <c r="F82" s="453">
        <f t="shared" si="9"/>
        <v>0</v>
      </c>
      <c r="G82" s="453">
        <f t="shared" si="9"/>
        <v>0</v>
      </c>
      <c r="H82" s="453">
        <f t="shared" si="9"/>
        <v>0</v>
      </c>
    </row>
    <row r="83" spans="1:8" ht="54.75" hidden="1">
      <c r="A83" s="61" t="s">
        <v>38</v>
      </c>
      <c r="B83" s="52" t="s">
        <v>377</v>
      </c>
      <c r="C83" s="52" t="s">
        <v>257</v>
      </c>
      <c r="D83" s="52" t="s">
        <v>40</v>
      </c>
      <c r="E83" s="52"/>
      <c r="F83" s="453">
        <f t="shared" si="9"/>
        <v>0</v>
      </c>
      <c r="G83" s="453">
        <f t="shared" si="9"/>
        <v>0</v>
      </c>
      <c r="H83" s="453">
        <f t="shared" si="9"/>
        <v>0</v>
      </c>
    </row>
    <row r="84" spans="1:8" ht="27" hidden="1">
      <c r="A84" s="52" t="s">
        <v>301</v>
      </c>
      <c r="B84" s="52" t="s">
        <v>377</v>
      </c>
      <c r="C84" s="52" t="s">
        <v>257</v>
      </c>
      <c r="D84" s="52" t="s">
        <v>40</v>
      </c>
      <c r="E84" s="52" t="s">
        <v>302</v>
      </c>
      <c r="F84" s="453"/>
      <c r="G84" s="453"/>
      <c r="H84" s="453"/>
    </row>
    <row r="85" spans="1:8" ht="54">
      <c r="A85" s="59" t="s">
        <v>383</v>
      </c>
      <c r="B85" s="52" t="s">
        <v>377</v>
      </c>
      <c r="C85" s="52" t="s">
        <v>327</v>
      </c>
      <c r="D85" s="52"/>
      <c r="E85" s="52"/>
      <c r="F85" s="453">
        <f>F86+F92</f>
        <v>2391</v>
      </c>
      <c r="G85" s="453">
        <f>G86+G92</f>
        <v>2391</v>
      </c>
      <c r="H85" s="453">
        <f>H86+H92</f>
        <v>2221</v>
      </c>
    </row>
    <row r="86" spans="1:8" ht="27.75" hidden="1">
      <c r="A86" s="325" t="s">
        <v>414</v>
      </c>
      <c r="B86" s="141" t="s">
        <v>377</v>
      </c>
      <c r="C86" s="141" t="s">
        <v>327</v>
      </c>
      <c r="D86" s="141" t="s">
        <v>728</v>
      </c>
      <c r="E86" s="52"/>
      <c r="F86" s="453">
        <f aca="true" t="shared" si="10" ref="F86:H87">F87</f>
        <v>2221</v>
      </c>
      <c r="G86" s="453">
        <f t="shared" si="10"/>
        <v>2221</v>
      </c>
      <c r="H86" s="453">
        <f t="shared" si="10"/>
        <v>2221</v>
      </c>
    </row>
    <row r="87" spans="1:8" ht="27.75" hidden="1">
      <c r="A87" s="325" t="s">
        <v>415</v>
      </c>
      <c r="B87" s="141" t="s">
        <v>377</v>
      </c>
      <c r="C87" s="141" t="s">
        <v>327</v>
      </c>
      <c r="D87" s="141" t="s">
        <v>729</v>
      </c>
      <c r="E87" s="52"/>
      <c r="F87" s="453">
        <f t="shared" si="10"/>
        <v>2221</v>
      </c>
      <c r="G87" s="453">
        <f t="shared" si="10"/>
        <v>2221</v>
      </c>
      <c r="H87" s="453">
        <f t="shared" si="10"/>
        <v>2221</v>
      </c>
    </row>
    <row r="88" spans="1:8" ht="27" hidden="1">
      <c r="A88" s="52" t="s">
        <v>645</v>
      </c>
      <c r="B88" s="52" t="s">
        <v>377</v>
      </c>
      <c r="C88" s="52" t="s">
        <v>327</v>
      </c>
      <c r="D88" s="52" t="s">
        <v>730</v>
      </c>
      <c r="E88" s="52"/>
      <c r="F88" s="53">
        <f>F89+F90+F91</f>
        <v>2221</v>
      </c>
      <c r="G88" s="53">
        <f>G89+G90+G91</f>
        <v>2221</v>
      </c>
      <c r="H88" s="53">
        <f>H89+H90+H91</f>
        <v>2221</v>
      </c>
    </row>
    <row r="89" spans="1:8" ht="81" hidden="1">
      <c r="A89" s="52" t="s">
        <v>363</v>
      </c>
      <c r="B89" s="52" t="s">
        <v>377</v>
      </c>
      <c r="C89" s="52" t="s">
        <v>327</v>
      </c>
      <c r="D89" s="52" t="s">
        <v>730</v>
      </c>
      <c r="E89" s="52" t="s">
        <v>237</v>
      </c>
      <c r="F89" s="53">
        <v>2170</v>
      </c>
      <c r="G89" s="53">
        <v>2170</v>
      </c>
      <c r="H89" s="53">
        <v>2170</v>
      </c>
    </row>
    <row r="90" spans="1:8" ht="27" hidden="1">
      <c r="A90" s="52" t="s">
        <v>364</v>
      </c>
      <c r="B90" s="52" t="s">
        <v>377</v>
      </c>
      <c r="C90" s="52" t="s">
        <v>327</v>
      </c>
      <c r="D90" s="52" t="s">
        <v>730</v>
      </c>
      <c r="E90" s="52" t="s">
        <v>302</v>
      </c>
      <c r="F90" s="53">
        <v>50</v>
      </c>
      <c r="G90" s="53">
        <v>50</v>
      </c>
      <c r="H90" s="53">
        <v>50</v>
      </c>
    </row>
    <row r="91" spans="1:8" ht="15" hidden="1">
      <c r="A91" s="52" t="s">
        <v>235</v>
      </c>
      <c r="B91" s="52" t="s">
        <v>377</v>
      </c>
      <c r="C91" s="52" t="s">
        <v>327</v>
      </c>
      <c r="D91" s="52" t="s">
        <v>730</v>
      </c>
      <c r="E91" s="52" t="s">
        <v>236</v>
      </c>
      <c r="F91" s="53">
        <v>1</v>
      </c>
      <c r="G91" s="53">
        <v>1</v>
      </c>
      <c r="H91" s="53">
        <v>1</v>
      </c>
    </row>
    <row r="92" spans="1:8" ht="67.5" hidden="1">
      <c r="A92" s="52" t="s">
        <v>197</v>
      </c>
      <c r="B92" s="52" t="s">
        <v>377</v>
      </c>
      <c r="C92" s="52" t="s">
        <v>327</v>
      </c>
      <c r="D92" s="52" t="s">
        <v>133</v>
      </c>
      <c r="E92" s="52"/>
      <c r="F92" s="53">
        <f aca="true" t="shared" si="11" ref="F92:H94">F93</f>
        <v>170</v>
      </c>
      <c r="G92" s="53">
        <f t="shared" si="11"/>
        <v>170</v>
      </c>
      <c r="H92" s="53">
        <f t="shared" si="11"/>
        <v>0</v>
      </c>
    </row>
    <row r="93" spans="1:8" ht="108.75" hidden="1">
      <c r="A93" s="325" t="s">
        <v>136</v>
      </c>
      <c r="B93" s="52" t="s">
        <v>377</v>
      </c>
      <c r="C93" s="52" t="s">
        <v>327</v>
      </c>
      <c r="D93" s="52" t="s">
        <v>516</v>
      </c>
      <c r="E93" s="52"/>
      <c r="F93" s="53">
        <f t="shared" si="11"/>
        <v>170</v>
      </c>
      <c r="G93" s="53">
        <f t="shared" si="11"/>
        <v>170</v>
      </c>
      <c r="H93" s="53">
        <f t="shared" si="11"/>
        <v>0</v>
      </c>
    </row>
    <row r="94" spans="1:8" ht="27.75" hidden="1">
      <c r="A94" s="58" t="s">
        <v>78</v>
      </c>
      <c r="B94" s="52" t="s">
        <v>377</v>
      </c>
      <c r="C94" s="52" t="s">
        <v>327</v>
      </c>
      <c r="D94" s="52" t="s">
        <v>143</v>
      </c>
      <c r="E94" s="52"/>
      <c r="F94" s="53">
        <f t="shared" si="11"/>
        <v>170</v>
      </c>
      <c r="G94" s="53">
        <f t="shared" si="11"/>
        <v>170</v>
      </c>
      <c r="H94" s="53">
        <f t="shared" si="11"/>
        <v>0</v>
      </c>
    </row>
    <row r="95" spans="1:8" ht="27" hidden="1">
      <c r="A95" s="52" t="s">
        <v>364</v>
      </c>
      <c r="B95" s="52" t="s">
        <v>377</v>
      </c>
      <c r="C95" s="52" t="s">
        <v>327</v>
      </c>
      <c r="D95" s="52" t="s">
        <v>143</v>
      </c>
      <c r="E95" s="52" t="s">
        <v>302</v>
      </c>
      <c r="F95" s="446">
        <v>170</v>
      </c>
      <c r="G95" s="446">
        <v>170</v>
      </c>
      <c r="H95" s="446"/>
    </row>
    <row r="96" spans="1:8" ht="15">
      <c r="A96" s="52" t="s">
        <v>215</v>
      </c>
      <c r="B96" s="52" t="s">
        <v>377</v>
      </c>
      <c r="C96" s="52" t="s">
        <v>232</v>
      </c>
      <c r="D96" s="52"/>
      <c r="E96" s="52"/>
      <c r="F96" s="53">
        <f aca="true" t="shared" si="12" ref="F96:H99">F97</f>
        <v>300</v>
      </c>
      <c r="G96" s="53">
        <f t="shared" si="12"/>
        <v>300</v>
      </c>
      <c r="H96" s="53">
        <f t="shared" si="12"/>
        <v>300</v>
      </c>
    </row>
    <row r="97" spans="1:8" ht="27.75" hidden="1">
      <c r="A97" s="351" t="s">
        <v>145</v>
      </c>
      <c r="B97" s="52" t="s">
        <v>377</v>
      </c>
      <c r="C97" s="52">
        <v>11</v>
      </c>
      <c r="D97" s="52" t="s">
        <v>146</v>
      </c>
      <c r="E97" s="52"/>
      <c r="F97" s="53">
        <f t="shared" si="12"/>
        <v>300</v>
      </c>
      <c r="G97" s="53">
        <f t="shared" si="12"/>
        <v>300</v>
      </c>
      <c r="H97" s="53">
        <f t="shared" si="12"/>
        <v>300</v>
      </c>
    </row>
    <row r="98" spans="1:8" ht="15" hidden="1">
      <c r="A98" s="58" t="s">
        <v>215</v>
      </c>
      <c r="B98" s="52" t="s">
        <v>377</v>
      </c>
      <c r="C98" s="52">
        <v>11</v>
      </c>
      <c r="D98" s="52" t="s">
        <v>147</v>
      </c>
      <c r="E98" s="52"/>
      <c r="F98" s="53">
        <f t="shared" si="12"/>
        <v>300</v>
      </c>
      <c r="G98" s="53">
        <f t="shared" si="12"/>
        <v>300</v>
      </c>
      <c r="H98" s="53">
        <f t="shared" si="12"/>
        <v>300</v>
      </c>
    </row>
    <row r="99" spans="1:8" ht="15" hidden="1">
      <c r="A99" s="351" t="s">
        <v>732</v>
      </c>
      <c r="B99" s="52" t="s">
        <v>377</v>
      </c>
      <c r="C99" s="52" t="s">
        <v>232</v>
      </c>
      <c r="D99" s="52" t="s">
        <v>148</v>
      </c>
      <c r="E99" s="52"/>
      <c r="F99" s="53">
        <f t="shared" si="12"/>
        <v>300</v>
      </c>
      <c r="G99" s="53">
        <f t="shared" si="12"/>
        <v>300</v>
      </c>
      <c r="H99" s="53">
        <f t="shared" si="12"/>
        <v>300</v>
      </c>
    </row>
    <row r="100" spans="1:8" ht="15" hidden="1">
      <c r="A100" s="52" t="s">
        <v>235</v>
      </c>
      <c r="B100" s="52" t="s">
        <v>377</v>
      </c>
      <c r="C100" s="52" t="s">
        <v>232</v>
      </c>
      <c r="D100" s="52" t="s">
        <v>148</v>
      </c>
      <c r="E100" s="52" t="s">
        <v>236</v>
      </c>
      <c r="F100" s="53">
        <v>300</v>
      </c>
      <c r="G100" s="53">
        <v>300</v>
      </c>
      <c r="H100" s="53">
        <v>300</v>
      </c>
    </row>
    <row r="101" spans="1:8" ht="15">
      <c r="A101" s="52" t="s">
        <v>216</v>
      </c>
      <c r="B101" s="52" t="s">
        <v>377</v>
      </c>
      <c r="C101" s="52">
        <v>13</v>
      </c>
      <c r="D101" s="52"/>
      <c r="E101" s="52"/>
      <c r="F101" s="53">
        <f>F102+F108+F119</f>
        <v>8986.613</v>
      </c>
      <c r="G101" s="53">
        <f>G102+G108+G119</f>
        <v>6989.040999999999</v>
      </c>
      <c r="H101" s="53">
        <f>H102+H108+H119</f>
        <v>6989.932</v>
      </c>
    </row>
    <row r="102" spans="1:8" ht="41.25" hidden="1">
      <c r="A102" s="351" t="s">
        <v>224</v>
      </c>
      <c r="B102" s="52" t="s">
        <v>377</v>
      </c>
      <c r="C102" s="52" t="s">
        <v>328</v>
      </c>
      <c r="D102" s="52" t="s">
        <v>149</v>
      </c>
      <c r="E102" s="52"/>
      <c r="F102" s="53">
        <f aca="true" t="shared" si="13" ref="F102:H103">F103</f>
        <v>2522.594</v>
      </c>
      <c r="G102" s="53">
        <f t="shared" si="13"/>
        <v>550</v>
      </c>
      <c r="H102" s="53">
        <f t="shared" si="13"/>
        <v>550</v>
      </c>
    </row>
    <row r="103" spans="1:8" ht="27.75" hidden="1">
      <c r="A103" s="58" t="s">
        <v>476</v>
      </c>
      <c r="B103" s="52" t="s">
        <v>731</v>
      </c>
      <c r="C103" s="52" t="s">
        <v>328</v>
      </c>
      <c r="D103" s="52" t="s">
        <v>150</v>
      </c>
      <c r="E103" s="52"/>
      <c r="F103" s="53">
        <f t="shared" si="13"/>
        <v>2522.594</v>
      </c>
      <c r="G103" s="53">
        <f t="shared" si="13"/>
        <v>550</v>
      </c>
      <c r="H103" s="53">
        <f t="shared" si="13"/>
        <v>550</v>
      </c>
    </row>
    <row r="104" spans="1:8" ht="27" hidden="1">
      <c r="A104" s="52" t="s">
        <v>733</v>
      </c>
      <c r="B104" s="52" t="s">
        <v>377</v>
      </c>
      <c r="C104" s="52" t="s">
        <v>328</v>
      </c>
      <c r="D104" s="52" t="s">
        <v>151</v>
      </c>
      <c r="E104" s="52"/>
      <c r="F104" s="53">
        <f>F105+F106+F107</f>
        <v>2522.594</v>
      </c>
      <c r="G104" s="53">
        <f>G105+G106+G107</f>
        <v>550</v>
      </c>
      <c r="H104" s="53">
        <f>H105+H106+H107</f>
        <v>550</v>
      </c>
    </row>
    <row r="105" spans="1:8" ht="27" hidden="1">
      <c r="A105" s="52" t="s">
        <v>364</v>
      </c>
      <c r="B105" s="52" t="s">
        <v>377</v>
      </c>
      <c r="C105" s="52" t="s">
        <v>328</v>
      </c>
      <c r="D105" s="52" t="s">
        <v>151</v>
      </c>
      <c r="E105" s="52" t="s">
        <v>302</v>
      </c>
      <c r="F105" s="446">
        <v>450</v>
      </c>
      <c r="G105" s="446">
        <v>450</v>
      </c>
      <c r="H105" s="446">
        <v>450</v>
      </c>
    </row>
    <row r="106" spans="1:8" ht="27" hidden="1">
      <c r="A106" s="52" t="s">
        <v>246</v>
      </c>
      <c r="B106" s="52" t="s">
        <v>377</v>
      </c>
      <c r="C106" s="52" t="s">
        <v>328</v>
      </c>
      <c r="D106" s="52" t="s">
        <v>151</v>
      </c>
      <c r="E106" s="52" t="s">
        <v>234</v>
      </c>
      <c r="F106" s="446">
        <v>100</v>
      </c>
      <c r="G106" s="446">
        <v>100</v>
      </c>
      <c r="H106" s="446">
        <v>100</v>
      </c>
    </row>
    <row r="107" spans="1:8" ht="15" hidden="1">
      <c r="A107" s="52" t="s">
        <v>235</v>
      </c>
      <c r="B107" s="52" t="s">
        <v>377</v>
      </c>
      <c r="C107" s="52" t="s">
        <v>328</v>
      </c>
      <c r="D107" s="52" t="s">
        <v>151</v>
      </c>
      <c r="E107" s="52" t="s">
        <v>236</v>
      </c>
      <c r="F107" s="446">
        <v>1972.594</v>
      </c>
      <c r="G107" s="446"/>
      <c r="H107" s="446"/>
    </row>
    <row r="108" spans="1:8" ht="30" hidden="1">
      <c r="A108" s="514" t="s">
        <v>649</v>
      </c>
      <c r="B108" s="141" t="s">
        <v>377</v>
      </c>
      <c r="C108" s="141" t="s">
        <v>328</v>
      </c>
      <c r="D108" s="141" t="s">
        <v>684</v>
      </c>
      <c r="E108" s="141"/>
      <c r="F108" s="44">
        <f>F109</f>
        <v>6154.619</v>
      </c>
      <c r="G108" s="44">
        <f>G109</f>
        <v>6139.641</v>
      </c>
      <c r="H108" s="44">
        <f>H109</f>
        <v>6214.532</v>
      </c>
    </row>
    <row r="109" spans="1:8" ht="27.75" hidden="1">
      <c r="A109" s="214" t="s">
        <v>685</v>
      </c>
      <c r="B109" s="141" t="s">
        <v>377</v>
      </c>
      <c r="C109" s="141" t="s">
        <v>328</v>
      </c>
      <c r="D109" s="141" t="s">
        <v>686</v>
      </c>
      <c r="E109" s="141"/>
      <c r="F109" s="44">
        <f>F110+F113+F117</f>
        <v>6154.619</v>
      </c>
      <c r="G109" s="44">
        <f>G110+G113+G117</f>
        <v>6139.641</v>
      </c>
      <c r="H109" s="44">
        <f>H110+H113+H117</f>
        <v>6214.532</v>
      </c>
    </row>
    <row r="110" spans="1:8" ht="95.25" hidden="1">
      <c r="A110" s="182" t="s">
        <v>704</v>
      </c>
      <c r="B110" s="141" t="s">
        <v>377</v>
      </c>
      <c r="C110" s="141" t="s">
        <v>328</v>
      </c>
      <c r="D110" s="141" t="s">
        <v>705</v>
      </c>
      <c r="E110" s="141"/>
      <c r="F110" s="44">
        <f>F111+F112</f>
        <v>943.619</v>
      </c>
      <c r="G110" s="44">
        <f>G111+G112</f>
        <v>928.641</v>
      </c>
      <c r="H110" s="44">
        <f>H111+H112</f>
        <v>1003.532</v>
      </c>
    </row>
    <row r="111" spans="1:8" ht="81" hidden="1">
      <c r="A111" s="141" t="s">
        <v>363</v>
      </c>
      <c r="B111" s="141" t="s">
        <v>377</v>
      </c>
      <c r="C111" s="141" t="s">
        <v>328</v>
      </c>
      <c r="D111" s="141" t="s">
        <v>705</v>
      </c>
      <c r="E111" s="141" t="s">
        <v>237</v>
      </c>
      <c r="F111" s="445">
        <v>943.619</v>
      </c>
      <c r="G111" s="445">
        <v>928.641</v>
      </c>
      <c r="H111" s="445">
        <v>1003.532</v>
      </c>
    </row>
    <row r="112" spans="1:8" ht="27" hidden="1">
      <c r="A112" s="141" t="s">
        <v>364</v>
      </c>
      <c r="B112" s="141" t="s">
        <v>377</v>
      </c>
      <c r="C112" s="141" t="s">
        <v>328</v>
      </c>
      <c r="D112" s="141" t="s">
        <v>705</v>
      </c>
      <c r="E112" s="141" t="s">
        <v>302</v>
      </c>
      <c r="F112" s="445"/>
      <c r="G112" s="445"/>
      <c r="H112" s="445"/>
    </row>
    <row r="113" spans="1:8" ht="40.5" hidden="1">
      <c r="A113" s="52" t="s">
        <v>646</v>
      </c>
      <c r="B113" s="52" t="s">
        <v>377</v>
      </c>
      <c r="C113" s="52" t="s">
        <v>328</v>
      </c>
      <c r="D113" s="52" t="s">
        <v>152</v>
      </c>
      <c r="E113" s="52"/>
      <c r="F113" s="53">
        <f>F114+F115+F116</f>
        <v>5011</v>
      </c>
      <c r="G113" s="53">
        <f>G114+G115+G116</f>
        <v>5011</v>
      </c>
      <c r="H113" s="53">
        <f>H114+H115+H116</f>
        <v>5011</v>
      </c>
    </row>
    <row r="114" spans="1:8" ht="81" hidden="1">
      <c r="A114" s="52" t="s">
        <v>363</v>
      </c>
      <c r="B114" s="52" t="s">
        <v>377</v>
      </c>
      <c r="C114" s="52" t="s">
        <v>328</v>
      </c>
      <c r="D114" s="52" t="s">
        <v>152</v>
      </c>
      <c r="E114" s="52" t="s">
        <v>237</v>
      </c>
      <c r="F114" s="53">
        <v>3220</v>
      </c>
      <c r="G114" s="53">
        <v>3220</v>
      </c>
      <c r="H114" s="53">
        <v>3220</v>
      </c>
    </row>
    <row r="115" spans="1:8" ht="27" hidden="1">
      <c r="A115" s="52" t="s">
        <v>364</v>
      </c>
      <c r="B115" s="52" t="s">
        <v>377</v>
      </c>
      <c r="C115" s="52" t="s">
        <v>328</v>
      </c>
      <c r="D115" s="52" t="s">
        <v>152</v>
      </c>
      <c r="E115" s="52" t="s">
        <v>302</v>
      </c>
      <c r="F115" s="53">
        <v>1674</v>
      </c>
      <c r="G115" s="53">
        <v>1674</v>
      </c>
      <c r="H115" s="53">
        <v>1674</v>
      </c>
    </row>
    <row r="116" spans="1:8" ht="15" hidden="1">
      <c r="A116" s="52" t="s">
        <v>235</v>
      </c>
      <c r="B116" s="52" t="s">
        <v>377</v>
      </c>
      <c r="C116" s="52" t="s">
        <v>328</v>
      </c>
      <c r="D116" s="52" t="s">
        <v>152</v>
      </c>
      <c r="E116" s="52" t="s">
        <v>236</v>
      </c>
      <c r="F116" s="53">
        <v>117</v>
      </c>
      <c r="G116" s="53">
        <v>117</v>
      </c>
      <c r="H116" s="53">
        <v>117</v>
      </c>
    </row>
    <row r="117" spans="1:8" ht="27.75" hidden="1">
      <c r="A117" s="344" t="s">
        <v>601</v>
      </c>
      <c r="B117" s="52" t="s">
        <v>377</v>
      </c>
      <c r="C117" s="52" t="s">
        <v>328</v>
      </c>
      <c r="D117" s="52" t="s">
        <v>603</v>
      </c>
      <c r="E117" s="52"/>
      <c r="F117" s="53">
        <f>F118</f>
        <v>200</v>
      </c>
      <c r="G117" s="53">
        <f>G118</f>
        <v>200</v>
      </c>
      <c r="H117" s="53">
        <f>H118</f>
        <v>200</v>
      </c>
    </row>
    <row r="118" spans="1:8" ht="27" hidden="1">
      <c r="A118" s="52" t="s">
        <v>364</v>
      </c>
      <c r="B118" s="52" t="s">
        <v>377</v>
      </c>
      <c r="C118" s="52" t="s">
        <v>328</v>
      </c>
      <c r="D118" s="52" t="s">
        <v>603</v>
      </c>
      <c r="E118" s="52" t="s">
        <v>302</v>
      </c>
      <c r="F118" s="53">
        <v>200</v>
      </c>
      <c r="G118" s="53">
        <v>200</v>
      </c>
      <c r="H118" s="53">
        <v>200</v>
      </c>
    </row>
    <row r="119" spans="1:8" ht="15" hidden="1">
      <c r="A119" s="504" t="s">
        <v>330</v>
      </c>
      <c r="B119" s="184"/>
      <c r="C119" s="184"/>
      <c r="D119" s="184"/>
      <c r="E119" s="184"/>
      <c r="F119" s="505">
        <f>F120+F127+F131+F135+F139+F143+F147+F151+F155+F159+F163</f>
        <v>309.4</v>
      </c>
      <c r="G119" s="505">
        <f>G120+G127+G131+G135+G139+G143+G147+G151+G155+G159+G163</f>
        <v>299.4</v>
      </c>
      <c r="H119" s="505">
        <f>H120+H127+H131+H135+H139+H143+H147+H151+H155+H159+H163</f>
        <v>225.4</v>
      </c>
    </row>
    <row r="120" spans="1:8" ht="27.75" hidden="1">
      <c r="A120" s="517" t="s">
        <v>694</v>
      </c>
      <c r="B120" s="141" t="s">
        <v>377</v>
      </c>
      <c r="C120" s="141" t="s">
        <v>328</v>
      </c>
      <c r="D120" s="141" t="s">
        <v>18</v>
      </c>
      <c r="E120" s="141"/>
      <c r="F120" s="44">
        <f>F121+F124</f>
        <v>80.4</v>
      </c>
      <c r="G120" s="44">
        <f>G121+G124</f>
        <v>80.4</v>
      </c>
      <c r="H120" s="44">
        <f>H121+H124</f>
        <v>80.4</v>
      </c>
    </row>
    <row r="121" spans="1:8" ht="54.75" hidden="1">
      <c r="A121" s="535" t="s">
        <v>695</v>
      </c>
      <c r="B121" s="141" t="s">
        <v>377</v>
      </c>
      <c r="C121" s="141" t="s">
        <v>328</v>
      </c>
      <c r="D121" s="141" t="s">
        <v>20</v>
      </c>
      <c r="E121" s="141"/>
      <c r="F121" s="44">
        <f aca="true" t="shared" si="14" ref="F121:H122">F122</f>
        <v>80.4</v>
      </c>
      <c r="G121" s="44">
        <f t="shared" si="14"/>
        <v>80.4</v>
      </c>
      <c r="H121" s="44">
        <f t="shared" si="14"/>
        <v>80.4</v>
      </c>
    </row>
    <row r="122" spans="1:8" ht="54.75" hidden="1">
      <c r="A122" s="160" t="s">
        <v>365</v>
      </c>
      <c r="B122" s="141" t="s">
        <v>377</v>
      </c>
      <c r="C122" s="141" t="s">
        <v>328</v>
      </c>
      <c r="D122" s="141" t="s">
        <v>706</v>
      </c>
      <c r="E122" s="141"/>
      <c r="F122" s="44">
        <f t="shared" si="14"/>
        <v>80.4</v>
      </c>
      <c r="G122" s="44">
        <f t="shared" si="14"/>
        <v>80.4</v>
      </c>
      <c r="H122" s="44">
        <f t="shared" si="14"/>
        <v>80.4</v>
      </c>
    </row>
    <row r="123" spans="1:8" ht="15" hidden="1">
      <c r="A123" s="141" t="s">
        <v>235</v>
      </c>
      <c r="B123" s="141" t="s">
        <v>377</v>
      </c>
      <c r="C123" s="141" t="s">
        <v>328</v>
      </c>
      <c r="D123" s="141" t="s">
        <v>706</v>
      </c>
      <c r="E123" s="141" t="s">
        <v>236</v>
      </c>
      <c r="F123" s="445">
        <v>80.4</v>
      </c>
      <c r="G123" s="445">
        <v>80.4</v>
      </c>
      <c r="H123" s="445">
        <v>80.4</v>
      </c>
    </row>
    <row r="124" spans="1:8" ht="68.25" hidden="1">
      <c r="A124" s="365" t="s">
        <v>84</v>
      </c>
      <c r="B124" s="52" t="s">
        <v>377</v>
      </c>
      <c r="C124" s="52" t="s">
        <v>328</v>
      </c>
      <c r="D124" s="52" t="s">
        <v>698</v>
      </c>
      <c r="E124" s="52"/>
      <c r="F124" s="53">
        <f aca="true" t="shared" si="15" ref="F124:H125">F125</f>
        <v>0</v>
      </c>
      <c r="G124" s="53">
        <f t="shared" si="15"/>
        <v>0</v>
      </c>
      <c r="H124" s="53">
        <f t="shared" si="15"/>
        <v>0</v>
      </c>
    </row>
    <row r="125" spans="1:8" ht="40.5" hidden="1">
      <c r="A125" s="52" t="s">
        <v>643</v>
      </c>
      <c r="B125" s="52" t="s">
        <v>731</v>
      </c>
      <c r="C125" s="52" t="s">
        <v>328</v>
      </c>
      <c r="D125" s="52" t="s">
        <v>617</v>
      </c>
      <c r="E125" s="52"/>
      <c r="F125" s="53">
        <f t="shared" si="15"/>
        <v>0</v>
      </c>
      <c r="G125" s="53">
        <f t="shared" si="15"/>
        <v>0</v>
      </c>
      <c r="H125" s="53">
        <f t="shared" si="15"/>
        <v>0</v>
      </c>
    </row>
    <row r="126" spans="1:8" ht="27" hidden="1">
      <c r="A126" s="52" t="s">
        <v>364</v>
      </c>
      <c r="B126" s="52" t="s">
        <v>377</v>
      </c>
      <c r="C126" s="52" t="s">
        <v>328</v>
      </c>
      <c r="D126" s="52" t="s">
        <v>617</v>
      </c>
      <c r="E126" s="52" t="s">
        <v>302</v>
      </c>
      <c r="F126" s="446"/>
      <c r="G126" s="446"/>
      <c r="H126" s="446"/>
    </row>
    <row r="127" spans="1:8" ht="67.5" hidden="1">
      <c r="A127" s="506" t="s">
        <v>581</v>
      </c>
      <c r="B127" s="52" t="s">
        <v>377</v>
      </c>
      <c r="C127" s="52" t="s">
        <v>328</v>
      </c>
      <c r="D127" s="52" t="s">
        <v>726</v>
      </c>
      <c r="E127" s="52"/>
      <c r="F127" s="53">
        <f aca="true" t="shared" si="16" ref="F127:H129">F128</f>
        <v>125</v>
      </c>
      <c r="G127" s="53">
        <f t="shared" si="16"/>
        <v>125</v>
      </c>
      <c r="H127" s="53">
        <f t="shared" si="16"/>
        <v>125</v>
      </c>
    </row>
    <row r="128" spans="1:8" ht="95.25" hidden="1">
      <c r="A128" s="374" t="s">
        <v>135</v>
      </c>
      <c r="B128" s="52" t="s">
        <v>377</v>
      </c>
      <c r="C128" s="52" t="s">
        <v>328</v>
      </c>
      <c r="D128" s="52" t="s">
        <v>495</v>
      </c>
      <c r="E128" s="52"/>
      <c r="F128" s="53">
        <f>F129</f>
        <v>125</v>
      </c>
      <c r="G128" s="53">
        <f t="shared" si="16"/>
        <v>125</v>
      </c>
      <c r="H128" s="53">
        <f t="shared" si="16"/>
        <v>125</v>
      </c>
    </row>
    <row r="129" spans="1:8" ht="15" hidden="1">
      <c r="A129" s="338" t="s">
        <v>7</v>
      </c>
      <c r="B129" s="52" t="s">
        <v>377</v>
      </c>
      <c r="C129" s="52" t="s">
        <v>328</v>
      </c>
      <c r="D129" s="52" t="s">
        <v>724</v>
      </c>
      <c r="E129" s="52"/>
      <c r="F129" s="53">
        <f>F130</f>
        <v>125</v>
      </c>
      <c r="G129" s="53">
        <f t="shared" si="16"/>
        <v>125</v>
      </c>
      <c r="H129" s="53">
        <f t="shared" si="16"/>
        <v>125</v>
      </c>
    </row>
    <row r="130" spans="1:8" ht="27" hidden="1">
      <c r="A130" s="52" t="s">
        <v>364</v>
      </c>
      <c r="B130" s="52" t="s">
        <v>377</v>
      </c>
      <c r="C130" s="52" t="s">
        <v>328</v>
      </c>
      <c r="D130" s="52" t="s">
        <v>724</v>
      </c>
      <c r="E130" s="52" t="s">
        <v>302</v>
      </c>
      <c r="F130" s="446">
        <v>125</v>
      </c>
      <c r="G130" s="446">
        <v>125</v>
      </c>
      <c r="H130" s="446">
        <v>125</v>
      </c>
    </row>
    <row r="131" spans="1:8" ht="63" hidden="1">
      <c r="A131" s="364" t="s">
        <v>564</v>
      </c>
      <c r="B131" s="52" t="s">
        <v>377</v>
      </c>
      <c r="C131" s="52" t="s">
        <v>328</v>
      </c>
      <c r="D131" s="52" t="s">
        <v>611</v>
      </c>
      <c r="E131" s="52"/>
      <c r="F131" s="53">
        <f aca="true" t="shared" si="17" ref="F131:H133">F132</f>
        <v>20</v>
      </c>
      <c r="G131" s="53">
        <f t="shared" si="17"/>
        <v>20</v>
      </c>
      <c r="H131" s="53">
        <f t="shared" si="17"/>
        <v>20</v>
      </c>
    </row>
    <row r="132" spans="1:8" ht="110.25" hidden="1">
      <c r="A132" s="364" t="s">
        <v>565</v>
      </c>
      <c r="B132" s="52" t="s">
        <v>377</v>
      </c>
      <c r="C132" s="52" t="s">
        <v>328</v>
      </c>
      <c r="D132" s="52" t="s">
        <v>490</v>
      </c>
      <c r="E132" s="52"/>
      <c r="F132" s="53">
        <f t="shared" si="17"/>
        <v>20</v>
      </c>
      <c r="G132" s="53">
        <f t="shared" si="17"/>
        <v>20</v>
      </c>
      <c r="H132" s="53">
        <f t="shared" si="17"/>
        <v>20</v>
      </c>
    </row>
    <row r="133" spans="1:8" ht="27.75" hidden="1">
      <c r="A133" s="376" t="s">
        <v>597</v>
      </c>
      <c r="B133" s="52" t="s">
        <v>377</v>
      </c>
      <c r="C133" s="52" t="s">
        <v>328</v>
      </c>
      <c r="D133" s="52" t="s">
        <v>612</v>
      </c>
      <c r="E133" s="52"/>
      <c r="F133" s="53">
        <f t="shared" si="17"/>
        <v>20</v>
      </c>
      <c r="G133" s="53">
        <f t="shared" si="17"/>
        <v>20</v>
      </c>
      <c r="H133" s="53">
        <f t="shared" si="17"/>
        <v>20</v>
      </c>
    </row>
    <row r="134" spans="1:8" ht="27" hidden="1">
      <c r="A134" s="52" t="s">
        <v>364</v>
      </c>
      <c r="B134" s="52" t="s">
        <v>377</v>
      </c>
      <c r="C134" s="52" t="s">
        <v>328</v>
      </c>
      <c r="D134" s="52" t="s">
        <v>612</v>
      </c>
      <c r="E134" s="52" t="s">
        <v>302</v>
      </c>
      <c r="F134" s="453">
        <v>20</v>
      </c>
      <c r="G134" s="453">
        <v>20</v>
      </c>
      <c r="H134" s="453">
        <v>20</v>
      </c>
    </row>
    <row r="135" spans="1:8" ht="15" hidden="1">
      <c r="A135" s="52"/>
      <c r="B135" s="52"/>
      <c r="C135" s="52"/>
      <c r="D135" s="52"/>
      <c r="E135" s="52"/>
      <c r="F135" s="446">
        <f aca="true" t="shared" si="18" ref="F135:H137">F136</f>
        <v>0</v>
      </c>
      <c r="G135" s="446">
        <f t="shared" si="18"/>
        <v>0</v>
      </c>
      <c r="H135" s="446">
        <f t="shared" si="18"/>
        <v>0</v>
      </c>
    </row>
    <row r="136" spans="1:8" ht="15" hidden="1">
      <c r="A136" s="52"/>
      <c r="B136" s="52"/>
      <c r="C136" s="52"/>
      <c r="D136" s="52"/>
      <c r="E136" s="52"/>
      <c r="F136" s="446">
        <f t="shared" si="18"/>
        <v>0</v>
      </c>
      <c r="G136" s="446">
        <f t="shared" si="18"/>
        <v>0</v>
      </c>
      <c r="H136" s="446">
        <f t="shared" si="18"/>
        <v>0</v>
      </c>
    </row>
    <row r="137" spans="1:8" ht="15" hidden="1">
      <c r="A137" s="52"/>
      <c r="B137" s="52"/>
      <c r="C137" s="52"/>
      <c r="D137" s="52"/>
      <c r="E137" s="52"/>
      <c r="F137" s="446">
        <f t="shared" si="18"/>
        <v>0</v>
      </c>
      <c r="G137" s="446">
        <f t="shared" si="18"/>
        <v>0</v>
      </c>
      <c r="H137" s="446">
        <f t="shared" si="18"/>
        <v>0</v>
      </c>
    </row>
    <row r="138" spans="1:8" ht="15" hidden="1">
      <c r="A138" s="52"/>
      <c r="B138" s="52"/>
      <c r="C138" s="52"/>
      <c r="D138" s="52"/>
      <c r="E138" s="52"/>
      <c r="F138" s="446"/>
      <c r="G138" s="446"/>
      <c r="H138" s="446"/>
    </row>
    <row r="139" spans="1:8" ht="60" hidden="1">
      <c r="A139" s="539" t="s">
        <v>109</v>
      </c>
      <c r="B139" s="52" t="s">
        <v>377</v>
      </c>
      <c r="C139" s="52" t="s">
        <v>328</v>
      </c>
      <c r="D139" s="52" t="s">
        <v>702</v>
      </c>
      <c r="E139" s="52"/>
      <c r="F139" s="53">
        <f aca="true" t="shared" si="19" ref="F139:H141">F140</f>
        <v>0</v>
      </c>
      <c r="G139" s="53">
        <f t="shared" si="19"/>
        <v>0</v>
      </c>
      <c r="H139" s="53">
        <f t="shared" si="19"/>
        <v>0</v>
      </c>
    </row>
    <row r="140" spans="1:8" ht="81" hidden="1">
      <c r="A140" s="52" t="s">
        <v>120</v>
      </c>
      <c r="B140" s="52" t="s">
        <v>377</v>
      </c>
      <c r="C140" s="52" t="s">
        <v>328</v>
      </c>
      <c r="D140" s="52" t="s">
        <v>121</v>
      </c>
      <c r="E140" s="52"/>
      <c r="F140" s="53">
        <f t="shared" si="19"/>
        <v>0</v>
      </c>
      <c r="G140" s="53">
        <f t="shared" si="19"/>
        <v>0</v>
      </c>
      <c r="H140" s="53">
        <f t="shared" si="19"/>
        <v>0</v>
      </c>
    </row>
    <row r="141" spans="1:8" ht="40.5" hidden="1">
      <c r="A141" s="52" t="s">
        <v>599</v>
      </c>
      <c r="B141" s="52" t="s">
        <v>377</v>
      </c>
      <c r="C141" s="52" t="s">
        <v>328</v>
      </c>
      <c r="D141" s="52" t="s">
        <v>604</v>
      </c>
      <c r="E141" s="52"/>
      <c r="F141" s="53">
        <f t="shared" si="19"/>
        <v>0</v>
      </c>
      <c r="G141" s="53">
        <f t="shared" si="19"/>
        <v>0</v>
      </c>
      <c r="H141" s="53">
        <f t="shared" si="19"/>
        <v>0</v>
      </c>
    </row>
    <row r="142" spans="1:8" ht="27" hidden="1">
      <c r="A142" s="52" t="s">
        <v>364</v>
      </c>
      <c r="B142" s="52" t="s">
        <v>377</v>
      </c>
      <c r="C142" s="52" t="s">
        <v>328</v>
      </c>
      <c r="D142" s="52" t="s">
        <v>604</v>
      </c>
      <c r="E142" s="52" t="s">
        <v>302</v>
      </c>
      <c r="F142" s="446"/>
      <c r="G142" s="446"/>
      <c r="H142" s="446"/>
    </row>
    <row r="143" spans="1:8" ht="54" hidden="1">
      <c r="A143" s="506" t="s">
        <v>615</v>
      </c>
      <c r="B143" s="52" t="s">
        <v>377</v>
      </c>
      <c r="C143" s="52" t="s">
        <v>328</v>
      </c>
      <c r="D143" s="52" t="s">
        <v>123</v>
      </c>
      <c r="E143" s="52"/>
      <c r="F143" s="53">
        <f aca="true" t="shared" si="20" ref="F143:H145">F144</f>
        <v>5</v>
      </c>
      <c r="G143" s="53">
        <f t="shared" si="20"/>
        <v>0</v>
      </c>
      <c r="H143" s="53">
        <f t="shared" si="20"/>
        <v>0</v>
      </c>
    </row>
    <row r="144" spans="1:8" ht="81.75" hidden="1">
      <c r="A144" s="404" t="s">
        <v>124</v>
      </c>
      <c r="B144" s="52" t="s">
        <v>377</v>
      </c>
      <c r="C144" s="52" t="s">
        <v>328</v>
      </c>
      <c r="D144" s="52" t="s">
        <v>494</v>
      </c>
      <c r="E144" s="52"/>
      <c r="F144" s="53">
        <f t="shared" si="20"/>
        <v>5</v>
      </c>
      <c r="G144" s="53">
        <f t="shared" si="20"/>
        <v>0</v>
      </c>
      <c r="H144" s="53">
        <f t="shared" si="20"/>
        <v>0</v>
      </c>
    </row>
    <row r="145" spans="1:8" ht="40.5" hidden="1">
      <c r="A145" s="52" t="s">
        <v>647</v>
      </c>
      <c r="B145" s="52" t="s">
        <v>377</v>
      </c>
      <c r="C145" s="52" t="s">
        <v>328</v>
      </c>
      <c r="D145" s="52" t="s">
        <v>616</v>
      </c>
      <c r="E145" s="52"/>
      <c r="F145" s="53">
        <f t="shared" si="20"/>
        <v>5</v>
      </c>
      <c r="G145" s="53">
        <f t="shared" si="20"/>
        <v>0</v>
      </c>
      <c r="H145" s="53">
        <f t="shared" si="20"/>
        <v>0</v>
      </c>
    </row>
    <row r="146" spans="1:8" ht="27" hidden="1">
      <c r="A146" s="52" t="s">
        <v>364</v>
      </c>
      <c r="B146" s="52" t="s">
        <v>377</v>
      </c>
      <c r="C146" s="52" t="s">
        <v>328</v>
      </c>
      <c r="D146" s="52" t="s">
        <v>616</v>
      </c>
      <c r="E146" s="52" t="s">
        <v>302</v>
      </c>
      <c r="F146" s="446">
        <v>5</v>
      </c>
      <c r="G146" s="446"/>
      <c r="H146" s="446"/>
    </row>
    <row r="147" spans="1:8" ht="41.25" hidden="1">
      <c r="A147" s="325" t="s">
        <v>514</v>
      </c>
      <c r="B147" s="52" t="s">
        <v>377</v>
      </c>
      <c r="C147" s="52" t="s">
        <v>328</v>
      </c>
      <c r="D147" s="52" t="s">
        <v>690</v>
      </c>
      <c r="E147" s="52"/>
      <c r="F147" s="446">
        <f>F148</f>
        <v>40</v>
      </c>
      <c r="G147" s="446">
        <f aca="true" t="shared" si="21" ref="G147:H149">G148</f>
        <v>40</v>
      </c>
      <c r="H147" s="446">
        <f t="shared" si="21"/>
        <v>0</v>
      </c>
    </row>
    <row r="148" spans="1:8" ht="68.25" hidden="1">
      <c r="A148" s="325" t="s">
        <v>125</v>
      </c>
      <c r="B148" s="52" t="s">
        <v>377</v>
      </c>
      <c r="C148" s="52" t="s">
        <v>328</v>
      </c>
      <c r="D148" s="52" t="s">
        <v>492</v>
      </c>
      <c r="E148" s="52"/>
      <c r="F148" s="446">
        <f>F149</f>
        <v>40</v>
      </c>
      <c r="G148" s="446">
        <f t="shared" si="21"/>
        <v>40</v>
      </c>
      <c r="H148" s="446">
        <f t="shared" si="21"/>
        <v>0</v>
      </c>
    </row>
    <row r="149" spans="1:8" ht="27" hidden="1">
      <c r="A149" s="52" t="s">
        <v>600</v>
      </c>
      <c r="B149" s="52" t="s">
        <v>377</v>
      </c>
      <c r="C149" s="52" t="s">
        <v>328</v>
      </c>
      <c r="D149" s="52" t="s">
        <v>618</v>
      </c>
      <c r="E149" s="52"/>
      <c r="F149" s="446">
        <f>F150</f>
        <v>40</v>
      </c>
      <c r="G149" s="446">
        <f t="shared" si="21"/>
        <v>40</v>
      </c>
      <c r="H149" s="446">
        <f t="shared" si="21"/>
        <v>0</v>
      </c>
    </row>
    <row r="150" spans="1:8" ht="27" hidden="1">
      <c r="A150" s="52" t="s">
        <v>364</v>
      </c>
      <c r="B150" s="52" t="s">
        <v>377</v>
      </c>
      <c r="C150" s="52" t="s">
        <v>328</v>
      </c>
      <c r="D150" s="52" t="s">
        <v>618</v>
      </c>
      <c r="E150" s="52" t="s">
        <v>302</v>
      </c>
      <c r="F150" s="446">
        <v>40</v>
      </c>
      <c r="G150" s="446">
        <v>40</v>
      </c>
      <c r="H150" s="446"/>
    </row>
    <row r="151" spans="1:8" ht="54" hidden="1">
      <c r="A151" s="506" t="s">
        <v>674</v>
      </c>
      <c r="B151" s="52" t="s">
        <v>377</v>
      </c>
      <c r="C151" s="52" t="s">
        <v>328</v>
      </c>
      <c r="D151" s="52" t="s">
        <v>130</v>
      </c>
      <c r="E151" s="52"/>
      <c r="F151" s="53">
        <f aca="true" t="shared" si="22" ref="F151:H153">F152</f>
        <v>0</v>
      </c>
      <c r="G151" s="53">
        <f t="shared" si="22"/>
        <v>0</v>
      </c>
      <c r="H151" s="53">
        <f t="shared" si="22"/>
        <v>0</v>
      </c>
    </row>
    <row r="152" spans="1:8" ht="81.75" hidden="1">
      <c r="A152" s="365" t="s">
        <v>131</v>
      </c>
      <c r="B152" s="52" t="s">
        <v>377</v>
      </c>
      <c r="C152" s="52" t="s">
        <v>328</v>
      </c>
      <c r="D152" s="52" t="s">
        <v>493</v>
      </c>
      <c r="E152" s="52"/>
      <c r="F152" s="53">
        <f t="shared" si="22"/>
        <v>0</v>
      </c>
      <c r="G152" s="53">
        <f t="shared" si="22"/>
        <v>0</v>
      </c>
      <c r="H152" s="53">
        <f t="shared" si="22"/>
        <v>0</v>
      </c>
    </row>
    <row r="153" spans="1:8" ht="27" hidden="1">
      <c r="A153" s="52" t="s">
        <v>641</v>
      </c>
      <c r="B153" s="52" t="s">
        <v>377</v>
      </c>
      <c r="C153" s="52" t="s">
        <v>328</v>
      </c>
      <c r="D153" s="52" t="s">
        <v>609</v>
      </c>
      <c r="E153" s="52"/>
      <c r="F153" s="53">
        <f t="shared" si="22"/>
        <v>0</v>
      </c>
      <c r="G153" s="53">
        <f t="shared" si="22"/>
        <v>0</v>
      </c>
      <c r="H153" s="53">
        <f t="shared" si="22"/>
        <v>0</v>
      </c>
    </row>
    <row r="154" spans="1:8" ht="27" hidden="1">
      <c r="A154" s="52" t="s">
        <v>364</v>
      </c>
      <c r="B154" s="52" t="s">
        <v>377</v>
      </c>
      <c r="C154" s="52" t="s">
        <v>328</v>
      </c>
      <c r="D154" s="52" t="s">
        <v>609</v>
      </c>
      <c r="E154" s="52" t="s">
        <v>302</v>
      </c>
      <c r="F154" s="453"/>
      <c r="G154" s="453"/>
      <c r="H154" s="453"/>
    </row>
    <row r="155" spans="1:8" ht="67.5" hidden="1">
      <c r="A155" s="507" t="s">
        <v>197</v>
      </c>
      <c r="B155" s="52" t="s">
        <v>377</v>
      </c>
      <c r="C155" s="52" t="s">
        <v>328</v>
      </c>
      <c r="D155" s="60" t="s">
        <v>133</v>
      </c>
      <c r="E155" s="52"/>
      <c r="F155" s="53">
        <f aca="true" t="shared" si="23" ref="F155:H157">F156</f>
        <v>34</v>
      </c>
      <c r="G155" s="53">
        <f t="shared" si="23"/>
        <v>34</v>
      </c>
      <c r="H155" s="53">
        <f t="shared" si="23"/>
        <v>0</v>
      </c>
    </row>
    <row r="156" spans="1:8" ht="108.75" hidden="1">
      <c r="A156" s="325" t="s">
        <v>136</v>
      </c>
      <c r="B156" s="52" t="s">
        <v>377</v>
      </c>
      <c r="C156" s="52" t="s">
        <v>328</v>
      </c>
      <c r="D156" s="60" t="s">
        <v>516</v>
      </c>
      <c r="E156" s="52"/>
      <c r="F156" s="53">
        <f t="shared" si="23"/>
        <v>34</v>
      </c>
      <c r="G156" s="53">
        <f t="shared" si="23"/>
        <v>34</v>
      </c>
      <c r="H156" s="53">
        <f t="shared" si="23"/>
        <v>0</v>
      </c>
    </row>
    <row r="157" spans="1:8" ht="27.75" hidden="1">
      <c r="A157" s="58" t="s">
        <v>78</v>
      </c>
      <c r="B157" s="52" t="s">
        <v>377</v>
      </c>
      <c r="C157" s="52" t="s">
        <v>328</v>
      </c>
      <c r="D157" s="52" t="s">
        <v>143</v>
      </c>
      <c r="E157" s="52"/>
      <c r="F157" s="53">
        <f t="shared" si="23"/>
        <v>34</v>
      </c>
      <c r="G157" s="53">
        <f t="shared" si="23"/>
        <v>34</v>
      </c>
      <c r="H157" s="53">
        <f t="shared" si="23"/>
        <v>0</v>
      </c>
    </row>
    <row r="158" spans="1:8" ht="27" hidden="1">
      <c r="A158" s="52" t="s">
        <v>364</v>
      </c>
      <c r="B158" s="52" t="s">
        <v>377</v>
      </c>
      <c r="C158" s="52" t="s">
        <v>328</v>
      </c>
      <c r="D158" s="52" t="s">
        <v>143</v>
      </c>
      <c r="E158" s="52" t="s">
        <v>302</v>
      </c>
      <c r="F158" s="453">
        <v>34</v>
      </c>
      <c r="G158" s="453">
        <v>34</v>
      </c>
      <c r="H158" s="453"/>
    </row>
    <row r="159" spans="1:8" ht="15" hidden="1">
      <c r="A159" s="325"/>
      <c r="B159" s="52"/>
      <c r="C159" s="52"/>
      <c r="D159" s="52"/>
      <c r="E159" s="52"/>
      <c r="F159" s="446">
        <f aca="true" t="shared" si="24" ref="F159:H161">F160</f>
        <v>0</v>
      </c>
      <c r="G159" s="446">
        <f t="shared" si="24"/>
        <v>0</v>
      </c>
      <c r="H159" s="446">
        <f t="shared" si="24"/>
        <v>0</v>
      </c>
    </row>
    <row r="160" spans="1:8" ht="15" hidden="1">
      <c r="A160" s="325"/>
      <c r="B160" s="52"/>
      <c r="C160" s="52"/>
      <c r="D160" s="52"/>
      <c r="E160" s="52"/>
      <c r="F160" s="446">
        <f t="shared" si="24"/>
        <v>0</v>
      </c>
      <c r="G160" s="446">
        <f t="shared" si="24"/>
        <v>0</v>
      </c>
      <c r="H160" s="446">
        <f t="shared" si="24"/>
        <v>0</v>
      </c>
    </row>
    <row r="161" spans="1:8" ht="15" hidden="1">
      <c r="A161" s="340"/>
      <c r="B161" s="321"/>
      <c r="C161" s="321"/>
      <c r="D161" s="321"/>
      <c r="E161" s="321"/>
      <c r="F161" s="462">
        <f t="shared" si="24"/>
        <v>0</v>
      </c>
      <c r="G161" s="462">
        <f t="shared" si="24"/>
        <v>0</v>
      </c>
      <c r="H161" s="462">
        <f t="shared" si="24"/>
        <v>0</v>
      </c>
    </row>
    <row r="162" spans="1:8" ht="15" hidden="1">
      <c r="A162" s="52"/>
      <c r="B162" s="52"/>
      <c r="C162" s="52"/>
      <c r="D162" s="52"/>
      <c r="E162" s="52"/>
      <c r="F162" s="446"/>
      <c r="G162" s="446"/>
      <c r="H162" s="446"/>
    </row>
    <row r="163" spans="1:8" ht="41.25" hidden="1">
      <c r="A163" s="325" t="s">
        <v>360</v>
      </c>
      <c r="B163" s="52" t="s">
        <v>377</v>
      </c>
      <c r="C163" s="52" t="s">
        <v>328</v>
      </c>
      <c r="D163" s="52" t="s">
        <v>140</v>
      </c>
      <c r="E163" s="52"/>
      <c r="F163" s="446">
        <f aca="true" t="shared" si="25" ref="F163:H165">F164</f>
        <v>5</v>
      </c>
      <c r="G163" s="446">
        <f t="shared" si="25"/>
        <v>0</v>
      </c>
      <c r="H163" s="446">
        <f t="shared" si="25"/>
        <v>0</v>
      </c>
    </row>
    <row r="164" spans="1:8" ht="67.5" hidden="1">
      <c r="A164" s="395" t="s">
        <v>139</v>
      </c>
      <c r="B164" s="52" t="s">
        <v>377</v>
      </c>
      <c r="C164" s="52" t="s">
        <v>328</v>
      </c>
      <c r="D164" s="52" t="s">
        <v>361</v>
      </c>
      <c r="E164" s="52"/>
      <c r="F164" s="446">
        <f t="shared" si="25"/>
        <v>5</v>
      </c>
      <c r="G164" s="446">
        <f t="shared" si="25"/>
        <v>0</v>
      </c>
      <c r="H164" s="446">
        <f t="shared" si="25"/>
        <v>0</v>
      </c>
    </row>
    <row r="165" spans="1:8" ht="27" hidden="1">
      <c r="A165" s="321" t="s">
        <v>362</v>
      </c>
      <c r="B165" s="321" t="s">
        <v>377</v>
      </c>
      <c r="C165" s="321" t="s">
        <v>328</v>
      </c>
      <c r="D165" s="321" t="s">
        <v>621</v>
      </c>
      <c r="E165" s="52"/>
      <c r="F165" s="446">
        <f t="shared" si="25"/>
        <v>5</v>
      </c>
      <c r="G165" s="446">
        <f t="shared" si="25"/>
        <v>0</v>
      </c>
      <c r="H165" s="446">
        <f t="shared" si="25"/>
        <v>0</v>
      </c>
    </row>
    <row r="166" spans="1:8" ht="27" hidden="1">
      <c r="A166" s="52" t="s">
        <v>246</v>
      </c>
      <c r="B166" s="52" t="s">
        <v>377</v>
      </c>
      <c r="C166" s="52" t="s">
        <v>328</v>
      </c>
      <c r="D166" s="52" t="s">
        <v>621</v>
      </c>
      <c r="E166" s="52" t="s">
        <v>234</v>
      </c>
      <c r="F166" s="446">
        <v>5</v>
      </c>
      <c r="G166" s="446"/>
      <c r="H166" s="446"/>
    </row>
    <row r="167" spans="1:8" ht="27" hidden="1">
      <c r="A167" s="508" t="s">
        <v>67</v>
      </c>
      <c r="B167" s="508" t="s">
        <v>325</v>
      </c>
      <c r="C167" s="508"/>
      <c r="D167" s="508"/>
      <c r="E167" s="52"/>
      <c r="F167" s="446">
        <f aca="true" t="shared" si="26" ref="F167:H172">F168</f>
        <v>0</v>
      </c>
      <c r="G167" s="446">
        <f t="shared" si="26"/>
        <v>0</v>
      </c>
      <c r="H167" s="446">
        <f t="shared" si="26"/>
        <v>0</v>
      </c>
    </row>
    <row r="168" spans="1:8" ht="54" hidden="1">
      <c r="A168" s="508" t="s">
        <v>68</v>
      </c>
      <c r="B168" s="508" t="s">
        <v>325</v>
      </c>
      <c r="C168" s="508" t="s">
        <v>331</v>
      </c>
      <c r="D168" s="508"/>
      <c r="E168" s="52"/>
      <c r="F168" s="446">
        <f t="shared" si="26"/>
        <v>0</v>
      </c>
      <c r="G168" s="446">
        <f t="shared" si="26"/>
        <v>0</v>
      </c>
      <c r="H168" s="446">
        <f t="shared" si="26"/>
        <v>0</v>
      </c>
    </row>
    <row r="169" spans="1:8" ht="41.25" hidden="1">
      <c r="A169" s="61" t="s">
        <v>584</v>
      </c>
      <c r="B169" s="508" t="s">
        <v>325</v>
      </c>
      <c r="C169" s="508" t="s">
        <v>331</v>
      </c>
      <c r="D169" s="508" t="s">
        <v>583</v>
      </c>
      <c r="E169" s="52"/>
      <c r="F169" s="446">
        <f t="shared" si="26"/>
        <v>0</v>
      </c>
      <c r="G169" s="446">
        <f t="shared" si="26"/>
        <v>0</v>
      </c>
      <c r="H169" s="446">
        <f t="shared" si="26"/>
        <v>0</v>
      </c>
    </row>
    <row r="170" spans="1:8" ht="30" hidden="1">
      <c r="A170" s="540" t="s">
        <v>649</v>
      </c>
      <c r="B170" s="52" t="s">
        <v>325</v>
      </c>
      <c r="C170" s="52" t="s">
        <v>331</v>
      </c>
      <c r="D170" s="52" t="s">
        <v>684</v>
      </c>
      <c r="E170" s="52"/>
      <c r="F170" s="446">
        <f t="shared" si="26"/>
        <v>0</v>
      </c>
      <c r="G170" s="446">
        <f t="shared" si="26"/>
        <v>0</v>
      </c>
      <c r="H170" s="446">
        <f t="shared" si="26"/>
        <v>0</v>
      </c>
    </row>
    <row r="171" spans="1:8" ht="27.75" hidden="1">
      <c r="A171" s="62" t="s">
        <v>685</v>
      </c>
      <c r="B171" s="52" t="s">
        <v>325</v>
      </c>
      <c r="C171" s="52" t="s">
        <v>331</v>
      </c>
      <c r="D171" s="52" t="s">
        <v>686</v>
      </c>
      <c r="E171" s="52"/>
      <c r="F171" s="446">
        <f t="shared" si="26"/>
        <v>0</v>
      </c>
      <c r="G171" s="446">
        <f t="shared" si="26"/>
        <v>0</v>
      </c>
      <c r="H171" s="446">
        <f t="shared" si="26"/>
        <v>0</v>
      </c>
    </row>
    <row r="172" spans="1:8" ht="54" hidden="1">
      <c r="A172" s="508" t="s">
        <v>622</v>
      </c>
      <c r="B172" s="302" t="s">
        <v>325</v>
      </c>
      <c r="C172" s="302" t="s">
        <v>331</v>
      </c>
      <c r="D172" s="302" t="s">
        <v>623</v>
      </c>
      <c r="E172" s="52"/>
      <c r="F172" s="446">
        <f t="shared" si="26"/>
        <v>0</v>
      </c>
      <c r="G172" s="446">
        <f t="shared" si="26"/>
        <v>0</v>
      </c>
      <c r="H172" s="446">
        <f t="shared" si="26"/>
        <v>0</v>
      </c>
    </row>
    <row r="173" spans="1:8" ht="27" hidden="1">
      <c r="A173" s="52" t="s">
        <v>364</v>
      </c>
      <c r="B173" s="302" t="s">
        <v>325</v>
      </c>
      <c r="C173" s="302" t="s">
        <v>331</v>
      </c>
      <c r="D173" s="302" t="s">
        <v>623</v>
      </c>
      <c r="E173" s="52" t="s">
        <v>302</v>
      </c>
      <c r="F173" s="446"/>
      <c r="G173" s="446"/>
      <c r="H173" s="446"/>
    </row>
    <row r="174" spans="1:8" ht="15">
      <c r="A174" s="52" t="s">
        <v>297</v>
      </c>
      <c r="B174" s="302" t="s">
        <v>326</v>
      </c>
      <c r="C174" s="302"/>
      <c r="D174" s="302"/>
      <c r="E174" s="52"/>
      <c r="F174" s="446">
        <f>F175+F180+F185</f>
        <v>5822.673</v>
      </c>
      <c r="G174" s="446">
        <f>G175+G180+G185</f>
        <v>8577.429</v>
      </c>
      <c r="H174" s="446">
        <f>H175+H180+H185</f>
        <v>6572.651</v>
      </c>
    </row>
    <row r="175" spans="1:8" ht="15" hidden="1">
      <c r="A175" s="52" t="s">
        <v>50</v>
      </c>
      <c r="B175" s="52" t="s">
        <v>326</v>
      </c>
      <c r="C175" s="52" t="s">
        <v>332</v>
      </c>
      <c r="D175" s="67"/>
      <c r="E175" s="67"/>
      <c r="F175" s="53">
        <f aca="true" t="shared" si="27" ref="F175:H178">F176</f>
        <v>0</v>
      </c>
      <c r="G175" s="53">
        <f t="shared" si="27"/>
        <v>0</v>
      </c>
      <c r="H175" s="53">
        <f t="shared" si="27"/>
        <v>0</v>
      </c>
    </row>
    <row r="176" spans="1:8" ht="68.25" hidden="1">
      <c r="A176" s="62" t="s">
        <v>101</v>
      </c>
      <c r="B176" s="52" t="s">
        <v>326</v>
      </c>
      <c r="C176" s="52" t="s">
        <v>332</v>
      </c>
      <c r="D176" s="67" t="s">
        <v>102</v>
      </c>
      <c r="E176" s="67"/>
      <c r="F176" s="53">
        <f>F177</f>
        <v>0</v>
      </c>
      <c r="G176" s="53">
        <f t="shared" si="27"/>
        <v>0</v>
      </c>
      <c r="H176" s="53">
        <f t="shared" si="27"/>
        <v>0</v>
      </c>
    </row>
    <row r="177" spans="1:8" ht="95.25" hidden="1">
      <c r="A177" s="62" t="s">
        <v>105</v>
      </c>
      <c r="B177" s="52" t="s">
        <v>326</v>
      </c>
      <c r="C177" s="52" t="s">
        <v>332</v>
      </c>
      <c r="D177" s="67" t="s">
        <v>106</v>
      </c>
      <c r="E177" s="67"/>
      <c r="F177" s="53">
        <f>F178</f>
        <v>0</v>
      </c>
      <c r="G177" s="53">
        <f t="shared" si="27"/>
        <v>0</v>
      </c>
      <c r="H177" s="53">
        <f t="shared" si="27"/>
        <v>0</v>
      </c>
    </row>
    <row r="178" spans="1:8" ht="27.75" hidden="1">
      <c r="A178" s="62" t="s">
        <v>734</v>
      </c>
      <c r="B178" s="52" t="s">
        <v>326</v>
      </c>
      <c r="C178" s="52" t="s">
        <v>332</v>
      </c>
      <c r="D178" s="67" t="s">
        <v>624</v>
      </c>
      <c r="E178" s="67"/>
      <c r="F178" s="53">
        <f t="shared" si="27"/>
        <v>0</v>
      </c>
      <c r="G178" s="53">
        <f t="shared" si="27"/>
        <v>0</v>
      </c>
      <c r="H178" s="53">
        <f t="shared" si="27"/>
        <v>0</v>
      </c>
    </row>
    <row r="179" spans="1:8" ht="15" hidden="1">
      <c r="A179" s="541" t="s">
        <v>235</v>
      </c>
      <c r="B179" s="52" t="s">
        <v>326</v>
      </c>
      <c r="C179" s="52" t="s">
        <v>332</v>
      </c>
      <c r="D179" s="67" t="s">
        <v>624</v>
      </c>
      <c r="E179" s="67" t="s">
        <v>236</v>
      </c>
      <c r="F179" s="446"/>
      <c r="G179" s="446"/>
      <c r="H179" s="446"/>
    </row>
    <row r="180" spans="1:8" ht="15">
      <c r="A180" s="61" t="s">
        <v>58</v>
      </c>
      <c r="B180" s="52" t="s">
        <v>326</v>
      </c>
      <c r="C180" s="52" t="s">
        <v>331</v>
      </c>
      <c r="D180" s="67"/>
      <c r="E180" s="67"/>
      <c r="F180" s="53">
        <f aca="true" t="shared" si="28" ref="F180:H183">F181</f>
        <v>5702.673</v>
      </c>
      <c r="G180" s="53">
        <f t="shared" si="28"/>
        <v>8427.429</v>
      </c>
      <c r="H180" s="53">
        <f t="shared" si="28"/>
        <v>6402.651</v>
      </c>
    </row>
    <row r="181" spans="1:8" ht="68.25" hidden="1">
      <c r="A181" s="325" t="s">
        <v>550</v>
      </c>
      <c r="B181" s="52" t="s">
        <v>326</v>
      </c>
      <c r="C181" s="52" t="s">
        <v>331</v>
      </c>
      <c r="D181" s="67" t="s">
        <v>102</v>
      </c>
      <c r="E181" s="67"/>
      <c r="F181" s="53">
        <f>F182</f>
        <v>5702.673</v>
      </c>
      <c r="G181" s="53">
        <f t="shared" si="28"/>
        <v>8427.429</v>
      </c>
      <c r="H181" s="53">
        <f t="shared" si="28"/>
        <v>6402.651</v>
      </c>
    </row>
    <row r="182" spans="1:8" ht="81.75" hidden="1">
      <c r="A182" s="383" t="s">
        <v>103</v>
      </c>
      <c r="B182" s="52" t="s">
        <v>326</v>
      </c>
      <c r="C182" s="52" t="s">
        <v>331</v>
      </c>
      <c r="D182" s="67" t="s">
        <v>625</v>
      </c>
      <c r="E182" s="67"/>
      <c r="F182" s="53">
        <f>F183</f>
        <v>5702.673</v>
      </c>
      <c r="G182" s="53">
        <f>G183</f>
        <v>8427.429</v>
      </c>
      <c r="H182" s="53">
        <f>H183</f>
        <v>6402.651</v>
      </c>
    </row>
    <row r="183" spans="1:8" ht="41.25" hidden="1">
      <c r="A183" s="526" t="s">
        <v>300</v>
      </c>
      <c r="B183" s="52" t="s">
        <v>326</v>
      </c>
      <c r="C183" s="52" t="s">
        <v>331</v>
      </c>
      <c r="D183" s="67" t="s">
        <v>626</v>
      </c>
      <c r="E183" s="67"/>
      <c r="F183" s="53">
        <f t="shared" si="28"/>
        <v>5702.673</v>
      </c>
      <c r="G183" s="53">
        <f t="shared" si="28"/>
        <v>8427.429</v>
      </c>
      <c r="H183" s="53">
        <f t="shared" si="28"/>
        <v>6402.651</v>
      </c>
    </row>
    <row r="184" spans="1:8" ht="27" hidden="1">
      <c r="A184" s="52" t="s">
        <v>364</v>
      </c>
      <c r="B184" s="52" t="s">
        <v>326</v>
      </c>
      <c r="C184" s="52" t="s">
        <v>331</v>
      </c>
      <c r="D184" s="67" t="s">
        <v>626</v>
      </c>
      <c r="E184" s="67" t="s">
        <v>302</v>
      </c>
      <c r="F184" s="446">
        <v>5702.673</v>
      </c>
      <c r="G184" s="446">
        <v>8427.429</v>
      </c>
      <c r="H184" s="446">
        <v>6402.651</v>
      </c>
    </row>
    <row r="185" spans="1:8" ht="27">
      <c r="A185" s="527" t="s">
        <v>298</v>
      </c>
      <c r="B185" s="52" t="s">
        <v>326</v>
      </c>
      <c r="C185" s="52" t="s">
        <v>299</v>
      </c>
      <c r="D185" s="67"/>
      <c r="E185" s="67"/>
      <c r="F185" s="53">
        <f aca="true" t="shared" si="29" ref="F185:H186">F186</f>
        <v>120</v>
      </c>
      <c r="G185" s="53">
        <f t="shared" si="29"/>
        <v>150</v>
      </c>
      <c r="H185" s="53">
        <f t="shared" si="29"/>
        <v>170</v>
      </c>
    </row>
    <row r="186" spans="1:8" ht="68.25" hidden="1">
      <c r="A186" s="325" t="s">
        <v>550</v>
      </c>
      <c r="B186" s="52" t="s">
        <v>326</v>
      </c>
      <c r="C186" s="52" t="s">
        <v>299</v>
      </c>
      <c r="D186" s="67" t="s">
        <v>102</v>
      </c>
      <c r="E186" s="67"/>
      <c r="F186" s="53">
        <f>F187</f>
        <v>120</v>
      </c>
      <c r="G186" s="53">
        <f t="shared" si="29"/>
        <v>150</v>
      </c>
      <c r="H186" s="53">
        <f t="shared" si="29"/>
        <v>170</v>
      </c>
    </row>
    <row r="187" spans="1:8" ht="81.75" hidden="1">
      <c r="A187" s="383" t="s">
        <v>103</v>
      </c>
      <c r="B187" s="52" t="s">
        <v>326</v>
      </c>
      <c r="C187" s="52" t="s">
        <v>299</v>
      </c>
      <c r="D187" s="67" t="s">
        <v>625</v>
      </c>
      <c r="E187" s="67"/>
      <c r="F187" s="53">
        <f>F188</f>
        <v>120</v>
      </c>
      <c r="G187" s="53">
        <f>G188</f>
        <v>150</v>
      </c>
      <c r="H187" s="53">
        <f>H188</f>
        <v>170</v>
      </c>
    </row>
    <row r="188" spans="1:8" ht="40.5" hidden="1">
      <c r="A188" s="52" t="s">
        <v>12</v>
      </c>
      <c r="B188" s="52" t="s">
        <v>326</v>
      </c>
      <c r="C188" s="52" t="s">
        <v>299</v>
      </c>
      <c r="D188" s="67" t="s">
        <v>627</v>
      </c>
      <c r="E188" s="67"/>
      <c r="F188" s="446">
        <f>F189</f>
        <v>120</v>
      </c>
      <c r="G188" s="446">
        <f>G189</f>
        <v>150</v>
      </c>
      <c r="H188" s="446">
        <f>H189</f>
        <v>170</v>
      </c>
    </row>
    <row r="189" spans="1:8" ht="27" hidden="1">
      <c r="A189" s="52" t="s">
        <v>364</v>
      </c>
      <c r="B189" s="52" t="s">
        <v>326</v>
      </c>
      <c r="C189" s="52" t="s">
        <v>299</v>
      </c>
      <c r="D189" s="67" t="s">
        <v>627</v>
      </c>
      <c r="E189" s="67" t="s">
        <v>302</v>
      </c>
      <c r="F189" s="446">
        <v>120</v>
      </c>
      <c r="G189" s="446">
        <v>150</v>
      </c>
      <c r="H189" s="446">
        <v>170</v>
      </c>
    </row>
    <row r="190" spans="1:8" ht="15">
      <c r="A190" s="52" t="s">
        <v>266</v>
      </c>
      <c r="B190" s="52" t="s">
        <v>257</v>
      </c>
      <c r="C190" s="52"/>
      <c r="D190" s="67"/>
      <c r="E190" s="67"/>
      <c r="F190" s="53">
        <f aca="true" t="shared" si="30" ref="F190:H194">F191</f>
        <v>608</v>
      </c>
      <c r="G190" s="53">
        <f t="shared" si="30"/>
        <v>464</v>
      </c>
      <c r="H190" s="53">
        <f t="shared" si="30"/>
        <v>472</v>
      </c>
    </row>
    <row r="191" spans="1:8" ht="15">
      <c r="A191" s="52" t="s">
        <v>267</v>
      </c>
      <c r="B191" s="52" t="s">
        <v>257</v>
      </c>
      <c r="C191" s="52" t="s">
        <v>325</v>
      </c>
      <c r="D191" s="67"/>
      <c r="E191" s="67"/>
      <c r="F191" s="53">
        <f t="shared" si="30"/>
        <v>608</v>
      </c>
      <c r="G191" s="53">
        <f t="shared" si="30"/>
        <v>464</v>
      </c>
      <c r="H191" s="53">
        <f t="shared" si="30"/>
        <v>472</v>
      </c>
    </row>
    <row r="192" spans="1:8" ht="41.25" hidden="1">
      <c r="A192" s="325" t="s">
        <v>549</v>
      </c>
      <c r="B192" s="52" t="s">
        <v>257</v>
      </c>
      <c r="C192" s="52" t="s">
        <v>325</v>
      </c>
      <c r="D192" s="67" t="s">
        <v>89</v>
      </c>
      <c r="E192" s="67"/>
      <c r="F192" s="53">
        <f>F193</f>
        <v>608</v>
      </c>
      <c r="G192" s="53">
        <f t="shared" si="30"/>
        <v>464</v>
      </c>
      <c r="H192" s="53">
        <f t="shared" si="30"/>
        <v>472</v>
      </c>
    </row>
    <row r="193" spans="1:8" ht="41.25" hidden="1">
      <c r="A193" s="379" t="s">
        <v>90</v>
      </c>
      <c r="B193" s="52" t="s">
        <v>257</v>
      </c>
      <c r="C193" s="52" t="s">
        <v>325</v>
      </c>
      <c r="D193" s="67" t="s">
        <v>489</v>
      </c>
      <c r="E193" s="67"/>
      <c r="F193" s="53">
        <f>F194+F196</f>
        <v>608</v>
      </c>
      <c r="G193" s="53">
        <f>G194+G196</f>
        <v>464</v>
      </c>
      <c r="H193" s="53">
        <f>H194+H196</f>
        <v>472</v>
      </c>
    </row>
    <row r="194" spans="1:8" ht="27.75" hidden="1">
      <c r="A194" s="344" t="s">
        <v>594</v>
      </c>
      <c r="B194" s="321" t="s">
        <v>257</v>
      </c>
      <c r="C194" s="321" t="s">
        <v>325</v>
      </c>
      <c r="D194" s="380" t="s">
        <v>628</v>
      </c>
      <c r="E194" s="380"/>
      <c r="F194" s="92">
        <f>F195</f>
        <v>558</v>
      </c>
      <c r="G194" s="92">
        <f t="shared" si="30"/>
        <v>404</v>
      </c>
      <c r="H194" s="92">
        <f t="shared" si="30"/>
        <v>412</v>
      </c>
    </row>
    <row r="195" spans="1:8" ht="27" hidden="1">
      <c r="A195" s="52" t="s">
        <v>364</v>
      </c>
      <c r="B195" s="52" t="s">
        <v>257</v>
      </c>
      <c r="C195" s="52" t="s">
        <v>325</v>
      </c>
      <c r="D195" s="380" t="s">
        <v>628</v>
      </c>
      <c r="E195" s="67" t="s">
        <v>302</v>
      </c>
      <c r="F195" s="53">
        <v>558</v>
      </c>
      <c r="G195" s="53">
        <v>404</v>
      </c>
      <c r="H195" s="53">
        <v>412</v>
      </c>
    </row>
    <row r="196" spans="1:8" ht="41.25" hidden="1">
      <c r="A196" s="344" t="s">
        <v>595</v>
      </c>
      <c r="B196" s="52" t="s">
        <v>257</v>
      </c>
      <c r="C196" s="52" t="s">
        <v>325</v>
      </c>
      <c r="D196" s="67" t="s">
        <v>629</v>
      </c>
      <c r="E196" s="67"/>
      <c r="F196" s="53">
        <f>F197+F198</f>
        <v>50</v>
      </c>
      <c r="G196" s="53">
        <f>G197+G198</f>
        <v>60</v>
      </c>
      <c r="H196" s="53">
        <f>H197+H198</f>
        <v>60</v>
      </c>
    </row>
    <row r="197" spans="1:8" ht="27" hidden="1">
      <c r="A197" s="52" t="s">
        <v>301</v>
      </c>
      <c r="B197" s="52" t="s">
        <v>257</v>
      </c>
      <c r="C197" s="52" t="s">
        <v>325</v>
      </c>
      <c r="D197" s="67" t="s">
        <v>6</v>
      </c>
      <c r="E197" s="52" t="s">
        <v>302</v>
      </c>
      <c r="F197" s="446"/>
      <c r="G197" s="446"/>
      <c r="H197" s="446"/>
    </row>
    <row r="198" spans="1:8" ht="15" hidden="1">
      <c r="A198" s="52" t="s">
        <v>353</v>
      </c>
      <c r="B198" s="52" t="s">
        <v>257</v>
      </c>
      <c r="C198" s="52" t="s">
        <v>325</v>
      </c>
      <c r="D198" s="67" t="s">
        <v>630</v>
      </c>
      <c r="E198" s="67" t="s">
        <v>296</v>
      </c>
      <c r="F198" s="446">
        <v>50</v>
      </c>
      <c r="G198" s="446">
        <v>60</v>
      </c>
      <c r="H198" s="446">
        <v>60</v>
      </c>
    </row>
    <row r="199" spans="1:8" ht="15">
      <c r="A199" s="52" t="s">
        <v>225</v>
      </c>
      <c r="B199" s="52" t="s">
        <v>329</v>
      </c>
      <c r="C199" s="52"/>
      <c r="D199" s="52"/>
      <c r="E199" s="52"/>
      <c r="F199" s="53">
        <f>F200+F219+F281+F290</f>
        <v>219528.44399999996</v>
      </c>
      <c r="G199" s="53">
        <f>G200+G219+G281+G290</f>
        <v>216014.24599999998</v>
      </c>
      <c r="H199" s="53">
        <f>H200+H219+H281+H290</f>
        <v>180789.597</v>
      </c>
    </row>
    <row r="200" spans="1:8" ht="15">
      <c r="A200" s="52" t="s">
        <v>226</v>
      </c>
      <c r="B200" s="52" t="s">
        <v>329</v>
      </c>
      <c r="C200" s="52" t="s">
        <v>377</v>
      </c>
      <c r="D200" s="52"/>
      <c r="E200" s="52"/>
      <c r="F200" s="53">
        <f>F201+F215</f>
        <v>26418.729</v>
      </c>
      <c r="G200" s="53">
        <f>G201+G215</f>
        <v>22418.729</v>
      </c>
      <c r="H200" s="53">
        <f>H201+H215</f>
        <v>22418.729</v>
      </c>
    </row>
    <row r="201" spans="1:8" ht="41.25" hidden="1">
      <c r="A201" s="325" t="s">
        <v>544</v>
      </c>
      <c r="B201" s="52" t="s">
        <v>329</v>
      </c>
      <c r="C201" s="52" t="s">
        <v>377</v>
      </c>
      <c r="D201" s="52" t="s">
        <v>205</v>
      </c>
      <c r="E201" s="52"/>
      <c r="F201" s="92">
        <f>F202</f>
        <v>26418.729</v>
      </c>
      <c r="G201" s="92">
        <f>G202</f>
        <v>22418.729</v>
      </c>
      <c r="H201" s="92">
        <f>H202</f>
        <v>22418.729</v>
      </c>
    </row>
    <row r="202" spans="1:8" ht="54.75" hidden="1">
      <c r="A202" s="528" t="s">
        <v>707</v>
      </c>
      <c r="B202" s="52" t="s">
        <v>329</v>
      </c>
      <c r="C202" s="52" t="s">
        <v>377</v>
      </c>
      <c r="D202" s="52" t="s">
        <v>708</v>
      </c>
      <c r="E202" s="52"/>
      <c r="F202" s="92">
        <f>F203+F209+F212</f>
        <v>26418.729</v>
      </c>
      <c r="G202" s="92">
        <f>G203+G209+G212</f>
        <v>22418.729</v>
      </c>
      <c r="H202" s="92">
        <f>H203+H209+H212</f>
        <v>22418.729</v>
      </c>
    </row>
    <row r="203" spans="1:8" ht="41.25" hidden="1">
      <c r="A203" s="529" t="s">
        <v>14</v>
      </c>
      <c r="B203" s="52" t="s">
        <v>329</v>
      </c>
      <c r="C203" s="52" t="s">
        <v>377</v>
      </c>
      <c r="D203" s="52" t="s">
        <v>709</v>
      </c>
      <c r="E203" s="52"/>
      <c r="F203" s="92">
        <f>F204+F205+F207+F206</f>
        <v>14156</v>
      </c>
      <c r="G203" s="92">
        <f>G204+G205+G207+G206</f>
        <v>14156</v>
      </c>
      <c r="H203" s="92">
        <f>H204+H205+H207+H206</f>
        <v>14156</v>
      </c>
    </row>
    <row r="204" spans="1:8" ht="81" hidden="1">
      <c r="A204" s="52" t="s">
        <v>363</v>
      </c>
      <c r="B204" s="52" t="s">
        <v>329</v>
      </c>
      <c r="C204" s="52" t="s">
        <v>377</v>
      </c>
      <c r="D204" s="52" t="s">
        <v>709</v>
      </c>
      <c r="E204" s="52" t="s">
        <v>237</v>
      </c>
      <c r="F204" s="92">
        <v>3621</v>
      </c>
      <c r="G204" s="92">
        <v>3621</v>
      </c>
      <c r="H204" s="92">
        <v>3621</v>
      </c>
    </row>
    <row r="205" spans="1:8" ht="27" hidden="1">
      <c r="A205" s="52" t="s">
        <v>364</v>
      </c>
      <c r="B205" s="52" t="s">
        <v>329</v>
      </c>
      <c r="C205" s="52" t="s">
        <v>377</v>
      </c>
      <c r="D205" s="52" t="s">
        <v>709</v>
      </c>
      <c r="E205" s="52" t="s">
        <v>302</v>
      </c>
      <c r="F205" s="92">
        <v>8750</v>
      </c>
      <c r="G205" s="92">
        <v>8750</v>
      </c>
      <c r="H205" s="92">
        <v>8750</v>
      </c>
    </row>
    <row r="206" spans="1:8" ht="15" hidden="1">
      <c r="A206" s="52" t="s">
        <v>353</v>
      </c>
      <c r="B206" s="59" t="s">
        <v>329</v>
      </c>
      <c r="C206" s="59" t="s">
        <v>377</v>
      </c>
      <c r="D206" s="52" t="s">
        <v>709</v>
      </c>
      <c r="E206" s="59" t="s">
        <v>296</v>
      </c>
      <c r="F206" s="92"/>
      <c r="G206" s="92"/>
      <c r="H206" s="92"/>
    </row>
    <row r="207" spans="1:8" ht="15" hidden="1">
      <c r="A207" s="328" t="s">
        <v>235</v>
      </c>
      <c r="B207" s="52" t="s">
        <v>329</v>
      </c>
      <c r="C207" s="52" t="s">
        <v>377</v>
      </c>
      <c r="D207" s="52" t="s">
        <v>709</v>
      </c>
      <c r="E207" s="52" t="s">
        <v>236</v>
      </c>
      <c r="F207" s="92">
        <v>1785</v>
      </c>
      <c r="G207" s="92">
        <v>1785</v>
      </c>
      <c r="H207" s="92">
        <v>1785</v>
      </c>
    </row>
    <row r="208" spans="1:8" ht="54.75" hidden="1">
      <c r="A208" s="528" t="s">
        <v>569</v>
      </c>
      <c r="B208" s="52" t="s">
        <v>329</v>
      </c>
      <c r="C208" s="52" t="s">
        <v>377</v>
      </c>
      <c r="D208" s="52" t="s">
        <v>20</v>
      </c>
      <c r="E208" s="52"/>
      <c r="F208" s="92">
        <f>F209</f>
        <v>4000</v>
      </c>
      <c r="G208" s="92">
        <f>G209</f>
        <v>0</v>
      </c>
      <c r="H208" s="92">
        <f>H209</f>
        <v>0</v>
      </c>
    </row>
    <row r="209" spans="1:8" ht="95.25" hidden="1">
      <c r="A209" s="475" t="s">
        <v>635</v>
      </c>
      <c r="B209" s="321" t="s">
        <v>329</v>
      </c>
      <c r="C209" s="321" t="s">
        <v>377</v>
      </c>
      <c r="D209" s="321" t="s">
        <v>637</v>
      </c>
      <c r="E209" s="321"/>
      <c r="F209" s="462">
        <f>F211+F210</f>
        <v>4000</v>
      </c>
      <c r="G209" s="462">
        <f>G211+G210</f>
        <v>0</v>
      </c>
      <c r="H209" s="462">
        <f>H211+H210</f>
        <v>0</v>
      </c>
    </row>
    <row r="210" spans="1:8" ht="27" hidden="1">
      <c r="A210" s="52" t="s">
        <v>364</v>
      </c>
      <c r="B210" s="52" t="s">
        <v>329</v>
      </c>
      <c r="C210" s="52" t="s">
        <v>377</v>
      </c>
      <c r="D210" s="321" t="s">
        <v>637</v>
      </c>
      <c r="E210" s="52" t="s">
        <v>302</v>
      </c>
      <c r="F210" s="462"/>
      <c r="G210" s="462"/>
      <c r="H210" s="462"/>
    </row>
    <row r="211" spans="1:8" ht="15" hidden="1">
      <c r="A211" s="52" t="s">
        <v>353</v>
      </c>
      <c r="B211" s="59" t="s">
        <v>329</v>
      </c>
      <c r="C211" s="59" t="s">
        <v>377</v>
      </c>
      <c r="D211" s="321" t="s">
        <v>637</v>
      </c>
      <c r="E211" s="59" t="s">
        <v>296</v>
      </c>
      <c r="F211" s="462">
        <v>4000</v>
      </c>
      <c r="G211" s="462"/>
      <c r="H211" s="462"/>
    </row>
    <row r="212" spans="1:8" ht="135.75" hidden="1">
      <c r="A212" s="206" t="s">
        <v>679</v>
      </c>
      <c r="B212" s="141" t="s">
        <v>329</v>
      </c>
      <c r="C212" s="141" t="s">
        <v>377</v>
      </c>
      <c r="D212" s="207" t="s">
        <v>711</v>
      </c>
      <c r="E212" s="141"/>
      <c r="F212" s="43">
        <f>F213+F214</f>
        <v>8262.729000000001</v>
      </c>
      <c r="G212" s="43">
        <f>G213+G214</f>
        <v>8262.729000000001</v>
      </c>
      <c r="H212" s="43">
        <f>H213+H214</f>
        <v>8262.729000000001</v>
      </c>
    </row>
    <row r="213" spans="1:8" ht="81" hidden="1">
      <c r="A213" s="141" t="s">
        <v>363</v>
      </c>
      <c r="B213" s="145" t="s">
        <v>329</v>
      </c>
      <c r="C213" s="145" t="s">
        <v>377</v>
      </c>
      <c r="D213" s="146" t="s">
        <v>711</v>
      </c>
      <c r="E213" s="145" t="s">
        <v>237</v>
      </c>
      <c r="F213" s="445">
        <v>8177.091</v>
      </c>
      <c r="G213" s="445">
        <v>8177.091</v>
      </c>
      <c r="H213" s="445">
        <v>8177.091</v>
      </c>
    </row>
    <row r="214" spans="1:8" ht="27" hidden="1">
      <c r="A214" s="141" t="s">
        <v>364</v>
      </c>
      <c r="B214" s="145" t="s">
        <v>329</v>
      </c>
      <c r="C214" s="145" t="s">
        <v>377</v>
      </c>
      <c r="D214" s="146" t="s">
        <v>711</v>
      </c>
      <c r="E214" s="145" t="s">
        <v>302</v>
      </c>
      <c r="F214" s="463">
        <v>85.638</v>
      </c>
      <c r="G214" s="463">
        <v>85.638</v>
      </c>
      <c r="H214" s="463">
        <v>85.638</v>
      </c>
    </row>
    <row r="215" spans="1:8" ht="68.25" hidden="1">
      <c r="A215" s="530" t="s">
        <v>581</v>
      </c>
      <c r="B215" s="60" t="s">
        <v>329</v>
      </c>
      <c r="C215" s="60" t="s">
        <v>377</v>
      </c>
      <c r="D215" s="60" t="s">
        <v>726</v>
      </c>
      <c r="E215" s="60"/>
      <c r="F215" s="361">
        <f aca="true" t="shared" si="31" ref="F215:H217">F216</f>
        <v>0</v>
      </c>
      <c r="G215" s="361">
        <f t="shared" si="31"/>
        <v>0</v>
      </c>
      <c r="H215" s="361">
        <f t="shared" si="31"/>
        <v>0</v>
      </c>
    </row>
    <row r="216" spans="1:8" ht="105" hidden="1">
      <c r="A216" s="531" t="s">
        <v>723</v>
      </c>
      <c r="B216" s="60" t="s">
        <v>329</v>
      </c>
      <c r="C216" s="60" t="s">
        <v>377</v>
      </c>
      <c r="D216" s="60" t="s">
        <v>495</v>
      </c>
      <c r="E216" s="60"/>
      <c r="F216" s="361">
        <f t="shared" si="31"/>
        <v>0</v>
      </c>
      <c r="G216" s="361">
        <f t="shared" si="31"/>
        <v>0</v>
      </c>
      <c r="H216" s="361">
        <f t="shared" si="31"/>
        <v>0</v>
      </c>
    </row>
    <row r="217" spans="1:8" ht="15" hidden="1">
      <c r="A217" s="52" t="s">
        <v>7</v>
      </c>
      <c r="B217" s="60" t="s">
        <v>8</v>
      </c>
      <c r="C217" s="60" t="s">
        <v>377</v>
      </c>
      <c r="D217" s="52" t="s">
        <v>724</v>
      </c>
      <c r="E217" s="60"/>
      <c r="F217" s="361">
        <f t="shared" si="31"/>
        <v>0</v>
      </c>
      <c r="G217" s="361">
        <f t="shared" si="31"/>
        <v>0</v>
      </c>
      <c r="H217" s="361">
        <f t="shared" si="31"/>
        <v>0</v>
      </c>
    </row>
    <row r="218" spans="1:8" ht="27" hidden="1">
      <c r="A218" s="52" t="s">
        <v>364</v>
      </c>
      <c r="B218" s="60" t="s">
        <v>329</v>
      </c>
      <c r="C218" s="60" t="s">
        <v>377</v>
      </c>
      <c r="D218" s="52" t="s">
        <v>724</v>
      </c>
      <c r="E218" s="60" t="s">
        <v>302</v>
      </c>
      <c r="F218" s="446"/>
      <c r="G218" s="446"/>
      <c r="H218" s="446"/>
    </row>
    <row r="219" spans="1:8" ht="15">
      <c r="A219" s="52" t="s">
        <v>227</v>
      </c>
      <c r="B219" s="52" t="s">
        <v>329</v>
      </c>
      <c r="C219" s="52" t="s">
        <v>378</v>
      </c>
      <c r="D219" s="52"/>
      <c r="E219" s="52"/>
      <c r="F219" s="53">
        <f>F220+F254+F265+F269+F273+F277+F261</f>
        <v>186632.74899999998</v>
      </c>
      <c r="G219" s="53">
        <f>G220+G254+G265+G269+G273+G277+G261</f>
        <v>187058.55099999998</v>
      </c>
      <c r="H219" s="53">
        <f>H220+H254+H265+H269+H273+H277+H261</f>
        <v>152183.902</v>
      </c>
    </row>
    <row r="220" spans="1:8" ht="45" hidden="1">
      <c r="A220" s="499" t="s">
        <v>544</v>
      </c>
      <c r="B220" s="52" t="s">
        <v>329</v>
      </c>
      <c r="C220" s="52" t="s">
        <v>378</v>
      </c>
      <c r="D220" s="52" t="s">
        <v>205</v>
      </c>
      <c r="E220" s="52"/>
      <c r="F220" s="92">
        <f>F221+F249</f>
        <v>184686.74899999998</v>
      </c>
      <c r="G220" s="92">
        <f>G221+G249</f>
        <v>185338.55099999998</v>
      </c>
      <c r="H220" s="92">
        <f>H221+H249</f>
        <v>150463.902</v>
      </c>
    </row>
    <row r="221" spans="1:8" ht="54.75" hidden="1">
      <c r="A221" s="528" t="s">
        <v>713</v>
      </c>
      <c r="B221" s="52" t="s">
        <v>329</v>
      </c>
      <c r="C221" s="52" t="s">
        <v>378</v>
      </c>
      <c r="D221" s="52" t="s">
        <v>708</v>
      </c>
      <c r="E221" s="52"/>
      <c r="F221" s="92">
        <f>F222+F227+F236+F238+F240+F242+F245+F247+F225</f>
        <v>177170.74899999998</v>
      </c>
      <c r="G221" s="92">
        <f>G222+G227+G236+G238+G240+G242+G245+G247+G225</f>
        <v>177589.55099999998</v>
      </c>
      <c r="H221" s="92">
        <f>H222+H227+H236+H238+H240+H242+H245+H247+H225</f>
        <v>142514.902</v>
      </c>
    </row>
    <row r="222" spans="1:8" ht="135.75" hidden="1">
      <c r="A222" s="203" t="s">
        <v>680</v>
      </c>
      <c r="B222" s="141" t="s">
        <v>329</v>
      </c>
      <c r="C222" s="141" t="s">
        <v>378</v>
      </c>
      <c r="D222" s="141" t="s">
        <v>719</v>
      </c>
      <c r="E222" s="141"/>
      <c r="F222" s="44">
        <f>F223+F224</f>
        <v>151710.91799999998</v>
      </c>
      <c r="G222" s="44">
        <f>G223+G224</f>
        <v>151710.91799999998</v>
      </c>
      <c r="H222" s="44">
        <f>H223+H224</f>
        <v>118179.01</v>
      </c>
    </row>
    <row r="223" spans="1:8" ht="81" hidden="1">
      <c r="A223" s="141" t="s">
        <v>363</v>
      </c>
      <c r="B223" s="141" t="s">
        <v>329</v>
      </c>
      <c r="C223" s="141" t="s">
        <v>378</v>
      </c>
      <c r="D223" s="141" t="s">
        <v>719</v>
      </c>
      <c r="E223" s="141" t="s">
        <v>237</v>
      </c>
      <c r="F223" s="44">
        <v>145003.607</v>
      </c>
      <c r="G223" s="44">
        <v>145003.607</v>
      </c>
      <c r="H223" s="44">
        <v>116969.01</v>
      </c>
    </row>
    <row r="224" spans="1:8" ht="27" hidden="1">
      <c r="A224" s="141" t="s">
        <v>364</v>
      </c>
      <c r="B224" s="141" t="s">
        <v>329</v>
      </c>
      <c r="C224" s="141" t="s">
        <v>378</v>
      </c>
      <c r="D224" s="141" t="s">
        <v>719</v>
      </c>
      <c r="E224" s="141" t="s">
        <v>302</v>
      </c>
      <c r="F224" s="44">
        <v>6707.311</v>
      </c>
      <c r="G224" s="44">
        <v>6707.311</v>
      </c>
      <c r="H224" s="44">
        <v>1210</v>
      </c>
    </row>
    <row r="225" spans="1:8" ht="27" hidden="1">
      <c r="A225" s="141" t="s">
        <v>258</v>
      </c>
      <c r="B225" s="141" t="s">
        <v>329</v>
      </c>
      <c r="C225" s="141" t="s">
        <v>378</v>
      </c>
      <c r="D225" s="141" t="s">
        <v>720</v>
      </c>
      <c r="E225" s="141"/>
      <c r="F225" s="44">
        <f>F226</f>
        <v>1159.831</v>
      </c>
      <c r="G225" s="44">
        <f>G226</f>
        <v>1159.831</v>
      </c>
      <c r="H225" s="44">
        <f>H226</f>
        <v>1159.831</v>
      </c>
    </row>
    <row r="226" spans="1:8" ht="81" hidden="1">
      <c r="A226" s="141" t="s">
        <v>363</v>
      </c>
      <c r="B226" s="141" t="s">
        <v>329</v>
      </c>
      <c r="C226" s="141" t="s">
        <v>378</v>
      </c>
      <c r="D226" s="141" t="s">
        <v>720</v>
      </c>
      <c r="E226" s="141" t="s">
        <v>237</v>
      </c>
      <c r="F226" s="44">
        <v>1159.831</v>
      </c>
      <c r="G226" s="44">
        <v>1159.831</v>
      </c>
      <c r="H226" s="44">
        <v>1159.831</v>
      </c>
    </row>
    <row r="227" spans="1:8" ht="40.5" hidden="1">
      <c r="A227" s="52" t="s">
        <v>646</v>
      </c>
      <c r="B227" s="52" t="s">
        <v>329</v>
      </c>
      <c r="C227" s="52" t="s">
        <v>378</v>
      </c>
      <c r="D227" s="52" t="s">
        <v>709</v>
      </c>
      <c r="E227" s="52"/>
      <c r="F227" s="92">
        <f>F228+F229+F230</f>
        <v>21214</v>
      </c>
      <c r="G227" s="92">
        <f>G228+G229+G230</f>
        <v>22732.802</v>
      </c>
      <c r="H227" s="92">
        <f>H228+H229+H230</f>
        <v>21190.061</v>
      </c>
    </row>
    <row r="228" spans="1:8" ht="81" hidden="1">
      <c r="A228" s="52" t="s">
        <v>363</v>
      </c>
      <c r="B228" s="52" t="s">
        <v>329</v>
      </c>
      <c r="C228" s="52" t="s">
        <v>378</v>
      </c>
      <c r="D228" s="52" t="s">
        <v>709</v>
      </c>
      <c r="E228" s="52" t="s">
        <v>237</v>
      </c>
      <c r="F228" s="92">
        <v>76</v>
      </c>
      <c r="G228" s="92">
        <v>76</v>
      </c>
      <c r="H228" s="92">
        <v>76</v>
      </c>
    </row>
    <row r="229" spans="1:8" ht="27" hidden="1">
      <c r="A229" s="52" t="s">
        <v>364</v>
      </c>
      <c r="B229" s="52" t="s">
        <v>329</v>
      </c>
      <c r="C229" s="52" t="s">
        <v>378</v>
      </c>
      <c r="D229" s="52" t="s">
        <v>709</v>
      </c>
      <c r="E229" s="52" t="s">
        <v>302</v>
      </c>
      <c r="F229" s="92">
        <v>19542</v>
      </c>
      <c r="G229" s="92">
        <v>21056.802</v>
      </c>
      <c r="H229" s="92">
        <v>19504.061</v>
      </c>
    </row>
    <row r="230" spans="1:8" ht="15" hidden="1">
      <c r="A230" s="328" t="s">
        <v>235</v>
      </c>
      <c r="B230" s="52" t="s">
        <v>329</v>
      </c>
      <c r="C230" s="52" t="s">
        <v>378</v>
      </c>
      <c r="D230" s="52" t="s">
        <v>709</v>
      </c>
      <c r="E230" s="52" t="s">
        <v>236</v>
      </c>
      <c r="F230" s="92">
        <v>1596</v>
      </c>
      <c r="G230" s="92">
        <v>1600</v>
      </c>
      <c r="H230" s="92">
        <v>1610</v>
      </c>
    </row>
    <row r="231" spans="1:8" ht="45" hidden="1">
      <c r="A231" s="499" t="s">
        <v>544</v>
      </c>
      <c r="B231" s="52" t="s">
        <v>329</v>
      </c>
      <c r="C231" s="52" t="s">
        <v>378</v>
      </c>
      <c r="D231" s="52" t="s">
        <v>18</v>
      </c>
      <c r="E231" s="52"/>
      <c r="F231" s="92">
        <f>F232+F236+F238+F241+F243</f>
        <v>2986</v>
      </c>
      <c r="G231" s="92">
        <f>G232+G236+G238+G241+G243</f>
        <v>1986</v>
      </c>
      <c r="H231" s="92">
        <f>H232+H236+H238+H241+H243</f>
        <v>1986</v>
      </c>
    </row>
    <row r="232" spans="1:8" ht="40.5" hidden="1">
      <c r="A232" s="52" t="s">
        <v>646</v>
      </c>
      <c r="B232" s="52" t="s">
        <v>329</v>
      </c>
      <c r="C232" s="52" t="s">
        <v>378</v>
      </c>
      <c r="D232" s="52" t="s">
        <v>11</v>
      </c>
      <c r="E232" s="52"/>
      <c r="F232" s="92">
        <f>F233+F234+F235</f>
        <v>0</v>
      </c>
      <c r="G232" s="92">
        <f>G233+G234+G235</f>
        <v>0</v>
      </c>
      <c r="H232" s="92">
        <f>H233+H234+H235</f>
        <v>0</v>
      </c>
    </row>
    <row r="233" spans="1:8" ht="54" hidden="1">
      <c r="A233" s="52" t="s">
        <v>268</v>
      </c>
      <c r="B233" s="52" t="s">
        <v>329</v>
      </c>
      <c r="C233" s="52" t="s">
        <v>378</v>
      </c>
      <c r="D233" s="52" t="s">
        <v>11</v>
      </c>
      <c r="E233" s="52" t="s">
        <v>237</v>
      </c>
      <c r="F233" s="462"/>
      <c r="G233" s="462"/>
      <c r="H233" s="462"/>
    </row>
    <row r="234" spans="1:8" ht="27" hidden="1">
      <c r="A234" s="395" t="s">
        <v>301</v>
      </c>
      <c r="B234" s="52" t="s">
        <v>329</v>
      </c>
      <c r="C234" s="52" t="s">
        <v>378</v>
      </c>
      <c r="D234" s="52" t="s">
        <v>11</v>
      </c>
      <c r="E234" s="52" t="s">
        <v>302</v>
      </c>
      <c r="F234" s="462"/>
      <c r="G234" s="462"/>
      <c r="H234" s="462"/>
    </row>
    <row r="235" spans="1:8" ht="15" hidden="1">
      <c r="A235" s="328" t="s">
        <v>235</v>
      </c>
      <c r="B235" s="52" t="s">
        <v>329</v>
      </c>
      <c r="C235" s="52" t="s">
        <v>378</v>
      </c>
      <c r="D235" s="52" t="s">
        <v>11</v>
      </c>
      <c r="E235" s="52" t="s">
        <v>236</v>
      </c>
      <c r="F235" s="462"/>
      <c r="G235" s="462"/>
      <c r="H235" s="462"/>
    </row>
    <row r="236" spans="1:8" ht="54" hidden="1">
      <c r="A236" s="52" t="s">
        <v>682</v>
      </c>
      <c r="B236" s="52" t="s">
        <v>8</v>
      </c>
      <c r="C236" s="52" t="s">
        <v>378</v>
      </c>
      <c r="D236" s="52" t="s">
        <v>714</v>
      </c>
      <c r="E236" s="52"/>
      <c r="F236" s="92">
        <f>F237</f>
        <v>686</v>
      </c>
      <c r="G236" s="92">
        <f>G237</f>
        <v>686</v>
      </c>
      <c r="H236" s="92">
        <f>H237</f>
        <v>686</v>
      </c>
    </row>
    <row r="237" spans="1:8" ht="81" hidden="1">
      <c r="A237" s="52" t="s">
        <v>363</v>
      </c>
      <c r="B237" s="52" t="s">
        <v>329</v>
      </c>
      <c r="C237" s="52" t="s">
        <v>378</v>
      </c>
      <c r="D237" s="52" t="s">
        <v>714</v>
      </c>
      <c r="E237" s="52" t="s">
        <v>237</v>
      </c>
      <c r="F237" s="92">
        <v>686</v>
      </c>
      <c r="G237" s="92">
        <v>686</v>
      </c>
      <c r="H237" s="92">
        <v>686</v>
      </c>
    </row>
    <row r="238" spans="1:8" ht="54" hidden="1">
      <c r="A238" s="52" t="s">
        <v>683</v>
      </c>
      <c r="B238" s="52" t="s">
        <v>329</v>
      </c>
      <c r="C238" s="52" t="s">
        <v>378</v>
      </c>
      <c r="D238" s="52" t="s">
        <v>715</v>
      </c>
      <c r="E238" s="52"/>
      <c r="F238" s="92">
        <f>F239</f>
        <v>1000</v>
      </c>
      <c r="G238" s="92">
        <f>G239</f>
        <v>0</v>
      </c>
      <c r="H238" s="92">
        <f>H239</f>
        <v>0</v>
      </c>
    </row>
    <row r="239" spans="1:8" ht="27" hidden="1">
      <c r="A239" s="52" t="s">
        <v>364</v>
      </c>
      <c r="B239" s="52" t="s">
        <v>329</v>
      </c>
      <c r="C239" s="52" t="s">
        <v>378</v>
      </c>
      <c r="D239" s="52" t="s">
        <v>715</v>
      </c>
      <c r="E239" s="52" t="s">
        <v>302</v>
      </c>
      <c r="F239" s="92">
        <v>1000</v>
      </c>
      <c r="G239" s="92"/>
      <c r="H239" s="92"/>
    </row>
    <row r="240" spans="1:8" ht="54" hidden="1">
      <c r="A240" s="52" t="s">
        <v>9</v>
      </c>
      <c r="B240" s="52" t="s">
        <v>329</v>
      </c>
      <c r="C240" s="52" t="s">
        <v>378</v>
      </c>
      <c r="D240" s="52" t="s">
        <v>716</v>
      </c>
      <c r="E240" s="52"/>
      <c r="F240" s="92">
        <f>F241</f>
        <v>0</v>
      </c>
      <c r="G240" s="92">
        <f>G241</f>
        <v>0</v>
      </c>
      <c r="H240" s="92">
        <f>H241</f>
        <v>0</v>
      </c>
    </row>
    <row r="241" spans="1:8" ht="27" hidden="1">
      <c r="A241" s="52" t="s">
        <v>364</v>
      </c>
      <c r="B241" s="52" t="s">
        <v>329</v>
      </c>
      <c r="C241" s="52" t="s">
        <v>378</v>
      </c>
      <c r="D241" s="52" t="s">
        <v>716</v>
      </c>
      <c r="E241" s="52" t="s">
        <v>302</v>
      </c>
      <c r="F241" s="92"/>
      <c r="G241" s="92"/>
      <c r="H241" s="92"/>
    </row>
    <row r="242" spans="1:8" ht="67.5" hidden="1">
      <c r="A242" s="395" t="s">
        <v>10</v>
      </c>
      <c r="B242" s="52" t="s">
        <v>329</v>
      </c>
      <c r="C242" s="52" t="s">
        <v>378</v>
      </c>
      <c r="D242" s="52" t="s">
        <v>717</v>
      </c>
      <c r="E242" s="52"/>
      <c r="F242" s="92">
        <f>F243</f>
        <v>1300</v>
      </c>
      <c r="G242" s="92">
        <f>G243</f>
        <v>1300</v>
      </c>
      <c r="H242" s="92">
        <f>H243</f>
        <v>1300</v>
      </c>
    </row>
    <row r="243" spans="1:8" ht="27" hidden="1">
      <c r="A243" s="52" t="s">
        <v>364</v>
      </c>
      <c r="B243" s="52" t="s">
        <v>329</v>
      </c>
      <c r="C243" s="52" t="s">
        <v>378</v>
      </c>
      <c r="D243" s="52" t="s">
        <v>717</v>
      </c>
      <c r="E243" s="52" t="s">
        <v>302</v>
      </c>
      <c r="F243" s="92">
        <v>1300</v>
      </c>
      <c r="G243" s="92">
        <v>1300</v>
      </c>
      <c r="H243" s="92">
        <v>1300</v>
      </c>
    </row>
    <row r="244" spans="1:8" ht="47.25" hidden="1">
      <c r="A244" s="364" t="s">
        <v>544</v>
      </c>
      <c r="B244" s="52" t="s">
        <v>329</v>
      </c>
      <c r="C244" s="52" t="s">
        <v>378</v>
      </c>
      <c r="D244" s="52" t="s">
        <v>18</v>
      </c>
      <c r="E244" s="52"/>
      <c r="F244" s="92">
        <f>F251+F252+F253</f>
        <v>7516</v>
      </c>
      <c r="G244" s="92">
        <f>G251+G252+G253</f>
        <v>7749</v>
      </c>
      <c r="H244" s="92">
        <f>H251+H252+H253</f>
        <v>7949</v>
      </c>
    </row>
    <row r="245" spans="1:8" ht="45" hidden="1">
      <c r="A245" s="499" t="s">
        <v>486</v>
      </c>
      <c r="B245" s="52" t="s">
        <v>329</v>
      </c>
      <c r="C245" s="52" t="s">
        <v>378</v>
      </c>
      <c r="D245" s="59" t="s">
        <v>710</v>
      </c>
      <c r="E245" s="59"/>
      <c r="F245" s="92">
        <f>F246</f>
        <v>0</v>
      </c>
      <c r="G245" s="92">
        <f>G246</f>
        <v>0</v>
      </c>
      <c r="H245" s="92">
        <f>H246</f>
        <v>0</v>
      </c>
    </row>
    <row r="246" spans="1:8" ht="15" hidden="1">
      <c r="A246" s="52" t="s">
        <v>353</v>
      </c>
      <c r="B246" s="52" t="s">
        <v>329</v>
      </c>
      <c r="C246" s="52" t="s">
        <v>370</v>
      </c>
      <c r="D246" s="59" t="s">
        <v>710</v>
      </c>
      <c r="E246" s="59" t="s">
        <v>296</v>
      </c>
      <c r="F246" s="92"/>
      <c r="G246" s="92"/>
      <c r="H246" s="92"/>
    </row>
    <row r="247" spans="1:8" ht="67.5" hidden="1">
      <c r="A247" s="321" t="s">
        <v>678</v>
      </c>
      <c r="B247" s="321" t="s">
        <v>329</v>
      </c>
      <c r="C247" s="321" t="s">
        <v>378</v>
      </c>
      <c r="D247" s="345" t="s">
        <v>718</v>
      </c>
      <c r="E247" s="345"/>
      <c r="F247" s="92">
        <f>F248</f>
        <v>100</v>
      </c>
      <c r="G247" s="92">
        <f>G248</f>
        <v>0</v>
      </c>
      <c r="H247" s="92">
        <f>H248</f>
        <v>0</v>
      </c>
    </row>
    <row r="248" spans="1:8" ht="27" hidden="1">
      <c r="A248" s="52" t="s">
        <v>364</v>
      </c>
      <c r="B248" s="52" t="s">
        <v>329</v>
      </c>
      <c r="C248" s="52" t="s">
        <v>378</v>
      </c>
      <c r="D248" s="345" t="s">
        <v>718</v>
      </c>
      <c r="E248" s="52" t="s">
        <v>302</v>
      </c>
      <c r="F248" s="92">
        <v>100</v>
      </c>
      <c r="G248" s="92"/>
      <c r="H248" s="92"/>
    </row>
    <row r="249" spans="1:8" ht="68.25" hidden="1">
      <c r="A249" s="325" t="s">
        <v>721</v>
      </c>
      <c r="B249" s="52" t="s">
        <v>329</v>
      </c>
      <c r="C249" s="52" t="s">
        <v>378</v>
      </c>
      <c r="D249" s="59" t="s">
        <v>207</v>
      </c>
      <c r="E249" s="59"/>
      <c r="F249" s="92">
        <f>F251+F252+F253</f>
        <v>7516</v>
      </c>
      <c r="G249" s="92">
        <f>G251+G252+G253</f>
        <v>7749</v>
      </c>
      <c r="H249" s="92">
        <f>H251+H252+H253</f>
        <v>7949</v>
      </c>
    </row>
    <row r="250" spans="1:8" ht="40.5" hidden="1">
      <c r="A250" s="52" t="s">
        <v>646</v>
      </c>
      <c r="B250" s="52" t="s">
        <v>329</v>
      </c>
      <c r="C250" s="52" t="s">
        <v>378</v>
      </c>
      <c r="D250" s="59" t="s">
        <v>722</v>
      </c>
      <c r="E250" s="59"/>
      <c r="F250" s="92">
        <f>F251+F252+F253</f>
        <v>7516</v>
      </c>
      <c r="G250" s="92">
        <f>G251+G252+G253</f>
        <v>7749</v>
      </c>
      <c r="H250" s="92">
        <f>H251+H252+H253</f>
        <v>7949</v>
      </c>
    </row>
    <row r="251" spans="1:8" ht="81" hidden="1">
      <c r="A251" s="52" t="s">
        <v>363</v>
      </c>
      <c r="B251" s="52" t="s">
        <v>329</v>
      </c>
      <c r="C251" s="52" t="s">
        <v>378</v>
      </c>
      <c r="D251" s="59" t="s">
        <v>722</v>
      </c>
      <c r="E251" s="59" t="s">
        <v>237</v>
      </c>
      <c r="F251" s="500">
        <v>6717</v>
      </c>
      <c r="G251" s="500">
        <v>6950</v>
      </c>
      <c r="H251" s="500">
        <v>7150</v>
      </c>
    </row>
    <row r="252" spans="1:8" ht="27" hidden="1">
      <c r="A252" s="52" t="s">
        <v>364</v>
      </c>
      <c r="B252" s="52" t="s">
        <v>329</v>
      </c>
      <c r="C252" s="52" t="s">
        <v>378</v>
      </c>
      <c r="D252" s="59" t="s">
        <v>722</v>
      </c>
      <c r="E252" s="59" t="s">
        <v>302</v>
      </c>
      <c r="F252" s="500">
        <v>784</v>
      </c>
      <c r="G252" s="500">
        <v>784</v>
      </c>
      <c r="H252" s="500">
        <v>784</v>
      </c>
    </row>
    <row r="253" spans="1:8" ht="15" hidden="1">
      <c r="A253" s="328" t="s">
        <v>235</v>
      </c>
      <c r="B253" s="52" t="s">
        <v>329</v>
      </c>
      <c r="C253" s="52" t="s">
        <v>378</v>
      </c>
      <c r="D253" s="59" t="s">
        <v>722</v>
      </c>
      <c r="E253" s="52" t="s">
        <v>236</v>
      </c>
      <c r="F253" s="500">
        <v>15</v>
      </c>
      <c r="G253" s="500">
        <v>15</v>
      </c>
      <c r="H253" s="500">
        <v>15</v>
      </c>
    </row>
    <row r="254" spans="1:8" ht="68.25" hidden="1">
      <c r="A254" s="530" t="s">
        <v>581</v>
      </c>
      <c r="B254" s="52" t="s">
        <v>329</v>
      </c>
      <c r="C254" s="52" t="s">
        <v>378</v>
      </c>
      <c r="D254" s="52" t="s">
        <v>725</v>
      </c>
      <c r="E254" s="52"/>
      <c r="F254" s="92">
        <f aca="true" t="shared" si="32" ref="F254:H256">F255</f>
        <v>326</v>
      </c>
      <c r="G254" s="92">
        <f t="shared" si="32"/>
        <v>0</v>
      </c>
      <c r="H254" s="92">
        <f t="shared" si="32"/>
        <v>0</v>
      </c>
    </row>
    <row r="255" spans="1:8" ht="105" hidden="1">
      <c r="A255" s="531" t="s">
        <v>723</v>
      </c>
      <c r="B255" s="52" t="s">
        <v>329</v>
      </c>
      <c r="C255" s="52" t="s">
        <v>378</v>
      </c>
      <c r="D255" s="52" t="s">
        <v>724</v>
      </c>
      <c r="E255" s="52"/>
      <c r="F255" s="92">
        <f t="shared" si="32"/>
        <v>326</v>
      </c>
      <c r="G255" s="92">
        <f t="shared" si="32"/>
        <v>0</v>
      </c>
      <c r="H255" s="92">
        <f t="shared" si="32"/>
        <v>0</v>
      </c>
    </row>
    <row r="256" spans="1:8" ht="15" hidden="1">
      <c r="A256" s="52" t="s">
        <v>7</v>
      </c>
      <c r="B256" s="52" t="s">
        <v>329</v>
      </c>
      <c r="C256" s="52" t="s">
        <v>378</v>
      </c>
      <c r="D256" s="52" t="s">
        <v>724</v>
      </c>
      <c r="E256" s="52"/>
      <c r="F256" s="92">
        <f t="shared" si="32"/>
        <v>326</v>
      </c>
      <c r="G256" s="92">
        <f t="shared" si="32"/>
        <v>0</v>
      </c>
      <c r="H256" s="92">
        <f t="shared" si="32"/>
        <v>0</v>
      </c>
    </row>
    <row r="257" spans="1:8" ht="27" hidden="1">
      <c r="A257" s="52" t="s">
        <v>301</v>
      </c>
      <c r="B257" s="52" t="s">
        <v>329</v>
      </c>
      <c r="C257" s="52" t="s">
        <v>378</v>
      </c>
      <c r="D257" s="52" t="s">
        <v>724</v>
      </c>
      <c r="E257" s="52" t="s">
        <v>13</v>
      </c>
      <c r="F257" s="462">
        <v>326</v>
      </c>
      <c r="G257" s="462"/>
      <c r="H257" s="462"/>
    </row>
    <row r="258" spans="1:8" ht="54" hidden="1">
      <c r="A258" s="395" t="s">
        <v>245</v>
      </c>
      <c r="B258" s="52" t="s">
        <v>329</v>
      </c>
      <c r="C258" s="52" t="s">
        <v>378</v>
      </c>
      <c r="D258" s="52" t="s">
        <v>495</v>
      </c>
      <c r="E258" s="52"/>
      <c r="F258" s="92">
        <f aca="true" t="shared" si="33" ref="F258:H259">F259</f>
        <v>0</v>
      </c>
      <c r="G258" s="92">
        <f t="shared" si="33"/>
        <v>0</v>
      </c>
      <c r="H258" s="92">
        <f t="shared" si="33"/>
        <v>0</v>
      </c>
    </row>
    <row r="259" spans="1:8" ht="40.5" hidden="1">
      <c r="A259" s="52" t="s">
        <v>14</v>
      </c>
      <c r="B259" s="52" t="s">
        <v>329</v>
      </c>
      <c r="C259" s="52" t="s">
        <v>378</v>
      </c>
      <c r="D259" s="52" t="s">
        <v>496</v>
      </c>
      <c r="E259" s="52"/>
      <c r="F259" s="92">
        <f t="shared" si="33"/>
        <v>0</v>
      </c>
      <c r="G259" s="92">
        <f t="shared" si="33"/>
        <v>0</v>
      </c>
      <c r="H259" s="92">
        <f t="shared" si="33"/>
        <v>0</v>
      </c>
    </row>
    <row r="260" spans="1:8" ht="27" hidden="1">
      <c r="A260" s="52" t="s">
        <v>364</v>
      </c>
      <c r="B260" s="52" t="s">
        <v>329</v>
      </c>
      <c r="C260" s="52" t="s">
        <v>378</v>
      </c>
      <c r="D260" s="52" t="s">
        <v>496</v>
      </c>
      <c r="E260" s="52" t="s">
        <v>302</v>
      </c>
      <c r="F260" s="462"/>
      <c r="G260" s="462"/>
      <c r="H260" s="462"/>
    </row>
    <row r="261" spans="1:8" ht="68.25" hidden="1">
      <c r="A261" s="325" t="s">
        <v>550</v>
      </c>
      <c r="B261" s="52" t="s">
        <v>329</v>
      </c>
      <c r="C261" s="52" t="s">
        <v>378</v>
      </c>
      <c r="D261" s="52" t="s">
        <v>102</v>
      </c>
      <c r="E261" s="52"/>
      <c r="F261" s="462">
        <f>F262</f>
        <v>20</v>
      </c>
      <c r="G261" s="462">
        <f aca="true" t="shared" si="34" ref="G261:H263">G262</f>
        <v>20</v>
      </c>
      <c r="H261" s="462">
        <f t="shared" si="34"/>
        <v>20</v>
      </c>
    </row>
    <row r="262" spans="1:8" ht="81" hidden="1">
      <c r="A262" s="52" t="s">
        <v>552</v>
      </c>
      <c r="B262" s="52" t="s">
        <v>329</v>
      </c>
      <c r="C262" s="52" t="s">
        <v>378</v>
      </c>
      <c r="D262" s="52" t="s">
        <v>555</v>
      </c>
      <c r="E262" s="52"/>
      <c r="F262" s="462">
        <f>F263</f>
        <v>20</v>
      </c>
      <c r="G262" s="462">
        <f t="shared" si="34"/>
        <v>20</v>
      </c>
      <c r="H262" s="462">
        <f t="shared" si="34"/>
        <v>20</v>
      </c>
    </row>
    <row r="263" spans="1:8" ht="47.25" hidden="1">
      <c r="A263" s="364" t="s">
        <v>553</v>
      </c>
      <c r="B263" s="52" t="s">
        <v>329</v>
      </c>
      <c r="C263" s="52" t="s">
        <v>378</v>
      </c>
      <c r="D263" s="52" t="s">
        <v>554</v>
      </c>
      <c r="E263" s="52"/>
      <c r="F263" s="462">
        <f>F264</f>
        <v>20</v>
      </c>
      <c r="G263" s="462">
        <f t="shared" si="34"/>
        <v>20</v>
      </c>
      <c r="H263" s="462">
        <f t="shared" si="34"/>
        <v>20</v>
      </c>
    </row>
    <row r="264" spans="1:8" ht="27" hidden="1">
      <c r="A264" s="52" t="s">
        <v>301</v>
      </c>
      <c r="B264" s="52" t="s">
        <v>329</v>
      </c>
      <c r="C264" s="52" t="s">
        <v>378</v>
      </c>
      <c r="D264" s="52" t="s">
        <v>554</v>
      </c>
      <c r="E264" s="52" t="s">
        <v>13</v>
      </c>
      <c r="F264" s="462">
        <v>20</v>
      </c>
      <c r="G264" s="462">
        <v>20</v>
      </c>
      <c r="H264" s="462">
        <v>20</v>
      </c>
    </row>
    <row r="265" spans="1:8" ht="40.5" hidden="1">
      <c r="A265" s="506" t="s">
        <v>109</v>
      </c>
      <c r="B265" s="52" t="s">
        <v>329</v>
      </c>
      <c r="C265" s="52" t="s">
        <v>378</v>
      </c>
      <c r="D265" s="52" t="s">
        <v>702</v>
      </c>
      <c r="E265" s="52"/>
      <c r="F265" s="92">
        <f aca="true" t="shared" si="35" ref="F265:H267">F266</f>
        <v>0</v>
      </c>
      <c r="G265" s="92">
        <f t="shared" si="35"/>
        <v>0</v>
      </c>
      <c r="H265" s="92">
        <f t="shared" si="35"/>
        <v>0</v>
      </c>
    </row>
    <row r="266" spans="1:8" ht="81.75" hidden="1">
      <c r="A266" s="325" t="s">
        <v>120</v>
      </c>
      <c r="B266" s="52" t="s">
        <v>329</v>
      </c>
      <c r="C266" s="52" t="s">
        <v>378</v>
      </c>
      <c r="D266" s="52" t="s">
        <v>121</v>
      </c>
      <c r="E266" s="52"/>
      <c r="F266" s="92">
        <f t="shared" si="35"/>
        <v>0</v>
      </c>
      <c r="G266" s="92">
        <f t="shared" si="35"/>
        <v>0</v>
      </c>
      <c r="H266" s="92">
        <f t="shared" si="35"/>
        <v>0</v>
      </c>
    </row>
    <row r="267" spans="1:8" ht="41.25" hidden="1">
      <c r="A267" s="338" t="s">
        <v>599</v>
      </c>
      <c r="B267" s="52" t="s">
        <v>329</v>
      </c>
      <c r="C267" s="52" t="s">
        <v>378</v>
      </c>
      <c r="D267" s="52" t="s">
        <v>604</v>
      </c>
      <c r="E267" s="52"/>
      <c r="F267" s="92">
        <f t="shared" si="35"/>
        <v>0</v>
      </c>
      <c r="G267" s="92">
        <f t="shared" si="35"/>
        <v>0</v>
      </c>
      <c r="H267" s="92">
        <f t="shared" si="35"/>
        <v>0</v>
      </c>
    </row>
    <row r="268" spans="1:8" ht="27" hidden="1">
      <c r="A268" s="52" t="s">
        <v>364</v>
      </c>
      <c r="B268" s="52" t="s">
        <v>329</v>
      </c>
      <c r="C268" s="52" t="s">
        <v>378</v>
      </c>
      <c r="D268" s="52" t="s">
        <v>604</v>
      </c>
      <c r="E268" s="52" t="s">
        <v>302</v>
      </c>
      <c r="F268" s="462"/>
      <c r="G268" s="462"/>
      <c r="H268" s="462"/>
    </row>
    <row r="269" spans="1:8" ht="41.25" hidden="1">
      <c r="A269" s="325" t="s">
        <v>514</v>
      </c>
      <c r="B269" s="52" t="s">
        <v>329</v>
      </c>
      <c r="C269" s="52" t="s">
        <v>378</v>
      </c>
      <c r="D269" s="52" t="s">
        <v>690</v>
      </c>
      <c r="E269" s="52"/>
      <c r="F269" s="446">
        <f aca="true" t="shared" si="36" ref="F269:H271">F270</f>
        <v>100</v>
      </c>
      <c r="G269" s="446">
        <f t="shared" si="36"/>
        <v>100</v>
      </c>
      <c r="H269" s="446">
        <f t="shared" si="36"/>
        <v>0</v>
      </c>
    </row>
    <row r="270" spans="1:8" ht="68.25" hidden="1">
      <c r="A270" s="325" t="s">
        <v>125</v>
      </c>
      <c r="B270" s="52" t="s">
        <v>329</v>
      </c>
      <c r="C270" s="52" t="s">
        <v>378</v>
      </c>
      <c r="D270" s="52" t="s">
        <v>492</v>
      </c>
      <c r="E270" s="52"/>
      <c r="F270" s="446">
        <f t="shared" si="36"/>
        <v>100</v>
      </c>
      <c r="G270" s="446">
        <f t="shared" si="36"/>
        <v>100</v>
      </c>
      <c r="H270" s="446">
        <f t="shared" si="36"/>
        <v>0</v>
      </c>
    </row>
    <row r="271" spans="1:8" ht="27" hidden="1">
      <c r="A271" s="52" t="s">
        <v>600</v>
      </c>
      <c r="B271" s="52" t="s">
        <v>329</v>
      </c>
      <c r="C271" s="52" t="s">
        <v>378</v>
      </c>
      <c r="D271" s="52" t="s">
        <v>618</v>
      </c>
      <c r="E271" s="52"/>
      <c r="F271" s="446">
        <f t="shared" si="36"/>
        <v>100</v>
      </c>
      <c r="G271" s="446">
        <f t="shared" si="36"/>
        <v>100</v>
      </c>
      <c r="H271" s="446">
        <f t="shared" si="36"/>
        <v>0</v>
      </c>
    </row>
    <row r="272" spans="1:8" ht="27" hidden="1">
      <c r="A272" s="52" t="s">
        <v>364</v>
      </c>
      <c r="B272" s="52" t="s">
        <v>329</v>
      </c>
      <c r="C272" s="52" t="s">
        <v>378</v>
      </c>
      <c r="D272" s="52" t="s">
        <v>618</v>
      </c>
      <c r="E272" s="52" t="s">
        <v>302</v>
      </c>
      <c r="F272" s="446">
        <v>100</v>
      </c>
      <c r="G272" s="446">
        <v>100</v>
      </c>
      <c r="H272" s="446"/>
    </row>
    <row r="273" spans="1:8" ht="15" hidden="1">
      <c r="A273" s="325"/>
      <c r="B273" s="52"/>
      <c r="C273" s="52"/>
      <c r="D273" s="52"/>
      <c r="E273" s="52"/>
      <c r="F273" s="446">
        <f aca="true" t="shared" si="37" ref="F273:H275">F274</f>
        <v>0</v>
      </c>
      <c r="G273" s="446">
        <f t="shared" si="37"/>
        <v>0</v>
      </c>
      <c r="H273" s="446">
        <f t="shared" si="37"/>
        <v>0</v>
      </c>
    </row>
    <row r="274" spans="1:8" ht="15" hidden="1">
      <c r="A274" s="325"/>
      <c r="B274" s="52"/>
      <c r="C274" s="52"/>
      <c r="D274" s="52"/>
      <c r="E274" s="52"/>
      <c r="F274" s="446">
        <f t="shared" si="37"/>
        <v>0</v>
      </c>
      <c r="G274" s="446">
        <f t="shared" si="37"/>
        <v>0</v>
      </c>
      <c r="H274" s="446">
        <f t="shared" si="37"/>
        <v>0</v>
      </c>
    </row>
    <row r="275" spans="1:8" ht="15" hidden="1">
      <c r="A275" s="340"/>
      <c r="B275" s="52"/>
      <c r="C275" s="52"/>
      <c r="D275" s="321"/>
      <c r="E275" s="321"/>
      <c r="F275" s="462">
        <f t="shared" si="37"/>
        <v>0</v>
      </c>
      <c r="G275" s="462">
        <f t="shared" si="37"/>
        <v>0</v>
      </c>
      <c r="H275" s="462">
        <f t="shared" si="37"/>
        <v>0</v>
      </c>
    </row>
    <row r="276" spans="1:8" ht="15" hidden="1">
      <c r="A276" s="52"/>
      <c r="B276" s="52"/>
      <c r="C276" s="52"/>
      <c r="D276" s="52"/>
      <c r="E276" s="52"/>
      <c r="F276" s="446"/>
      <c r="G276" s="446"/>
      <c r="H276" s="446"/>
    </row>
    <row r="277" spans="1:8" ht="41.25" hidden="1">
      <c r="A277" s="365" t="s">
        <v>425</v>
      </c>
      <c r="B277" s="52" t="s">
        <v>329</v>
      </c>
      <c r="C277" s="52" t="s">
        <v>378</v>
      </c>
      <c r="D277" s="52" t="s">
        <v>426</v>
      </c>
      <c r="E277" s="52"/>
      <c r="F277" s="53">
        <f>F278</f>
        <v>1500</v>
      </c>
      <c r="G277" s="53">
        <f aca="true" t="shared" si="38" ref="G277:H279">G278</f>
        <v>1600</v>
      </c>
      <c r="H277" s="53">
        <f t="shared" si="38"/>
        <v>1700</v>
      </c>
    </row>
    <row r="278" spans="1:8" ht="54.75" hidden="1">
      <c r="A278" s="365" t="s">
        <v>427</v>
      </c>
      <c r="B278" s="52" t="s">
        <v>329</v>
      </c>
      <c r="C278" s="52" t="s">
        <v>378</v>
      </c>
      <c r="D278" s="52" t="s">
        <v>428</v>
      </c>
      <c r="E278" s="52"/>
      <c r="F278" s="53">
        <f>F279</f>
        <v>1500</v>
      </c>
      <c r="G278" s="53">
        <f t="shared" si="38"/>
        <v>1600</v>
      </c>
      <c r="H278" s="53">
        <f t="shared" si="38"/>
        <v>1700</v>
      </c>
    </row>
    <row r="279" spans="1:8" ht="40.5" hidden="1">
      <c r="A279" s="52" t="s">
        <v>14</v>
      </c>
      <c r="B279" s="52" t="s">
        <v>329</v>
      </c>
      <c r="C279" s="52" t="s">
        <v>378</v>
      </c>
      <c r="D279" s="52" t="s">
        <v>429</v>
      </c>
      <c r="E279" s="52"/>
      <c r="F279" s="446">
        <f>F280</f>
        <v>1500</v>
      </c>
      <c r="G279" s="446">
        <f t="shared" si="38"/>
        <v>1600</v>
      </c>
      <c r="H279" s="446">
        <f t="shared" si="38"/>
        <v>1700</v>
      </c>
    </row>
    <row r="280" spans="1:8" ht="27" hidden="1">
      <c r="A280" s="52" t="s">
        <v>364</v>
      </c>
      <c r="B280" s="52" t="s">
        <v>329</v>
      </c>
      <c r="C280" s="52" t="s">
        <v>378</v>
      </c>
      <c r="D280" s="52" t="s">
        <v>429</v>
      </c>
      <c r="E280" s="52" t="s">
        <v>302</v>
      </c>
      <c r="F280" s="446">
        <v>1500</v>
      </c>
      <c r="G280" s="446">
        <v>1600</v>
      </c>
      <c r="H280" s="446">
        <v>1700</v>
      </c>
    </row>
    <row r="281" spans="1:8" ht="15">
      <c r="A281" s="52" t="s">
        <v>228</v>
      </c>
      <c r="B281" s="52" t="s">
        <v>329</v>
      </c>
      <c r="C281" s="52" t="s">
        <v>329</v>
      </c>
      <c r="D281" s="52"/>
      <c r="E281" s="52"/>
      <c r="F281" s="92">
        <f>F282</f>
        <v>930</v>
      </c>
      <c r="G281" s="92">
        <f>G282</f>
        <v>990</v>
      </c>
      <c r="H281" s="92">
        <f>H282</f>
        <v>1040</v>
      </c>
    </row>
    <row r="282" spans="1:8" ht="68.25" hidden="1">
      <c r="A282" s="365" t="s">
        <v>430</v>
      </c>
      <c r="B282" s="52" t="s">
        <v>329</v>
      </c>
      <c r="C282" s="52" t="s">
        <v>329</v>
      </c>
      <c r="D282" s="52" t="s">
        <v>92</v>
      </c>
      <c r="E282" s="52"/>
      <c r="F282" s="92">
        <f>F283+F286</f>
        <v>930</v>
      </c>
      <c r="G282" s="92">
        <f>G283+G286</f>
        <v>990</v>
      </c>
      <c r="H282" s="92">
        <f>H283+H286</f>
        <v>1040</v>
      </c>
    </row>
    <row r="283" spans="1:8" ht="95.25" hidden="1">
      <c r="A283" s="365" t="s">
        <v>437</v>
      </c>
      <c r="B283" s="52" t="s">
        <v>329</v>
      </c>
      <c r="C283" s="52" t="s">
        <v>329</v>
      </c>
      <c r="D283" s="52" t="s">
        <v>438</v>
      </c>
      <c r="E283" s="52"/>
      <c r="F283" s="92">
        <f aca="true" t="shared" si="39" ref="F283:H284">F284</f>
        <v>180</v>
      </c>
      <c r="G283" s="92">
        <f t="shared" si="39"/>
        <v>180</v>
      </c>
      <c r="H283" s="92">
        <f t="shared" si="39"/>
        <v>190</v>
      </c>
    </row>
    <row r="284" spans="1:8" ht="31.5" hidden="1">
      <c r="A284" s="466" t="s">
        <v>24</v>
      </c>
      <c r="B284" s="52" t="s">
        <v>329</v>
      </c>
      <c r="C284" s="52" t="s">
        <v>329</v>
      </c>
      <c r="D284" s="52" t="s">
        <v>439</v>
      </c>
      <c r="E284" s="52"/>
      <c r="F284" s="92">
        <f t="shared" si="39"/>
        <v>180</v>
      </c>
      <c r="G284" s="92">
        <f t="shared" si="39"/>
        <v>180</v>
      </c>
      <c r="H284" s="92">
        <f t="shared" si="39"/>
        <v>190</v>
      </c>
    </row>
    <row r="285" spans="1:8" ht="27" hidden="1">
      <c r="A285" s="52" t="s">
        <v>364</v>
      </c>
      <c r="B285" s="52" t="s">
        <v>329</v>
      </c>
      <c r="C285" s="52" t="s">
        <v>329</v>
      </c>
      <c r="D285" s="52" t="s">
        <v>439</v>
      </c>
      <c r="E285" s="52" t="s">
        <v>302</v>
      </c>
      <c r="F285" s="462">
        <v>180</v>
      </c>
      <c r="G285" s="462">
        <v>180</v>
      </c>
      <c r="H285" s="462">
        <v>190</v>
      </c>
    </row>
    <row r="286" spans="1:8" ht="81.75" hidden="1">
      <c r="A286" s="320" t="s">
        <v>97</v>
      </c>
      <c r="B286" s="52" t="s">
        <v>329</v>
      </c>
      <c r="C286" s="52" t="s">
        <v>329</v>
      </c>
      <c r="D286" s="52" t="s">
        <v>98</v>
      </c>
      <c r="E286" s="52"/>
      <c r="F286" s="462">
        <f>F287</f>
        <v>750</v>
      </c>
      <c r="G286" s="462">
        <f>G287</f>
        <v>810</v>
      </c>
      <c r="H286" s="462">
        <f>H287</f>
        <v>850</v>
      </c>
    </row>
    <row r="287" spans="1:8" ht="40.5" hidden="1">
      <c r="A287" s="321" t="s">
        <v>596</v>
      </c>
      <c r="B287" s="52" t="s">
        <v>329</v>
      </c>
      <c r="C287" s="52" t="s">
        <v>329</v>
      </c>
      <c r="D287" s="52" t="s">
        <v>638</v>
      </c>
      <c r="E287" s="52"/>
      <c r="F287" s="462">
        <f>F288+F289</f>
        <v>750</v>
      </c>
      <c r="G287" s="462">
        <f>G288+G289</f>
        <v>810</v>
      </c>
      <c r="H287" s="462">
        <f>H288+H289</f>
        <v>850</v>
      </c>
    </row>
    <row r="288" spans="1:8" ht="27" hidden="1">
      <c r="A288" s="321" t="s">
        <v>364</v>
      </c>
      <c r="B288" s="52" t="s">
        <v>329</v>
      </c>
      <c r="C288" s="52" t="s">
        <v>329</v>
      </c>
      <c r="D288" s="52" t="s">
        <v>638</v>
      </c>
      <c r="E288" s="52" t="s">
        <v>302</v>
      </c>
      <c r="F288" s="462">
        <v>350</v>
      </c>
      <c r="G288" s="462">
        <v>400</v>
      </c>
      <c r="H288" s="462">
        <v>420</v>
      </c>
    </row>
    <row r="289" spans="1:8" ht="27.75" hidden="1">
      <c r="A289" s="322" t="s">
        <v>246</v>
      </c>
      <c r="B289" s="52" t="s">
        <v>329</v>
      </c>
      <c r="C289" s="52" t="s">
        <v>329</v>
      </c>
      <c r="D289" s="52" t="s">
        <v>638</v>
      </c>
      <c r="E289" s="52" t="s">
        <v>234</v>
      </c>
      <c r="F289" s="462">
        <v>400</v>
      </c>
      <c r="G289" s="462">
        <v>410</v>
      </c>
      <c r="H289" s="462">
        <v>430</v>
      </c>
    </row>
    <row r="290" spans="1:8" ht="15">
      <c r="A290" s="52" t="s">
        <v>322</v>
      </c>
      <c r="B290" s="52" t="s">
        <v>329</v>
      </c>
      <c r="C290" s="52" t="s">
        <v>331</v>
      </c>
      <c r="D290" s="52"/>
      <c r="E290" s="52"/>
      <c r="F290" s="92">
        <f>F291+F299</f>
        <v>5546.966</v>
      </c>
      <c r="G290" s="92">
        <f>G291+G299</f>
        <v>5546.966</v>
      </c>
      <c r="H290" s="92">
        <f>H291+H299</f>
        <v>5146.966</v>
      </c>
    </row>
    <row r="291" spans="1:8" ht="47.25" hidden="1">
      <c r="A291" s="542" t="s">
        <v>544</v>
      </c>
      <c r="B291" s="141" t="s">
        <v>8</v>
      </c>
      <c r="C291" s="141" t="s">
        <v>331</v>
      </c>
      <c r="D291" s="141" t="s">
        <v>205</v>
      </c>
      <c r="E291" s="141"/>
      <c r="F291" s="44">
        <f>F292</f>
        <v>5146.966</v>
      </c>
      <c r="G291" s="44">
        <f>G292</f>
        <v>5146.966</v>
      </c>
      <c r="H291" s="44">
        <f>H292</f>
        <v>5146.966</v>
      </c>
    </row>
    <row r="292" spans="1:8" ht="68.25" hidden="1">
      <c r="A292" s="221" t="s">
        <v>440</v>
      </c>
      <c r="B292" s="141" t="s">
        <v>329</v>
      </c>
      <c r="C292" s="141" t="s">
        <v>331</v>
      </c>
      <c r="D292" s="141" t="s">
        <v>206</v>
      </c>
      <c r="E292" s="141"/>
      <c r="F292" s="44">
        <f>F293+F295</f>
        <v>5146.966</v>
      </c>
      <c r="G292" s="44">
        <f>G293+G295</f>
        <v>5146.966</v>
      </c>
      <c r="H292" s="44">
        <f>H293+H295</f>
        <v>5146.966</v>
      </c>
    </row>
    <row r="293" spans="1:8" ht="54.75" hidden="1">
      <c r="A293" s="214" t="s">
        <v>677</v>
      </c>
      <c r="B293" s="141" t="s">
        <v>8</v>
      </c>
      <c r="C293" s="141" t="s">
        <v>331</v>
      </c>
      <c r="D293" s="141" t="s">
        <v>441</v>
      </c>
      <c r="E293" s="141"/>
      <c r="F293" s="44">
        <f>F294</f>
        <v>18.966</v>
      </c>
      <c r="G293" s="44">
        <f>G294</f>
        <v>18.966</v>
      </c>
      <c r="H293" s="44">
        <f>H294</f>
        <v>18.966</v>
      </c>
    </row>
    <row r="294" spans="1:8" ht="81" hidden="1">
      <c r="A294" s="141" t="s">
        <v>363</v>
      </c>
      <c r="B294" s="141" t="s">
        <v>8</v>
      </c>
      <c r="C294" s="141" t="s">
        <v>331</v>
      </c>
      <c r="D294" s="141" t="s">
        <v>441</v>
      </c>
      <c r="E294" s="141" t="s">
        <v>237</v>
      </c>
      <c r="F294" s="44">
        <v>18.966</v>
      </c>
      <c r="G294" s="44">
        <v>18.966</v>
      </c>
      <c r="H294" s="44">
        <v>18.966</v>
      </c>
    </row>
    <row r="295" spans="1:8" ht="40.5" hidden="1">
      <c r="A295" s="52" t="s">
        <v>14</v>
      </c>
      <c r="B295" s="52" t="s">
        <v>329</v>
      </c>
      <c r="C295" s="52" t="s">
        <v>331</v>
      </c>
      <c r="D295" s="52" t="s">
        <v>442</v>
      </c>
      <c r="E295" s="52"/>
      <c r="F295" s="92">
        <f>F296+F297+F298</f>
        <v>5128</v>
      </c>
      <c r="G295" s="92">
        <f>G296+G297+G298</f>
        <v>5128</v>
      </c>
      <c r="H295" s="92">
        <f>H296+H297+H298</f>
        <v>5128</v>
      </c>
    </row>
    <row r="296" spans="1:8" ht="81" hidden="1">
      <c r="A296" s="52" t="s">
        <v>363</v>
      </c>
      <c r="B296" s="52" t="s">
        <v>329</v>
      </c>
      <c r="C296" s="52" t="s">
        <v>331</v>
      </c>
      <c r="D296" s="52" t="s">
        <v>442</v>
      </c>
      <c r="E296" s="52" t="s">
        <v>237</v>
      </c>
      <c r="F296" s="92">
        <v>4924</v>
      </c>
      <c r="G296" s="92">
        <v>4924</v>
      </c>
      <c r="H296" s="92">
        <v>4924</v>
      </c>
    </row>
    <row r="297" spans="1:8" ht="27" hidden="1">
      <c r="A297" s="52" t="s">
        <v>364</v>
      </c>
      <c r="B297" s="52" t="s">
        <v>329</v>
      </c>
      <c r="C297" s="52" t="s">
        <v>331</v>
      </c>
      <c r="D297" s="52" t="s">
        <v>442</v>
      </c>
      <c r="E297" s="52" t="s">
        <v>302</v>
      </c>
      <c r="F297" s="92">
        <v>202</v>
      </c>
      <c r="G297" s="92">
        <v>202</v>
      </c>
      <c r="H297" s="92">
        <v>202</v>
      </c>
    </row>
    <row r="298" spans="1:8" ht="15" hidden="1">
      <c r="A298" s="59" t="s">
        <v>235</v>
      </c>
      <c r="B298" s="52" t="s">
        <v>329</v>
      </c>
      <c r="C298" s="52" t="s">
        <v>331</v>
      </c>
      <c r="D298" s="52" t="s">
        <v>442</v>
      </c>
      <c r="E298" s="52" t="s">
        <v>236</v>
      </c>
      <c r="F298" s="92">
        <v>2</v>
      </c>
      <c r="G298" s="92">
        <v>2</v>
      </c>
      <c r="H298" s="92">
        <v>2</v>
      </c>
    </row>
    <row r="299" spans="1:8" ht="67.5" hidden="1">
      <c r="A299" s="507" t="s">
        <v>197</v>
      </c>
      <c r="B299" s="52" t="s">
        <v>329</v>
      </c>
      <c r="C299" s="52" t="s">
        <v>331</v>
      </c>
      <c r="D299" s="60" t="s">
        <v>133</v>
      </c>
      <c r="E299" s="52"/>
      <c r="F299" s="53">
        <f aca="true" t="shared" si="40" ref="F299:H301">F300</f>
        <v>400</v>
      </c>
      <c r="G299" s="53">
        <f t="shared" si="40"/>
        <v>400</v>
      </c>
      <c r="H299" s="53">
        <f t="shared" si="40"/>
        <v>0</v>
      </c>
    </row>
    <row r="300" spans="1:8" ht="108.75" hidden="1">
      <c r="A300" s="325" t="s">
        <v>136</v>
      </c>
      <c r="B300" s="52" t="s">
        <v>329</v>
      </c>
      <c r="C300" s="52" t="s">
        <v>331</v>
      </c>
      <c r="D300" s="60" t="s">
        <v>516</v>
      </c>
      <c r="E300" s="52"/>
      <c r="F300" s="53">
        <f t="shared" si="40"/>
        <v>400</v>
      </c>
      <c r="G300" s="53">
        <f t="shared" si="40"/>
        <v>400</v>
      </c>
      <c r="H300" s="53">
        <f t="shared" si="40"/>
        <v>0</v>
      </c>
    </row>
    <row r="301" spans="1:8" ht="27.75" hidden="1">
      <c r="A301" s="58" t="s">
        <v>78</v>
      </c>
      <c r="B301" s="52" t="s">
        <v>329</v>
      </c>
      <c r="C301" s="52" t="s">
        <v>331</v>
      </c>
      <c r="D301" s="52" t="s">
        <v>143</v>
      </c>
      <c r="E301" s="52"/>
      <c r="F301" s="53">
        <f t="shared" si="40"/>
        <v>400</v>
      </c>
      <c r="G301" s="53">
        <f t="shared" si="40"/>
        <v>400</v>
      </c>
      <c r="H301" s="53">
        <f t="shared" si="40"/>
        <v>0</v>
      </c>
    </row>
    <row r="302" spans="1:8" ht="27" hidden="1">
      <c r="A302" s="52" t="s">
        <v>364</v>
      </c>
      <c r="B302" s="52" t="s">
        <v>329</v>
      </c>
      <c r="C302" s="52" t="s">
        <v>331</v>
      </c>
      <c r="D302" s="52" t="s">
        <v>143</v>
      </c>
      <c r="E302" s="52" t="s">
        <v>302</v>
      </c>
      <c r="F302" s="453">
        <v>400</v>
      </c>
      <c r="G302" s="453">
        <v>400</v>
      </c>
      <c r="H302" s="453"/>
    </row>
    <row r="303" spans="1:8" ht="15">
      <c r="A303" s="509" t="s">
        <v>673</v>
      </c>
      <c r="B303" s="510" t="s">
        <v>332</v>
      </c>
      <c r="C303" s="511"/>
      <c r="D303" s="511"/>
      <c r="E303" s="511"/>
      <c r="F303" s="512">
        <f>F304+F330</f>
        <v>19720.275999999998</v>
      </c>
      <c r="G303" s="512">
        <f>G304+G330</f>
        <v>20412.275999999998</v>
      </c>
      <c r="H303" s="512">
        <f>H304+H330</f>
        <v>21172.275999999998</v>
      </c>
    </row>
    <row r="304" spans="1:8" ht="15">
      <c r="A304" s="52" t="s">
        <v>323</v>
      </c>
      <c r="B304" s="52" t="s">
        <v>332</v>
      </c>
      <c r="C304" s="52" t="s">
        <v>377</v>
      </c>
      <c r="D304" s="52"/>
      <c r="E304" s="52"/>
      <c r="F304" s="92">
        <f>F305+F318+F322+F326</f>
        <v>16364</v>
      </c>
      <c r="G304" s="92">
        <f>G305+G318+G322+G326</f>
        <v>17056</v>
      </c>
      <c r="H304" s="92">
        <f>H305+H318+H322+H326</f>
        <v>17816</v>
      </c>
    </row>
    <row r="305" spans="1:8" ht="40.5" hidden="1">
      <c r="A305" s="395" t="s">
        <v>482</v>
      </c>
      <c r="B305" s="52" t="s">
        <v>332</v>
      </c>
      <c r="C305" s="52" t="s">
        <v>377</v>
      </c>
      <c r="D305" s="52" t="s">
        <v>23</v>
      </c>
      <c r="E305" s="52"/>
      <c r="F305" s="92">
        <f>F306+F311</f>
        <v>16334</v>
      </c>
      <c r="G305" s="92">
        <f>G306+G311</f>
        <v>17056</v>
      </c>
      <c r="H305" s="92">
        <f>H306+H311</f>
        <v>17816</v>
      </c>
    </row>
    <row r="306" spans="1:8" ht="60" hidden="1">
      <c r="A306" s="104" t="s">
        <v>443</v>
      </c>
      <c r="B306" s="52" t="s">
        <v>15</v>
      </c>
      <c r="C306" s="52" t="s">
        <v>377</v>
      </c>
      <c r="D306" s="52" t="s">
        <v>444</v>
      </c>
      <c r="E306" s="52"/>
      <c r="F306" s="92">
        <f>F307</f>
        <v>8885</v>
      </c>
      <c r="G306" s="92">
        <f>G307</f>
        <v>9517</v>
      </c>
      <c r="H306" s="92">
        <f>H307</f>
        <v>9807</v>
      </c>
    </row>
    <row r="307" spans="1:8" ht="40.5" hidden="1">
      <c r="A307" s="52" t="s">
        <v>14</v>
      </c>
      <c r="B307" s="52" t="s">
        <v>332</v>
      </c>
      <c r="C307" s="52" t="s">
        <v>377</v>
      </c>
      <c r="D307" s="52" t="s">
        <v>445</v>
      </c>
      <c r="E307" s="52"/>
      <c r="F307" s="92">
        <f>F308+F309+F310</f>
        <v>8885</v>
      </c>
      <c r="G307" s="92">
        <f>G308+G309+G310</f>
        <v>9517</v>
      </c>
      <c r="H307" s="92">
        <f>H308+H309+H310</f>
        <v>9807</v>
      </c>
    </row>
    <row r="308" spans="1:8" ht="81" hidden="1">
      <c r="A308" s="52" t="s">
        <v>363</v>
      </c>
      <c r="B308" s="52" t="s">
        <v>332</v>
      </c>
      <c r="C308" s="52" t="s">
        <v>377</v>
      </c>
      <c r="D308" s="52" t="s">
        <v>445</v>
      </c>
      <c r="E308" s="52" t="s">
        <v>237</v>
      </c>
      <c r="F308" s="92">
        <v>8518</v>
      </c>
      <c r="G308" s="92">
        <v>9150</v>
      </c>
      <c r="H308" s="92">
        <v>9440</v>
      </c>
    </row>
    <row r="309" spans="1:8" ht="27" hidden="1">
      <c r="A309" s="52" t="s">
        <v>364</v>
      </c>
      <c r="B309" s="52" t="s">
        <v>332</v>
      </c>
      <c r="C309" s="52" t="s">
        <v>377</v>
      </c>
      <c r="D309" s="52" t="s">
        <v>445</v>
      </c>
      <c r="E309" s="52" t="s">
        <v>302</v>
      </c>
      <c r="F309" s="92">
        <v>335</v>
      </c>
      <c r="G309" s="92">
        <v>335</v>
      </c>
      <c r="H309" s="92">
        <v>335</v>
      </c>
    </row>
    <row r="310" spans="1:8" ht="15" hidden="1">
      <c r="A310" s="52" t="s">
        <v>235</v>
      </c>
      <c r="B310" s="52" t="s">
        <v>332</v>
      </c>
      <c r="C310" s="52" t="s">
        <v>377</v>
      </c>
      <c r="D310" s="52" t="s">
        <v>445</v>
      </c>
      <c r="E310" s="52" t="s">
        <v>236</v>
      </c>
      <c r="F310" s="92">
        <v>32</v>
      </c>
      <c r="G310" s="92">
        <v>32</v>
      </c>
      <c r="H310" s="92">
        <v>32</v>
      </c>
    </row>
    <row r="311" spans="1:8" ht="60" hidden="1">
      <c r="A311" s="104" t="s">
        <v>446</v>
      </c>
      <c r="B311" s="59" t="s">
        <v>332</v>
      </c>
      <c r="C311" s="59" t="s">
        <v>377</v>
      </c>
      <c r="D311" s="59" t="s">
        <v>447</v>
      </c>
      <c r="E311" s="59"/>
      <c r="F311" s="400">
        <f>F312+F316</f>
        <v>7449</v>
      </c>
      <c r="G311" s="400">
        <f>G312+G316</f>
        <v>7539</v>
      </c>
      <c r="H311" s="400">
        <f>H312+H316</f>
        <v>8009</v>
      </c>
    </row>
    <row r="312" spans="1:8" ht="40.5" hidden="1">
      <c r="A312" s="52" t="s">
        <v>14</v>
      </c>
      <c r="B312" s="52" t="s">
        <v>332</v>
      </c>
      <c r="C312" s="52" t="s">
        <v>377</v>
      </c>
      <c r="D312" s="52" t="s">
        <v>448</v>
      </c>
      <c r="E312" s="52"/>
      <c r="F312" s="92">
        <f>F313+F314+F315</f>
        <v>7399</v>
      </c>
      <c r="G312" s="92">
        <f>G313+G314+G315</f>
        <v>7489</v>
      </c>
      <c r="H312" s="92">
        <f>H313+H314+H315</f>
        <v>7959</v>
      </c>
    </row>
    <row r="313" spans="1:8" ht="81" hidden="1">
      <c r="A313" s="52" t="s">
        <v>363</v>
      </c>
      <c r="B313" s="52" t="s">
        <v>332</v>
      </c>
      <c r="C313" s="52" t="s">
        <v>377</v>
      </c>
      <c r="D313" s="52" t="s">
        <v>448</v>
      </c>
      <c r="E313" s="52" t="s">
        <v>237</v>
      </c>
      <c r="F313" s="92">
        <v>5950</v>
      </c>
      <c r="G313" s="92">
        <v>6040</v>
      </c>
      <c r="H313" s="92">
        <v>6510</v>
      </c>
    </row>
    <row r="314" spans="1:8" ht="27" hidden="1">
      <c r="A314" s="52" t="s">
        <v>364</v>
      </c>
      <c r="B314" s="52" t="s">
        <v>332</v>
      </c>
      <c r="C314" s="52" t="s">
        <v>377</v>
      </c>
      <c r="D314" s="52" t="s">
        <v>448</v>
      </c>
      <c r="E314" s="52" t="s">
        <v>302</v>
      </c>
      <c r="F314" s="92">
        <v>1364</v>
      </c>
      <c r="G314" s="92">
        <v>1364</v>
      </c>
      <c r="H314" s="92">
        <v>1364</v>
      </c>
    </row>
    <row r="315" spans="1:8" ht="15" hidden="1">
      <c r="A315" s="52" t="s">
        <v>235</v>
      </c>
      <c r="B315" s="52" t="s">
        <v>332</v>
      </c>
      <c r="C315" s="52" t="s">
        <v>377</v>
      </c>
      <c r="D315" s="52" t="s">
        <v>448</v>
      </c>
      <c r="E315" s="52" t="s">
        <v>236</v>
      </c>
      <c r="F315" s="92">
        <v>85</v>
      </c>
      <c r="G315" s="92">
        <v>85</v>
      </c>
      <c r="H315" s="92">
        <v>85</v>
      </c>
    </row>
    <row r="316" spans="1:8" ht="63" hidden="1">
      <c r="A316" s="364" t="s">
        <v>676</v>
      </c>
      <c r="B316" s="52" t="s">
        <v>332</v>
      </c>
      <c r="C316" s="52" t="s">
        <v>377</v>
      </c>
      <c r="D316" s="52" t="s">
        <v>449</v>
      </c>
      <c r="E316" s="52"/>
      <c r="F316" s="92">
        <f>F317</f>
        <v>50</v>
      </c>
      <c r="G316" s="92">
        <f>G317</f>
        <v>50</v>
      </c>
      <c r="H316" s="92">
        <f>H317</f>
        <v>50</v>
      </c>
    </row>
    <row r="317" spans="1:8" ht="27" hidden="1">
      <c r="A317" s="52" t="s">
        <v>364</v>
      </c>
      <c r="B317" s="52" t="s">
        <v>332</v>
      </c>
      <c r="C317" s="52" t="s">
        <v>377</v>
      </c>
      <c r="D317" s="52" t="s">
        <v>449</v>
      </c>
      <c r="E317" s="52" t="s">
        <v>302</v>
      </c>
      <c r="F317" s="92">
        <v>50</v>
      </c>
      <c r="G317" s="92">
        <v>50</v>
      </c>
      <c r="H317" s="92">
        <v>50</v>
      </c>
    </row>
    <row r="318" spans="1:8" ht="68.25" hidden="1">
      <c r="A318" s="530" t="s">
        <v>581</v>
      </c>
      <c r="B318" s="52" t="s">
        <v>332</v>
      </c>
      <c r="C318" s="52" t="s">
        <v>377</v>
      </c>
      <c r="D318" s="52" t="s">
        <v>725</v>
      </c>
      <c r="E318" s="52"/>
      <c r="F318" s="92">
        <f aca="true" t="shared" si="41" ref="F318:H320">F319</f>
        <v>30</v>
      </c>
      <c r="G318" s="92">
        <f t="shared" si="41"/>
        <v>0</v>
      </c>
      <c r="H318" s="92">
        <f t="shared" si="41"/>
        <v>0</v>
      </c>
    </row>
    <row r="319" spans="1:8" ht="105" hidden="1">
      <c r="A319" s="531" t="s">
        <v>723</v>
      </c>
      <c r="B319" s="52" t="s">
        <v>332</v>
      </c>
      <c r="C319" s="52" t="s">
        <v>377</v>
      </c>
      <c r="D319" s="52" t="s">
        <v>724</v>
      </c>
      <c r="E319" s="52"/>
      <c r="F319" s="92">
        <f t="shared" si="41"/>
        <v>30</v>
      </c>
      <c r="G319" s="92">
        <f t="shared" si="41"/>
        <v>0</v>
      </c>
      <c r="H319" s="92">
        <f t="shared" si="41"/>
        <v>0</v>
      </c>
    </row>
    <row r="320" spans="1:8" ht="15" hidden="1">
      <c r="A320" s="52" t="s">
        <v>7</v>
      </c>
      <c r="B320" s="52" t="s">
        <v>332</v>
      </c>
      <c r="C320" s="52" t="s">
        <v>377</v>
      </c>
      <c r="D320" s="52" t="s">
        <v>724</v>
      </c>
      <c r="E320" s="52"/>
      <c r="F320" s="92">
        <f t="shared" si="41"/>
        <v>30</v>
      </c>
      <c r="G320" s="92">
        <f t="shared" si="41"/>
        <v>0</v>
      </c>
      <c r="H320" s="92">
        <f t="shared" si="41"/>
        <v>0</v>
      </c>
    </row>
    <row r="321" spans="1:8" ht="27" hidden="1">
      <c r="A321" s="52" t="s">
        <v>301</v>
      </c>
      <c r="B321" s="52" t="s">
        <v>332</v>
      </c>
      <c r="C321" s="52" t="s">
        <v>377</v>
      </c>
      <c r="D321" s="52" t="s">
        <v>724</v>
      </c>
      <c r="E321" s="52" t="s">
        <v>13</v>
      </c>
      <c r="F321" s="462">
        <v>30</v>
      </c>
      <c r="G321" s="462"/>
      <c r="H321" s="462"/>
    </row>
    <row r="322" spans="1:8" ht="40.5" hidden="1">
      <c r="A322" s="506" t="s">
        <v>109</v>
      </c>
      <c r="B322" s="52" t="s">
        <v>332</v>
      </c>
      <c r="C322" s="52" t="s">
        <v>377</v>
      </c>
      <c r="D322" s="52" t="s">
        <v>702</v>
      </c>
      <c r="E322" s="52"/>
      <c r="F322" s="92">
        <f aca="true" t="shared" si="42" ref="F322:H324">F323</f>
        <v>0</v>
      </c>
      <c r="G322" s="92">
        <f t="shared" si="42"/>
        <v>0</v>
      </c>
      <c r="H322" s="92">
        <f t="shared" si="42"/>
        <v>0</v>
      </c>
    </row>
    <row r="323" spans="1:8" ht="81.75" hidden="1">
      <c r="A323" s="325" t="s">
        <v>120</v>
      </c>
      <c r="B323" s="52" t="s">
        <v>332</v>
      </c>
      <c r="C323" s="52" t="s">
        <v>377</v>
      </c>
      <c r="D323" s="52" t="s">
        <v>121</v>
      </c>
      <c r="E323" s="52"/>
      <c r="F323" s="92">
        <f t="shared" si="42"/>
        <v>0</v>
      </c>
      <c r="G323" s="92">
        <f t="shared" si="42"/>
        <v>0</v>
      </c>
      <c r="H323" s="92">
        <f t="shared" si="42"/>
        <v>0</v>
      </c>
    </row>
    <row r="324" spans="1:8" ht="41.25" hidden="1">
      <c r="A324" s="338" t="s">
        <v>599</v>
      </c>
      <c r="B324" s="52" t="s">
        <v>332</v>
      </c>
      <c r="C324" s="52" t="s">
        <v>377</v>
      </c>
      <c r="D324" s="52" t="s">
        <v>604</v>
      </c>
      <c r="E324" s="52"/>
      <c r="F324" s="92">
        <f t="shared" si="42"/>
        <v>0</v>
      </c>
      <c r="G324" s="92">
        <f t="shared" si="42"/>
        <v>0</v>
      </c>
      <c r="H324" s="92">
        <f t="shared" si="42"/>
        <v>0</v>
      </c>
    </row>
    <row r="325" spans="1:8" ht="27" hidden="1">
      <c r="A325" s="52" t="s">
        <v>364</v>
      </c>
      <c r="B325" s="52" t="s">
        <v>332</v>
      </c>
      <c r="C325" s="52" t="s">
        <v>377</v>
      </c>
      <c r="D325" s="52" t="s">
        <v>604</v>
      </c>
      <c r="E325" s="52" t="s">
        <v>302</v>
      </c>
      <c r="F325" s="462"/>
      <c r="G325" s="462"/>
      <c r="H325" s="462"/>
    </row>
    <row r="326" spans="1:8" ht="15" hidden="1">
      <c r="A326" s="325"/>
      <c r="B326" s="52"/>
      <c r="C326" s="52"/>
      <c r="D326" s="52"/>
      <c r="E326" s="52"/>
      <c r="F326" s="446">
        <f aca="true" t="shared" si="43" ref="F326:H328">F327</f>
        <v>0</v>
      </c>
      <c r="G326" s="446">
        <f t="shared" si="43"/>
        <v>0</v>
      </c>
      <c r="H326" s="446">
        <f t="shared" si="43"/>
        <v>0</v>
      </c>
    </row>
    <row r="327" spans="1:8" ht="15" hidden="1">
      <c r="A327" s="325"/>
      <c r="B327" s="52"/>
      <c r="C327" s="52"/>
      <c r="D327" s="52"/>
      <c r="E327" s="52"/>
      <c r="F327" s="446">
        <f t="shared" si="43"/>
        <v>0</v>
      </c>
      <c r="G327" s="446">
        <f t="shared" si="43"/>
        <v>0</v>
      </c>
      <c r="H327" s="446">
        <f t="shared" si="43"/>
        <v>0</v>
      </c>
    </row>
    <row r="328" spans="1:8" ht="15" hidden="1">
      <c r="A328" s="340"/>
      <c r="B328" s="52"/>
      <c r="C328" s="52"/>
      <c r="D328" s="321"/>
      <c r="E328" s="321"/>
      <c r="F328" s="462">
        <f t="shared" si="43"/>
        <v>0</v>
      </c>
      <c r="G328" s="462">
        <f t="shared" si="43"/>
        <v>0</v>
      </c>
      <c r="H328" s="462">
        <f t="shared" si="43"/>
        <v>0</v>
      </c>
    </row>
    <row r="329" spans="1:8" ht="15" hidden="1">
      <c r="A329" s="52"/>
      <c r="B329" s="52"/>
      <c r="C329" s="52"/>
      <c r="D329" s="52"/>
      <c r="E329" s="52"/>
      <c r="F329" s="446"/>
      <c r="G329" s="446"/>
      <c r="H329" s="446"/>
    </row>
    <row r="330" spans="1:8" ht="27">
      <c r="A330" s="52" t="s">
        <v>324</v>
      </c>
      <c r="B330" s="52" t="s">
        <v>332</v>
      </c>
      <c r="C330" s="52" t="s">
        <v>326</v>
      </c>
      <c r="D330" s="52"/>
      <c r="E330" s="52"/>
      <c r="F330" s="462">
        <f aca="true" t="shared" si="44" ref="F330:H331">F331</f>
        <v>3356.276</v>
      </c>
      <c r="G330" s="462">
        <f t="shared" si="44"/>
        <v>3356.276</v>
      </c>
      <c r="H330" s="462">
        <f t="shared" si="44"/>
        <v>3356.276</v>
      </c>
    </row>
    <row r="331" spans="1:8" ht="40.5" hidden="1">
      <c r="A331" s="395" t="s">
        <v>482</v>
      </c>
      <c r="B331" s="52" t="s">
        <v>332</v>
      </c>
      <c r="C331" s="52" t="s">
        <v>326</v>
      </c>
      <c r="D331" s="52" t="s">
        <v>23</v>
      </c>
      <c r="E331" s="52"/>
      <c r="F331" s="92">
        <f t="shared" si="44"/>
        <v>3356.276</v>
      </c>
      <c r="G331" s="92">
        <f t="shared" si="44"/>
        <v>3356.276</v>
      </c>
      <c r="H331" s="92">
        <f t="shared" si="44"/>
        <v>3356.276</v>
      </c>
    </row>
    <row r="332" spans="1:8" ht="90" hidden="1">
      <c r="A332" s="342" t="s">
        <v>450</v>
      </c>
      <c r="B332" s="141" t="s">
        <v>332</v>
      </c>
      <c r="C332" s="141" t="s">
        <v>326</v>
      </c>
      <c r="D332" s="141" t="s">
        <v>488</v>
      </c>
      <c r="E332" s="141"/>
      <c r="F332" s="44">
        <f>F333+F335</f>
        <v>3356.276</v>
      </c>
      <c r="G332" s="44">
        <f>G333+G335</f>
        <v>3356.276</v>
      </c>
      <c r="H332" s="44">
        <f>H333+H335</f>
        <v>3356.276</v>
      </c>
    </row>
    <row r="333" spans="1:8" ht="75" hidden="1">
      <c r="A333" s="342" t="s">
        <v>369</v>
      </c>
      <c r="B333" s="141" t="s">
        <v>332</v>
      </c>
      <c r="C333" s="141" t="s">
        <v>326</v>
      </c>
      <c r="D333" s="141" t="s">
        <v>451</v>
      </c>
      <c r="E333" s="141"/>
      <c r="F333" s="44">
        <f>F334</f>
        <v>24.276</v>
      </c>
      <c r="G333" s="44">
        <f>G334</f>
        <v>24.276</v>
      </c>
      <c r="H333" s="44">
        <f>H334</f>
        <v>24.276</v>
      </c>
    </row>
    <row r="334" spans="1:8" ht="81" hidden="1">
      <c r="A334" s="141" t="s">
        <v>363</v>
      </c>
      <c r="B334" s="141" t="s">
        <v>332</v>
      </c>
      <c r="C334" s="141" t="s">
        <v>326</v>
      </c>
      <c r="D334" s="141" t="s">
        <v>451</v>
      </c>
      <c r="E334" s="141" t="s">
        <v>237</v>
      </c>
      <c r="F334" s="44">
        <v>24.276</v>
      </c>
      <c r="G334" s="44">
        <v>24.276</v>
      </c>
      <c r="H334" s="44">
        <v>24.276</v>
      </c>
    </row>
    <row r="335" spans="1:8" ht="40.5" hidden="1">
      <c r="A335" s="52" t="s">
        <v>14</v>
      </c>
      <c r="B335" s="52" t="s">
        <v>332</v>
      </c>
      <c r="C335" s="52" t="s">
        <v>326</v>
      </c>
      <c r="D335" s="52" t="s">
        <v>452</v>
      </c>
      <c r="E335" s="52"/>
      <c r="F335" s="92">
        <f>F336+F337+F338</f>
        <v>3332</v>
      </c>
      <c r="G335" s="92">
        <f>G336+G337+G338</f>
        <v>3332</v>
      </c>
      <c r="H335" s="92">
        <f>H336+H337+H338</f>
        <v>3332</v>
      </c>
    </row>
    <row r="336" spans="1:8" ht="81" hidden="1">
      <c r="A336" s="52" t="s">
        <v>363</v>
      </c>
      <c r="B336" s="52" t="s">
        <v>332</v>
      </c>
      <c r="C336" s="52" t="s">
        <v>326</v>
      </c>
      <c r="D336" s="52" t="s">
        <v>452</v>
      </c>
      <c r="E336" s="52" t="s">
        <v>237</v>
      </c>
      <c r="F336" s="92">
        <v>3211</v>
      </c>
      <c r="G336" s="92">
        <v>3211</v>
      </c>
      <c r="H336" s="92">
        <v>3211</v>
      </c>
    </row>
    <row r="337" spans="1:8" ht="27" hidden="1">
      <c r="A337" s="52" t="s">
        <v>364</v>
      </c>
      <c r="B337" s="52" t="s">
        <v>332</v>
      </c>
      <c r="C337" s="52" t="s">
        <v>326</v>
      </c>
      <c r="D337" s="52" t="s">
        <v>452</v>
      </c>
      <c r="E337" s="52" t="s">
        <v>302</v>
      </c>
      <c r="F337" s="92">
        <v>108</v>
      </c>
      <c r="G337" s="92">
        <v>108</v>
      </c>
      <c r="H337" s="92">
        <v>108</v>
      </c>
    </row>
    <row r="338" spans="1:8" ht="15" hidden="1">
      <c r="A338" s="59" t="s">
        <v>235</v>
      </c>
      <c r="B338" s="52" t="s">
        <v>332</v>
      </c>
      <c r="C338" s="52" t="s">
        <v>326</v>
      </c>
      <c r="D338" s="52" t="s">
        <v>452</v>
      </c>
      <c r="E338" s="52" t="s">
        <v>236</v>
      </c>
      <c r="F338" s="92">
        <v>13</v>
      </c>
      <c r="G338" s="92">
        <v>13</v>
      </c>
      <c r="H338" s="92">
        <v>13</v>
      </c>
    </row>
    <row r="339" spans="1:8" ht="15">
      <c r="A339" s="513" t="s">
        <v>338</v>
      </c>
      <c r="B339" s="52">
        <v>10</v>
      </c>
      <c r="C339" s="52"/>
      <c r="D339" s="52"/>
      <c r="E339" s="52"/>
      <c r="F339" s="92">
        <f>F340+F345+F373</f>
        <v>31113.021</v>
      </c>
      <c r="G339" s="92">
        <f>G340+G345+G373</f>
        <v>32338.301999999996</v>
      </c>
      <c r="H339" s="92">
        <f>H340+H345+H373</f>
        <v>32912.222</v>
      </c>
    </row>
    <row r="340" spans="1:8" ht="15">
      <c r="A340" s="52" t="s">
        <v>339</v>
      </c>
      <c r="B340" s="52">
        <v>10</v>
      </c>
      <c r="C340" s="52" t="s">
        <v>377</v>
      </c>
      <c r="D340" s="52"/>
      <c r="E340" s="52"/>
      <c r="F340" s="92">
        <f aca="true" t="shared" si="45" ref="F340:H343">F341</f>
        <v>400</v>
      </c>
      <c r="G340" s="92">
        <f t="shared" si="45"/>
        <v>410</v>
      </c>
      <c r="H340" s="92">
        <f t="shared" si="45"/>
        <v>420</v>
      </c>
    </row>
    <row r="341" spans="1:8" ht="27.75" hidden="1">
      <c r="A341" s="532" t="s">
        <v>694</v>
      </c>
      <c r="B341" s="59" t="s">
        <v>233</v>
      </c>
      <c r="C341" s="59" t="s">
        <v>377</v>
      </c>
      <c r="D341" s="59" t="s">
        <v>18</v>
      </c>
      <c r="E341" s="59"/>
      <c r="F341" s="400">
        <f>F342</f>
        <v>400</v>
      </c>
      <c r="G341" s="400">
        <f t="shared" si="45"/>
        <v>410</v>
      </c>
      <c r="H341" s="400">
        <f t="shared" si="45"/>
        <v>420</v>
      </c>
    </row>
    <row r="342" spans="1:8" ht="54.75" hidden="1">
      <c r="A342" s="533" t="s">
        <v>453</v>
      </c>
      <c r="B342" s="59" t="s">
        <v>233</v>
      </c>
      <c r="C342" s="59" t="s">
        <v>377</v>
      </c>
      <c r="D342" s="59" t="s">
        <v>570</v>
      </c>
      <c r="E342" s="59"/>
      <c r="F342" s="400">
        <f>F343</f>
        <v>400</v>
      </c>
      <c r="G342" s="400">
        <f t="shared" si="45"/>
        <v>410</v>
      </c>
      <c r="H342" s="400">
        <f t="shared" si="45"/>
        <v>420</v>
      </c>
    </row>
    <row r="343" spans="1:8" ht="27.75" hidden="1">
      <c r="A343" s="344" t="s">
        <v>593</v>
      </c>
      <c r="B343" s="59">
        <v>10</v>
      </c>
      <c r="C343" s="59" t="s">
        <v>377</v>
      </c>
      <c r="D343" s="59" t="s">
        <v>632</v>
      </c>
      <c r="E343" s="59"/>
      <c r="F343" s="400">
        <f t="shared" si="45"/>
        <v>400</v>
      </c>
      <c r="G343" s="400">
        <f t="shared" si="45"/>
        <v>410</v>
      </c>
      <c r="H343" s="400">
        <f t="shared" si="45"/>
        <v>420</v>
      </c>
    </row>
    <row r="344" spans="1:8" ht="27" hidden="1">
      <c r="A344" s="395" t="s">
        <v>246</v>
      </c>
      <c r="B344" s="71" t="s">
        <v>233</v>
      </c>
      <c r="C344" s="71" t="s">
        <v>377</v>
      </c>
      <c r="D344" s="59" t="s">
        <v>632</v>
      </c>
      <c r="E344" s="71" t="s">
        <v>234</v>
      </c>
      <c r="F344" s="92">
        <v>400</v>
      </c>
      <c r="G344" s="92">
        <v>410</v>
      </c>
      <c r="H344" s="92">
        <v>420</v>
      </c>
    </row>
    <row r="345" spans="1:8" ht="15">
      <c r="A345" s="513" t="s">
        <v>341</v>
      </c>
      <c r="B345" s="52">
        <v>10</v>
      </c>
      <c r="C345" s="52" t="s">
        <v>325</v>
      </c>
      <c r="D345" s="52"/>
      <c r="E345" s="52"/>
      <c r="F345" s="92">
        <f>F346+F350+F368</f>
        <v>23410.185</v>
      </c>
      <c r="G345" s="92">
        <f>G346+G350+G368</f>
        <v>24608.938</v>
      </c>
      <c r="H345" s="92">
        <f>H346+H350+H368</f>
        <v>25241.228</v>
      </c>
    </row>
    <row r="346" spans="1:8" ht="41.25" hidden="1">
      <c r="A346" s="217" t="s">
        <v>17</v>
      </c>
      <c r="B346" s="141">
        <v>10</v>
      </c>
      <c r="C346" s="141" t="s">
        <v>325</v>
      </c>
      <c r="D346" s="144" t="s">
        <v>18</v>
      </c>
      <c r="E346" s="144"/>
      <c r="F346" s="47">
        <f aca="true" t="shared" si="46" ref="F346:H348">F347</f>
        <v>8896.926</v>
      </c>
      <c r="G346" s="47">
        <f t="shared" si="46"/>
        <v>8896.926</v>
      </c>
      <c r="H346" s="47">
        <f t="shared" si="46"/>
        <v>8896.926</v>
      </c>
    </row>
    <row r="347" spans="1:8" ht="54.75" hidden="1">
      <c r="A347" s="217" t="s">
        <v>19</v>
      </c>
      <c r="B347" s="141">
        <v>10</v>
      </c>
      <c r="C347" s="141" t="s">
        <v>325</v>
      </c>
      <c r="D347" s="144" t="s">
        <v>20</v>
      </c>
      <c r="E347" s="144"/>
      <c r="F347" s="47">
        <f>F348</f>
        <v>8896.926</v>
      </c>
      <c r="G347" s="47">
        <f t="shared" si="46"/>
        <v>8896.926</v>
      </c>
      <c r="H347" s="47">
        <f t="shared" si="46"/>
        <v>8896.926</v>
      </c>
    </row>
    <row r="348" spans="1:8" ht="95.25" hidden="1">
      <c r="A348" s="142" t="s">
        <v>681</v>
      </c>
      <c r="B348" s="141">
        <v>10</v>
      </c>
      <c r="C348" s="141" t="s">
        <v>325</v>
      </c>
      <c r="D348" s="142" t="s">
        <v>651</v>
      </c>
      <c r="E348" s="141"/>
      <c r="F348" s="44">
        <f t="shared" si="46"/>
        <v>8896.926</v>
      </c>
      <c r="G348" s="44">
        <f t="shared" si="46"/>
        <v>8896.926</v>
      </c>
      <c r="H348" s="44">
        <f t="shared" si="46"/>
        <v>8896.926</v>
      </c>
    </row>
    <row r="349" spans="1:8" ht="15" hidden="1">
      <c r="A349" s="141" t="s">
        <v>380</v>
      </c>
      <c r="B349" s="141" t="s">
        <v>233</v>
      </c>
      <c r="C349" s="141" t="s">
        <v>325</v>
      </c>
      <c r="D349" s="141" t="s">
        <v>651</v>
      </c>
      <c r="E349" s="141" t="s">
        <v>234</v>
      </c>
      <c r="F349" s="445">
        <v>8896.926</v>
      </c>
      <c r="G349" s="445">
        <v>8896.926</v>
      </c>
      <c r="H349" s="445">
        <v>8896.926</v>
      </c>
    </row>
    <row r="350" spans="1:8" ht="27.75" hidden="1">
      <c r="A350" s="517" t="s">
        <v>694</v>
      </c>
      <c r="B350" s="52" t="s">
        <v>233</v>
      </c>
      <c r="C350" s="52" t="s">
        <v>325</v>
      </c>
      <c r="D350" s="58" t="s">
        <v>18</v>
      </c>
      <c r="E350" s="52"/>
      <c r="F350" s="53">
        <f>F351</f>
        <v>13539.716</v>
      </c>
      <c r="G350" s="53">
        <f>G351</f>
        <v>14738.469</v>
      </c>
      <c r="H350" s="53">
        <f>H351</f>
        <v>15370.759</v>
      </c>
    </row>
    <row r="351" spans="1:8" ht="54.75" hidden="1">
      <c r="A351" s="166" t="s">
        <v>453</v>
      </c>
      <c r="B351" s="144" t="s">
        <v>233</v>
      </c>
      <c r="C351" s="144" t="s">
        <v>325</v>
      </c>
      <c r="D351" s="166" t="s">
        <v>570</v>
      </c>
      <c r="E351" s="144"/>
      <c r="F351" s="47">
        <f>F352+F355+F362+F365</f>
        <v>13539.716</v>
      </c>
      <c r="G351" s="47">
        <f>G352+G355+G362+G365</f>
        <v>14738.469</v>
      </c>
      <c r="H351" s="47">
        <f>H352+H355+H362+H365</f>
        <v>15370.759</v>
      </c>
    </row>
    <row r="352" spans="1:8" ht="15" hidden="1">
      <c r="A352" s="141" t="s">
        <v>342</v>
      </c>
      <c r="B352" s="141" t="s">
        <v>233</v>
      </c>
      <c r="C352" s="141" t="s">
        <v>325</v>
      </c>
      <c r="D352" s="141" t="s">
        <v>454</v>
      </c>
      <c r="E352" s="141"/>
      <c r="F352" s="44">
        <f>F354+F353</f>
        <v>2862.108</v>
      </c>
      <c r="G352" s="44">
        <f>G354+G353</f>
        <v>3155.477</v>
      </c>
      <c r="H352" s="44">
        <f>H354+H353</f>
        <v>3291.167</v>
      </c>
    </row>
    <row r="353" spans="1:8" ht="27" hidden="1">
      <c r="A353" s="141" t="s">
        <v>364</v>
      </c>
      <c r="B353" s="141" t="s">
        <v>233</v>
      </c>
      <c r="C353" s="141" t="s">
        <v>325</v>
      </c>
      <c r="D353" s="141" t="s">
        <v>454</v>
      </c>
      <c r="E353" s="145" t="s">
        <v>302</v>
      </c>
      <c r="F353" s="44">
        <v>37.108</v>
      </c>
      <c r="G353" s="44">
        <v>40.477</v>
      </c>
      <c r="H353" s="44">
        <v>51.167</v>
      </c>
    </row>
    <row r="354" spans="1:8" ht="27.75" hidden="1">
      <c r="A354" s="166" t="s">
        <v>246</v>
      </c>
      <c r="B354" s="141" t="s">
        <v>233</v>
      </c>
      <c r="C354" s="141" t="s">
        <v>325</v>
      </c>
      <c r="D354" s="141" t="s">
        <v>454</v>
      </c>
      <c r="E354" s="145" t="s">
        <v>234</v>
      </c>
      <c r="F354" s="445">
        <v>2825</v>
      </c>
      <c r="G354" s="445">
        <v>3115</v>
      </c>
      <c r="H354" s="445">
        <v>3240</v>
      </c>
    </row>
    <row r="355" spans="1:8" ht="27.75" hidden="1">
      <c r="A355" s="214" t="s">
        <v>477</v>
      </c>
      <c r="B355" s="141" t="s">
        <v>233</v>
      </c>
      <c r="C355" s="141" t="s">
        <v>325</v>
      </c>
      <c r="D355" s="166" t="s">
        <v>455</v>
      </c>
      <c r="E355" s="141"/>
      <c r="F355" s="44">
        <f>F356+F359</f>
        <v>9992.63</v>
      </c>
      <c r="G355" s="44">
        <f>G356+G359</f>
        <v>10885.73</v>
      </c>
      <c r="H355" s="44">
        <f>H356+H359</f>
        <v>11375.592</v>
      </c>
    </row>
    <row r="356" spans="1:8" ht="27.75" hidden="1">
      <c r="A356" s="221" t="s">
        <v>343</v>
      </c>
      <c r="B356" s="141" t="s">
        <v>233</v>
      </c>
      <c r="C356" s="141" t="s">
        <v>325</v>
      </c>
      <c r="D356" s="149" t="s">
        <v>456</v>
      </c>
      <c r="E356" s="141"/>
      <c r="F356" s="44">
        <f>F358+F357</f>
        <v>7876.4</v>
      </c>
      <c r="G356" s="44">
        <f>G358+G357</f>
        <v>8602.73</v>
      </c>
      <c r="H356" s="44">
        <f>H358+H357</f>
        <v>8889.305</v>
      </c>
    </row>
    <row r="357" spans="1:8" ht="27" hidden="1">
      <c r="A357" s="141" t="s">
        <v>364</v>
      </c>
      <c r="B357" s="141" t="s">
        <v>233</v>
      </c>
      <c r="C357" s="141" t="s">
        <v>325</v>
      </c>
      <c r="D357" s="149" t="s">
        <v>456</v>
      </c>
      <c r="E357" s="141" t="s">
        <v>302</v>
      </c>
      <c r="F357" s="44">
        <v>116.4</v>
      </c>
      <c r="G357" s="44">
        <v>132.73</v>
      </c>
      <c r="H357" s="44">
        <v>99.305</v>
      </c>
    </row>
    <row r="358" spans="1:8" ht="27.75" hidden="1">
      <c r="A358" s="142" t="s">
        <v>246</v>
      </c>
      <c r="B358" s="141" t="s">
        <v>233</v>
      </c>
      <c r="C358" s="148" t="s">
        <v>325</v>
      </c>
      <c r="D358" s="149" t="s">
        <v>456</v>
      </c>
      <c r="E358" s="141" t="s">
        <v>234</v>
      </c>
      <c r="F358" s="445">
        <v>7760</v>
      </c>
      <c r="G358" s="445">
        <v>8470</v>
      </c>
      <c r="H358" s="445">
        <v>8790</v>
      </c>
    </row>
    <row r="359" spans="1:8" ht="27.75" hidden="1">
      <c r="A359" s="221" t="s">
        <v>196</v>
      </c>
      <c r="B359" s="144" t="s">
        <v>233</v>
      </c>
      <c r="C359" s="183" t="s">
        <v>325</v>
      </c>
      <c r="D359" s="222" t="s">
        <v>457</v>
      </c>
      <c r="E359" s="141"/>
      <c r="F359" s="44">
        <f>F361+F360</f>
        <v>2116.23</v>
      </c>
      <c r="G359" s="44">
        <f>G361+G360</f>
        <v>2283</v>
      </c>
      <c r="H359" s="44">
        <f>H361+H360</f>
        <v>2486.287</v>
      </c>
    </row>
    <row r="360" spans="1:8" ht="27" hidden="1">
      <c r="A360" s="141" t="s">
        <v>364</v>
      </c>
      <c r="B360" s="141" t="s">
        <v>233</v>
      </c>
      <c r="C360" s="141" t="s">
        <v>325</v>
      </c>
      <c r="D360" s="222" t="s">
        <v>457</v>
      </c>
      <c r="E360" s="141" t="s">
        <v>302</v>
      </c>
      <c r="F360" s="44">
        <v>26.23</v>
      </c>
      <c r="G360" s="44">
        <v>33</v>
      </c>
      <c r="H360" s="44">
        <v>36.287</v>
      </c>
    </row>
    <row r="361" spans="1:8" ht="27.75" hidden="1">
      <c r="A361" s="166" t="s">
        <v>246</v>
      </c>
      <c r="B361" s="141" t="s">
        <v>233</v>
      </c>
      <c r="C361" s="148" t="s">
        <v>325</v>
      </c>
      <c r="D361" s="222" t="s">
        <v>457</v>
      </c>
      <c r="E361" s="141" t="s">
        <v>234</v>
      </c>
      <c r="F361" s="445">
        <v>2090</v>
      </c>
      <c r="G361" s="445">
        <v>2250</v>
      </c>
      <c r="H361" s="445">
        <v>2450</v>
      </c>
    </row>
    <row r="362" spans="1:8" ht="41.25" hidden="1">
      <c r="A362" s="214" t="s">
        <v>344</v>
      </c>
      <c r="B362" s="145" t="s">
        <v>233</v>
      </c>
      <c r="C362" s="141" t="s">
        <v>325</v>
      </c>
      <c r="D362" s="149" t="s">
        <v>458</v>
      </c>
      <c r="E362" s="141"/>
      <c r="F362" s="44">
        <f>F364+F363</f>
        <v>137.449</v>
      </c>
      <c r="G362" s="44">
        <f>G364+G363</f>
        <v>149.733</v>
      </c>
      <c r="H362" s="44">
        <f>H364+H363</f>
        <v>156.472</v>
      </c>
    </row>
    <row r="363" spans="1:8" ht="27" hidden="1">
      <c r="A363" s="141" t="s">
        <v>364</v>
      </c>
      <c r="B363" s="141" t="s">
        <v>233</v>
      </c>
      <c r="C363" s="141" t="s">
        <v>325</v>
      </c>
      <c r="D363" s="149" t="s">
        <v>458</v>
      </c>
      <c r="E363" s="141" t="s">
        <v>302</v>
      </c>
      <c r="F363" s="44">
        <v>2.449</v>
      </c>
      <c r="G363" s="44">
        <v>4.733</v>
      </c>
      <c r="H363" s="44">
        <v>5.472</v>
      </c>
    </row>
    <row r="364" spans="1:8" ht="27.75" hidden="1">
      <c r="A364" s="142" t="s">
        <v>246</v>
      </c>
      <c r="B364" s="141" t="s">
        <v>233</v>
      </c>
      <c r="C364" s="141" t="s">
        <v>325</v>
      </c>
      <c r="D364" s="149" t="s">
        <v>458</v>
      </c>
      <c r="E364" s="141" t="s">
        <v>234</v>
      </c>
      <c r="F364" s="445">
        <v>135</v>
      </c>
      <c r="G364" s="445">
        <v>145</v>
      </c>
      <c r="H364" s="445">
        <v>151</v>
      </c>
    </row>
    <row r="365" spans="1:8" ht="41.25" hidden="1">
      <c r="A365" s="146" t="s">
        <v>652</v>
      </c>
      <c r="B365" s="145" t="s">
        <v>233</v>
      </c>
      <c r="C365" s="146" t="s">
        <v>325</v>
      </c>
      <c r="D365" s="149" t="s">
        <v>459</v>
      </c>
      <c r="E365" s="141"/>
      <c r="F365" s="44">
        <f>F367+F366</f>
        <v>547.529</v>
      </c>
      <c r="G365" s="44">
        <f>G367+G366</f>
        <v>547.529</v>
      </c>
      <c r="H365" s="44">
        <f>H367+H366</f>
        <v>547.528</v>
      </c>
    </row>
    <row r="366" spans="1:8" ht="27" hidden="1">
      <c r="A366" s="141" t="s">
        <v>364</v>
      </c>
      <c r="B366" s="141" t="s">
        <v>233</v>
      </c>
      <c r="C366" s="141" t="s">
        <v>325</v>
      </c>
      <c r="D366" s="149" t="s">
        <v>459</v>
      </c>
      <c r="E366" s="141" t="s">
        <v>302</v>
      </c>
      <c r="F366" s="44">
        <v>12.529</v>
      </c>
      <c r="G366" s="44">
        <v>12.529</v>
      </c>
      <c r="H366" s="44">
        <v>12.528</v>
      </c>
    </row>
    <row r="367" spans="1:8" ht="27.75" hidden="1">
      <c r="A367" s="142" t="s">
        <v>246</v>
      </c>
      <c r="B367" s="141" t="s">
        <v>233</v>
      </c>
      <c r="C367" s="141" t="s">
        <v>325</v>
      </c>
      <c r="D367" s="149" t="s">
        <v>459</v>
      </c>
      <c r="E367" s="141" t="s">
        <v>234</v>
      </c>
      <c r="F367" s="445">
        <v>535</v>
      </c>
      <c r="G367" s="445">
        <v>535</v>
      </c>
      <c r="H367" s="445">
        <v>535</v>
      </c>
    </row>
    <row r="368" spans="1:8" ht="41.25" hidden="1">
      <c r="A368" s="218" t="s">
        <v>648</v>
      </c>
      <c r="B368" s="218" t="s">
        <v>233</v>
      </c>
      <c r="C368" s="218" t="s">
        <v>325</v>
      </c>
      <c r="D368" s="218" t="s">
        <v>208</v>
      </c>
      <c r="E368" s="141"/>
      <c r="F368" s="44">
        <f aca="true" t="shared" si="47" ref="F368:H369">F369</f>
        <v>973.543</v>
      </c>
      <c r="G368" s="44">
        <f t="shared" si="47"/>
        <v>973.543</v>
      </c>
      <c r="H368" s="44">
        <f t="shared" si="47"/>
        <v>973.543</v>
      </c>
    </row>
    <row r="369" spans="1:8" ht="68.25" hidden="1">
      <c r="A369" s="218" t="s">
        <v>21</v>
      </c>
      <c r="B369" s="218" t="s">
        <v>233</v>
      </c>
      <c r="C369" s="218" t="s">
        <v>325</v>
      </c>
      <c r="D369" s="218" t="s">
        <v>22</v>
      </c>
      <c r="E369" s="141"/>
      <c r="F369" s="44">
        <f t="shared" si="47"/>
        <v>973.543</v>
      </c>
      <c r="G369" s="44">
        <f t="shared" si="47"/>
        <v>973.543</v>
      </c>
      <c r="H369" s="44">
        <f t="shared" si="47"/>
        <v>973.543</v>
      </c>
    </row>
    <row r="370" spans="1:8" ht="54.75" hidden="1">
      <c r="A370" s="142" t="s">
        <v>369</v>
      </c>
      <c r="B370" s="142" t="s">
        <v>233</v>
      </c>
      <c r="C370" s="142" t="s">
        <v>325</v>
      </c>
      <c r="D370" s="411" t="s">
        <v>460</v>
      </c>
      <c r="E370" s="141"/>
      <c r="F370" s="44">
        <f>F372+F371</f>
        <v>973.543</v>
      </c>
      <c r="G370" s="44">
        <f>G372+G371</f>
        <v>973.543</v>
      </c>
      <c r="H370" s="44">
        <f>H372+H371</f>
        <v>973.543</v>
      </c>
    </row>
    <row r="371" spans="1:8" ht="27" hidden="1">
      <c r="A371" s="141" t="s">
        <v>364</v>
      </c>
      <c r="B371" s="141" t="s">
        <v>233</v>
      </c>
      <c r="C371" s="141" t="s">
        <v>325</v>
      </c>
      <c r="D371" s="411" t="s">
        <v>460</v>
      </c>
      <c r="E371" s="141" t="s">
        <v>302</v>
      </c>
      <c r="F371" s="44">
        <v>2</v>
      </c>
      <c r="G371" s="44">
        <v>2</v>
      </c>
      <c r="H371" s="44">
        <v>2</v>
      </c>
    </row>
    <row r="372" spans="1:8" ht="27.75" hidden="1">
      <c r="A372" s="142" t="s">
        <v>246</v>
      </c>
      <c r="B372" s="141" t="s">
        <v>233</v>
      </c>
      <c r="C372" s="141" t="s">
        <v>325</v>
      </c>
      <c r="D372" s="411" t="s">
        <v>460</v>
      </c>
      <c r="E372" s="141" t="s">
        <v>234</v>
      </c>
      <c r="F372" s="445">
        <v>971.543</v>
      </c>
      <c r="G372" s="445">
        <v>971.543</v>
      </c>
      <c r="H372" s="445">
        <v>971.543</v>
      </c>
    </row>
    <row r="373" spans="1:8" ht="15">
      <c r="A373" s="52" t="s">
        <v>345</v>
      </c>
      <c r="B373" s="52">
        <v>10</v>
      </c>
      <c r="C373" s="52" t="s">
        <v>326</v>
      </c>
      <c r="D373" s="52"/>
      <c r="E373" s="52"/>
      <c r="F373" s="53">
        <f>F378+F374</f>
        <v>7302.835999999999</v>
      </c>
      <c r="G373" s="53">
        <f>G378+G374</f>
        <v>7319.364</v>
      </c>
      <c r="H373" s="53">
        <f>H378+H374</f>
        <v>7250.994000000001</v>
      </c>
    </row>
    <row r="374" spans="1:8" ht="47.25" hidden="1">
      <c r="A374" s="542" t="s">
        <v>544</v>
      </c>
      <c r="B374" s="141" t="s">
        <v>233</v>
      </c>
      <c r="C374" s="141" t="s">
        <v>326</v>
      </c>
      <c r="D374" s="144" t="s">
        <v>205</v>
      </c>
      <c r="E374" s="141"/>
      <c r="F374" s="47">
        <f aca="true" t="shared" si="48" ref="F374:H376">F375</f>
        <v>1671.886</v>
      </c>
      <c r="G374" s="47">
        <f t="shared" si="48"/>
        <v>1671.886</v>
      </c>
      <c r="H374" s="47">
        <f t="shared" si="48"/>
        <v>1671.886</v>
      </c>
    </row>
    <row r="375" spans="1:8" ht="54.75" hidden="1">
      <c r="A375" s="534" t="s">
        <v>713</v>
      </c>
      <c r="B375" s="141" t="s">
        <v>233</v>
      </c>
      <c r="C375" s="141" t="s">
        <v>326</v>
      </c>
      <c r="D375" s="144" t="s">
        <v>708</v>
      </c>
      <c r="E375" s="141"/>
      <c r="F375" s="47">
        <f t="shared" si="48"/>
        <v>1671.886</v>
      </c>
      <c r="G375" s="47">
        <f t="shared" si="48"/>
        <v>1671.886</v>
      </c>
      <c r="H375" s="47">
        <f t="shared" si="48"/>
        <v>1671.886</v>
      </c>
    </row>
    <row r="376" spans="1:8" ht="27" hidden="1">
      <c r="A376" s="141" t="s">
        <v>483</v>
      </c>
      <c r="B376" s="141" t="s">
        <v>233</v>
      </c>
      <c r="C376" s="141" t="s">
        <v>326</v>
      </c>
      <c r="D376" s="144" t="s">
        <v>461</v>
      </c>
      <c r="E376" s="141"/>
      <c r="F376" s="47">
        <f t="shared" si="48"/>
        <v>1671.886</v>
      </c>
      <c r="G376" s="47">
        <f t="shared" si="48"/>
        <v>1671.886</v>
      </c>
      <c r="H376" s="47">
        <f t="shared" si="48"/>
        <v>1671.886</v>
      </c>
    </row>
    <row r="377" spans="1:8" ht="27.75" hidden="1">
      <c r="A377" s="142" t="s">
        <v>246</v>
      </c>
      <c r="B377" s="141" t="s">
        <v>233</v>
      </c>
      <c r="C377" s="141" t="s">
        <v>326</v>
      </c>
      <c r="D377" s="144" t="s">
        <v>461</v>
      </c>
      <c r="E377" s="141" t="s">
        <v>234</v>
      </c>
      <c r="F377" s="47">
        <v>1671.886</v>
      </c>
      <c r="G377" s="47">
        <v>1671.886</v>
      </c>
      <c r="H377" s="47">
        <v>1671.886</v>
      </c>
    </row>
    <row r="378" spans="1:8" ht="27.75" hidden="1">
      <c r="A378" s="517" t="s">
        <v>694</v>
      </c>
      <c r="B378" s="141" t="s">
        <v>233</v>
      </c>
      <c r="C378" s="141" t="s">
        <v>326</v>
      </c>
      <c r="D378" s="144" t="s">
        <v>18</v>
      </c>
      <c r="E378" s="141"/>
      <c r="F378" s="47">
        <f aca="true" t="shared" si="49" ref="F378:H379">F379</f>
        <v>5630.95</v>
      </c>
      <c r="G378" s="47">
        <f t="shared" si="49"/>
        <v>5647.478</v>
      </c>
      <c r="H378" s="47">
        <f t="shared" si="49"/>
        <v>5579.108</v>
      </c>
    </row>
    <row r="379" spans="1:8" ht="68.25" hidden="1">
      <c r="A379" s="142" t="s">
        <v>462</v>
      </c>
      <c r="B379" s="141" t="s">
        <v>233</v>
      </c>
      <c r="C379" s="141" t="s">
        <v>326</v>
      </c>
      <c r="D379" s="144" t="s">
        <v>698</v>
      </c>
      <c r="E379" s="141"/>
      <c r="F379" s="47">
        <f t="shared" si="49"/>
        <v>5630.95</v>
      </c>
      <c r="G379" s="47">
        <f t="shared" si="49"/>
        <v>5647.478</v>
      </c>
      <c r="H379" s="47">
        <f t="shared" si="49"/>
        <v>5579.108</v>
      </c>
    </row>
    <row r="380" spans="1:8" ht="40.5" hidden="1">
      <c r="A380" s="144" t="s">
        <v>357</v>
      </c>
      <c r="B380" s="141">
        <v>10</v>
      </c>
      <c r="C380" s="141" t="s">
        <v>326</v>
      </c>
      <c r="D380" s="144" t="s">
        <v>463</v>
      </c>
      <c r="E380" s="141"/>
      <c r="F380" s="47">
        <f>F381+F382</f>
        <v>5630.95</v>
      </c>
      <c r="G380" s="47">
        <f>G381+G382</f>
        <v>5647.478</v>
      </c>
      <c r="H380" s="47">
        <v>5579.108</v>
      </c>
    </row>
    <row r="381" spans="1:8" ht="27" hidden="1">
      <c r="A381" s="141" t="s">
        <v>364</v>
      </c>
      <c r="B381" s="145" t="s">
        <v>233</v>
      </c>
      <c r="C381" s="145" t="s">
        <v>326</v>
      </c>
      <c r="D381" s="144" t="s">
        <v>463</v>
      </c>
      <c r="E381" s="145" t="s">
        <v>13</v>
      </c>
      <c r="F381" s="445">
        <v>913.5</v>
      </c>
      <c r="G381" s="445">
        <v>913.5</v>
      </c>
      <c r="H381" s="445">
        <v>913.5</v>
      </c>
    </row>
    <row r="382" spans="1:8" ht="15" hidden="1">
      <c r="A382" s="141" t="s">
        <v>380</v>
      </c>
      <c r="B382" s="141" t="s">
        <v>233</v>
      </c>
      <c r="C382" s="141" t="s">
        <v>326</v>
      </c>
      <c r="D382" s="144" t="s">
        <v>463</v>
      </c>
      <c r="E382" s="141" t="s">
        <v>234</v>
      </c>
      <c r="F382" s="445">
        <v>4717.45</v>
      </c>
      <c r="G382" s="445">
        <v>4733.978</v>
      </c>
      <c r="H382" s="445">
        <v>4674.308</v>
      </c>
    </row>
    <row r="383" spans="1:8" ht="15">
      <c r="A383" s="52" t="s">
        <v>358</v>
      </c>
      <c r="B383" s="52" t="s">
        <v>232</v>
      </c>
      <c r="C383" s="52"/>
      <c r="D383" s="52"/>
      <c r="E383" s="52"/>
      <c r="F383" s="53">
        <f aca="true" t="shared" si="50" ref="F383:H387">F384</f>
        <v>300</v>
      </c>
      <c r="G383" s="53">
        <f t="shared" si="50"/>
        <v>330</v>
      </c>
      <c r="H383" s="53">
        <f t="shared" si="50"/>
        <v>370</v>
      </c>
    </row>
    <row r="384" spans="1:8" ht="15">
      <c r="A384" s="52" t="s">
        <v>359</v>
      </c>
      <c r="B384" s="52">
        <v>11</v>
      </c>
      <c r="C384" s="52" t="s">
        <v>378</v>
      </c>
      <c r="D384" s="52"/>
      <c r="E384" s="52"/>
      <c r="F384" s="53">
        <f t="shared" si="50"/>
        <v>300</v>
      </c>
      <c r="G384" s="53">
        <f t="shared" si="50"/>
        <v>330</v>
      </c>
      <c r="H384" s="53">
        <f t="shared" si="50"/>
        <v>370</v>
      </c>
    </row>
    <row r="385" spans="1:8" ht="68.25" hidden="1">
      <c r="A385" s="365" t="s">
        <v>430</v>
      </c>
      <c r="B385" s="52">
        <v>11</v>
      </c>
      <c r="C385" s="52" t="s">
        <v>378</v>
      </c>
      <c r="D385" s="52" t="s">
        <v>92</v>
      </c>
      <c r="E385" s="52"/>
      <c r="F385" s="53">
        <f>F386</f>
        <v>300</v>
      </c>
      <c r="G385" s="53">
        <f t="shared" si="50"/>
        <v>330</v>
      </c>
      <c r="H385" s="53">
        <f t="shared" si="50"/>
        <v>370</v>
      </c>
    </row>
    <row r="386" spans="1:8" ht="95.25" hidden="1">
      <c r="A386" s="325" t="s">
        <v>95</v>
      </c>
      <c r="B386" s="52" t="s">
        <v>232</v>
      </c>
      <c r="C386" s="52" t="s">
        <v>378</v>
      </c>
      <c r="D386" s="52" t="s">
        <v>96</v>
      </c>
      <c r="E386" s="52"/>
      <c r="F386" s="53">
        <f>F387</f>
        <v>300</v>
      </c>
      <c r="G386" s="53">
        <f t="shared" si="50"/>
        <v>330</v>
      </c>
      <c r="H386" s="53">
        <f t="shared" si="50"/>
        <v>370</v>
      </c>
    </row>
    <row r="387" spans="1:8" ht="68.25" hidden="1">
      <c r="A387" s="344" t="s">
        <v>16</v>
      </c>
      <c r="B387" s="345" t="s">
        <v>232</v>
      </c>
      <c r="C387" s="345" t="s">
        <v>378</v>
      </c>
      <c r="D387" s="321" t="s">
        <v>633</v>
      </c>
      <c r="E387" s="345"/>
      <c r="F387" s="468">
        <f>F388</f>
        <v>300</v>
      </c>
      <c r="G387" s="468">
        <f t="shared" si="50"/>
        <v>330</v>
      </c>
      <c r="H387" s="468">
        <f t="shared" si="50"/>
        <v>370</v>
      </c>
    </row>
    <row r="388" spans="1:8" ht="27" hidden="1">
      <c r="A388" s="52" t="s">
        <v>364</v>
      </c>
      <c r="B388" s="52" t="s">
        <v>232</v>
      </c>
      <c r="C388" s="52" t="s">
        <v>378</v>
      </c>
      <c r="D388" s="321" t="s">
        <v>633</v>
      </c>
      <c r="E388" s="345" t="s">
        <v>302</v>
      </c>
      <c r="F388" s="468">
        <v>300</v>
      </c>
      <c r="G388" s="468">
        <v>330</v>
      </c>
      <c r="H388" s="468">
        <v>370</v>
      </c>
    </row>
    <row r="389" spans="1:8" ht="41.25">
      <c r="A389" s="546" t="s">
        <v>650</v>
      </c>
      <c r="B389" s="345">
        <v>14</v>
      </c>
      <c r="C389" s="345"/>
      <c r="D389" s="345"/>
      <c r="E389" s="345"/>
      <c r="F389" s="400">
        <f>F390+F395</f>
        <v>8160.639</v>
      </c>
      <c r="G389" s="400">
        <f>G390+G395</f>
        <v>5174.937</v>
      </c>
      <c r="H389" s="400">
        <f>H390+H395</f>
        <v>3080.32</v>
      </c>
    </row>
    <row r="390" spans="1:8" ht="42" customHeight="1">
      <c r="A390" s="547" t="s">
        <v>485</v>
      </c>
      <c r="B390" s="546" t="s">
        <v>303</v>
      </c>
      <c r="C390" s="548" t="s">
        <v>377</v>
      </c>
      <c r="D390" s="546" t="s">
        <v>644</v>
      </c>
      <c r="E390" s="345"/>
      <c r="F390" s="400">
        <f aca="true" t="shared" si="51" ref="F390:H393">F391</f>
        <v>6160.639</v>
      </c>
      <c r="G390" s="400">
        <f t="shared" si="51"/>
        <v>5174.937</v>
      </c>
      <c r="H390" s="400">
        <f t="shared" si="51"/>
        <v>3080.32</v>
      </c>
    </row>
    <row r="391" spans="1:8" ht="30" hidden="1">
      <c r="A391" s="514" t="s">
        <v>649</v>
      </c>
      <c r="B391" s="299" t="s">
        <v>303</v>
      </c>
      <c r="C391" s="230" t="s">
        <v>377</v>
      </c>
      <c r="D391" s="229" t="s">
        <v>684</v>
      </c>
      <c r="E391" s="144"/>
      <c r="F391" s="47">
        <f t="shared" si="51"/>
        <v>6160.639</v>
      </c>
      <c r="G391" s="47">
        <f t="shared" si="51"/>
        <v>5174.937</v>
      </c>
      <c r="H391" s="47">
        <f t="shared" si="51"/>
        <v>3080.32</v>
      </c>
    </row>
    <row r="392" spans="1:8" ht="27.75" hidden="1">
      <c r="A392" s="214" t="s">
        <v>685</v>
      </c>
      <c r="B392" s="299" t="s">
        <v>303</v>
      </c>
      <c r="C392" s="230" t="s">
        <v>377</v>
      </c>
      <c r="D392" s="229" t="s">
        <v>686</v>
      </c>
      <c r="E392" s="144"/>
      <c r="F392" s="47">
        <f t="shared" si="51"/>
        <v>6160.639</v>
      </c>
      <c r="G392" s="47">
        <f t="shared" si="51"/>
        <v>5174.937</v>
      </c>
      <c r="H392" s="47">
        <f t="shared" si="51"/>
        <v>3080.32</v>
      </c>
    </row>
    <row r="393" spans="1:8" ht="54.75" hidden="1">
      <c r="A393" s="294" t="s">
        <v>411</v>
      </c>
      <c r="B393" s="229" t="s">
        <v>303</v>
      </c>
      <c r="C393" s="231" t="s">
        <v>377</v>
      </c>
      <c r="D393" s="232" t="s">
        <v>567</v>
      </c>
      <c r="E393" s="144"/>
      <c r="F393" s="47">
        <f t="shared" si="51"/>
        <v>6160.639</v>
      </c>
      <c r="G393" s="47">
        <f t="shared" si="51"/>
        <v>5174.937</v>
      </c>
      <c r="H393" s="47">
        <f t="shared" si="51"/>
        <v>3080.32</v>
      </c>
    </row>
    <row r="394" spans="1:8" ht="15" hidden="1">
      <c r="A394" s="233" t="s">
        <v>77</v>
      </c>
      <c r="B394" s="144" t="s">
        <v>303</v>
      </c>
      <c r="C394" s="234" t="s">
        <v>377</v>
      </c>
      <c r="D394" s="214" t="s">
        <v>567</v>
      </c>
      <c r="E394" s="144" t="s">
        <v>304</v>
      </c>
      <c r="F394" s="451">
        <v>6160.639</v>
      </c>
      <c r="G394" s="451">
        <v>5174.937</v>
      </c>
      <c r="H394" s="451">
        <v>3080.32</v>
      </c>
    </row>
    <row r="395" spans="1:8" ht="27">
      <c r="A395" s="515" t="s">
        <v>211</v>
      </c>
      <c r="B395" s="59" t="s">
        <v>303</v>
      </c>
      <c r="C395" s="67" t="s">
        <v>325</v>
      </c>
      <c r="D395" s="62"/>
      <c r="E395" s="59"/>
      <c r="F395" s="447">
        <f>F396</f>
        <v>2000</v>
      </c>
      <c r="G395" s="447">
        <f aca="true" t="shared" si="52" ref="G395:H397">G396</f>
        <v>0</v>
      </c>
      <c r="H395" s="447">
        <f t="shared" si="52"/>
        <v>0</v>
      </c>
    </row>
    <row r="396" spans="1:8" ht="30" hidden="1">
      <c r="A396" s="514" t="s">
        <v>649</v>
      </c>
      <c r="B396" s="59" t="s">
        <v>303</v>
      </c>
      <c r="C396" s="67" t="s">
        <v>325</v>
      </c>
      <c r="D396" s="62" t="s">
        <v>684</v>
      </c>
      <c r="E396" s="59"/>
      <c r="F396" s="447">
        <f>F397</f>
        <v>2000</v>
      </c>
      <c r="G396" s="447">
        <f t="shared" si="52"/>
        <v>0</v>
      </c>
      <c r="H396" s="447">
        <f t="shared" si="52"/>
        <v>0</v>
      </c>
    </row>
    <row r="397" spans="1:8" ht="27.75" hidden="1">
      <c r="A397" s="214" t="s">
        <v>685</v>
      </c>
      <c r="B397" s="59" t="s">
        <v>634</v>
      </c>
      <c r="C397" s="59" t="s">
        <v>325</v>
      </c>
      <c r="D397" s="410" t="s">
        <v>686</v>
      </c>
      <c r="E397" s="59"/>
      <c r="F397" s="447">
        <f>F398</f>
        <v>2000</v>
      </c>
      <c r="G397" s="447">
        <f t="shared" si="52"/>
        <v>0</v>
      </c>
      <c r="H397" s="447">
        <f t="shared" si="52"/>
        <v>0</v>
      </c>
    </row>
    <row r="398" spans="1:8" ht="54.75" hidden="1">
      <c r="A398" s="344" t="s">
        <v>602</v>
      </c>
      <c r="B398" s="59" t="s">
        <v>303</v>
      </c>
      <c r="C398" s="59" t="s">
        <v>325</v>
      </c>
      <c r="D398" s="410" t="s">
        <v>566</v>
      </c>
      <c r="E398" s="59"/>
      <c r="F398" s="447">
        <f>F399</f>
        <v>2000</v>
      </c>
      <c r="G398" s="447">
        <f>G399</f>
        <v>0</v>
      </c>
      <c r="H398" s="447">
        <f>H399</f>
        <v>0</v>
      </c>
    </row>
    <row r="399" spans="1:8" ht="15" hidden="1">
      <c r="A399" s="328" t="s">
        <v>77</v>
      </c>
      <c r="B399" s="52" t="s">
        <v>303</v>
      </c>
      <c r="C399" s="52" t="s">
        <v>325</v>
      </c>
      <c r="D399" s="410" t="s">
        <v>566</v>
      </c>
      <c r="E399" s="52" t="s">
        <v>304</v>
      </c>
      <c r="F399" s="446">
        <v>2000</v>
      </c>
      <c r="G399" s="446"/>
      <c r="H399" s="446"/>
    </row>
    <row r="400" spans="1:8" ht="15">
      <c r="A400" s="39" t="s">
        <v>381</v>
      </c>
      <c r="B400" s="543"/>
      <c r="C400" s="543"/>
      <c r="D400" s="544"/>
      <c r="E400" s="543"/>
      <c r="F400" s="545"/>
      <c r="G400" s="545">
        <v>7979.9</v>
      </c>
      <c r="H400" s="545">
        <v>14325.8</v>
      </c>
    </row>
  </sheetData>
  <sheetProtection/>
  <mergeCells count="10">
    <mergeCell ref="A1:H1"/>
    <mergeCell ref="A2:H2"/>
    <mergeCell ref="G3:G4"/>
    <mergeCell ref="H3:H4"/>
    <mergeCell ref="A3:A4"/>
    <mergeCell ref="B3:B4"/>
    <mergeCell ref="C3:C4"/>
    <mergeCell ref="D3:D4"/>
    <mergeCell ref="E3:E4"/>
    <mergeCell ref="F3:F4"/>
  </mergeCells>
  <hyperlinks>
    <hyperlink ref="A255" r:id="rId1" display="consultantplus://offline/ref=C6EF3AE28B6C46D1117CBBA251A07B11C6C7C5768D62628200322DA1BBA42282C9440EEF08E6CC43400635U6VAM"/>
    <hyperlink ref="A216" r:id="rId2" display="consultantplus://offline/ref=C6EF3AE28B6C46D1117CBBA251A07B11C6C7C5768D62628200322DA1BBA42282C9440EEF08E6CC43400635U6VAM"/>
    <hyperlink ref="A128" r:id="rId3" display="consultantplus://offline/ref=C6EF3AE28B6C46D1117CBBA251A07B11C6C7C5768D62628200322DA1BBA42282C9440EEF08E6CC43400635U6VAM"/>
    <hyperlink ref="A193" r:id="rId4" display="consultantplus://offline/ref=C6EF3AE28B6C46D1117CBBA251A07B11C6C7C5768D606C8B0E322DA1BBA42282C9440EEF08E6CC43400230U6VFM"/>
    <hyperlink ref="A319" r:id="rId5" display="consultantplus://offline/ref=C6EF3AE28B6C46D1117CBBA251A07B11C6C7C5768D62628200322DA1BBA42282C9440EEF08E6CC43400635U6VAM"/>
    <hyperlink ref="A54" r:id="rId6" display="consultantplus://offline/ref=C6EF3AE28B6C46D1117CBBA251A07B11C6C7C5768D62628200322DA1BBA42282C9440EEF08E6CC43400635U6VAM"/>
  </hyperlinks>
  <printOptions/>
  <pageMargins left="0.75" right="0.75" top="1" bottom="1" header="0.5" footer="0.5"/>
  <pageSetup horizontalDpi="600" verticalDpi="600" orientation="portrait" paperSize="9" r:id="rId7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28125" style="0" customWidth="1"/>
    <col min="6" max="6" width="19.8515625" style="0" customWidth="1"/>
  </cols>
  <sheetData>
    <row r="2" spans="1:7" ht="15">
      <c r="A2" s="644" t="s">
        <v>320</v>
      </c>
      <c r="B2" s="644"/>
      <c r="C2" s="644"/>
      <c r="D2" s="644"/>
      <c r="E2" s="644"/>
      <c r="F2" s="644"/>
      <c r="G2" s="123"/>
    </row>
    <row r="3" spans="1:7" ht="15">
      <c r="A3" s="645" t="s">
        <v>659</v>
      </c>
      <c r="B3" s="645"/>
      <c r="C3" s="645"/>
      <c r="D3" s="645"/>
      <c r="E3" s="645"/>
      <c r="F3" s="645"/>
      <c r="G3" s="123"/>
    </row>
    <row r="4" spans="1:7" ht="15">
      <c r="A4" s="645" t="s">
        <v>321</v>
      </c>
      <c r="B4" s="644"/>
      <c r="C4" s="644"/>
      <c r="D4" s="644"/>
      <c r="E4" s="644"/>
      <c r="F4" s="644"/>
      <c r="G4" s="123"/>
    </row>
    <row r="6" spans="1:6" ht="65.25" customHeight="1">
      <c r="A6" s="681" t="s">
        <v>30</v>
      </c>
      <c r="B6" s="681"/>
      <c r="C6" s="681"/>
      <c r="D6" s="681"/>
      <c r="E6" s="681"/>
      <c r="F6" s="681"/>
    </row>
    <row r="7" spans="1:6" ht="15">
      <c r="A7" s="123"/>
      <c r="B7" s="123"/>
      <c r="C7" s="123"/>
      <c r="D7" s="123"/>
      <c r="E7" s="123"/>
      <c r="F7" t="s">
        <v>33</v>
      </c>
    </row>
    <row r="8" spans="1:6" ht="24.75" customHeight="1">
      <c r="A8" s="682" t="s">
        <v>31</v>
      </c>
      <c r="B8" s="683"/>
      <c r="C8" s="683"/>
      <c r="D8" s="683"/>
      <c r="E8" s="684"/>
      <c r="F8" s="124" t="s">
        <v>32</v>
      </c>
    </row>
    <row r="9" spans="1:6" ht="1.5" customHeight="1">
      <c r="A9" s="682"/>
      <c r="B9" s="683"/>
      <c r="C9" s="683"/>
      <c r="D9" s="683"/>
      <c r="E9" s="684"/>
      <c r="F9" s="124"/>
    </row>
    <row r="10" spans="1:6" ht="15">
      <c r="A10" s="685" t="s">
        <v>579</v>
      </c>
      <c r="B10" s="686"/>
      <c r="C10" s="686"/>
      <c r="D10" s="686"/>
      <c r="E10" s="687"/>
      <c r="F10" s="130"/>
    </row>
    <row r="11" spans="1:6" ht="15">
      <c r="A11" s="685" t="s">
        <v>571</v>
      </c>
      <c r="B11" s="683"/>
      <c r="C11" s="683"/>
      <c r="D11" s="683"/>
      <c r="E11" s="684"/>
      <c r="F11" s="130"/>
    </row>
    <row r="12" spans="1:6" ht="15">
      <c r="A12" s="685" t="s">
        <v>572</v>
      </c>
      <c r="B12" s="683"/>
      <c r="C12" s="683"/>
      <c r="D12" s="683"/>
      <c r="E12" s="684"/>
      <c r="F12" s="130"/>
    </row>
    <row r="13" spans="1:6" ht="15">
      <c r="A13" s="685" t="s">
        <v>580</v>
      </c>
      <c r="B13" s="683"/>
      <c r="C13" s="683"/>
      <c r="D13" s="683"/>
      <c r="E13" s="684"/>
      <c r="F13" s="130"/>
    </row>
    <row r="14" spans="1:6" ht="15">
      <c r="A14" s="685" t="s">
        <v>573</v>
      </c>
      <c r="B14" s="683"/>
      <c r="C14" s="683"/>
      <c r="D14" s="683"/>
      <c r="E14" s="684"/>
      <c r="F14" s="130"/>
    </row>
    <row r="15" spans="1:6" ht="15">
      <c r="A15" s="685" t="s">
        <v>574</v>
      </c>
      <c r="B15" s="683"/>
      <c r="C15" s="683"/>
      <c r="D15" s="683"/>
      <c r="E15" s="684"/>
      <c r="F15" s="130"/>
    </row>
    <row r="16" spans="1:6" ht="15">
      <c r="A16" s="685" t="s">
        <v>575</v>
      </c>
      <c r="B16" s="683"/>
      <c r="C16" s="683"/>
      <c r="D16" s="683"/>
      <c r="E16" s="684"/>
      <c r="F16" s="130"/>
    </row>
    <row r="17" spans="1:6" ht="15">
      <c r="A17" s="685" t="s">
        <v>576</v>
      </c>
      <c r="B17" s="683"/>
      <c r="C17" s="683"/>
      <c r="D17" s="683"/>
      <c r="E17" s="684"/>
      <c r="F17" s="130"/>
    </row>
    <row r="18" spans="1:6" ht="15">
      <c r="A18" s="685" t="s">
        <v>577</v>
      </c>
      <c r="B18" s="683"/>
      <c r="C18" s="683"/>
      <c r="D18" s="683"/>
      <c r="E18" s="684"/>
      <c r="F18" s="130"/>
    </row>
    <row r="19" spans="1:6" ht="15">
      <c r="A19" s="685" t="s">
        <v>578</v>
      </c>
      <c r="B19" s="686"/>
      <c r="C19" s="686"/>
      <c r="D19" s="686"/>
      <c r="E19" s="687"/>
      <c r="F19" s="130"/>
    </row>
    <row r="20" spans="1:6" ht="15">
      <c r="A20" s="678" t="s">
        <v>34</v>
      </c>
      <c r="B20" s="679"/>
      <c r="C20" s="679"/>
      <c r="D20" s="679"/>
      <c r="E20" s="680"/>
      <c r="F20" s="133">
        <f>SUM(F9:F19)</f>
        <v>0</v>
      </c>
    </row>
    <row r="21" ht="15">
      <c r="F21" s="31"/>
    </row>
  </sheetData>
  <sheetProtection/>
  <mergeCells count="17">
    <mergeCell ref="A2:F2"/>
    <mergeCell ref="A3:F3"/>
    <mergeCell ref="A4:F4"/>
    <mergeCell ref="A18:E18"/>
    <mergeCell ref="A15:E15"/>
    <mergeCell ref="A16:E16"/>
    <mergeCell ref="A11:E11"/>
    <mergeCell ref="A12:E12"/>
    <mergeCell ref="A13:E13"/>
    <mergeCell ref="A14:E14"/>
    <mergeCell ref="A20:E20"/>
    <mergeCell ref="A6:F6"/>
    <mergeCell ref="A8:E8"/>
    <mergeCell ref="A9:E9"/>
    <mergeCell ref="A10:E10"/>
    <mergeCell ref="A17:E17"/>
    <mergeCell ref="A19:E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23.7109375" style="0" customWidth="1"/>
    <col min="2" max="2" width="35.00390625" style="0" customWidth="1"/>
    <col min="3" max="3" width="8.00390625" style="0" customWidth="1"/>
    <col min="4" max="4" width="12.421875" style="0" customWidth="1"/>
    <col min="5" max="5" width="11.7109375" style="0" customWidth="1"/>
  </cols>
  <sheetData>
    <row r="1" spans="1:2" ht="15">
      <c r="A1" s="109" t="s">
        <v>243</v>
      </c>
      <c r="B1" s="109"/>
    </row>
    <row r="2" spans="1:5" ht="15">
      <c r="A2" s="416"/>
      <c r="B2" s="415" t="s">
        <v>193</v>
      </c>
      <c r="C2" s="415"/>
      <c r="D2" s="415"/>
      <c r="E2" s="9"/>
    </row>
    <row r="3" spans="1:5" ht="15">
      <c r="A3" s="606" t="s">
        <v>244</v>
      </c>
      <c r="B3" s="606"/>
      <c r="C3" s="606"/>
      <c r="D3" s="606"/>
      <c r="E3" s="9"/>
    </row>
    <row r="4" spans="1:5" ht="15">
      <c r="A4" s="416"/>
      <c r="B4" s="417" t="s">
        <v>241</v>
      </c>
      <c r="C4" s="417"/>
      <c r="D4" s="417"/>
      <c r="E4" s="9"/>
    </row>
    <row r="5" spans="1:6" ht="42.75" customHeight="1">
      <c r="A5" s="605" t="s">
        <v>240</v>
      </c>
      <c r="B5" s="605"/>
      <c r="C5" s="605"/>
      <c r="D5" s="605"/>
      <c r="E5" s="605"/>
      <c r="F5" s="9"/>
    </row>
    <row r="6" spans="1:5" ht="39">
      <c r="A6" s="113" t="s">
        <v>384</v>
      </c>
      <c r="B6" s="113" t="s">
        <v>194</v>
      </c>
      <c r="C6" s="108" t="s">
        <v>153</v>
      </c>
      <c r="D6" s="421" t="s">
        <v>284</v>
      </c>
      <c r="E6" s="4" t="s">
        <v>118</v>
      </c>
    </row>
    <row r="7" spans="1:5" ht="39">
      <c r="A7" s="418" t="s">
        <v>155</v>
      </c>
      <c r="B7" s="423" t="s">
        <v>154</v>
      </c>
      <c r="C7" s="419">
        <v>520</v>
      </c>
      <c r="D7" s="422">
        <v>0</v>
      </c>
      <c r="E7" s="420">
        <v>0</v>
      </c>
    </row>
    <row r="8" spans="1:5" ht="26.25">
      <c r="A8" s="418" t="s">
        <v>157</v>
      </c>
      <c r="B8" s="423" t="s">
        <v>156</v>
      </c>
      <c r="C8" s="419">
        <v>520</v>
      </c>
      <c r="D8" s="422">
        <v>0</v>
      </c>
      <c r="E8" s="420">
        <v>0</v>
      </c>
    </row>
    <row r="9" spans="1:5" ht="39">
      <c r="A9" s="418" t="s">
        <v>159</v>
      </c>
      <c r="B9" s="423" t="s">
        <v>158</v>
      </c>
      <c r="C9" s="419">
        <v>520</v>
      </c>
      <c r="D9" s="422">
        <v>0</v>
      </c>
      <c r="E9" s="420">
        <v>0</v>
      </c>
    </row>
    <row r="10" spans="1:5" ht="39">
      <c r="A10" s="418" t="s">
        <v>161</v>
      </c>
      <c r="B10" s="423" t="s">
        <v>160</v>
      </c>
      <c r="C10" s="419">
        <v>520</v>
      </c>
      <c r="D10" s="422">
        <v>500</v>
      </c>
      <c r="E10" s="420">
        <v>500</v>
      </c>
    </row>
    <row r="11" spans="1:5" ht="64.5">
      <c r="A11" s="418" t="s">
        <v>163</v>
      </c>
      <c r="B11" s="423" t="s">
        <v>162</v>
      </c>
      <c r="C11" s="419">
        <v>520</v>
      </c>
      <c r="D11" s="422">
        <v>500</v>
      </c>
      <c r="E11" s="420">
        <v>500</v>
      </c>
    </row>
    <row r="12" spans="1:5" ht="64.5">
      <c r="A12" s="418" t="s">
        <v>165</v>
      </c>
      <c r="B12" s="423" t="s">
        <v>164</v>
      </c>
      <c r="C12" s="419">
        <v>520</v>
      </c>
      <c r="D12" s="422">
        <v>500</v>
      </c>
      <c r="E12" s="420">
        <v>500</v>
      </c>
    </row>
    <row r="13" spans="1:5" ht="39">
      <c r="A13" s="418" t="s">
        <v>167</v>
      </c>
      <c r="B13" s="423" t="s">
        <v>166</v>
      </c>
      <c r="C13" s="419">
        <v>520</v>
      </c>
      <c r="D13" s="422">
        <v>-500</v>
      </c>
      <c r="E13" s="420">
        <v>-500</v>
      </c>
    </row>
    <row r="14" spans="1:5" ht="51.75">
      <c r="A14" s="418" t="s">
        <v>169</v>
      </c>
      <c r="B14" s="423" t="s">
        <v>168</v>
      </c>
      <c r="C14" s="419">
        <v>520</v>
      </c>
      <c r="D14" s="422">
        <v>-500</v>
      </c>
      <c r="E14" s="420">
        <v>-500</v>
      </c>
    </row>
    <row r="15" spans="1:5" ht="64.5">
      <c r="A15" s="418" t="s">
        <v>171</v>
      </c>
      <c r="B15" s="423" t="s">
        <v>170</v>
      </c>
      <c r="C15" s="419">
        <v>520</v>
      </c>
      <c r="D15" s="422">
        <v>-500</v>
      </c>
      <c r="E15" s="420">
        <v>-500</v>
      </c>
    </row>
    <row r="16" spans="1:5" ht="15">
      <c r="A16" s="418" t="s">
        <v>173</v>
      </c>
      <c r="B16" s="423" t="s">
        <v>172</v>
      </c>
      <c r="C16" s="419">
        <v>700</v>
      </c>
      <c r="D16" s="422">
        <f>D17</f>
        <v>0</v>
      </c>
      <c r="E16" s="420">
        <f>E17</f>
        <v>0</v>
      </c>
    </row>
    <row r="17" spans="1:5" ht="26.25">
      <c r="A17" s="418" t="s">
        <v>175</v>
      </c>
      <c r="B17" s="423" t="s">
        <v>174</v>
      </c>
      <c r="C17" s="419">
        <v>700</v>
      </c>
      <c r="D17" s="422">
        <f>D18+D22</f>
        <v>0</v>
      </c>
      <c r="E17" s="420">
        <f>E18+E22</f>
        <v>0</v>
      </c>
    </row>
    <row r="18" spans="1:5" ht="15">
      <c r="A18" s="418" t="s">
        <v>177</v>
      </c>
      <c r="B18" s="423" t="s">
        <v>176</v>
      </c>
      <c r="C18" s="419">
        <v>710</v>
      </c>
      <c r="D18" s="422">
        <f aca="true" t="shared" si="0" ref="D18:E20">D19</f>
        <v>-319196.445</v>
      </c>
      <c r="E18" s="420">
        <f t="shared" si="0"/>
        <v>-286516.112</v>
      </c>
    </row>
    <row r="19" spans="1:5" ht="26.25">
      <c r="A19" s="418" t="s">
        <v>179</v>
      </c>
      <c r="B19" s="423" t="s">
        <v>178</v>
      </c>
      <c r="C19" s="419">
        <v>710</v>
      </c>
      <c r="D19" s="422">
        <f t="shared" si="0"/>
        <v>-319196.445</v>
      </c>
      <c r="E19" s="420">
        <f t="shared" si="0"/>
        <v>-286516.112</v>
      </c>
    </row>
    <row r="20" spans="1:5" ht="26.25">
      <c r="A20" s="418" t="s">
        <v>181</v>
      </c>
      <c r="B20" s="423" t="s">
        <v>180</v>
      </c>
      <c r="C20" s="419">
        <v>710</v>
      </c>
      <c r="D20" s="422">
        <f t="shared" si="0"/>
        <v>-319196.445</v>
      </c>
      <c r="E20" s="420">
        <f t="shared" si="0"/>
        <v>-286516.112</v>
      </c>
    </row>
    <row r="21" spans="1:5" ht="39">
      <c r="A21" s="418" t="s">
        <v>183</v>
      </c>
      <c r="B21" s="423" t="s">
        <v>182</v>
      </c>
      <c r="C21" s="419">
        <v>710</v>
      </c>
      <c r="D21" s="422">
        <v>-319196.445</v>
      </c>
      <c r="E21" s="420">
        <v>-286516.112</v>
      </c>
    </row>
    <row r="22" spans="1:5" ht="15">
      <c r="A22" s="418" t="s">
        <v>185</v>
      </c>
      <c r="B22" s="423" t="s">
        <v>184</v>
      </c>
      <c r="C22" s="419">
        <v>720</v>
      </c>
      <c r="D22" s="422">
        <f aca="true" t="shared" si="1" ref="D22:E24">D23</f>
        <v>319196.445</v>
      </c>
      <c r="E22" s="420">
        <f t="shared" si="1"/>
        <v>286516.112</v>
      </c>
    </row>
    <row r="23" spans="1:5" ht="26.25">
      <c r="A23" s="418" t="s">
        <v>187</v>
      </c>
      <c r="B23" s="423" t="s">
        <v>186</v>
      </c>
      <c r="C23" s="419">
        <v>720</v>
      </c>
      <c r="D23" s="422">
        <f t="shared" si="1"/>
        <v>319196.445</v>
      </c>
      <c r="E23" s="420">
        <f t="shared" si="1"/>
        <v>286516.112</v>
      </c>
    </row>
    <row r="24" spans="1:5" ht="26.25">
      <c r="A24" s="418" t="s">
        <v>189</v>
      </c>
      <c r="B24" s="423" t="s">
        <v>188</v>
      </c>
      <c r="C24" s="419">
        <v>720</v>
      </c>
      <c r="D24" s="422">
        <f t="shared" si="1"/>
        <v>319196.445</v>
      </c>
      <c r="E24" s="420">
        <f t="shared" si="1"/>
        <v>286516.112</v>
      </c>
    </row>
    <row r="25" spans="1:5" ht="39">
      <c r="A25" s="418" t="s">
        <v>191</v>
      </c>
      <c r="B25" s="423" t="s">
        <v>190</v>
      </c>
      <c r="C25" s="419">
        <v>720</v>
      </c>
      <c r="D25" s="422">
        <v>319196.445</v>
      </c>
      <c r="E25" s="420">
        <v>286516.112</v>
      </c>
    </row>
  </sheetData>
  <sheetProtection/>
  <mergeCells count="2">
    <mergeCell ref="A3:D3"/>
    <mergeCell ref="A5:E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58">
      <selection activeCell="H149" sqref="H149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customWidth="1"/>
    <col min="5" max="5" width="12.57421875" style="0" customWidth="1"/>
    <col min="6" max="6" width="13.00390625" style="0" hidden="1" customWidth="1"/>
  </cols>
  <sheetData>
    <row r="1" spans="1:6" ht="15">
      <c r="A1" s="16"/>
      <c r="B1" s="16"/>
      <c r="C1" s="610" t="s">
        <v>586</v>
      </c>
      <c r="D1" s="610"/>
      <c r="E1" s="16"/>
      <c r="F1" s="16"/>
    </row>
    <row r="2" spans="1:6" ht="42" customHeight="1">
      <c r="A2" s="16"/>
      <c r="B2" s="16"/>
      <c r="C2" s="610"/>
      <c r="D2" s="610"/>
      <c r="E2" s="16"/>
      <c r="F2" s="16"/>
    </row>
    <row r="3" spans="1:6" ht="1.5" customHeight="1" hidden="1">
      <c r="A3" s="16"/>
      <c r="B3" s="16"/>
      <c r="C3" s="16"/>
      <c r="D3" s="612"/>
      <c r="E3" s="612"/>
      <c r="F3" s="612"/>
    </row>
    <row r="4" spans="1:6" ht="18.75">
      <c r="A4" s="615" t="s">
        <v>385</v>
      </c>
      <c r="B4" s="615"/>
      <c r="C4" s="615"/>
      <c r="D4" s="615"/>
      <c r="E4" s="16"/>
      <c r="F4" s="16"/>
    </row>
    <row r="5" spans="1:6" ht="18.75">
      <c r="A5" s="615" t="s">
        <v>386</v>
      </c>
      <c r="B5" s="615"/>
      <c r="C5" s="615"/>
      <c r="D5" s="615"/>
      <c r="E5" s="16"/>
      <c r="F5" s="16"/>
    </row>
    <row r="6" spans="1:6" ht="18.75">
      <c r="A6" s="615" t="s">
        <v>607</v>
      </c>
      <c r="B6" s="615"/>
      <c r="C6" s="615"/>
      <c r="D6" s="615"/>
      <c r="E6" s="16"/>
      <c r="F6" s="16"/>
    </row>
    <row r="7" spans="1:6" ht="15.75">
      <c r="A7" s="21" t="s">
        <v>387</v>
      </c>
      <c r="B7" s="16"/>
      <c r="C7" s="16"/>
      <c r="D7" s="16"/>
      <c r="E7" s="16"/>
      <c r="F7" s="16"/>
    </row>
    <row r="8" spans="1:6" ht="15.75" customHeight="1">
      <c r="A8" s="607" t="s">
        <v>384</v>
      </c>
      <c r="B8" s="14"/>
      <c r="C8" s="607" t="s">
        <v>333</v>
      </c>
      <c r="D8" s="620" t="s">
        <v>376</v>
      </c>
      <c r="E8" s="613" t="s">
        <v>373</v>
      </c>
      <c r="F8" s="613"/>
    </row>
    <row r="9" spans="1:6" ht="15.75">
      <c r="A9" s="608"/>
      <c r="B9" s="14"/>
      <c r="C9" s="608"/>
      <c r="D9" s="620"/>
      <c r="E9" s="614"/>
      <c r="F9" s="614"/>
    </row>
    <row r="10" spans="1:6" ht="15.75">
      <c r="A10" s="609">
        <v>1</v>
      </c>
      <c r="B10" s="609"/>
      <c r="C10" s="23">
        <v>2</v>
      </c>
      <c r="D10" s="23">
        <v>3</v>
      </c>
      <c r="E10" s="15">
        <v>3</v>
      </c>
      <c r="F10" s="15"/>
    </row>
    <row r="11" spans="1:6" ht="15.75">
      <c r="A11" s="14" t="s">
        <v>388</v>
      </c>
      <c r="B11" s="14"/>
      <c r="C11" s="35" t="s">
        <v>389</v>
      </c>
      <c r="D11" s="23" t="e">
        <f>D12+D22+D27+D30+D36+D42+D46+D50</f>
        <v>#REF!</v>
      </c>
      <c r="E11" s="125">
        <f>E12+E17+E22+E27+E30+E36+E42+E46+E50</f>
        <v>107427.673</v>
      </c>
      <c r="F11" s="23"/>
    </row>
    <row r="12" spans="1:6" ht="15.75">
      <c r="A12" s="14" t="s">
        <v>390</v>
      </c>
      <c r="B12" s="14"/>
      <c r="C12" s="35" t="s">
        <v>391</v>
      </c>
      <c r="D12" s="23" t="e">
        <f>D13</f>
        <v>#REF!</v>
      </c>
      <c r="E12" s="125">
        <f>E13</f>
        <v>89289</v>
      </c>
      <c r="F12" s="125"/>
    </row>
    <row r="13" spans="1:6" ht="15.75">
      <c r="A13" s="14" t="s">
        <v>392</v>
      </c>
      <c r="B13" s="14"/>
      <c r="C13" s="35" t="s">
        <v>393</v>
      </c>
      <c r="D13" s="23" t="e">
        <f>D14+D15+D16+#REF!</f>
        <v>#REF!</v>
      </c>
      <c r="E13" s="125">
        <f>E14+E15+E16</f>
        <v>89289</v>
      </c>
      <c r="F13" s="125"/>
    </row>
    <row r="14" spans="1:8" ht="67.5">
      <c r="A14" s="14" t="s">
        <v>405</v>
      </c>
      <c r="B14" s="14"/>
      <c r="C14" s="35" t="s">
        <v>464</v>
      </c>
      <c r="D14" s="26">
        <v>70600</v>
      </c>
      <c r="E14" s="126">
        <v>85271</v>
      </c>
      <c r="F14" s="414"/>
      <c r="H14" s="28"/>
    </row>
    <row r="15" spans="1:6" ht="108">
      <c r="A15" s="14" t="s">
        <v>465</v>
      </c>
      <c r="B15" s="14"/>
      <c r="C15" s="35" t="s">
        <v>467</v>
      </c>
      <c r="D15" s="26">
        <v>2250</v>
      </c>
      <c r="E15" s="126">
        <v>3572</v>
      </c>
      <c r="F15" s="414"/>
    </row>
    <row r="16" spans="1:6" ht="40.5">
      <c r="A16" s="14" t="s">
        <v>466</v>
      </c>
      <c r="B16" s="14"/>
      <c r="C16" s="35" t="s">
        <v>468</v>
      </c>
      <c r="D16" s="23">
        <v>220</v>
      </c>
      <c r="E16" s="126">
        <v>446</v>
      </c>
      <c r="F16" s="414"/>
    </row>
    <row r="17" spans="1:6" ht="40.5">
      <c r="A17" s="14" t="s">
        <v>42</v>
      </c>
      <c r="B17" s="14"/>
      <c r="C17" s="35" t="s">
        <v>43</v>
      </c>
      <c r="D17" s="26"/>
      <c r="E17" s="125">
        <f>E18+E19+E20+E21</f>
        <v>5702.673</v>
      </c>
      <c r="F17" s="125"/>
    </row>
    <row r="18" spans="1:6" ht="67.5">
      <c r="A18" s="14" t="s">
        <v>66</v>
      </c>
      <c r="B18" s="14"/>
      <c r="C18" s="35" t="s">
        <v>71</v>
      </c>
      <c r="D18" s="26"/>
      <c r="E18" s="126">
        <v>1841.483</v>
      </c>
      <c r="F18" s="25"/>
    </row>
    <row r="19" spans="1:6" ht="81">
      <c r="A19" s="14" t="s">
        <v>72</v>
      </c>
      <c r="B19" s="14"/>
      <c r="C19" s="35" t="s">
        <v>535</v>
      </c>
      <c r="D19" s="26"/>
      <c r="E19" s="126">
        <v>62.362</v>
      </c>
      <c r="F19" s="25"/>
    </row>
    <row r="20" spans="1:6" ht="67.5">
      <c r="A20" s="14" t="s">
        <v>73</v>
      </c>
      <c r="B20" s="14"/>
      <c r="C20" s="35" t="s">
        <v>74</v>
      </c>
      <c r="D20" s="26"/>
      <c r="E20" s="126">
        <v>3798.671</v>
      </c>
      <c r="F20" s="25"/>
    </row>
    <row r="21" spans="1:6" ht="67.5">
      <c r="A21" s="14" t="s">
        <v>75</v>
      </c>
      <c r="B21" s="14"/>
      <c r="C21" s="35" t="s">
        <v>536</v>
      </c>
      <c r="D21" s="26"/>
      <c r="E21" s="126">
        <v>0.157</v>
      </c>
      <c r="F21" s="25"/>
    </row>
    <row r="22" spans="1:6" ht="15.75">
      <c r="A22" s="14" t="s">
        <v>394</v>
      </c>
      <c r="B22" s="14"/>
      <c r="C22" s="35" t="s">
        <v>395</v>
      </c>
      <c r="D22" s="23">
        <f>D23+D25</f>
        <v>4862</v>
      </c>
      <c r="E22" s="125">
        <f>E23+E25</f>
        <v>2583</v>
      </c>
      <c r="F22" s="125"/>
    </row>
    <row r="23" spans="1:6" ht="27">
      <c r="A23" s="14" t="s">
        <v>274</v>
      </c>
      <c r="B23" s="14"/>
      <c r="C23" s="35" t="s">
        <v>396</v>
      </c>
      <c r="D23" s="23">
        <f>D24</f>
        <v>3231</v>
      </c>
      <c r="E23" s="125">
        <f>E24</f>
        <v>2570</v>
      </c>
      <c r="F23" s="125"/>
    </row>
    <row r="24" spans="1:6" ht="27">
      <c r="A24" s="14" t="s">
        <v>397</v>
      </c>
      <c r="B24" s="14"/>
      <c r="C24" s="35" t="s">
        <v>396</v>
      </c>
      <c r="D24" s="23">
        <v>3231</v>
      </c>
      <c r="E24" s="125">
        <v>2570</v>
      </c>
      <c r="F24" s="313"/>
    </row>
    <row r="25" spans="1:6" ht="15.75">
      <c r="A25" s="14" t="s">
        <v>275</v>
      </c>
      <c r="B25" s="14"/>
      <c r="C25" s="35" t="s">
        <v>398</v>
      </c>
      <c r="D25" s="23">
        <f>D26</f>
        <v>1631</v>
      </c>
      <c r="E25" s="125">
        <f>E26</f>
        <v>13</v>
      </c>
      <c r="F25" s="125"/>
    </row>
    <row r="26" spans="1:6" ht="15.75">
      <c r="A26" s="14" t="s">
        <v>399</v>
      </c>
      <c r="B26" s="14"/>
      <c r="C26" s="35" t="s">
        <v>398</v>
      </c>
      <c r="D26" s="26">
        <v>1631</v>
      </c>
      <c r="E26" s="126">
        <v>13</v>
      </c>
      <c r="F26" s="414"/>
    </row>
    <row r="27" spans="1:6" ht="15.75">
      <c r="A27" s="14" t="s">
        <v>400</v>
      </c>
      <c r="B27" s="14"/>
      <c r="C27" s="35" t="s">
        <v>401</v>
      </c>
      <c r="D27" s="23">
        <f>D28</f>
        <v>846</v>
      </c>
      <c r="E27" s="125">
        <f>E28</f>
        <v>866</v>
      </c>
      <c r="F27" s="125"/>
    </row>
    <row r="28" spans="1:6" ht="27">
      <c r="A28" s="14" t="s">
        <v>402</v>
      </c>
      <c r="B28" s="14"/>
      <c r="C28" s="35" t="s">
        <v>403</v>
      </c>
      <c r="D28" s="23">
        <f>D29</f>
        <v>846</v>
      </c>
      <c r="E28" s="125">
        <f>E29</f>
        <v>866</v>
      </c>
      <c r="F28" s="125"/>
    </row>
    <row r="29" spans="1:6" ht="40.5">
      <c r="A29" s="14" t="s">
        <v>404</v>
      </c>
      <c r="B29" s="14"/>
      <c r="C29" s="35" t="s">
        <v>469</v>
      </c>
      <c r="D29" s="23">
        <v>846</v>
      </c>
      <c r="E29" s="125">
        <v>866</v>
      </c>
      <c r="F29" s="125"/>
    </row>
    <row r="30" spans="1:6" ht="40.5">
      <c r="A30" s="14" t="s">
        <v>470</v>
      </c>
      <c r="B30" s="14"/>
      <c r="C30" s="35" t="s">
        <v>471</v>
      </c>
      <c r="D30" s="23">
        <f>D31</f>
        <v>907</v>
      </c>
      <c r="E30" s="125">
        <f>E31</f>
        <v>1544</v>
      </c>
      <c r="F30" s="125"/>
    </row>
    <row r="31" spans="1:6" ht="81">
      <c r="A31" s="14" t="s">
        <v>472</v>
      </c>
      <c r="B31" s="14"/>
      <c r="C31" s="35" t="s">
        <v>473</v>
      </c>
      <c r="D31" s="23">
        <f>D32+D34</f>
        <v>907</v>
      </c>
      <c r="E31" s="125">
        <f>E32+E34</f>
        <v>1544</v>
      </c>
      <c r="F31" s="125"/>
    </row>
    <row r="32" spans="1:6" ht="67.5">
      <c r="A32" s="14" t="s">
        <v>474</v>
      </c>
      <c r="B32" s="14"/>
      <c r="C32" s="35" t="s">
        <v>475</v>
      </c>
      <c r="D32" s="23">
        <f>D33</f>
        <v>888</v>
      </c>
      <c r="E32" s="125">
        <f>E33</f>
        <v>1535</v>
      </c>
      <c r="F32" s="125"/>
    </row>
    <row r="33" spans="1:6" ht="104.25" customHeight="1">
      <c r="A33" s="14" t="s">
        <v>255</v>
      </c>
      <c r="B33" s="14"/>
      <c r="C33" s="35" t="s">
        <v>478</v>
      </c>
      <c r="D33" s="23">
        <v>888</v>
      </c>
      <c r="E33" s="125">
        <v>1535</v>
      </c>
      <c r="F33" s="125"/>
    </row>
    <row r="34" spans="1:6" ht="102" customHeight="1">
      <c r="A34" s="14" t="s">
        <v>479</v>
      </c>
      <c r="B34" s="14"/>
      <c r="C34" s="35" t="s">
        <v>354</v>
      </c>
      <c r="D34" s="23">
        <f>D35</f>
        <v>19</v>
      </c>
      <c r="E34" s="125">
        <f>E35</f>
        <v>9</v>
      </c>
      <c r="F34" s="125"/>
    </row>
    <row r="35" spans="1:6" ht="71.25" customHeight="1">
      <c r="A35" s="14" t="s">
        <v>480</v>
      </c>
      <c r="B35" s="14"/>
      <c r="C35" s="35" t="s">
        <v>506</v>
      </c>
      <c r="D35" s="23">
        <v>19</v>
      </c>
      <c r="E35" s="125">
        <v>9</v>
      </c>
      <c r="F35" s="125"/>
    </row>
    <row r="36" spans="1:6" ht="36" customHeight="1">
      <c r="A36" s="19" t="s">
        <v>507</v>
      </c>
      <c r="B36" s="19"/>
      <c r="C36" s="36" t="s">
        <v>508</v>
      </c>
      <c r="D36" s="25">
        <f>D37</f>
        <v>197</v>
      </c>
      <c r="E36" s="126">
        <f>E37</f>
        <v>244</v>
      </c>
      <c r="F36" s="126"/>
    </row>
    <row r="37" spans="1:6" ht="15.75">
      <c r="A37" s="19" t="s">
        <v>509</v>
      </c>
      <c r="B37" s="19"/>
      <c r="C37" s="36" t="s">
        <v>510</v>
      </c>
      <c r="D37" s="25">
        <f>D38+D39+D40+D41</f>
        <v>197</v>
      </c>
      <c r="E37" s="126">
        <f>E38+E39+E40+E41</f>
        <v>244</v>
      </c>
      <c r="F37" s="126"/>
    </row>
    <row r="38" spans="1:6" ht="27">
      <c r="A38" s="19" t="s">
        <v>276</v>
      </c>
      <c r="B38" s="19"/>
      <c r="C38" s="36" t="s">
        <v>355</v>
      </c>
      <c r="D38" s="26">
        <v>75</v>
      </c>
      <c r="E38" s="126">
        <v>81</v>
      </c>
      <c r="F38" s="414"/>
    </row>
    <row r="39" spans="1:6" ht="27">
      <c r="A39" s="19" t="s">
        <v>277</v>
      </c>
      <c r="B39" s="19"/>
      <c r="C39" s="36" t="s">
        <v>356</v>
      </c>
      <c r="D39" s="26">
        <v>7</v>
      </c>
      <c r="E39" s="126">
        <v>13</v>
      </c>
      <c r="F39" s="414"/>
    </row>
    <row r="40" spans="1:6" ht="27">
      <c r="A40" s="19" t="s">
        <v>278</v>
      </c>
      <c r="B40" s="19"/>
      <c r="C40" s="36" t="s">
        <v>279</v>
      </c>
      <c r="D40" s="26">
        <v>65</v>
      </c>
      <c r="E40" s="126">
        <v>82</v>
      </c>
      <c r="F40" s="414"/>
    </row>
    <row r="41" spans="1:6" ht="27">
      <c r="A41" s="19" t="s">
        <v>280</v>
      </c>
      <c r="B41" s="19"/>
      <c r="C41" s="36" t="s">
        <v>281</v>
      </c>
      <c r="D41" s="26">
        <v>50</v>
      </c>
      <c r="E41" s="126">
        <v>68</v>
      </c>
      <c r="F41" s="414"/>
    </row>
    <row r="42" spans="1:6" ht="27">
      <c r="A42" s="14" t="s">
        <v>511</v>
      </c>
      <c r="B42" s="14"/>
      <c r="C42" s="35" t="s">
        <v>247</v>
      </c>
      <c r="D42" s="23">
        <f aca="true" t="shared" si="0" ref="D42:E44">D43</f>
        <v>7068</v>
      </c>
      <c r="E42" s="126">
        <f t="shared" si="0"/>
        <v>5557</v>
      </c>
      <c r="F42" s="126"/>
    </row>
    <row r="43" spans="1:6" ht="15.75">
      <c r="A43" s="14" t="s">
        <v>248</v>
      </c>
      <c r="B43" s="14"/>
      <c r="C43" s="35" t="s">
        <v>249</v>
      </c>
      <c r="D43" s="23">
        <f t="shared" si="0"/>
        <v>7068</v>
      </c>
      <c r="E43" s="126">
        <f t="shared" si="0"/>
        <v>5557</v>
      </c>
      <c r="F43" s="126"/>
    </row>
    <row r="44" spans="1:6" ht="15.75">
      <c r="A44" s="14" t="s">
        <v>250</v>
      </c>
      <c r="B44" s="14"/>
      <c r="C44" s="35" t="s">
        <v>251</v>
      </c>
      <c r="D44" s="23">
        <f t="shared" si="0"/>
        <v>7068</v>
      </c>
      <c r="E44" s="126">
        <f t="shared" si="0"/>
        <v>5557</v>
      </c>
      <c r="F44" s="126"/>
    </row>
    <row r="45" spans="1:6" ht="27">
      <c r="A45" s="14" t="s">
        <v>252</v>
      </c>
      <c r="B45" s="14"/>
      <c r="C45" s="35" t="s">
        <v>253</v>
      </c>
      <c r="D45" s="26">
        <v>7068</v>
      </c>
      <c r="E45" s="126">
        <v>5557</v>
      </c>
      <c r="F45" s="126"/>
    </row>
    <row r="46" spans="1:6" ht="27">
      <c r="A46" s="14" t="s">
        <v>512</v>
      </c>
      <c r="B46" s="14"/>
      <c r="C46" s="35" t="s">
        <v>513</v>
      </c>
      <c r="D46" s="23" t="e">
        <f>D47+#REF!</f>
        <v>#REF!</v>
      </c>
      <c r="E46" s="126">
        <f>E47</f>
        <v>28</v>
      </c>
      <c r="F46" s="126"/>
    </row>
    <row r="47" spans="1:6" ht="54">
      <c r="A47" s="14" t="s">
        <v>519</v>
      </c>
      <c r="B47" s="14"/>
      <c r="C47" s="35" t="s">
        <v>520</v>
      </c>
      <c r="D47" s="23">
        <f>D48</f>
        <v>1350</v>
      </c>
      <c r="E47" s="126">
        <f>E48</f>
        <v>28</v>
      </c>
      <c r="F47" s="126"/>
    </row>
    <row r="48" spans="1:6" ht="40.5">
      <c r="A48" s="14" t="s">
        <v>521</v>
      </c>
      <c r="B48" s="14"/>
      <c r="C48" s="35" t="s">
        <v>522</v>
      </c>
      <c r="D48" s="23">
        <f>D49</f>
        <v>1350</v>
      </c>
      <c r="E48" s="126">
        <f>E49</f>
        <v>28</v>
      </c>
      <c r="F48" s="126"/>
    </row>
    <row r="49" spans="1:6" ht="54">
      <c r="A49" s="14" t="s">
        <v>254</v>
      </c>
      <c r="B49" s="14"/>
      <c r="C49" s="35" t="s">
        <v>57</v>
      </c>
      <c r="D49" s="26">
        <v>1350</v>
      </c>
      <c r="E49" s="126">
        <v>28</v>
      </c>
      <c r="F49" s="126"/>
    </row>
    <row r="50" spans="1:6" ht="15.75">
      <c r="A50" s="14" t="s">
        <v>523</v>
      </c>
      <c r="B50" s="14"/>
      <c r="C50" s="35" t="s">
        <v>524</v>
      </c>
      <c r="D50" s="23" t="e">
        <f>D51+D57+D60+D65+#REF!+#REF!+#REF!+#REF!+D64</f>
        <v>#REF!</v>
      </c>
      <c r="E50" s="125">
        <f>E51+E54+E55+E57+E60+E64+E65+E59</f>
        <v>1614</v>
      </c>
      <c r="F50" s="125"/>
    </row>
    <row r="51" spans="1:6" ht="27">
      <c r="A51" s="14" t="s">
        <v>525</v>
      </c>
      <c r="B51" s="14"/>
      <c r="C51" s="35" t="s">
        <v>526</v>
      </c>
      <c r="D51" s="23">
        <f>D52+D53</f>
        <v>96</v>
      </c>
      <c r="E51" s="125">
        <f>E52+E53</f>
        <v>103</v>
      </c>
      <c r="F51" s="125"/>
    </row>
    <row r="52" spans="1:6" ht="87.75" customHeight="1">
      <c r="A52" s="14" t="s">
        <v>527</v>
      </c>
      <c r="B52" s="14"/>
      <c r="C52" s="88" t="s">
        <v>351</v>
      </c>
      <c r="D52" s="26">
        <v>56</v>
      </c>
      <c r="E52" s="126">
        <v>60</v>
      </c>
      <c r="F52" s="126"/>
    </row>
    <row r="53" spans="1:6" ht="54">
      <c r="A53" s="14" t="s">
        <v>528</v>
      </c>
      <c r="B53" s="14"/>
      <c r="C53" s="35" t="s">
        <v>529</v>
      </c>
      <c r="D53" s="26">
        <v>40</v>
      </c>
      <c r="E53" s="126">
        <v>43</v>
      </c>
      <c r="F53" s="126"/>
    </row>
    <row r="54" spans="1:6" ht="75.75" customHeight="1">
      <c r="A54" s="14" t="s">
        <v>220</v>
      </c>
      <c r="B54" s="14"/>
      <c r="C54" s="35" t="s">
        <v>217</v>
      </c>
      <c r="D54" s="26"/>
      <c r="E54" s="126">
        <v>55</v>
      </c>
      <c r="F54" s="126"/>
    </row>
    <row r="55" spans="1:6" ht="75.75" customHeight="1">
      <c r="A55" s="14" t="s">
        <v>221</v>
      </c>
      <c r="B55" s="14"/>
      <c r="C55" s="35" t="s">
        <v>218</v>
      </c>
      <c r="D55" s="26"/>
      <c r="E55" s="125">
        <f>E56</f>
        <v>19</v>
      </c>
      <c r="F55" s="125"/>
    </row>
    <row r="56" spans="1:6" ht="75.75" customHeight="1">
      <c r="A56" s="14" t="s">
        <v>222</v>
      </c>
      <c r="B56" s="14"/>
      <c r="C56" s="35" t="s">
        <v>219</v>
      </c>
      <c r="D56" s="26"/>
      <c r="E56" s="126">
        <v>19</v>
      </c>
      <c r="F56" s="126"/>
    </row>
    <row r="57" spans="1:6" ht="118.5" customHeight="1">
      <c r="A57" s="14" t="s">
        <v>223</v>
      </c>
      <c r="B57" s="14"/>
      <c r="C57" s="88" t="s">
        <v>352</v>
      </c>
      <c r="D57" s="23">
        <f>D58</f>
        <v>25</v>
      </c>
      <c r="E57" s="126">
        <f>E58</f>
        <v>35</v>
      </c>
      <c r="F57" s="126"/>
    </row>
    <row r="58" spans="1:6" ht="27">
      <c r="A58" s="14" t="s">
        <v>530</v>
      </c>
      <c r="B58" s="14"/>
      <c r="C58" s="35" t="s">
        <v>531</v>
      </c>
      <c r="D58" s="26">
        <v>25</v>
      </c>
      <c r="E58" s="126">
        <v>35</v>
      </c>
      <c r="F58" s="126"/>
    </row>
    <row r="59" spans="1:6" ht="54">
      <c r="A59" s="14" t="s">
        <v>587</v>
      </c>
      <c r="B59" s="14"/>
      <c r="C59" s="35" t="s">
        <v>588</v>
      </c>
      <c r="D59" s="26"/>
      <c r="E59" s="126">
        <v>40</v>
      </c>
      <c r="F59" s="126"/>
    </row>
    <row r="60" spans="1:6" ht="27">
      <c r="A60" s="14" t="s">
        <v>270</v>
      </c>
      <c r="B60" s="14"/>
      <c r="C60" s="35" t="s">
        <v>272</v>
      </c>
      <c r="D60" s="23">
        <f>D63</f>
        <v>29</v>
      </c>
      <c r="E60" s="125">
        <f>E63+E61</f>
        <v>182</v>
      </c>
      <c r="F60" s="125"/>
    </row>
    <row r="61" spans="1:6" ht="40.5">
      <c r="A61" s="14" t="s">
        <v>589</v>
      </c>
      <c r="B61" s="14"/>
      <c r="C61" s="35" t="s">
        <v>591</v>
      </c>
      <c r="D61" s="23"/>
      <c r="E61" s="125">
        <f>E62</f>
        <v>19</v>
      </c>
      <c r="F61" s="125"/>
    </row>
    <row r="62" spans="1:6" ht="54">
      <c r="A62" s="14" t="s">
        <v>590</v>
      </c>
      <c r="B62" s="14"/>
      <c r="C62" s="35" t="s">
        <v>592</v>
      </c>
      <c r="D62" s="23"/>
      <c r="E62" s="125">
        <v>19</v>
      </c>
      <c r="F62" s="125"/>
    </row>
    <row r="63" spans="1:6" ht="27">
      <c r="A63" s="14" t="s">
        <v>271</v>
      </c>
      <c r="B63" s="14"/>
      <c r="C63" s="35" t="s">
        <v>273</v>
      </c>
      <c r="D63" s="23">
        <v>29</v>
      </c>
      <c r="E63" s="125">
        <v>163</v>
      </c>
      <c r="F63" s="125"/>
    </row>
    <row r="64" spans="1:6" ht="67.5">
      <c r="A64" s="14" t="s">
        <v>505</v>
      </c>
      <c r="B64" s="14"/>
      <c r="C64" s="35" t="s">
        <v>504</v>
      </c>
      <c r="D64" s="23">
        <v>11</v>
      </c>
      <c r="E64" s="125">
        <v>25</v>
      </c>
      <c r="F64" s="125"/>
    </row>
    <row r="65" spans="1:6" ht="27">
      <c r="A65" s="14" t="s">
        <v>532</v>
      </c>
      <c r="B65" s="14"/>
      <c r="C65" s="35" t="s">
        <v>533</v>
      </c>
      <c r="D65" s="23">
        <f>D66</f>
        <v>897</v>
      </c>
      <c r="E65" s="125">
        <f>E66</f>
        <v>1155</v>
      </c>
      <c r="F65" s="125"/>
    </row>
    <row r="66" spans="1:6" ht="40.5">
      <c r="A66" s="14" t="s">
        <v>534</v>
      </c>
      <c r="B66" s="14"/>
      <c r="C66" s="35" t="s">
        <v>537</v>
      </c>
      <c r="D66" s="23">
        <v>897</v>
      </c>
      <c r="E66" s="125">
        <v>1155</v>
      </c>
      <c r="F66" s="125"/>
    </row>
    <row r="67" spans="1:6" ht="15.75">
      <c r="A67" s="14" t="s">
        <v>538</v>
      </c>
      <c r="B67" s="14"/>
      <c r="C67" s="97" t="s">
        <v>539</v>
      </c>
      <c r="D67" s="23">
        <f>D68+D146</f>
        <v>128646</v>
      </c>
      <c r="E67" s="125">
        <f>E68+E146</f>
        <v>207878.30700000006</v>
      </c>
      <c r="F67" s="125"/>
    </row>
    <row r="68" spans="1:6" ht="32.25" customHeight="1">
      <c r="A68" s="14" t="s">
        <v>540</v>
      </c>
      <c r="B68" s="14"/>
      <c r="C68" s="35" t="s">
        <v>541</v>
      </c>
      <c r="D68" s="23">
        <f>D69+D94+D143+D71</f>
        <v>127028</v>
      </c>
      <c r="E68" s="125">
        <f>E69+E94+E143+E72</f>
        <v>206378.30700000006</v>
      </c>
      <c r="F68" s="125"/>
    </row>
    <row r="69" spans="1:6" ht="27">
      <c r="A69" s="14" t="s">
        <v>347</v>
      </c>
      <c r="B69" s="14"/>
      <c r="C69" s="35" t="s">
        <v>542</v>
      </c>
      <c r="D69" s="23">
        <f>D70</f>
        <v>17683</v>
      </c>
      <c r="E69" s="125">
        <f>E70</f>
        <v>4188.594</v>
      </c>
      <c r="F69" s="125"/>
    </row>
    <row r="70" spans="1:6" ht="27" customHeight="1">
      <c r="A70" s="14" t="s">
        <v>543</v>
      </c>
      <c r="B70" s="14"/>
      <c r="C70" s="35" t="s">
        <v>25</v>
      </c>
      <c r="D70" s="23">
        <v>17683</v>
      </c>
      <c r="E70" s="126">
        <v>4188.594</v>
      </c>
      <c r="F70" s="23"/>
    </row>
    <row r="71" spans="1:6" ht="15.75" hidden="1">
      <c r="A71" s="607" t="s">
        <v>346</v>
      </c>
      <c r="B71" s="620"/>
      <c r="C71" s="611" t="s">
        <v>293</v>
      </c>
      <c r="D71" s="23">
        <f>D84+D86+D87+D88+D89+D91+D90+D92+D77+D82+D80+D81</f>
        <v>87318</v>
      </c>
      <c r="E71" s="126">
        <f>E84+E86+E87+E88+E89+E91+E90+E92+E77+E82+E80+E81</f>
        <v>0</v>
      </c>
      <c r="F71" s="23"/>
    </row>
    <row r="72" spans="1:6" ht="21.75" customHeight="1" hidden="1">
      <c r="A72" s="608"/>
      <c r="B72" s="620"/>
      <c r="C72" s="611"/>
      <c r="D72" s="23"/>
      <c r="E72" s="126">
        <f>E81+E84+E86+E89+E91+E92+E93</f>
        <v>0</v>
      </c>
      <c r="F72" s="23"/>
    </row>
    <row r="73" spans="1:6" ht="42" customHeight="1" hidden="1">
      <c r="A73" s="620"/>
      <c r="B73" s="620"/>
      <c r="C73" s="611"/>
      <c r="D73" s="609"/>
      <c r="E73" s="618"/>
      <c r="F73" s="609"/>
    </row>
    <row r="74" spans="1:6" ht="39.75" customHeight="1" hidden="1">
      <c r="A74" s="620"/>
      <c r="B74" s="620"/>
      <c r="C74" s="611"/>
      <c r="D74" s="609"/>
      <c r="E74" s="618"/>
      <c r="F74" s="609"/>
    </row>
    <row r="75" spans="1:6" ht="39" customHeight="1" hidden="1">
      <c r="A75" s="14"/>
      <c r="B75" s="14"/>
      <c r="C75" s="35"/>
      <c r="D75" s="23"/>
      <c r="E75" s="126"/>
      <c r="F75" s="23"/>
    </row>
    <row r="76" spans="1:6" ht="33" customHeight="1" hidden="1">
      <c r="A76" s="14"/>
      <c r="B76" s="14"/>
      <c r="C76" s="35"/>
      <c r="D76" s="23"/>
      <c r="E76" s="126"/>
      <c r="F76" s="23"/>
    </row>
    <row r="77" spans="1:6" ht="31.5" customHeight="1" hidden="1">
      <c r="A77" s="607"/>
      <c r="B77" s="620"/>
      <c r="C77" s="611"/>
      <c r="D77" s="609">
        <v>967</v>
      </c>
      <c r="E77" s="618"/>
      <c r="F77" s="609"/>
    </row>
    <row r="78" spans="1:6" ht="33" customHeight="1" hidden="1">
      <c r="A78" s="619"/>
      <c r="B78" s="620"/>
      <c r="C78" s="611"/>
      <c r="D78" s="609"/>
      <c r="E78" s="618"/>
      <c r="F78" s="609"/>
    </row>
    <row r="79" spans="1:6" ht="36" customHeight="1" hidden="1">
      <c r="A79" s="608"/>
      <c r="B79" s="620"/>
      <c r="C79" s="611"/>
      <c r="D79" s="609"/>
      <c r="E79" s="618"/>
      <c r="F79" s="609"/>
    </row>
    <row r="80" spans="1:6" ht="24" customHeight="1" hidden="1">
      <c r="A80" s="14" t="s">
        <v>214</v>
      </c>
      <c r="B80" s="14"/>
      <c r="C80" s="35" t="s">
        <v>213</v>
      </c>
      <c r="D80" s="23">
        <v>79360</v>
      </c>
      <c r="E80" s="126"/>
      <c r="F80" s="23"/>
    </row>
    <row r="81" spans="1:6" ht="44.25" customHeight="1" hidden="1">
      <c r="A81" s="14" t="s">
        <v>214</v>
      </c>
      <c r="B81" s="14"/>
      <c r="C81" s="35" t="s">
        <v>213</v>
      </c>
      <c r="D81" s="23">
        <v>543</v>
      </c>
      <c r="E81" s="126"/>
      <c r="F81" s="23"/>
    </row>
    <row r="82" spans="1:6" ht="1.5" customHeight="1" hidden="1">
      <c r="A82" s="607" t="s">
        <v>26</v>
      </c>
      <c r="B82" s="620"/>
      <c r="C82" s="611"/>
      <c r="D82" s="609">
        <v>200</v>
      </c>
      <c r="E82" s="618"/>
      <c r="F82" s="609"/>
    </row>
    <row r="83" spans="1:6" ht="51.75" customHeight="1" hidden="1">
      <c r="A83" s="608"/>
      <c r="B83" s="620"/>
      <c r="C83" s="611"/>
      <c r="D83" s="609"/>
      <c r="E83" s="618"/>
      <c r="F83" s="609"/>
    </row>
    <row r="84" spans="1:6" ht="27" customHeight="1" hidden="1">
      <c r="A84" s="607" t="s">
        <v>26</v>
      </c>
      <c r="B84" s="620"/>
      <c r="C84" s="616" t="s">
        <v>70</v>
      </c>
      <c r="D84" s="609">
        <v>829</v>
      </c>
      <c r="E84" s="618"/>
      <c r="F84" s="609"/>
    </row>
    <row r="85" spans="1:6" ht="47.25" customHeight="1" hidden="1">
      <c r="A85" s="608"/>
      <c r="B85" s="620"/>
      <c r="C85" s="617"/>
      <c r="D85" s="609"/>
      <c r="E85" s="618"/>
      <c r="F85" s="609"/>
    </row>
    <row r="86" spans="1:6" ht="35.25" customHeight="1" hidden="1">
      <c r="A86" s="14" t="s">
        <v>26</v>
      </c>
      <c r="B86" s="14"/>
      <c r="C86" s="35" t="s">
        <v>292</v>
      </c>
      <c r="D86" s="23"/>
      <c r="E86" s="126"/>
      <c r="F86" s="23"/>
    </row>
    <row r="87" spans="1:6" ht="30.75" customHeight="1" hidden="1">
      <c r="A87" s="14" t="s">
        <v>26</v>
      </c>
      <c r="B87" s="14"/>
      <c r="C87" s="35" t="s">
        <v>263</v>
      </c>
      <c r="D87" s="23"/>
      <c r="E87" s="126"/>
      <c r="F87" s="23"/>
    </row>
    <row r="88" spans="1:6" ht="33.75" customHeight="1" hidden="1">
      <c r="A88" s="14" t="s">
        <v>26</v>
      </c>
      <c r="B88" s="14"/>
      <c r="C88" s="37" t="s">
        <v>264</v>
      </c>
      <c r="D88" s="23">
        <v>261</v>
      </c>
      <c r="E88" s="126"/>
      <c r="F88" s="23"/>
    </row>
    <row r="89" spans="1:6" ht="70.5" customHeight="1" hidden="1">
      <c r="A89" s="14" t="s">
        <v>26</v>
      </c>
      <c r="B89" s="14"/>
      <c r="C89" s="37" t="s">
        <v>69</v>
      </c>
      <c r="D89" s="23">
        <v>3858</v>
      </c>
      <c r="E89" s="126"/>
      <c r="F89" s="23"/>
    </row>
    <row r="90" spans="1:6" ht="31.5" customHeight="1" hidden="1">
      <c r="A90" s="14" t="s">
        <v>26</v>
      </c>
      <c r="B90" s="14"/>
      <c r="C90" s="37" t="s">
        <v>269</v>
      </c>
      <c r="D90" s="23"/>
      <c r="E90" s="126"/>
      <c r="F90" s="23"/>
    </row>
    <row r="91" spans="1:6" ht="33" customHeight="1" hidden="1">
      <c r="A91" s="14" t="s">
        <v>26</v>
      </c>
      <c r="B91" s="14"/>
      <c r="C91" s="35" t="s">
        <v>265</v>
      </c>
      <c r="D91" s="23">
        <v>300</v>
      </c>
      <c r="E91" s="126"/>
      <c r="F91" s="23"/>
    </row>
    <row r="92" spans="1:6" ht="51" customHeight="1" hidden="1">
      <c r="A92" s="14" t="s">
        <v>26</v>
      </c>
      <c r="B92" s="14"/>
      <c r="C92" s="35" t="s">
        <v>371</v>
      </c>
      <c r="D92" s="23">
        <v>1000</v>
      </c>
      <c r="E92" s="126"/>
      <c r="F92" s="23"/>
    </row>
    <row r="93" spans="1:6" ht="34.5" customHeight="1" hidden="1">
      <c r="A93" s="14" t="s">
        <v>26</v>
      </c>
      <c r="B93" s="14"/>
      <c r="C93" s="35" t="s">
        <v>406</v>
      </c>
      <c r="D93" s="23"/>
      <c r="E93" s="126"/>
      <c r="F93" s="23"/>
    </row>
    <row r="94" spans="1:6" ht="15.75">
      <c r="A94" s="14" t="s">
        <v>334</v>
      </c>
      <c r="B94" s="14"/>
      <c r="C94" s="35" t="s">
        <v>335</v>
      </c>
      <c r="D94" s="23">
        <f>D95+D98+D102+D108+D106</f>
        <v>21359</v>
      </c>
      <c r="E94" s="126">
        <f>E95+E98+E102+E108+E106</f>
        <v>201940.51300000004</v>
      </c>
      <c r="F94" s="126"/>
    </row>
    <row r="95" spans="1:6" ht="113.25" customHeight="1">
      <c r="A95" s="14" t="s">
        <v>27</v>
      </c>
      <c r="B95" s="14"/>
      <c r="C95" s="309" t="s">
        <v>116</v>
      </c>
      <c r="D95" s="23">
        <f>D96</f>
        <v>0</v>
      </c>
      <c r="E95" s="126">
        <f>E96</f>
        <v>943.619</v>
      </c>
      <c r="F95" s="126"/>
    </row>
    <row r="96" spans="1:6" ht="82.5" customHeight="1" hidden="1">
      <c r="A96" s="620" t="s">
        <v>28</v>
      </c>
      <c r="B96" s="620"/>
      <c r="C96" s="623" t="s">
        <v>115</v>
      </c>
      <c r="D96" s="623"/>
      <c r="E96" s="625">
        <v>943.619</v>
      </c>
      <c r="F96" s="621"/>
    </row>
    <row r="97" spans="1:6" ht="117.75" customHeight="1">
      <c r="A97" s="620"/>
      <c r="B97" s="620"/>
      <c r="C97" s="309" t="s">
        <v>116</v>
      </c>
      <c r="D97" s="307"/>
      <c r="E97" s="626"/>
      <c r="F97" s="622"/>
    </row>
    <row r="98" spans="1:6" ht="15" customHeight="1">
      <c r="A98" s="620" t="s">
        <v>29</v>
      </c>
      <c r="B98" s="620"/>
      <c r="C98" s="611" t="s">
        <v>35</v>
      </c>
      <c r="D98" s="609">
        <f>D100</f>
        <v>145</v>
      </c>
      <c r="E98" s="618">
        <f>E100</f>
        <v>137.449</v>
      </c>
      <c r="F98" s="618"/>
    </row>
    <row r="99" spans="1:6" ht="48.75" customHeight="1">
      <c r="A99" s="620"/>
      <c r="B99" s="620"/>
      <c r="C99" s="611"/>
      <c r="D99" s="609"/>
      <c r="E99" s="618"/>
      <c r="F99" s="618"/>
    </row>
    <row r="100" spans="1:6" ht="15" customHeight="1">
      <c r="A100" s="620" t="s">
        <v>41</v>
      </c>
      <c r="B100" s="620"/>
      <c r="C100" s="611" t="s">
        <v>44</v>
      </c>
      <c r="D100" s="609">
        <v>145</v>
      </c>
      <c r="E100" s="618">
        <v>137.449</v>
      </c>
      <c r="F100" s="609"/>
    </row>
    <row r="101" spans="1:6" ht="48.75" customHeight="1">
      <c r="A101" s="620"/>
      <c r="B101" s="620"/>
      <c r="C101" s="611"/>
      <c r="D101" s="609"/>
      <c r="E101" s="618"/>
      <c r="F101" s="609"/>
    </row>
    <row r="102" spans="1:6" ht="15" customHeight="1">
      <c r="A102" s="620" t="s">
        <v>45</v>
      </c>
      <c r="B102" s="620"/>
      <c r="C102" s="616" t="s">
        <v>46</v>
      </c>
      <c r="D102" s="609">
        <f>D104</f>
        <v>3484</v>
      </c>
      <c r="E102" s="618">
        <f>E104</f>
        <v>5630.95</v>
      </c>
      <c r="F102" s="618"/>
    </row>
    <row r="103" spans="1:6" ht="42.75" customHeight="1">
      <c r="A103" s="620"/>
      <c r="B103" s="620"/>
      <c r="C103" s="617"/>
      <c r="D103" s="609"/>
      <c r="E103" s="618"/>
      <c r="F103" s="618"/>
    </row>
    <row r="104" spans="1:6" ht="1.5" customHeight="1">
      <c r="A104" s="620" t="s">
        <v>47</v>
      </c>
      <c r="B104" s="620"/>
      <c r="C104" s="631" t="s">
        <v>436</v>
      </c>
      <c r="D104" s="609">
        <v>3484</v>
      </c>
      <c r="E104" s="627">
        <v>5630.95</v>
      </c>
      <c r="F104" s="609"/>
    </row>
    <row r="105" spans="1:6" ht="113.25" customHeight="1">
      <c r="A105" s="620"/>
      <c r="B105" s="620"/>
      <c r="C105" s="631"/>
      <c r="D105" s="609"/>
      <c r="E105" s="627"/>
      <c r="F105" s="609"/>
    </row>
    <row r="106" spans="1:6" ht="169.5" customHeight="1">
      <c r="A106" s="14" t="s">
        <v>259</v>
      </c>
      <c r="B106" s="14"/>
      <c r="C106" s="310" t="s">
        <v>117</v>
      </c>
      <c r="D106" s="23">
        <f>D107</f>
        <v>0</v>
      </c>
      <c r="E106" s="126">
        <f>E107</f>
        <v>1159.831</v>
      </c>
      <c r="F106" s="126"/>
    </row>
    <row r="107" spans="1:6" ht="177" customHeight="1">
      <c r="A107" s="14" t="s">
        <v>484</v>
      </c>
      <c r="B107" s="14"/>
      <c r="C107" s="310" t="s">
        <v>117</v>
      </c>
      <c r="D107" s="304"/>
      <c r="E107" s="306">
        <v>1159.831</v>
      </c>
      <c r="F107" s="23"/>
    </row>
    <row r="108" spans="1:6" ht="15.75">
      <c r="A108" s="14" t="s">
        <v>48</v>
      </c>
      <c r="B108" s="14"/>
      <c r="C108" s="35" t="s">
        <v>49</v>
      </c>
      <c r="D108" s="23">
        <f>D109+D111+D113+D117+D119+D121+D122+D124+D126+D128+D129+D130+D132+D135+D138+D140+D142</f>
        <v>17730</v>
      </c>
      <c r="E108" s="126">
        <f>E109+E111+E113+E117+E119+E121+E122+E124+E126+E128+E129+E130+E132+E135+E138+E140+E142+E110+E112+E118</f>
        <v>194068.66400000002</v>
      </c>
      <c r="F108" s="126"/>
    </row>
    <row r="109" spans="1:6" ht="43.5" customHeight="1">
      <c r="A109" s="14" t="s">
        <v>48</v>
      </c>
      <c r="B109" s="14"/>
      <c r="C109" s="35" t="s">
        <v>51</v>
      </c>
      <c r="D109" s="14">
        <v>10509</v>
      </c>
      <c r="E109" s="127">
        <v>9992.63</v>
      </c>
      <c r="F109" s="314"/>
    </row>
    <row r="110" spans="1:6" ht="0.75" customHeight="1" hidden="1">
      <c r="A110" s="14"/>
      <c r="B110" s="14"/>
      <c r="C110" s="35"/>
      <c r="D110" s="23"/>
      <c r="E110" s="126"/>
      <c r="F110" s="23"/>
    </row>
    <row r="111" spans="1:6" ht="27">
      <c r="A111" s="14" t="s">
        <v>48</v>
      </c>
      <c r="B111" s="14"/>
      <c r="C111" s="35" t="s">
        <v>52</v>
      </c>
      <c r="D111" s="14">
        <v>2869</v>
      </c>
      <c r="E111" s="127">
        <v>2862.108</v>
      </c>
      <c r="F111" s="14"/>
    </row>
    <row r="112" spans="1:6" ht="166.5" customHeight="1">
      <c r="A112" s="14" t="s">
        <v>48</v>
      </c>
      <c r="B112" s="14"/>
      <c r="C112" s="310" t="s">
        <v>0</v>
      </c>
      <c r="D112" s="304"/>
      <c r="E112" s="305">
        <v>8262.729</v>
      </c>
      <c r="F112" s="32"/>
    </row>
    <row r="113" spans="1:6" ht="24" customHeight="1">
      <c r="A113" s="620" t="s">
        <v>48</v>
      </c>
      <c r="B113" s="620"/>
      <c r="C113" s="631" t="s">
        <v>1</v>
      </c>
      <c r="D113" s="609">
        <v>533</v>
      </c>
      <c r="E113" s="627">
        <v>1671.886</v>
      </c>
      <c r="F113" s="609"/>
    </row>
    <row r="114" spans="1:6" ht="32.25" customHeight="1">
      <c r="A114" s="620"/>
      <c r="B114" s="620"/>
      <c r="C114" s="631"/>
      <c r="D114" s="609"/>
      <c r="E114" s="627"/>
      <c r="F114" s="609"/>
    </row>
    <row r="115" spans="1:6" ht="95.25" customHeight="1">
      <c r="A115" s="620"/>
      <c r="B115" s="620"/>
      <c r="C115" s="631"/>
      <c r="D115" s="609"/>
      <c r="E115" s="627"/>
      <c r="F115" s="609"/>
    </row>
    <row r="116" spans="1:6" ht="3.75" customHeight="1" hidden="1">
      <c r="A116" s="620"/>
      <c r="B116" s="620"/>
      <c r="C116" s="631"/>
      <c r="D116" s="609"/>
      <c r="E116" s="627"/>
      <c r="F116" s="609"/>
    </row>
    <row r="117" spans="1:6" ht="164.25" customHeight="1">
      <c r="A117" s="14" t="s">
        <v>48</v>
      </c>
      <c r="B117" s="14"/>
      <c r="C117" s="310" t="s">
        <v>5</v>
      </c>
      <c r="D117" s="304"/>
      <c r="E117" s="308">
        <v>6160.639</v>
      </c>
      <c r="F117" s="14"/>
    </row>
    <row r="118" spans="1:6" ht="177.75" customHeight="1" hidden="1">
      <c r="A118" s="14" t="s">
        <v>48</v>
      </c>
      <c r="B118" s="14"/>
      <c r="C118" s="33" t="s">
        <v>372</v>
      </c>
      <c r="D118" s="32"/>
      <c r="E118" s="128"/>
      <c r="F118" s="14"/>
    </row>
    <row r="119" spans="1:6" ht="15" customHeight="1">
      <c r="A119" s="620" t="s">
        <v>48</v>
      </c>
      <c r="B119" s="620"/>
      <c r="C119" s="611" t="s">
        <v>53</v>
      </c>
      <c r="D119" s="609">
        <v>1185</v>
      </c>
      <c r="E119" s="618">
        <v>1185</v>
      </c>
      <c r="F119" s="618"/>
    </row>
    <row r="120" spans="1:6" ht="32.25" customHeight="1">
      <c r="A120" s="620"/>
      <c r="B120" s="620"/>
      <c r="C120" s="611"/>
      <c r="D120" s="609"/>
      <c r="E120" s="618"/>
      <c r="F120" s="618"/>
    </row>
    <row r="121" spans="1:6" ht="131.25" customHeight="1">
      <c r="A121" s="14" t="s">
        <v>48</v>
      </c>
      <c r="B121" s="14"/>
      <c r="C121" s="347" t="s">
        <v>4</v>
      </c>
      <c r="D121" s="347"/>
      <c r="E121" s="306">
        <v>259.114</v>
      </c>
      <c r="F121" s="23"/>
    </row>
    <row r="122" spans="1:6" ht="15" customHeight="1" hidden="1">
      <c r="A122" s="620" t="s">
        <v>48</v>
      </c>
      <c r="B122" s="620"/>
      <c r="C122" s="629" t="s">
        <v>2</v>
      </c>
      <c r="D122" s="629"/>
      <c r="E122" s="627">
        <v>237</v>
      </c>
      <c r="F122" s="624"/>
    </row>
    <row r="123" spans="1:6" ht="135.75" customHeight="1">
      <c r="A123" s="620"/>
      <c r="B123" s="620"/>
      <c r="C123" s="348" t="s">
        <v>3</v>
      </c>
      <c r="D123" s="348"/>
      <c r="E123" s="627"/>
      <c r="F123" s="624"/>
    </row>
    <row r="124" spans="1:6" ht="15" customHeight="1" hidden="1">
      <c r="A124" s="620" t="s">
        <v>48</v>
      </c>
      <c r="B124" s="620"/>
      <c r="C124" s="630" t="s">
        <v>432</v>
      </c>
      <c r="D124" s="630"/>
      <c r="E124" s="627">
        <v>237</v>
      </c>
      <c r="F124" s="624"/>
    </row>
    <row r="125" spans="1:6" ht="149.25" customHeight="1">
      <c r="A125" s="620"/>
      <c r="B125" s="620"/>
      <c r="C125" s="309" t="s">
        <v>433</v>
      </c>
      <c r="D125" s="311"/>
      <c r="E125" s="627"/>
      <c r="F125" s="624"/>
    </row>
    <row r="126" spans="1:6" ht="0.75" customHeight="1">
      <c r="A126" s="620" t="s">
        <v>48</v>
      </c>
      <c r="B126" s="620"/>
      <c r="C126" s="623" t="s">
        <v>434</v>
      </c>
      <c r="D126" s="623"/>
      <c r="E126" s="627">
        <v>237</v>
      </c>
      <c r="F126" s="624"/>
    </row>
    <row r="127" spans="1:6" ht="132.75" customHeight="1">
      <c r="A127" s="620"/>
      <c r="B127" s="620"/>
      <c r="C127" s="309" t="s">
        <v>435</v>
      </c>
      <c r="D127" s="307"/>
      <c r="E127" s="627"/>
      <c r="F127" s="624"/>
    </row>
    <row r="128" spans="1:6" ht="27">
      <c r="A128" s="14" t="s">
        <v>48</v>
      </c>
      <c r="B128" s="14"/>
      <c r="C128" s="35" t="s">
        <v>54</v>
      </c>
      <c r="D128" s="23">
        <v>711</v>
      </c>
      <c r="E128" s="126">
        <v>711</v>
      </c>
      <c r="F128" s="313"/>
    </row>
    <row r="129" spans="1:6" ht="15.75">
      <c r="A129" s="14" t="s">
        <v>48</v>
      </c>
      <c r="B129" s="14"/>
      <c r="C129" s="35" t="s">
        <v>55</v>
      </c>
      <c r="D129" s="23">
        <v>80</v>
      </c>
      <c r="E129" s="126">
        <v>80.4</v>
      </c>
      <c r="F129" s="313"/>
    </row>
    <row r="130" spans="1:6" ht="15" customHeight="1">
      <c r="A130" s="620" t="s">
        <v>48</v>
      </c>
      <c r="B130" s="620"/>
      <c r="C130" s="611" t="s">
        <v>56</v>
      </c>
      <c r="D130" s="609">
        <v>607</v>
      </c>
      <c r="E130" s="618">
        <v>547.529</v>
      </c>
      <c r="F130" s="609"/>
    </row>
    <row r="131" spans="1:6" ht="12" customHeight="1">
      <c r="A131" s="620"/>
      <c r="B131" s="620"/>
      <c r="C131" s="611"/>
      <c r="D131" s="609"/>
      <c r="E131" s="618"/>
      <c r="F131" s="609"/>
    </row>
    <row r="132" spans="1:6" ht="15" customHeight="1" hidden="1">
      <c r="A132" s="620" t="s">
        <v>48</v>
      </c>
      <c r="B132" s="620"/>
      <c r="C132" s="623" t="s">
        <v>113</v>
      </c>
      <c r="D132" s="623"/>
      <c r="E132" s="627">
        <v>151710.918</v>
      </c>
      <c r="F132" s="609"/>
    </row>
    <row r="133" spans="1:6" ht="15" customHeight="1" hidden="1">
      <c r="A133" s="620"/>
      <c r="B133" s="620"/>
      <c r="C133" s="623" t="s">
        <v>113</v>
      </c>
      <c r="D133" s="623"/>
      <c r="E133" s="627"/>
      <c r="F133" s="609"/>
    </row>
    <row r="134" spans="1:6" ht="165.75" customHeight="1">
      <c r="A134" s="620"/>
      <c r="B134" s="620"/>
      <c r="C134" s="347" t="s">
        <v>114</v>
      </c>
      <c r="D134" s="347"/>
      <c r="E134" s="627"/>
      <c r="F134" s="609"/>
    </row>
    <row r="135" spans="1:6" ht="66.75" customHeight="1" hidden="1">
      <c r="A135" s="620" t="s">
        <v>48</v>
      </c>
      <c r="B135" s="620"/>
      <c r="C135" s="629" t="s">
        <v>110</v>
      </c>
      <c r="D135" s="629"/>
      <c r="E135" s="627">
        <v>8896.926</v>
      </c>
      <c r="F135" s="609"/>
    </row>
    <row r="136" spans="1:6" ht="15" customHeight="1" hidden="1">
      <c r="A136" s="620"/>
      <c r="B136" s="620"/>
      <c r="C136" s="629" t="s">
        <v>110</v>
      </c>
      <c r="D136" s="629"/>
      <c r="E136" s="627"/>
      <c r="F136" s="609"/>
    </row>
    <row r="137" spans="1:6" ht="180.75" customHeight="1">
      <c r="A137" s="620"/>
      <c r="B137" s="620"/>
      <c r="C137" s="348" t="s">
        <v>111</v>
      </c>
      <c r="D137" s="348"/>
      <c r="E137" s="627"/>
      <c r="F137" s="609"/>
    </row>
    <row r="138" spans="1:6" ht="15" customHeight="1" hidden="1">
      <c r="A138" s="620" t="s">
        <v>48</v>
      </c>
      <c r="B138" s="620"/>
      <c r="C138" s="631" t="s">
        <v>112</v>
      </c>
      <c r="D138" s="609">
        <v>1192</v>
      </c>
      <c r="E138" s="627">
        <v>973.543</v>
      </c>
      <c r="F138" s="609"/>
    </row>
    <row r="139" spans="1:6" ht="136.5" customHeight="1">
      <c r="A139" s="620"/>
      <c r="B139" s="620"/>
      <c r="C139" s="631"/>
      <c r="D139" s="609"/>
      <c r="E139" s="627"/>
      <c r="F139" s="609"/>
    </row>
    <row r="140" spans="1:6" ht="15" customHeight="1">
      <c r="A140" s="620" t="s">
        <v>48</v>
      </c>
      <c r="B140" s="620"/>
      <c r="C140" s="628" t="s">
        <v>238</v>
      </c>
      <c r="D140" s="609">
        <v>25</v>
      </c>
      <c r="E140" s="627">
        <v>24.276</v>
      </c>
      <c r="F140" s="609"/>
    </row>
    <row r="141" spans="1:6" ht="45.75" customHeight="1">
      <c r="A141" s="620"/>
      <c r="B141" s="620"/>
      <c r="C141" s="628"/>
      <c r="D141" s="609"/>
      <c r="E141" s="627"/>
      <c r="F141" s="609"/>
    </row>
    <row r="142" spans="1:6" ht="84.75" customHeight="1">
      <c r="A142" s="14" t="s">
        <v>48</v>
      </c>
      <c r="B142" s="14"/>
      <c r="C142" s="303" t="s">
        <v>239</v>
      </c>
      <c r="D142" s="23">
        <v>19</v>
      </c>
      <c r="E142" s="126">
        <v>18.966</v>
      </c>
      <c r="F142" s="23"/>
    </row>
    <row r="143" spans="1:6" ht="15.75">
      <c r="A143" s="14" t="s">
        <v>285</v>
      </c>
      <c r="B143" s="17"/>
      <c r="C143" s="35" t="s">
        <v>283</v>
      </c>
      <c r="D143" s="24">
        <f>D144+D145</f>
        <v>668</v>
      </c>
      <c r="E143" s="129">
        <f>E144+E145</f>
        <v>249.2</v>
      </c>
      <c r="F143" s="129"/>
    </row>
    <row r="144" spans="1:7" ht="67.5">
      <c r="A144" s="14" t="s">
        <v>287</v>
      </c>
      <c r="B144" s="17"/>
      <c r="C144" s="35" t="s">
        <v>286</v>
      </c>
      <c r="D144" s="24">
        <v>248</v>
      </c>
      <c r="E144" s="129">
        <v>249.2</v>
      </c>
      <c r="F144" s="24"/>
      <c r="G144" s="27"/>
    </row>
    <row r="145" spans="1:8" ht="62.25" customHeight="1" hidden="1">
      <c r="A145" s="22" t="s">
        <v>295</v>
      </c>
      <c r="B145" s="17"/>
      <c r="C145" s="20" t="s">
        <v>294</v>
      </c>
      <c r="D145" s="24">
        <v>420</v>
      </c>
      <c r="E145" s="129"/>
      <c r="F145" s="24"/>
      <c r="G145" s="29"/>
      <c r="H145" s="9"/>
    </row>
    <row r="146" spans="1:6" ht="29.25" customHeight="1">
      <c r="A146" s="14" t="s">
        <v>289</v>
      </c>
      <c r="B146" s="17"/>
      <c r="C146" s="18" t="s">
        <v>288</v>
      </c>
      <c r="D146" s="24">
        <f>D147</f>
        <v>1618</v>
      </c>
      <c r="E146" s="129">
        <f>E147</f>
        <v>1500</v>
      </c>
      <c r="F146" s="129"/>
    </row>
    <row r="147" spans="1:6" ht="30">
      <c r="A147" s="14" t="s">
        <v>291</v>
      </c>
      <c r="B147" s="17"/>
      <c r="C147" s="18" t="s">
        <v>290</v>
      </c>
      <c r="D147" s="24">
        <v>1618</v>
      </c>
      <c r="E147" s="129">
        <v>1500</v>
      </c>
      <c r="F147" s="312"/>
    </row>
    <row r="148" spans="1:6" ht="15.75">
      <c r="A148" s="14"/>
      <c r="B148" s="14"/>
      <c r="C148" s="17" t="s">
        <v>59</v>
      </c>
      <c r="D148" s="23" t="e">
        <f>D11+D67</f>
        <v>#REF!</v>
      </c>
      <c r="E148" s="126">
        <f>E11+E67</f>
        <v>315305.98000000004</v>
      </c>
      <c r="F148" s="126"/>
    </row>
  </sheetData>
  <sheetProtection/>
  <mergeCells count="124">
    <mergeCell ref="A100:A101"/>
    <mergeCell ref="A98:A99"/>
    <mergeCell ref="B98:B99"/>
    <mergeCell ref="C122:D122"/>
    <mergeCell ref="D138:D139"/>
    <mergeCell ref="C130:C131"/>
    <mergeCell ref="A96:A97"/>
    <mergeCell ref="B100:B101"/>
    <mergeCell ref="B96:B97"/>
    <mergeCell ref="B104:B105"/>
    <mergeCell ref="A104:A105"/>
    <mergeCell ref="B102:B103"/>
    <mergeCell ref="A102:A103"/>
    <mergeCell ref="B119:B120"/>
    <mergeCell ref="A119:A120"/>
    <mergeCell ref="A113:A116"/>
    <mergeCell ref="B113:B116"/>
    <mergeCell ref="D104:D105"/>
    <mergeCell ref="A122:A123"/>
    <mergeCell ref="B122:B123"/>
    <mergeCell ref="C119:C120"/>
    <mergeCell ref="D119:D120"/>
    <mergeCell ref="C113:C116"/>
    <mergeCell ref="C124:D124"/>
    <mergeCell ref="C126:D126"/>
    <mergeCell ref="B126:B127"/>
    <mergeCell ref="E126:E127"/>
    <mergeCell ref="A132:A134"/>
    <mergeCell ref="B130:B131"/>
    <mergeCell ref="D130:D131"/>
    <mergeCell ref="A130:A131"/>
    <mergeCell ref="B124:B125"/>
    <mergeCell ref="A124:A125"/>
    <mergeCell ref="F132:F134"/>
    <mergeCell ref="E132:E134"/>
    <mergeCell ref="C132:D132"/>
    <mergeCell ref="C133:D133"/>
    <mergeCell ref="E135:E137"/>
    <mergeCell ref="A126:A127"/>
    <mergeCell ref="A135:A137"/>
    <mergeCell ref="B135:B137"/>
    <mergeCell ref="B132:B134"/>
    <mergeCell ref="C135:D135"/>
    <mergeCell ref="C136:D136"/>
    <mergeCell ref="F135:F137"/>
    <mergeCell ref="E140:E141"/>
    <mergeCell ref="E138:E139"/>
    <mergeCell ref="D140:D141"/>
    <mergeCell ref="C138:C139"/>
    <mergeCell ref="A140:A141"/>
    <mergeCell ref="C140:C141"/>
    <mergeCell ref="A138:A139"/>
    <mergeCell ref="B138:B139"/>
    <mergeCell ref="B140:B141"/>
    <mergeCell ref="F140:F141"/>
    <mergeCell ref="F138:F139"/>
    <mergeCell ref="F130:F131"/>
    <mergeCell ref="D113:D116"/>
    <mergeCell ref="F113:F116"/>
    <mergeCell ref="F122:F123"/>
    <mergeCell ref="F124:F125"/>
    <mergeCell ref="F119:F120"/>
    <mergeCell ref="E119:E120"/>
    <mergeCell ref="E130:E131"/>
    <mergeCell ref="E122:E123"/>
    <mergeCell ref="E124:E125"/>
    <mergeCell ref="D100:D101"/>
    <mergeCell ref="E113:E116"/>
    <mergeCell ref="E104:E105"/>
    <mergeCell ref="B82:B83"/>
    <mergeCell ref="E82:E83"/>
    <mergeCell ref="E98:E99"/>
    <mergeCell ref="D82:D83"/>
    <mergeCell ref="B84:B85"/>
    <mergeCell ref="C104:C105"/>
    <mergeCell ref="F126:F127"/>
    <mergeCell ref="F8:F9"/>
    <mergeCell ref="F102:F103"/>
    <mergeCell ref="F98:F99"/>
    <mergeCell ref="F100:F101"/>
    <mergeCell ref="F104:F105"/>
    <mergeCell ref="F73:F74"/>
    <mergeCell ref="F77:F79"/>
    <mergeCell ref="F84:F85"/>
    <mergeCell ref="E73:E74"/>
    <mergeCell ref="B71:B72"/>
    <mergeCell ref="D8:D9"/>
    <mergeCell ref="C100:C101"/>
    <mergeCell ref="F96:F97"/>
    <mergeCell ref="D98:D99"/>
    <mergeCell ref="D84:D85"/>
    <mergeCell ref="C96:D96"/>
    <mergeCell ref="C8:C9"/>
    <mergeCell ref="E77:E79"/>
    <mergeCell ref="E102:E103"/>
    <mergeCell ref="C98:C99"/>
    <mergeCell ref="E84:E85"/>
    <mergeCell ref="A84:A85"/>
    <mergeCell ref="A77:A79"/>
    <mergeCell ref="C82:C83"/>
    <mergeCell ref="C77:C79"/>
    <mergeCell ref="B77:B79"/>
    <mergeCell ref="E100:E101"/>
    <mergeCell ref="E96:E97"/>
    <mergeCell ref="A6:D6"/>
    <mergeCell ref="A4:D4"/>
    <mergeCell ref="A8:A9"/>
    <mergeCell ref="A5:D5"/>
    <mergeCell ref="A10:B10"/>
    <mergeCell ref="C102:C103"/>
    <mergeCell ref="B73:B74"/>
    <mergeCell ref="A73:A74"/>
    <mergeCell ref="D102:D103"/>
    <mergeCell ref="C84:C85"/>
    <mergeCell ref="A82:A83"/>
    <mergeCell ref="D77:D79"/>
    <mergeCell ref="F82:F83"/>
    <mergeCell ref="A71:A72"/>
    <mergeCell ref="C1:D2"/>
    <mergeCell ref="C73:C74"/>
    <mergeCell ref="D73:D74"/>
    <mergeCell ref="C71:C72"/>
    <mergeCell ref="D3:F3"/>
    <mergeCell ref="E8:E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9"/>
  <sheetViews>
    <sheetView zoomScalePageLayoutView="0" workbookViewId="0" topLeftCell="A144">
      <selection activeCell="C141" sqref="C141:C143"/>
    </sheetView>
  </sheetViews>
  <sheetFormatPr defaultColWidth="9.140625" defaultRowHeight="15"/>
  <cols>
    <col min="1" max="1" width="23.57421875" style="0" customWidth="1"/>
    <col min="2" max="2" width="9.140625" style="0" hidden="1" customWidth="1"/>
    <col min="3" max="3" width="42.7109375" style="0" customWidth="1"/>
    <col min="4" max="4" width="12.8515625" style="0" customWidth="1"/>
    <col min="5" max="5" width="13.140625" style="0" customWidth="1"/>
  </cols>
  <sheetData>
    <row r="2" spans="3:4" ht="15" customHeight="1">
      <c r="C2" s="637" t="s">
        <v>605</v>
      </c>
      <c r="D2" s="637"/>
    </row>
    <row r="3" spans="3:4" ht="33.75" customHeight="1">
      <c r="C3" s="637"/>
      <c r="D3" s="637"/>
    </row>
    <row r="5" spans="1:5" ht="18.75">
      <c r="A5" s="615" t="s">
        <v>385</v>
      </c>
      <c r="B5" s="615"/>
      <c r="C5" s="615"/>
      <c r="D5" s="16"/>
      <c r="E5" s="16"/>
    </row>
    <row r="6" spans="1:5" ht="18.75">
      <c r="A6" s="615" t="s">
        <v>386</v>
      </c>
      <c r="B6" s="615"/>
      <c r="C6" s="615"/>
      <c r="D6" s="16"/>
      <c r="E6" s="16"/>
    </row>
    <row r="7" spans="1:5" ht="18.75">
      <c r="A7" s="615" t="s">
        <v>606</v>
      </c>
      <c r="B7" s="615"/>
      <c r="C7" s="615"/>
      <c r="D7" s="16"/>
      <c r="E7" s="16"/>
    </row>
    <row r="8" spans="1:5" ht="15.75">
      <c r="A8" s="21" t="s">
        <v>387</v>
      </c>
      <c r="B8" s="16"/>
      <c r="C8" s="16"/>
      <c r="D8" s="16"/>
      <c r="E8" s="16"/>
    </row>
    <row r="9" spans="1:5" ht="15.75" customHeight="1">
      <c r="A9" s="607" t="s">
        <v>384</v>
      </c>
      <c r="B9" s="14"/>
      <c r="C9" s="607" t="s">
        <v>333</v>
      </c>
      <c r="D9" s="613" t="s">
        <v>284</v>
      </c>
      <c r="E9" s="613" t="s">
        <v>118</v>
      </c>
    </row>
    <row r="10" spans="1:5" ht="15.75">
      <c r="A10" s="608"/>
      <c r="B10" s="14"/>
      <c r="C10" s="608"/>
      <c r="D10" s="614"/>
      <c r="E10" s="614"/>
    </row>
    <row r="11" spans="1:5" ht="15.75">
      <c r="A11" s="609">
        <v>1</v>
      </c>
      <c r="B11" s="609"/>
      <c r="C11" s="424">
        <v>2</v>
      </c>
      <c r="D11" s="15">
        <v>3</v>
      </c>
      <c r="E11" s="15"/>
    </row>
    <row r="12" spans="1:5" ht="31.5">
      <c r="A12" s="14" t="s">
        <v>388</v>
      </c>
      <c r="B12" s="14"/>
      <c r="C12" s="425" t="s">
        <v>389</v>
      </c>
      <c r="D12" s="23">
        <f>D13+D23+D28+D31+D37+D43+D47+D51+D18</f>
        <v>113640.429</v>
      </c>
      <c r="E12" s="23">
        <f>E13+E23+E28+E31+E37+E43+E47+E51+E18</f>
        <v>117041.651</v>
      </c>
    </row>
    <row r="13" spans="1:5" ht="31.5">
      <c r="A13" s="14" t="s">
        <v>390</v>
      </c>
      <c r="B13" s="14"/>
      <c r="C13" s="425" t="s">
        <v>391</v>
      </c>
      <c r="D13" s="125">
        <f>D14</f>
        <v>92573</v>
      </c>
      <c r="E13" s="125">
        <f>E14</f>
        <v>97883</v>
      </c>
    </row>
    <row r="14" spans="1:5" ht="31.5">
      <c r="A14" s="14" t="s">
        <v>392</v>
      </c>
      <c r="B14" s="14"/>
      <c r="C14" s="425" t="s">
        <v>393</v>
      </c>
      <c r="D14" s="125">
        <f>D15+D16+D17</f>
        <v>92573</v>
      </c>
      <c r="E14" s="125">
        <f>E15+E16+E17</f>
        <v>97883</v>
      </c>
    </row>
    <row r="15" spans="1:5" ht="96.75" customHeight="1">
      <c r="A15" s="14" t="s">
        <v>405</v>
      </c>
      <c r="B15" s="14"/>
      <c r="C15" s="425" t="s">
        <v>464</v>
      </c>
      <c r="D15" s="414">
        <v>88407</v>
      </c>
      <c r="E15" s="414">
        <v>93478</v>
      </c>
    </row>
    <row r="16" spans="1:5" ht="132.75" customHeight="1">
      <c r="A16" s="14" t="s">
        <v>465</v>
      </c>
      <c r="B16" s="14"/>
      <c r="C16" s="425" t="s">
        <v>467</v>
      </c>
      <c r="D16" s="414">
        <v>3703</v>
      </c>
      <c r="E16" s="414">
        <v>3915</v>
      </c>
    </row>
    <row r="17" spans="1:5" ht="60.75" customHeight="1">
      <c r="A17" s="14" t="s">
        <v>466</v>
      </c>
      <c r="B17" s="14"/>
      <c r="C17" s="425" t="s">
        <v>468</v>
      </c>
      <c r="D17" s="414">
        <v>463</v>
      </c>
      <c r="E17" s="414">
        <v>490</v>
      </c>
    </row>
    <row r="18" spans="1:5" ht="48" customHeight="1">
      <c r="A18" s="14" t="s">
        <v>42</v>
      </c>
      <c r="B18" s="14"/>
      <c r="C18" s="425" t="s">
        <v>43</v>
      </c>
      <c r="D18" s="125">
        <f>D19+D20+D21+D22</f>
        <v>8427.429</v>
      </c>
      <c r="E18" s="125">
        <f>E19+E20+E21+E22</f>
        <v>6402.651</v>
      </c>
    </row>
    <row r="19" spans="1:5" ht="83.25" customHeight="1">
      <c r="A19" s="14" t="s">
        <v>66</v>
      </c>
      <c r="B19" s="14"/>
      <c r="C19" s="425" t="s">
        <v>71</v>
      </c>
      <c r="D19" s="25">
        <v>2508.944</v>
      </c>
      <c r="E19" s="414">
        <v>2254.4</v>
      </c>
    </row>
    <row r="20" spans="1:5" ht="105.75" customHeight="1">
      <c r="A20" s="14" t="s">
        <v>72</v>
      </c>
      <c r="B20" s="14"/>
      <c r="C20" s="425" t="s">
        <v>535</v>
      </c>
      <c r="D20" s="25">
        <v>60.14</v>
      </c>
      <c r="E20" s="25">
        <v>52.127</v>
      </c>
    </row>
    <row r="21" spans="1:5" ht="90" customHeight="1">
      <c r="A21" s="14" t="s">
        <v>73</v>
      </c>
      <c r="B21" s="14"/>
      <c r="C21" s="425" t="s">
        <v>74</v>
      </c>
      <c r="D21" s="25">
        <v>5858.193</v>
      </c>
      <c r="E21" s="25">
        <v>4095.988</v>
      </c>
    </row>
    <row r="22" spans="1:5" ht="81">
      <c r="A22" s="14" t="s">
        <v>75</v>
      </c>
      <c r="B22" s="14"/>
      <c r="C22" s="425" t="s">
        <v>536</v>
      </c>
      <c r="D22" s="25">
        <v>0.152</v>
      </c>
      <c r="E22" s="25">
        <v>0.136</v>
      </c>
    </row>
    <row r="23" spans="1:5" ht="31.5">
      <c r="A23" s="14" t="s">
        <v>394</v>
      </c>
      <c r="B23" s="14"/>
      <c r="C23" s="425" t="s">
        <v>395</v>
      </c>
      <c r="D23" s="125">
        <f>D24+D26</f>
        <v>2696</v>
      </c>
      <c r="E23" s="125">
        <f>E24+E26</f>
        <v>2812</v>
      </c>
    </row>
    <row r="24" spans="1:5" ht="31.5">
      <c r="A24" s="14" t="s">
        <v>274</v>
      </c>
      <c r="B24" s="14"/>
      <c r="C24" s="425" t="s">
        <v>396</v>
      </c>
      <c r="D24" s="125">
        <f>D25</f>
        <v>2683</v>
      </c>
      <c r="E24" s="125">
        <f>E25</f>
        <v>2798</v>
      </c>
    </row>
    <row r="25" spans="1:5" ht="31.5">
      <c r="A25" s="14" t="s">
        <v>397</v>
      </c>
      <c r="B25" s="14"/>
      <c r="C25" s="425" t="s">
        <v>396</v>
      </c>
      <c r="D25" s="313">
        <v>2683</v>
      </c>
      <c r="E25" s="313">
        <v>2798</v>
      </c>
    </row>
    <row r="26" spans="1:5" ht="31.5">
      <c r="A26" s="14" t="s">
        <v>275</v>
      </c>
      <c r="B26" s="14"/>
      <c r="C26" s="425" t="s">
        <v>398</v>
      </c>
      <c r="D26" s="125">
        <f>D27</f>
        <v>13</v>
      </c>
      <c r="E26" s="125">
        <f>E27</f>
        <v>14</v>
      </c>
    </row>
    <row r="27" spans="1:5" ht="31.5">
      <c r="A27" s="14" t="s">
        <v>399</v>
      </c>
      <c r="B27" s="14"/>
      <c r="C27" s="425" t="s">
        <v>398</v>
      </c>
      <c r="D27" s="414">
        <v>13</v>
      </c>
      <c r="E27" s="414">
        <v>14</v>
      </c>
    </row>
    <row r="28" spans="1:5" ht="31.5">
      <c r="A28" s="14" t="s">
        <v>400</v>
      </c>
      <c r="B28" s="14"/>
      <c r="C28" s="425" t="s">
        <v>401</v>
      </c>
      <c r="D28" s="125">
        <f>D29</f>
        <v>866</v>
      </c>
      <c r="E28" s="125">
        <f>E29</f>
        <v>866</v>
      </c>
    </row>
    <row r="29" spans="1:5" ht="40.5">
      <c r="A29" s="14" t="s">
        <v>402</v>
      </c>
      <c r="B29" s="14"/>
      <c r="C29" s="425" t="s">
        <v>403</v>
      </c>
      <c r="D29" s="125">
        <f>D30</f>
        <v>866</v>
      </c>
      <c r="E29" s="125">
        <f>E30</f>
        <v>866</v>
      </c>
    </row>
    <row r="30" spans="1:5" ht="54">
      <c r="A30" s="14" t="s">
        <v>404</v>
      </c>
      <c r="B30" s="14"/>
      <c r="C30" s="425" t="s">
        <v>469</v>
      </c>
      <c r="D30" s="125">
        <v>866</v>
      </c>
      <c r="E30" s="125">
        <v>866</v>
      </c>
    </row>
    <row r="31" spans="1:5" ht="54">
      <c r="A31" s="14" t="s">
        <v>470</v>
      </c>
      <c r="B31" s="14"/>
      <c r="C31" s="425" t="s">
        <v>471</v>
      </c>
      <c r="D31" s="125">
        <f>D32</f>
        <v>1544</v>
      </c>
      <c r="E31" s="125">
        <f>E32</f>
        <v>1544</v>
      </c>
    </row>
    <row r="32" spans="1:5" ht="104.25" customHeight="1">
      <c r="A32" s="14" t="s">
        <v>472</v>
      </c>
      <c r="B32" s="14"/>
      <c r="C32" s="425" t="s">
        <v>473</v>
      </c>
      <c r="D32" s="125">
        <f>D33+D35</f>
        <v>1544</v>
      </c>
      <c r="E32" s="125">
        <f>E33+E35</f>
        <v>1544</v>
      </c>
    </row>
    <row r="33" spans="1:5" ht="81">
      <c r="A33" s="14" t="s">
        <v>474</v>
      </c>
      <c r="B33" s="14"/>
      <c r="C33" s="425" t="s">
        <v>475</v>
      </c>
      <c r="D33" s="125">
        <f>D34</f>
        <v>1535</v>
      </c>
      <c r="E33" s="125">
        <f>E34</f>
        <v>1535</v>
      </c>
    </row>
    <row r="34" spans="1:5" ht="94.5">
      <c r="A34" s="14" t="s">
        <v>255</v>
      </c>
      <c r="B34" s="14"/>
      <c r="C34" s="425" t="s">
        <v>478</v>
      </c>
      <c r="D34" s="125">
        <v>1535</v>
      </c>
      <c r="E34" s="125">
        <v>1535</v>
      </c>
    </row>
    <row r="35" spans="1:5" ht="94.5">
      <c r="A35" s="14" t="s">
        <v>479</v>
      </c>
      <c r="B35" s="14"/>
      <c r="C35" s="425" t="s">
        <v>354</v>
      </c>
      <c r="D35" s="125">
        <f>D36</f>
        <v>9</v>
      </c>
      <c r="E35" s="125">
        <f>E36</f>
        <v>9</v>
      </c>
    </row>
    <row r="36" spans="1:5" ht="81">
      <c r="A36" s="14" t="s">
        <v>480</v>
      </c>
      <c r="B36" s="14"/>
      <c r="C36" s="425" t="s">
        <v>506</v>
      </c>
      <c r="D36" s="125">
        <v>9</v>
      </c>
      <c r="E36" s="125">
        <v>9</v>
      </c>
    </row>
    <row r="37" spans="1:5" ht="31.5">
      <c r="A37" s="19" t="s">
        <v>507</v>
      </c>
      <c r="B37" s="19"/>
      <c r="C37" s="426" t="s">
        <v>508</v>
      </c>
      <c r="D37" s="126">
        <f>D38</f>
        <v>335</v>
      </c>
      <c r="E37" s="126">
        <f>E38</f>
        <v>335</v>
      </c>
    </row>
    <row r="38" spans="1:5" ht="31.5">
      <c r="A38" s="19" t="s">
        <v>509</v>
      </c>
      <c r="B38" s="19"/>
      <c r="C38" s="426" t="s">
        <v>510</v>
      </c>
      <c r="D38" s="126">
        <f>D39+D40+D41+D42</f>
        <v>335</v>
      </c>
      <c r="E38" s="126">
        <f>E39+E40+E41+E42</f>
        <v>335</v>
      </c>
    </row>
    <row r="39" spans="1:5" ht="31.5">
      <c r="A39" s="19" t="s">
        <v>276</v>
      </c>
      <c r="B39" s="19"/>
      <c r="C39" s="426" t="s">
        <v>355</v>
      </c>
      <c r="D39" s="414">
        <v>111</v>
      </c>
      <c r="E39" s="414">
        <v>111</v>
      </c>
    </row>
    <row r="40" spans="1:5" ht="31.5">
      <c r="A40" s="19" t="s">
        <v>277</v>
      </c>
      <c r="B40" s="19"/>
      <c r="C40" s="426" t="s">
        <v>356</v>
      </c>
      <c r="D40" s="414">
        <v>17</v>
      </c>
      <c r="E40" s="414">
        <v>17</v>
      </c>
    </row>
    <row r="41" spans="1:5" ht="31.5">
      <c r="A41" s="19" t="s">
        <v>278</v>
      </c>
      <c r="B41" s="19"/>
      <c r="C41" s="426" t="s">
        <v>279</v>
      </c>
      <c r="D41" s="414">
        <v>113</v>
      </c>
      <c r="E41" s="414">
        <v>113</v>
      </c>
    </row>
    <row r="42" spans="1:5" ht="31.5">
      <c r="A42" s="19" t="s">
        <v>280</v>
      </c>
      <c r="B42" s="19"/>
      <c r="C42" s="426" t="s">
        <v>281</v>
      </c>
      <c r="D42" s="414">
        <v>94</v>
      </c>
      <c r="E42" s="414">
        <v>94</v>
      </c>
    </row>
    <row r="43" spans="1:5" ht="40.5">
      <c r="A43" s="14" t="s">
        <v>511</v>
      </c>
      <c r="B43" s="14"/>
      <c r="C43" s="425" t="s">
        <v>247</v>
      </c>
      <c r="D43" s="126">
        <f aca="true" t="shared" si="0" ref="D43:E45">D44</f>
        <v>5557</v>
      </c>
      <c r="E43" s="126">
        <f t="shared" si="0"/>
        <v>5557</v>
      </c>
    </row>
    <row r="44" spans="1:5" ht="31.5">
      <c r="A44" s="14" t="s">
        <v>248</v>
      </c>
      <c r="B44" s="14"/>
      <c r="C44" s="425" t="s">
        <v>249</v>
      </c>
      <c r="D44" s="126">
        <f t="shared" si="0"/>
        <v>5557</v>
      </c>
      <c r="E44" s="126">
        <f t="shared" si="0"/>
        <v>5557</v>
      </c>
    </row>
    <row r="45" spans="1:5" ht="31.5">
      <c r="A45" s="14" t="s">
        <v>250</v>
      </c>
      <c r="B45" s="14"/>
      <c r="C45" s="425" t="s">
        <v>251</v>
      </c>
      <c r="D45" s="126">
        <f t="shared" si="0"/>
        <v>5557</v>
      </c>
      <c r="E45" s="126">
        <f t="shared" si="0"/>
        <v>5557</v>
      </c>
    </row>
    <row r="46" spans="1:5" ht="40.5">
      <c r="A46" s="14" t="s">
        <v>252</v>
      </c>
      <c r="B46" s="14"/>
      <c r="C46" s="425" t="s">
        <v>253</v>
      </c>
      <c r="D46" s="126">
        <v>5557</v>
      </c>
      <c r="E46" s="126">
        <v>5557</v>
      </c>
    </row>
    <row r="47" spans="1:5" ht="31.5">
      <c r="A47" s="14" t="s">
        <v>512</v>
      </c>
      <c r="B47" s="14"/>
      <c r="C47" s="425" t="s">
        <v>513</v>
      </c>
      <c r="D47" s="126">
        <f aca="true" t="shared" si="1" ref="D47:E49">D48</f>
        <v>28</v>
      </c>
      <c r="E47" s="126">
        <f t="shared" si="1"/>
        <v>28</v>
      </c>
    </row>
    <row r="48" spans="1:5" ht="67.5">
      <c r="A48" s="14" t="s">
        <v>519</v>
      </c>
      <c r="B48" s="14"/>
      <c r="C48" s="425" t="s">
        <v>520</v>
      </c>
      <c r="D48" s="126">
        <f>D49</f>
        <v>28</v>
      </c>
      <c r="E48" s="126">
        <f t="shared" si="1"/>
        <v>28</v>
      </c>
    </row>
    <row r="49" spans="1:5" ht="40.5">
      <c r="A49" s="14" t="s">
        <v>521</v>
      </c>
      <c r="B49" s="14"/>
      <c r="C49" s="425" t="s">
        <v>522</v>
      </c>
      <c r="D49" s="126">
        <f>D50</f>
        <v>28</v>
      </c>
      <c r="E49" s="126">
        <f t="shared" si="1"/>
        <v>28</v>
      </c>
    </row>
    <row r="50" spans="1:5" ht="54">
      <c r="A50" s="14" t="s">
        <v>254</v>
      </c>
      <c r="B50" s="14"/>
      <c r="C50" s="425" t="s">
        <v>57</v>
      </c>
      <c r="D50" s="126">
        <v>28</v>
      </c>
      <c r="E50" s="126">
        <v>28</v>
      </c>
    </row>
    <row r="51" spans="1:5" ht="31.5">
      <c r="A51" s="14" t="s">
        <v>523</v>
      </c>
      <c r="B51" s="14"/>
      <c r="C51" s="425" t="s">
        <v>524</v>
      </c>
      <c r="D51" s="125">
        <f>D52+D55+D56+D58+D61+D65+D66+D60</f>
        <v>1614</v>
      </c>
      <c r="E51" s="125">
        <f>E52+E55+E56+E58+E61+E65+E66+E60</f>
        <v>1614</v>
      </c>
    </row>
    <row r="52" spans="1:5" ht="31.5">
      <c r="A52" s="14" t="s">
        <v>525</v>
      </c>
      <c r="B52" s="14"/>
      <c r="C52" s="425" t="s">
        <v>526</v>
      </c>
      <c r="D52" s="125">
        <f>D53+D54</f>
        <v>103</v>
      </c>
      <c r="E52" s="125">
        <f>E53+E54</f>
        <v>103</v>
      </c>
    </row>
    <row r="53" spans="1:5" ht="79.5" customHeight="1">
      <c r="A53" s="14" t="s">
        <v>527</v>
      </c>
      <c r="B53" s="14"/>
      <c r="C53" s="427" t="s">
        <v>351</v>
      </c>
      <c r="D53" s="126">
        <v>60</v>
      </c>
      <c r="E53" s="126">
        <v>60</v>
      </c>
    </row>
    <row r="54" spans="1:5" ht="72" customHeight="1">
      <c r="A54" s="14" t="s">
        <v>528</v>
      </c>
      <c r="B54" s="14"/>
      <c r="C54" s="425" t="s">
        <v>529</v>
      </c>
      <c r="D54" s="126">
        <v>43</v>
      </c>
      <c r="E54" s="126">
        <v>43</v>
      </c>
    </row>
    <row r="55" spans="1:5" ht="72.75" customHeight="1">
      <c r="A55" s="14" t="s">
        <v>220</v>
      </c>
      <c r="B55" s="14"/>
      <c r="C55" s="425" t="s">
        <v>217</v>
      </c>
      <c r="D55" s="126">
        <v>55</v>
      </c>
      <c r="E55" s="126">
        <v>55</v>
      </c>
    </row>
    <row r="56" spans="1:5" ht="67.5">
      <c r="A56" s="14" t="s">
        <v>221</v>
      </c>
      <c r="B56" s="14"/>
      <c r="C56" s="425" t="s">
        <v>218</v>
      </c>
      <c r="D56" s="125">
        <f>D57</f>
        <v>19</v>
      </c>
      <c r="E56" s="125">
        <f>E57</f>
        <v>19</v>
      </c>
    </row>
    <row r="57" spans="1:5" ht="67.5">
      <c r="A57" s="14" t="s">
        <v>222</v>
      </c>
      <c r="B57" s="14"/>
      <c r="C57" s="425" t="s">
        <v>219</v>
      </c>
      <c r="D57" s="126">
        <v>19</v>
      </c>
      <c r="E57" s="126">
        <v>19</v>
      </c>
    </row>
    <row r="58" spans="1:5" ht="147" customHeight="1">
      <c r="A58" s="14" t="s">
        <v>223</v>
      </c>
      <c r="B58" s="14"/>
      <c r="C58" s="427" t="s">
        <v>352</v>
      </c>
      <c r="D58" s="126">
        <f>D59</f>
        <v>35</v>
      </c>
      <c r="E58" s="126">
        <f>E59</f>
        <v>35</v>
      </c>
    </row>
    <row r="59" spans="1:5" ht="31.5">
      <c r="A59" s="14" t="s">
        <v>530</v>
      </c>
      <c r="B59" s="14"/>
      <c r="C59" s="425" t="s">
        <v>531</v>
      </c>
      <c r="D59" s="126">
        <v>35</v>
      </c>
      <c r="E59" s="126">
        <v>35</v>
      </c>
    </row>
    <row r="60" spans="1:5" ht="67.5">
      <c r="A60" s="14" t="s">
        <v>587</v>
      </c>
      <c r="B60" s="14"/>
      <c r="C60" s="425" t="s">
        <v>588</v>
      </c>
      <c r="D60" s="126">
        <v>40</v>
      </c>
      <c r="E60" s="126">
        <v>40</v>
      </c>
    </row>
    <row r="61" spans="1:5" ht="40.5">
      <c r="A61" s="14" t="s">
        <v>270</v>
      </c>
      <c r="B61" s="14"/>
      <c r="C61" s="425" t="s">
        <v>272</v>
      </c>
      <c r="D61" s="125">
        <f>D64+D62</f>
        <v>182</v>
      </c>
      <c r="E61" s="125">
        <f>E64+E62</f>
        <v>182</v>
      </c>
    </row>
    <row r="62" spans="1:5" ht="54">
      <c r="A62" s="14" t="s">
        <v>589</v>
      </c>
      <c r="B62" s="14"/>
      <c r="C62" s="425" t="s">
        <v>591</v>
      </c>
      <c r="D62" s="125">
        <f>D63</f>
        <v>19</v>
      </c>
      <c r="E62" s="125">
        <f>E63</f>
        <v>19</v>
      </c>
    </row>
    <row r="63" spans="1:5" ht="67.5">
      <c r="A63" s="14" t="s">
        <v>590</v>
      </c>
      <c r="B63" s="14"/>
      <c r="C63" s="425" t="s">
        <v>592</v>
      </c>
      <c r="D63" s="125">
        <v>19</v>
      </c>
      <c r="E63" s="125">
        <v>19</v>
      </c>
    </row>
    <row r="64" spans="1:5" ht="40.5">
      <c r="A64" s="14" t="s">
        <v>271</v>
      </c>
      <c r="B64" s="14"/>
      <c r="C64" s="425" t="s">
        <v>273</v>
      </c>
      <c r="D64" s="125">
        <v>163</v>
      </c>
      <c r="E64" s="125">
        <v>163</v>
      </c>
    </row>
    <row r="65" spans="1:5" ht="81">
      <c r="A65" s="14" t="s">
        <v>505</v>
      </c>
      <c r="B65" s="14"/>
      <c r="C65" s="425" t="s">
        <v>504</v>
      </c>
      <c r="D65" s="125">
        <v>25</v>
      </c>
      <c r="E65" s="125">
        <v>25</v>
      </c>
    </row>
    <row r="66" spans="1:5" ht="31.5">
      <c r="A66" s="14" t="s">
        <v>532</v>
      </c>
      <c r="B66" s="14"/>
      <c r="C66" s="425" t="s">
        <v>533</v>
      </c>
      <c r="D66" s="125">
        <f>D67</f>
        <v>1155</v>
      </c>
      <c r="E66" s="125">
        <f>E67</f>
        <v>1155</v>
      </c>
    </row>
    <row r="67" spans="1:5" ht="54">
      <c r="A67" s="14" t="s">
        <v>534</v>
      </c>
      <c r="B67" s="14"/>
      <c r="C67" s="425" t="s">
        <v>537</v>
      </c>
      <c r="D67" s="125">
        <v>1155</v>
      </c>
      <c r="E67" s="125">
        <v>1155</v>
      </c>
    </row>
    <row r="68" spans="1:5" ht="31.5">
      <c r="A68" s="14" t="s">
        <v>538</v>
      </c>
      <c r="B68" s="14"/>
      <c r="C68" s="428" t="s">
        <v>539</v>
      </c>
      <c r="D68" s="125">
        <f>D69+D147</f>
        <v>205556.01600000003</v>
      </c>
      <c r="E68" s="125">
        <f>E69+E147</f>
        <v>169474.461</v>
      </c>
    </row>
    <row r="69" spans="1:5" ht="40.5">
      <c r="A69" s="14" t="s">
        <v>540</v>
      </c>
      <c r="B69" s="14"/>
      <c r="C69" s="425" t="s">
        <v>541</v>
      </c>
      <c r="D69" s="125">
        <f>D70+D95+D144+D73</f>
        <v>203956.01600000003</v>
      </c>
      <c r="E69" s="125">
        <f>E70+E95+E144+E73</f>
        <v>167774.461</v>
      </c>
    </row>
    <row r="70" spans="1:5" ht="31.5">
      <c r="A70" s="14" t="s">
        <v>347</v>
      </c>
      <c r="B70" s="14"/>
      <c r="C70" s="425" t="s">
        <v>542</v>
      </c>
      <c r="D70" s="125">
        <f>D71</f>
        <v>1551.702</v>
      </c>
      <c r="E70" s="125">
        <f>E71</f>
        <v>357.861</v>
      </c>
    </row>
    <row r="71" spans="1:5" ht="31.5">
      <c r="A71" s="14" t="s">
        <v>543</v>
      </c>
      <c r="B71" s="14"/>
      <c r="C71" s="425" t="s">
        <v>25</v>
      </c>
      <c r="D71" s="23">
        <v>1551.702</v>
      </c>
      <c r="E71" s="23">
        <v>357.861</v>
      </c>
    </row>
    <row r="72" spans="1:5" ht="15.75" hidden="1">
      <c r="A72" s="607" t="s">
        <v>346</v>
      </c>
      <c r="B72" s="620"/>
      <c r="C72" s="425" t="s">
        <v>293</v>
      </c>
      <c r="D72" s="23"/>
      <c r="E72" s="23"/>
    </row>
    <row r="73" spans="1:5" ht="15.75" hidden="1">
      <c r="A73" s="608"/>
      <c r="B73" s="620"/>
      <c r="C73" s="425"/>
      <c r="D73" s="23"/>
      <c r="E73" s="23"/>
    </row>
    <row r="74" spans="1:5" ht="15" customHeight="1" hidden="1">
      <c r="A74" s="620"/>
      <c r="B74" s="620"/>
      <c r="C74" s="425"/>
      <c r="D74" s="609"/>
      <c r="E74" s="609"/>
    </row>
    <row r="75" spans="1:5" ht="15" customHeight="1" hidden="1">
      <c r="A75" s="620"/>
      <c r="B75" s="620"/>
      <c r="C75" s="425"/>
      <c r="D75" s="609"/>
      <c r="E75" s="609"/>
    </row>
    <row r="76" spans="1:5" ht="15.75" hidden="1">
      <c r="A76" s="14"/>
      <c r="B76" s="14"/>
      <c r="C76" s="425"/>
      <c r="D76" s="23"/>
      <c r="E76" s="23"/>
    </row>
    <row r="77" spans="1:5" ht="15.75" hidden="1">
      <c r="A77" s="14"/>
      <c r="B77" s="14"/>
      <c r="C77" s="425"/>
      <c r="D77" s="23"/>
      <c r="E77" s="23"/>
    </row>
    <row r="78" spans="1:5" ht="15" customHeight="1" hidden="1">
      <c r="A78" s="607"/>
      <c r="B78" s="620"/>
      <c r="C78" s="425"/>
      <c r="D78" s="609"/>
      <c r="E78" s="609"/>
    </row>
    <row r="79" spans="1:5" ht="15" customHeight="1" hidden="1">
      <c r="A79" s="619"/>
      <c r="B79" s="620"/>
      <c r="C79" s="425"/>
      <c r="D79" s="609"/>
      <c r="E79" s="609"/>
    </row>
    <row r="80" spans="1:5" ht="15" customHeight="1" hidden="1">
      <c r="A80" s="608"/>
      <c r="B80" s="620"/>
      <c r="C80" s="425"/>
      <c r="D80" s="609"/>
      <c r="E80" s="609"/>
    </row>
    <row r="81" spans="1:5" ht="40.5" hidden="1">
      <c r="A81" s="14" t="s">
        <v>214</v>
      </c>
      <c r="B81" s="14"/>
      <c r="C81" s="425" t="s">
        <v>213</v>
      </c>
      <c r="D81" s="23"/>
      <c r="E81" s="23"/>
    </row>
    <row r="82" spans="1:5" ht="40.5" hidden="1">
      <c r="A82" s="14" t="s">
        <v>214</v>
      </c>
      <c r="B82" s="14"/>
      <c r="C82" s="425" t="s">
        <v>213</v>
      </c>
      <c r="D82" s="23"/>
      <c r="E82" s="23"/>
    </row>
    <row r="83" spans="1:5" ht="15" customHeight="1" hidden="1">
      <c r="A83" s="607" t="s">
        <v>26</v>
      </c>
      <c r="B83" s="620"/>
      <c r="C83" s="425"/>
      <c r="D83" s="609"/>
      <c r="E83" s="609"/>
    </row>
    <row r="84" spans="1:5" ht="15" customHeight="1" hidden="1">
      <c r="A84" s="608"/>
      <c r="B84" s="620"/>
      <c r="C84" s="425"/>
      <c r="D84" s="609"/>
      <c r="E84" s="609"/>
    </row>
    <row r="85" spans="1:5" ht="15" customHeight="1" hidden="1">
      <c r="A85" s="607" t="s">
        <v>26</v>
      </c>
      <c r="B85" s="620"/>
      <c r="C85" s="429" t="s">
        <v>70</v>
      </c>
      <c r="D85" s="609"/>
      <c r="E85" s="609"/>
    </row>
    <row r="86" spans="1:5" ht="15" customHeight="1" hidden="1">
      <c r="A86" s="608"/>
      <c r="B86" s="620"/>
      <c r="C86" s="430"/>
      <c r="D86" s="609"/>
      <c r="E86" s="609"/>
    </row>
    <row r="87" spans="1:5" ht="31.5" hidden="1">
      <c r="A87" s="14" t="s">
        <v>26</v>
      </c>
      <c r="B87" s="14"/>
      <c r="C87" s="425" t="s">
        <v>292</v>
      </c>
      <c r="D87" s="23"/>
      <c r="E87" s="23"/>
    </row>
    <row r="88" spans="1:5" ht="40.5" hidden="1">
      <c r="A88" s="14" t="s">
        <v>26</v>
      </c>
      <c r="B88" s="14"/>
      <c r="C88" s="425" t="s">
        <v>263</v>
      </c>
      <c r="D88" s="23"/>
      <c r="E88" s="23"/>
    </row>
    <row r="89" spans="1:5" ht="40.5" hidden="1">
      <c r="A89" s="14" t="s">
        <v>26</v>
      </c>
      <c r="B89" s="14"/>
      <c r="C89" s="431" t="s">
        <v>264</v>
      </c>
      <c r="D89" s="23"/>
      <c r="E89" s="23"/>
    </row>
    <row r="90" spans="1:5" ht="94.5" hidden="1">
      <c r="A90" s="14" t="s">
        <v>26</v>
      </c>
      <c r="B90" s="14"/>
      <c r="C90" s="431" t="s">
        <v>69</v>
      </c>
      <c r="D90" s="23"/>
      <c r="E90" s="23"/>
    </row>
    <row r="91" spans="1:5" ht="40.5" hidden="1">
      <c r="A91" s="14" t="s">
        <v>26</v>
      </c>
      <c r="B91" s="14"/>
      <c r="C91" s="431" t="s">
        <v>269</v>
      </c>
      <c r="D91" s="23"/>
      <c r="E91" s="23"/>
    </row>
    <row r="92" spans="1:5" ht="40.5" hidden="1">
      <c r="A92" s="14" t="s">
        <v>26</v>
      </c>
      <c r="B92" s="14"/>
      <c r="C92" s="425" t="s">
        <v>265</v>
      </c>
      <c r="D92" s="23"/>
      <c r="E92" s="23"/>
    </row>
    <row r="93" spans="1:5" ht="54" hidden="1">
      <c r="A93" s="14" t="s">
        <v>26</v>
      </c>
      <c r="B93" s="14"/>
      <c r="C93" s="425" t="s">
        <v>371</v>
      </c>
      <c r="D93" s="23"/>
      <c r="E93" s="23"/>
    </row>
    <row r="94" spans="1:5" ht="31.5" hidden="1">
      <c r="A94" s="14" t="s">
        <v>26</v>
      </c>
      <c r="B94" s="14"/>
      <c r="C94" s="425" t="s">
        <v>406</v>
      </c>
      <c r="D94" s="23"/>
      <c r="E94" s="23"/>
    </row>
    <row r="95" spans="1:5" ht="21.75" customHeight="1">
      <c r="A95" s="14" t="s">
        <v>334</v>
      </c>
      <c r="B95" s="14"/>
      <c r="C95" s="425" t="s">
        <v>335</v>
      </c>
      <c r="D95" s="126">
        <f>D96+D99+D103+D109+D107</f>
        <v>202155.11400000003</v>
      </c>
      <c r="E95" s="126">
        <f>E96+E99+E103+E109+E107</f>
        <v>167167.4</v>
      </c>
    </row>
    <row r="96" spans="1:5" ht="144" customHeight="1">
      <c r="A96" s="14" t="s">
        <v>27</v>
      </c>
      <c r="B96" s="14"/>
      <c r="C96" s="432" t="s">
        <v>116</v>
      </c>
      <c r="D96" s="126">
        <f>D97</f>
        <v>928.641</v>
      </c>
      <c r="E96" s="126">
        <f>E97</f>
        <v>1003.532</v>
      </c>
    </row>
    <row r="97" spans="1:5" ht="1.5" customHeight="1">
      <c r="A97" s="620" t="s">
        <v>28</v>
      </c>
      <c r="B97" s="620"/>
      <c r="C97" s="433" t="s">
        <v>115</v>
      </c>
      <c r="D97" s="621">
        <v>928.641</v>
      </c>
      <c r="E97" s="621">
        <v>1003.532</v>
      </c>
    </row>
    <row r="98" spans="1:5" ht="144.75" customHeight="1">
      <c r="A98" s="620"/>
      <c r="B98" s="620"/>
      <c r="C98" s="432" t="s">
        <v>116</v>
      </c>
      <c r="D98" s="622"/>
      <c r="E98" s="622"/>
    </row>
    <row r="99" spans="1:5" ht="15" customHeight="1">
      <c r="A99" s="620" t="s">
        <v>29</v>
      </c>
      <c r="B99" s="620"/>
      <c r="C99" s="632" t="s">
        <v>35</v>
      </c>
      <c r="D99" s="618">
        <f>D101</f>
        <v>149.733</v>
      </c>
      <c r="E99" s="618">
        <f>E101</f>
        <v>156.472</v>
      </c>
    </row>
    <row r="100" spans="1:5" ht="53.25" customHeight="1">
      <c r="A100" s="620"/>
      <c r="B100" s="620"/>
      <c r="C100" s="633"/>
      <c r="D100" s="618"/>
      <c r="E100" s="618"/>
    </row>
    <row r="101" spans="1:5" ht="15" customHeight="1">
      <c r="A101" s="620" t="s">
        <v>41</v>
      </c>
      <c r="B101" s="620"/>
      <c r="C101" s="632" t="s">
        <v>44</v>
      </c>
      <c r="D101" s="609">
        <v>149.733</v>
      </c>
      <c r="E101" s="609">
        <v>156.472</v>
      </c>
    </row>
    <row r="102" spans="1:5" ht="26.25" customHeight="1">
      <c r="A102" s="620"/>
      <c r="B102" s="620"/>
      <c r="C102" s="633"/>
      <c r="D102" s="609"/>
      <c r="E102" s="609"/>
    </row>
    <row r="103" spans="1:5" ht="15" customHeight="1">
      <c r="A103" s="620" t="s">
        <v>45</v>
      </c>
      <c r="B103" s="620"/>
      <c r="C103" s="632" t="s">
        <v>46</v>
      </c>
      <c r="D103" s="618">
        <f>D105</f>
        <v>5647.478</v>
      </c>
      <c r="E103" s="618">
        <f>E105</f>
        <v>5579.108</v>
      </c>
    </row>
    <row r="104" spans="1:5" ht="61.5" customHeight="1">
      <c r="A104" s="620"/>
      <c r="B104" s="620"/>
      <c r="C104" s="633"/>
      <c r="D104" s="618"/>
      <c r="E104" s="618"/>
    </row>
    <row r="105" spans="1:5" ht="15" customHeight="1">
      <c r="A105" s="620" t="s">
        <v>47</v>
      </c>
      <c r="B105" s="620"/>
      <c r="C105" s="634" t="s">
        <v>436</v>
      </c>
      <c r="D105" s="609">
        <v>5647.478</v>
      </c>
      <c r="E105" s="609">
        <v>5579.108</v>
      </c>
    </row>
    <row r="106" spans="1:5" ht="108" customHeight="1">
      <c r="A106" s="620"/>
      <c r="B106" s="620"/>
      <c r="C106" s="635"/>
      <c r="D106" s="609"/>
      <c r="E106" s="609"/>
    </row>
    <row r="107" spans="1:5" ht="195">
      <c r="A107" s="14" t="s">
        <v>259</v>
      </c>
      <c r="B107" s="14"/>
      <c r="C107" s="434" t="s">
        <v>117</v>
      </c>
      <c r="D107" s="126">
        <f>D108</f>
        <v>1159.831</v>
      </c>
      <c r="E107" s="126">
        <f>E108</f>
        <v>1159.831</v>
      </c>
    </row>
    <row r="108" spans="1:5" ht="195">
      <c r="A108" s="14" t="s">
        <v>484</v>
      </c>
      <c r="B108" s="14"/>
      <c r="C108" s="434" t="s">
        <v>117</v>
      </c>
      <c r="D108" s="23">
        <v>1159.831</v>
      </c>
      <c r="E108" s="23">
        <v>1159.831</v>
      </c>
    </row>
    <row r="109" spans="1:5" ht="31.5">
      <c r="A109" s="14" t="s">
        <v>48</v>
      </c>
      <c r="B109" s="14"/>
      <c r="C109" s="425" t="s">
        <v>49</v>
      </c>
      <c r="D109" s="126">
        <f>D110+D112+D114+D118+D120+D122+D123+D125+D127+D129+D130+D131+D133+D136+D139+D141+D143+D111+D113+D119</f>
        <v>194269.431</v>
      </c>
      <c r="E109" s="126">
        <f>E110+E112+E114+E118+E120+E122+E123+E125+E127+E129+E130+E131+E133+E136+E139+E141+E143+E111+E113+E119</f>
        <v>159268.457</v>
      </c>
    </row>
    <row r="110" spans="1:5" ht="40.5">
      <c r="A110" s="14" t="s">
        <v>48</v>
      </c>
      <c r="B110" s="14"/>
      <c r="C110" s="425" t="s">
        <v>51</v>
      </c>
      <c r="D110" s="314">
        <v>10885.73</v>
      </c>
      <c r="E110" s="14">
        <v>11375.592</v>
      </c>
    </row>
    <row r="111" spans="1:5" ht="15.75" hidden="1">
      <c r="A111" s="14"/>
      <c r="B111" s="14"/>
      <c r="C111" s="425"/>
      <c r="D111" s="23"/>
      <c r="E111" s="23"/>
    </row>
    <row r="112" spans="1:5" ht="31.5">
      <c r="A112" s="14" t="s">
        <v>48</v>
      </c>
      <c r="B112" s="14"/>
      <c r="C112" s="425" t="s">
        <v>52</v>
      </c>
      <c r="D112" s="14">
        <v>3155.477</v>
      </c>
      <c r="E112" s="14">
        <v>3291.167</v>
      </c>
    </row>
    <row r="113" spans="1:5" ht="165">
      <c r="A113" s="14" t="s">
        <v>48</v>
      </c>
      <c r="B113" s="14"/>
      <c r="C113" s="434" t="s">
        <v>0</v>
      </c>
      <c r="D113" s="32">
        <v>8262.729</v>
      </c>
      <c r="E113" s="32">
        <v>8262.729</v>
      </c>
    </row>
    <row r="114" spans="1:5" ht="78" customHeight="1">
      <c r="A114" s="620" t="s">
        <v>48</v>
      </c>
      <c r="B114" s="620"/>
      <c r="C114" s="634" t="s">
        <v>1</v>
      </c>
      <c r="D114" s="609">
        <v>1671.886</v>
      </c>
      <c r="E114" s="609">
        <v>1671.886</v>
      </c>
    </row>
    <row r="115" spans="1:5" ht="15" customHeight="1">
      <c r="A115" s="620"/>
      <c r="B115" s="620"/>
      <c r="C115" s="636"/>
      <c r="D115" s="609"/>
      <c r="E115" s="609"/>
    </row>
    <row r="116" spans="1:5" ht="15" customHeight="1">
      <c r="A116" s="620"/>
      <c r="B116" s="620"/>
      <c r="C116" s="636"/>
      <c r="D116" s="609"/>
      <c r="E116" s="609"/>
    </row>
    <row r="117" spans="1:5" ht="63.75" customHeight="1">
      <c r="A117" s="620"/>
      <c r="B117" s="620"/>
      <c r="C117" s="635"/>
      <c r="D117" s="609"/>
      <c r="E117" s="609"/>
    </row>
    <row r="118" spans="1:5" ht="194.25" customHeight="1">
      <c r="A118" s="14" t="s">
        <v>48</v>
      </c>
      <c r="B118" s="14"/>
      <c r="C118" s="434" t="s">
        <v>5</v>
      </c>
      <c r="D118" s="14">
        <v>5174.937</v>
      </c>
      <c r="E118" s="314">
        <v>3080.32</v>
      </c>
    </row>
    <row r="119" spans="1:5" ht="210.75" customHeight="1">
      <c r="A119" s="14" t="s">
        <v>48</v>
      </c>
      <c r="B119" s="14"/>
      <c r="C119" s="435" t="s">
        <v>372</v>
      </c>
      <c r="D119" s="14"/>
      <c r="E119" s="14"/>
    </row>
    <row r="120" spans="1:5" ht="15" customHeight="1">
      <c r="A120" s="620" t="s">
        <v>48</v>
      </c>
      <c r="B120" s="620"/>
      <c r="C120" s="632" t="s">
        <v>53</v>
      </c>
      <c r="D120" s="618">
        <v>1185</v>
      </c>
      <c r="E120" s="618">
        <v>1185</v>
      </c>
    </row>
    <row r="121" spans="1:5" ht="50.25" customHeight="1">
      <c r="A121" s="620"/>
      <c r="B121" s="620"/>
      <c r="C121" s="633"/>
      <c r="D121" s="618"/>
      <c r="E121" s="618"/>
    </row>
    <row r="122" spans="1:5" ht="141.75" customHeight="1">
      <c r="A122" s="14" t="s">
        <v>48</v>
      </c>
      <c r="B122" s="14"/>
      <c r="C122" s="436" t="s">
        <v>4</v>
      </c>
      <c r="D122" s="23">
        <v>259.114</v>
      </c>
      <c r="E122" s="23">
        <v>259.114</v>
      </c>
    </row>
    <row r="123" spans="1:5" ht="15" customHeight="1" hidden="1">
      <c r="A123" s="620" t="s">
        <v>48</v>
      </c>
      <c r="B123" s="620"/>
      <c r="C123" s="437" t="s">
        <v>2</v>
      </c>
      <c r="D123" s="624">
        <v>237</v>
      </c>
      <c r="E123" s="624">
        <v>237</v>
      </c>
    </row>
    <row r="124" spans="1:5" ht="156.75" customHeight="1">
      <c r="A124" s="620"/>
      <c r="B124" s="620"/>
      <c r="C124" s="438" t="s">
        <v>3</v>
      </c>
      <c r="D124" s="624"/>
      <c r="E124" s="624"/>
    </row>
    <row r="125" spans="1:5" ht="15" customHeight="1" hidden="1">
      <c r="A125" s="620" t="s">
        <v>48</v>
      </c>
      <c r="B125" s="620"/>
      <c r="C125" s="439" t="s">
        <v>432</v>
      </c>
      <c r="D125" s="624">
        <v>237</v>
      </c>
      <c r="E125" s="624">
        <v>237</v>
      </c>
    </row>
    <row r="126" spans="1:5" ht="179.25" customHeight="1">
      <c r="A126" s="620"/>
      <c r="B126" s="620"/>
      <c r="C126" s="432" t="s">
        <v>433</v>
      </c>
      <c r="D126" s="624"/>
      <c r="E126" s="624"/>
    </row>
    <row r="127" spans="1:5" ht="15.75" customHeight="1" hidden="1">
      <c r="A127" s="620" t="s">
        <v>48</v>
      </c>
      <c r="B127" s="620"/>
      <c r="C127" s="433" t="s">
        <v>434</v>
      </c>
      <c r="D127" s="624">
        <v>237</v>
      </c>
      <c r="E127" s="624">
        <v>237</v>
      </c>
    </row>
    <row r="128" spans="1:5" ht="135">
      <c r="A128" s="620"/>
      <c r="B128" s="620"/>
      <c r="C128" s="432" t="s">
        <v>435</v>
      </c>
      <c r="D128" s="624"/>
      <c r="E128" s="624"/>
    </row>
    <row r="129" spans="1:5" ht="40.5">
      <c r="A129" s="14" t="s">
        <v>48</v>
      </c>
      <c r="B129" s="14"/>
      <c r="C129" s="425" t="s">
        <v>54</v>
      </c>
      <c r="D129" s="313">
        <v>711</v>
      </c>
      <c r="E129" s="313">
        <v>711</v>
      </c>
    </row>
    <row r="130" spans="1:5" ht="31.5">
      <c r="A130" s="14" t="s">
        <v>48</v>
      </c>
      <c r="B130" s="14"/>
      <c r="C130" s="425" t="s">
        <v>55</v>
      </c>
      <c r="D130" s="313">
        <v>80.4</v>
      </c>
      <c r="E130" s="313">
        <v>80.4</v>
      </c>
    </row>
    <row r="131" spans="1:5" ht="15" customHeight="1">
      <c r="A131" s="620" t="s">
        <v>48</v>
      </c>
      <c r="B131" s="620"/>
      <c r="C131" s="632" t="s">
        <v>56</v>
      </c>
      <c r="D131" s="609">
        <v>547.529</v>
      </c>
      <c r="E131" s="609">
        <v>547.528</v>
      </c>
    </row>
    <row r="132" spans="1:5" ht="24.75" customHeight="1">
      <c r="A132" s="620"/>
      <c r="B132" s="620"/>
      <c r="C132" s="633"/>
      <c r="D132" s="609"/>
      <c r="E132" s="609"/>
    </row>
    <row r="133" spans="1:5" ht="15.75" customHeight="1">
      <c r="A133" s="620" t="s">
        <v>48</v>
      </c>
      <c r="B133" s="620"/>
      <c r="C133" s="638" t="s">
        <v>114</v>
      </c>
      <c r="D133" s="609">
        <v>151710.918</v>
      </c>
      <c r="E133" s="609">
        <v>118179.01</v>
      </c>
    </row>
    <row r="134" spans="1:5" ht="15.75" customHeight="1">
      <c r="A134" s="620"/>
      <c r="B134" s="620"/>
      <c r="C134" s="639"/>
      <c r="D134" s="609"/>
      <c r="E134" s="609"/>
    </row>
    <row r="135" spans="1:5" ht="134.25" customHeight="1">
      <c r="A135" s="620"/>
      <c r="B135" s="620"/>
      <c r="C135" s="640"/>
      <c r="D135" s="609"/>
      <c r="E135" s="609"/>
    </row>
    <row r="136" spans="1:5" ht="0.75" customHeight="1">
      <c r="A136" s="620" t="s">
        <v>48</v>
      </c>
      <c r="B136" s="620"/>
      <c r="C136" s="437" t="s">
        <v>110</v>
      </c>
      <c r="D136" s="609">
        <v>8896.926</v>
      </c>
      <c r="E136" s="609">
        <v>8896.926</v>
      </c>
    </row>
    <row r="137" spans="1:5" ht="15" customHeight="1" hidden="1">
      <c r="A137" s="620"/>
      <c r="B137" s="620"/>
      <c r="C137" s="437" t="s">
        <v>110</v>
      </c>
      <c r="D137" s="609"/>
      <c r="E137" s="609"/>
    </row>
    <row r="138" spans="1:5" ht="210">
      <c r="A138" s="620"/>
      <c r="B138" s="620"/>
      <c r="C138" s="438" t="s">
        <v>111</v>
      </c>
      <c r="D138" s="609"/>
      <c r="E138" s="609"/>
    </row>
    <row r="139" spans="1:5" ht="15" customHeight="1">
      <c r="A139" s="620" t="s">
        <v>48</v>
      </c>
      <c r="B139" s="620"/>
      <c r="C139" s="634" t="s">
        <v>112</v>
      </c>
      <c r="D139" s="609">
        <v>973.543</v>
      </c>
      <c r="E139" s="609">
        <v>973.543</v>
      </c>
    </row>
    <row r="140" spans="1:5" ht="102.75" customHeight="1">
      <c r="A140" s="620"/>
      <c r="B140" s="620"/>
      <c r="C140" s="635"/>
      <c r="D140" s="609"/>
      <c r="E140" s="609"/>
    </row>
    <row r="141" spans="1:5" ht="15" customHeight="1">
      <c r="A141" s="620" t="s">
        <v>48</v>
      </c>
      <c r="B141" s="620"/>
      <c r="C141" s="641" t="s">
        <v>238</v>
      </c>
      <c r="D141" s="609">
        <v>24.276</v>
      </c>
      <c r="E141" s="609">
        <v>24.276</v>
      </c>
    </row>
    <row r="142" spans="1:5" ht="52.5" customHeight="1">
      <c r="A142" s="620"/>
      <c r="B142" s="620"/>
      <c r="C142" s="642"/>
      <c r="D142" s="609"/>
      <c r="E142" s="609"/>
    </row>
    <row r="143" spans="1:5" ht="94.5">
      <c r="A143" s="14" t="s">
        <v>48</v>
      </c>
      <c r="B143" s="14"/>
      <c r="C143" s="442" t="s">
        <v>239</v>
      </c>
      <c r="D143" s="23">
        <v>18.966</v>
      </c>
      <c r="E143" s="23">
        <v>18.966</v>
      </c>
    </row>
    <row r="144" spans="1:5" ht="31.5">
      <c r="A144" s="14" t="s">
        <v>285</v>
      </c>
      <c r="B144" s="17"/>
      <c r="C144" s="425" t="s">
        <v>283</v>
      </c>
      <c r="D144" s="129">
        <f>D145+D146</f>
        <v>249.2</v>
      </c>
      <c r="E144" s="129">
        <f>E145+E146</f>
        <v>249.2</v>
      </c>
    </row>
    <row r="145" spans="1:5" ht="81">
      <c r="A145" s="14" t="s">
        <v>287</v>
      </c>
      <c r="B145" s="17"/>
      <c r="C145" s="425" t="s">
        <v>286</v>
      </c>
      <c r="D145" s="24">
        <v>249.2</v>
      </c>
      <c r="E145" s="24">
        <v>249.2</v>
      </c>
    </row>
    <row r="146" spans="1:5" ht="82.5" customHeight="1">
      <c r="A146" s="22" t="s">
        <v>295</v>
      </c>
      <c r="B146" s="17"/>
      <c r="C146" s="440" t="s">
        <v>294</v>
      </c>
      <c r="D146" s="24"/>
      <c r="E146" s="24"/>
    </row>
    <row r="147" spans="1:5" ht="31.5">
      <c r="A147" s="14" t="s">
        <v>289</v>
      </c>
      <c r="B147" s="17"/>
      <c r="C147" s="441" t="s">
        <v>288</v>
      </c>
      <c r="D147" s="129">
        <f>D148</f>
        <v>1600</v>
      </c>
      <c r="E147" s="129">
        <f>E148</f>
        <v>1700</v>
      </c>
    </row>
    <row r="148" spans="1:5" ht="31.5">
      <c r="A148" s="14" t="s">
        <v>291</v>
      </c>
      <c r="B148" s="17"/>
      <c r="C148" s="441" t="s">
        <v>290</v>
      </c>
      <c r="D148" s="312">
        <v>1600</v>
      </c>
      <c r="E148" s="312">
        <v>1700</v>
      </c>
    </row>
    <row r="149" spans="1:5" ht="15.75">
      <c r="A149" s="14"/>
      <c r="B149" s="14"/>
      <c r="C149" s="17" t="s">
        <v>59</v>
      </c>
      <c r="D149" s="126">
        <f>D12+D68</f>
        <v>319196.44500000007</v>
      </c>
      <c r="E149" s="126">
        <f>E12+E68</f>
        <v>286516.112</v>
      </c>
    </row>
  </sheetData>
  <sheetProtection/>
  <mergeCells count="97">
    <mergeCell ref="E99:E100"/>
    <mergeCell ref="E83:E84"/>
    <mergeCell ref="E97:E98"/>
    <mergeCell ref="A139:A140"/>
    <mergeCell ref="B139:B140"/>
    <mergeCell ref="C139:C140"/>
    <mergeCell ref="E9:E10"/>
    <mergeCell ref="C9:C10"/>
    <mergeCell ref="E139:E140"/>
    <mergeCell ref="A136:A138"/>
    <mergeCell ref="E120:E121"/>
    <mergeCell ref="D131:D132"/>
    <mergeCell ref="E131:E132"/>
    <mergeCell ref="D99:D100"/>
    <mergeCell ref="A5:C5"/>
    <mergeCell ref="A6:C6"/>
    <mergeCell ref="A7:C7"/>
    <mergeCell ref="D141:D142"/>
    <mergeCell ref="E141:E142"/>
    <mergeCell ref="C133:C135"/>
    <mergeCell ref="A141:A142"/>
    <mergeCell ref="B141:B142"/>
    <mergeCell ref="C141:C142"/>
    <mergeCell ref="D139:D140"/>
    <mergeCell ref="A133:A135"/>
    <mergeCell ref="B133:B135"/>
    <mergeCell ref="D133:D135"/>
    <mergeCell ref="C2:D3"/>
    <mergeCell ref="C120:C121"/>
    <mergeCell ref="D125:D126"/>
    <mergeCell ref="D120:D121"/>
    <mergeCell ref="D83:D84"/>
    <mergeCell ref="D78:D80"/>
    <mergeCell ref="E133:E135"/>
    <mergeCell ref="B136:B138"/>
    <mergeCell ref="D136:D138"/>
    <mergeCell ref="A131:A132"/>
    <mergeCell ref="B131:B132"/>
    <mergeCell ref="C131:C132"/>
    <mergeCell ref="E136:E138"/>
    <mergeCell ref="E125:E126"/>
    <mergeCell ref="A127:A128"/>
    <mergeCell ref="B127:B128"/>
    <mergeCell ref="D127:D128"/>
    <mergeCell ref="E127:E128"/>
    <mergeCell ref="A125:A126"/>
    <mergeCell ref="B125:B126"/>
    <mergeCell ref="D123:D124"/>
    <mergeCell ref="A120:A121"/>
    <mergeCell ref="A114:A117"/>
    <mergeCell ref="B114:B117"/>
    <mergeCell ref="C114:C117"/>
    <mergeCell ref="D114:D117"/>
    <mergeCell ref="D101:D102"/>
    <mergeCell ref="E101:E102"/>
    <mergeCell ref="E103:E104"/>
    <mergeCell ref="B120:B121"/>
    <mergeCell ref="D105:D106"/>
    <mergeCell ref="E105:E106"/>
    <mergeCell ref="E114:E117"/>
    <mergeCell ref="A103:A104"/>
    <mergeCell ref="B103:B104"/>
    <mergeCell ref="C103:C104"/>
    <mergeCell ref="D103:D104"/>
    <mergeCell ref="E123:E124"/>
    <mergeCell ref="B105:B106"/>
    <mergeCell ref="C105:C106"/>
    <mergeCell ref="A105:A106"/>
    <mergeCell ref="A123:A124"/>
    <mergeCell ref="B123:B124"/>
    <mergeCell ref="A101:A102"/>
    <mergeCell ref="B101:B102"/>
    <mergeCell ref="C101:C102"/>
    <mergeCell ref="A99:A100"/>
    <mergeCell ref="B99:B100"/>
    <mergeCell ref="C99:C100"/>
    <mergeCell ref="E85:E86"/>
    <mergeCell ref="B97:B98"/>
    <mergeCell ref="D97:D98"/>
    <mergeCell ref="A85:A86"/>
    <mergeCell ref="B85:B86"/>
    <mergeCell ref="D85:D86"/>
    <mergeCell ref="A97:A98"/>
    <mergeCell ref="A83:A84"/>
    <mergeCell ref="B83:B84"/>
    <mergeCell ref="D74:D75"/>
    <mergeCell ref="E74:E75"/>
    <mergeCell ref="A78:A80"/>
    <mergeCell ref="B78:B80"/>
    <mergeCell ref="A9:A10"/>
    <mergeCell ref="E78:E80"/>
    <mergeCell ref="A74:A75"/>
    <mergeCell ref="B74:B75"/>
    <mergeCell ref="D9:D10"/>
    <mergeCell ref="A11:B11"/>
    <mergeCell ref="A72:A73"/>
    <mergeCell ref="B72:B7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8.7109375" style="0" customWidth="1"/>
    <col min="4" max="4" width="10.7109375" style="0" customWidth="1"/>
    <col min="5" max="5" width="5.00390625" style="0" customWidth="1"/>
    <col min="6" max="6" width="11.421875" style="0" customWidth="1"/>
    <col min="7" max="7" width="12.28125" style="0" hidden="1" customWidth="1"/>
    <col min="8" max="8" width="13.28125" style="0" hidden="1" customWidth="1"/>
  </cols>
  <sheetData>
    <row r="1" spans="1:5" ht="15">
      <c r="A1" s="644" t="s">
        <v>382</v>
      </c>
      <c r="B1" s="644"/>
      <c r="C1" s="644"/>
      <c r="D1" s="644"/>
      <c r="E1" s="644"/>
    </row>
    <row r="2" spans="1:5" ht="15" customHeight="1">
      <c r="A2" s="645" t="s">
        <v>659</v>
      </c>
      <c r="B2" s="645"/>
      <c r="C2" s="645"/>
      <c r="D2" s="645"/>
      <c r="E2" s="645"/>
    </row>
    <row r="3" spans="1:5" ht="15" customHeight="1">
      <c r="A3" s="645" t="s">
        <v>660</v>
      </c>
      <c r="B3" s="645"/>
      <c r="C3" s="645"/>
      <c r="D3" s="645"/>
      <c r="E3" s="645"/>
    </row>
    <row r="4" spans="1:12" ht="98.25" customHeight="1">
      <c r="A4" s="646" t="s">
        <v>653</v>
      </c>
      <c r="B4" s="647"/>
      <c r="C4" s="647"/>
      <c r="D4" s="647"/>
      <c r="E4" s="647"/>
      <c r="L4" s="89"/>
    </row>
    <row r="5" spans="1:5" ht="15.75">
      <c r="A5" s="652"/>
      <c r="B5" s="652"/>
      <c r="C5" s="652"/>
      <c r="D5" s="652"/>
      <c r="E5" s="652"/>
    </row>
    <row r="6" ht="15.75">
      <c r="A6" s="1" t="s">
        <v>374</v>
      </c>
    </row>
    <row r="7" spans="1:8" ht="15" customHeight="1">
      <c r="A7" s="653" t="s">
        <v>336</v>
      </c>
      <c r="B7" s="654" t="s">
        <v>60</v>
      </c>
      <c r="C7" s="654" t="s">
        <v>61</v>
      </c>
      <c r="D7" s="654" t="s">
        <v>62</v>
      </c>
      <c r="E7" s="654" t="s">
        <v>63</v>
      </c>
      <c r="F7" s="648">
        <v>2015</v>
      </c>
      <c r="G7" s="649">
        <v>2016</v>
      </c>
      <c r="H7" s="649">
        <v>2017</v>
      </c>
    </row>
    <row r="8" spans="1:8" ht="15">
      <c r="A8" s="653"/>
      <c r="B8" s="654"/>
      <c r="C8" s="654"/>
      <c r="D8" s="654"/>
      <c r="E8" s="654"/>
      <c r="F8" s="648"/>
      <c r="G8" s="650"/>
      <c r="H8" s="650"/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3">
        <v>6</v>
      </c>
      <c r="G9" s="3"/>
      <c r="H9" s="3"/>
    </row>
    <row r="10" spans="1:8" ht="15">
      <c r="A10" s="72" t="s">
        <v>64</v>
      </c>
      <c r="B10" s="73"/>
      <c r="C10" s="73"/>
      <c r="D10" s="73"/>
      <c r="E10" s="73"/>
      <c r="F10" s="57">
        <f>F11+F194+F203+F307+F343+F387+F393+F171+F178</f>
        <v>315305.98</v>
      </c>
      <c r="G10" s="57">
        <f>G11+G194+G203+G307+G343+G387+G393+G171+G178+G404</f>
        <v>319196.445</v>
      </c>
      <c r="H10" s="57">
        <f>H11+H194+H203+H307+H343+H387+H393+H171+H178+H404</f>
        <v>286516.112</v>
      </c>
    </row>
    <row r="11" spans="1:8" ht="27">
      <c r="A11" s="56" t="s">
        <v>65</v>
      </c>
      <c r="B11" s="56" t="s">
        <v>377</v>
      </c>
      <c r="C11" s="56"/>
      <c r="D11" s="56"/>
      <c r="E11" s="56"/>
      <c r="F11" s="57">
        <f>F12+F16+F31+F89+F100+F105</f>
        <v>30052.926999999996</v>
      </c>
      <c r="G11" s="57">
        <f>G12+G16+G31+G89+G100+G105</f>
        <v>27905.354999999996</v>
      </c>
      <c r="H11" s="57">
        <f>H12+H16+H31+H89+H100+H105</f>
        <v>26821.246</v>
      </c>
    </row>
    <row r="12" spans="1:8" ht="27.75">
      <c r="A12" s="323" t="s">
        <v>413</v>
      </c>
      <c r="B12" s="56" t="s">
        <v>377</v>
      </c>
      <c r="C12" s="56" t="s">
        <v>378</v>
      </c>
      <c r="D12" s="54" t="s">
        <v>198</v>
      </c>
      <c r="E12" s="56"/>
      <c r="F12" s="57">
        <f>F13</f>
        <v>1000</v>
      </c>
      <c r="G12" s="69">
        <f>G13</f>
        <v>1000</v>
      </c>
      <c r="H12" s="69">
        <f>H13</f>
        <v>1000</v>
      </c>
    </row>
    <row r="13" spans="1:8" ht="15">
      <c r="A13" s="52" t="s">
        <v>76</v>
      </c>
      <c r="B13" s="52" t="s">
        <v>377</v>
      </c>
      <c r="C13" s="52" t="s">
        <v>378</v>
      </c>
      <c r="D13" s="52" t="s">
        <v>199</v>
      </c>
      <c r="E13" s="52"/>
      <c r="F13" s="53">
        <f aca="true" t="shared" si="0" ref="F13:H14">F14</f>
        <v>1000</v>
      </c>
      <c r="G13" s="53">
        <f t="shared" si="0"/>
        <v>1000</v>
      </c>
      <c r="H13" s="53">
        <f t="shared" si="0"/>
        <v>1000</v>
      </c>
    </row>
    <row r="14" spans="1:8" ht="40.5">
      <c r="A14" s="52" t="s">
        <v>645</v>
      </c>
      <c r="B14" s="52" t="s">
        <v>377</v>
      </c>
      <c r="C14" s="52" t="s">
        <v>378</v>
      </c>
      <c r="D14" s="52" t="s">
        <v>727</v>
      </c>
      <c r="E14" s="52"/>
      <c r="F14" s="53">
        <f t="shared" si="0"/>
        <v>1000</v>
      </c>
      <c r="G14" s="53">
        <f t="shared" si="0"/>
        <v>1000</v>
      </c>
      <c r="H14" s="53">
        <f t="shared" si="0"/>
        <v>1000</v>
      </c>
    </row>
    <row r="15" spans="1:8" ht="82.5" customHeight="1">
      <c r="A15" s="52" t="s">
        <v>421</v>
      </c>
      <c r="B15" s="52" t="s">
        <v>377</v>
      </c>
      <c r="C15" s="52" t="s">
        <v>378</v>
      </c>
      <c r="D15" s="52" t="s">
        <v>727</v>
      </c>
      <c r="E15" s="52" t="s">
        <v>237</v>
      </c>
      <c r="F15" s="53">
        <v>1000</v>
      </c>
      <c r="G15" s="53">
        <v>1000</v>
      </c>
      <c r="H15" s="53">
        <v>1000</v>
      </c>
    </row>
    <row r="16" spans="1:8" ht="67.5">
      <c r="A16" s="56" t="s">
        <v>379</v>
      </c>
      <c r="B16" s="56" t="s">
        <v>377</v>
      </c>
      <c r="C16" s="56" t="s">
        <v>325</v>
      </c>
      <c r="D16" s="54"/>
      <c r="E16" s="56"/>
      <c r="F16" s="57">
        <f>F17+F26</f>
        <v>1659.2</v>
      </c>
      <c r="G16" s="57">
        <f>G17+G26</f>
        <v>1659.2</v>
      </c>
      <c r="H16" s="57">
        <f>H17+H26</f>
        <v>1659.2</v>
      </c>
    </row>
    <row r="17" spans="1:8" ht="41.25">
      <c r="A17" s="323" t="s">
        <v>416</v>
      </c>
      <c r="B17" s="54" t="s">
        <v>377</v>
      </c>
      <c r="C17" s="54" t="s">
        <v>325</v>
      </c>
      <c r="D17" s="54" t="s">
        <v>417</v>
      </c>
      <c r="E17" s="54"/>
      <c r="F17" s="55">
        <f>F18+F21</f>
        <v>1460</v>
      </c>
      <c r="G17" s="55">
        <f>G18+G21</f>
        <v>1460</v>
      </c>
      <c r="H17" s="55">
        <f>H18+H21</f>
        <v>1460</v>
      </c>
    </row>
    <row r="18" spans="1:8" ht="27.75">
      <c r="A18" s="325" t="s">
        <v>256</v>
      </c>
      <c r="B18" s="52" t="s">
        <v>377</v>
      </c>
      <c r="C18" s="52" t="s">
        <v>325</v>
      </c>
      <c r="D18" s="52" t="s">
        <v>418</v>
      </c>
      <c r="E18" s="52"/>
      <c r="F18" s="53">
        <f aca="true" t="shared" si="1" ref="F18:H19">F19</f>
        <v>456.2</v>
      </c>
      <c r="G18" s="53">
        <f t="shared" si="1"/>
        <v>456.2</v>
      </c>
      <c r="H18" s="53">
        <f t="shared" si="1"/>
        <v>456.2</v>
      </c>
    </row>
    <row r="19" spans="1:8" ht="31.5" customHeight="1">
      <c r="A19" s="52" t="s">
        <v>645</v>
      </c>
      <c r="B19" s="52" t="s">
        <v>377</v>
      </c>
      <c r="C19" s="52" t="s">
        <v>325</v>
      </c>
      <c r="D19" s="52" t="s">
        <v>419</v>
      </c>
      <c r="E19" s="52"/>
      <c r="F19" s="53">
        <f t="shared" si="1"/>
        <v>456.2</v>
      </c>
      <c r="G19" s="53">
        <f t="shared" si="1"/>
        <v>456.2</v>
      </c>
      <c r="H19" s="53">
        <f t="shared" si="1"/>
        <v>456.2</v>
      </c>
    </row>
    <row r="20" spans="1:8" ht="81">
      <c r="A20" s="52" t="s">
        <v>363</v>
      </c>
      <c r="B20" s="52" t="s">
        <v>377</v>
      </c>
      <c r="C20" s="52" t="s">
        <v>325</v>
      </c>
      <c r="D20" s="52" t="s">
        <v>420</v>
      </c>
      <c r="E20" s="52" t="s">
        <v>237</v>
      </c>
      <c r="F20" s="53">
        <v>456.2</v>
      </c>
      <c r="G20" s="53">
        <v>456.2</v>
      </c>
      <c r="H20" s="53">
        <v>456.2</v>
      </c>
    </row>
    <row r="21" spans="1:11" ht="27" customHeight="1">
      <c r="A21" s="326" t="s">
        <v>422</v>
      </c>
      <c r="B21" s="54" t="s">
        <v>377</v>
      </c>
      <c r="C21" s="54" t="s">
        <v>325</v>
      </c>
      <c r="D21" s="54" t="s">
        <v>423</v>
      </c>
      <c r="E21" s="54"/>
      <c r="F21" s="55">
        <f>F22</f>
        <v>1003.8</v>
      </c>
      <c r="G21" s="55">
        <f>G22</f>
        <v>1003.8</v>
      </c>
      <c r="H21" s="55">
        <f>H22</f>
        <v>1003.8</v>
      </c>
      <c r="I21" s="651"/>
      <c r="J21" s="643"/>
      <c r="K21" s="643"/>
    </row>
    <row r="22" spans="1:8" ht="40.5">
      <c r="A22" s="52" t="s">
        <v>645</v>
      </c>
      <c r="B22" s="52" t="s">
        <v>377</v>
      </c>
      <c r="C22" s="52" t="s">
        <v>325</v>
      </c>
      <c r="D22" s="52" t="s">
        <v>424</v>
      </c>
      <c r="E22" s="52"/>
      <c r="F22" s="53">
        <f>F23+F24+F25</f>
        <v>1003.8</v>
      </c>
      <c r="G22" s="53">
        <f>G23+G24+G25</f>
        <v>1003.8</v>
      </c>
      <c r="H22" s="53">
        <f>H23+H24+H25</f>
        <v>1003.8</v>
      </c>
    </row>
    <row r="23" spans="1:8" ht="81">
      <c r="A23" s="52" t="s">
        <v>363</v>
      </c>
      <c r="B23" s="52" t="s">
        <v>377</v>
      </c>
      <c r="C23" s="52" t="s">
        <v>325</v>
      </c>
      <c r="D23" s="52" t="s">
        <v>424</v>
      </c>
      <c r="E23" s="52" t="s">
        <v>237</v>
      </c>
      <c r="F23" s="53">
        <v>938.8</v>
      </c>
      <c r="G23" s="53">
        <v>938.8</v>
      </c>
      <c r="H23" s="53">
        <v>938.8</v>
      </c>
    </row>
    <row r="24" spans="1:8" ht="27">
      <c r="A24" s="52" t="s">
        <v>364</v>
      </c>
      <c r="B24" s="52" t="s">
        <v>377</v>
      </c>
      <c r="C24" s="52" t="s">
        <v>325</v>
      </c>
      <c r="D24" s="52" t="s">
        <v>424</v>
      </c>
      <c r="E24" s="52" t="s">
        <v>302</v>
      </c>
      <c r="F24" s="53">
        <v>65</v>
      </c>
      <c r="G24" s="53">
        <v>65</v>
      </c>
      <c r="H24" s="53">
        <v>65</v>
      </c>
    </row>
    <row r="25" spans="1:8" ht="15">
      <c r="A25" s="52" t="s">
        <v>235</v>
      </c>
      <c r="B25" s="52" t="s">
        <v>377</v>
      </c>
      <c r="C25" s="52" t="s">
        <v>325</v>
      </c>
      <c r="D25" s="52" t="s">
        <v>424</v>
      </c>
      <c r="E25" s="52" t="s">
        <v>236</v>
      </c>
      <c r="F25" s="53"/>
      <c r="G25" s="53"/>
      <c r="H25" s="53"/>
    </row>
    <row r="26" spans="1:8" ht="22.5" customHeight="1">
      <c r="A26" s="54" t="s">
        <v>77</v>
      </c>
      <c r="B26" s="54" t="s">
        <v>377</v>
      </c>
      <c r="C26" s="54" t="s">
        <v>325</v>
      </c>
      <c r="D26" s="54" t="s">
        <v>201</v>
      </c>
      <c r="E26" s="54"/>
      <c r="F26" s="55">
        <f aca="true" t="shared" si="2" ref="F26:H27">F27</f>
        <v>199.2</v>
      </c>
      <c r="G26" s="55">
        <f t="shared" si="2"/>
        <v>199.2</v>
      </c>
      <c r="H26" s="55">
        <f t="shared" si="2"/>
        <v>199.2</v>
      </c>
    </row>
    <row r="27" spans="1:8" ht="27.75">
      <c r="A27" s="62" t="s">
        <v>499</v>
      </c>
      <c r="B27" s="52" t="s">
        <v>377</v>
      </c>
      <c r="C27" s="52" t="s">
        <v>325</v>
      </c>
      <c r="D27" s="52" t="s">
        <v>202</v>
      </c>
      <c r="E27" s="52"/>
      <c r="F27" s="53">
        <f t="shared" si="2"/>
        <v>199.2</v>
      </c>
      <c r="G27" s="53">
        <f t="shared" si="2"/>
        <v>199.2</v>
      </c>
      <c r="H27" s="53">
        <f t="shared" si="2"/>
        <v>199.2</v>
      </c>
    </row>
    <row r="28" spans="1:8" ht="28.5" customHeight="1">
      <c r="A28" s="106" t="s">
        <v>282</v>
      </c>
      <c r="B28" s="52" t="s">
        <v>377</v>
      </c>
      <c r="C28" s="52" t="s">
        <v>325</v>
      </c>
      <c r="D28" s="52" t="s">
        <v>500</v>
      </c>
      <c r="E28" s="52"/>
      <c r="F28" s="53">
        <f>F29+F30</f>
        <v>199.2</v>
      </c>
      <c r="G28" s="53">
        <f>G29+G30</f>
        <v>199.2</v>
      </c>
      <c r="H28" s="53">
        <f>H29+H30</f>
        <v>199.2</v>
      </c>
    </row>
    <row r="29" spans="1:8" ht="81">
      <c r="A29" s="52" t="s">
        <v>363</v>
      </c>
      <c r="B29" s="52" t="s">
        <v>377</v>
      </c>
      <c r="C29" s="52" t="s">
        <v>325</v>
      </c>
      <c r="D29" s="52" t="s">
        <v>500</v>
      </c>
      <c r="E29" s="52" t="s">
        <v>237</v>
      </c>
      <c r="F29" s="53">
        <v>184</v>
      </c>
      <c r="G29" s="53">
        <v>184</v>
      </c>
      <c r="H29" s="53">
        <v>184</v>
      </c>
    </row>
    <row r="30" spans="1:8" ht="27">
      <c r="A30" s="52" t="s">
        <v>364</v>
      </c>
      <c r="B30" s="52" t="s">
        <v>377</v>
      </c>
      <c r="C30" s="52" t="s">
        <v>325</v>
      </c>
      <c r="D30" s="52" t="s">
        <v>500</v>
      </c>
      <c r="E30" s="52" t="s">
        <v>302</v>
      </c>
      <c r="F30" s="53">
        <v>15.2</v>
      </c>
      <c r="G30" s="53">
        <v>15.2</v>
      </c>
      <c r="H30" s="53">
        <v>15.2</v>
      </c>
    </row>
    <row r="31" spans="1:11" ht="86.25" customHeight="1">
      <c r="A31" s="56" t="s">
        <v>200</v>
      </c>
      <c r="B31" s="56" t="s">
        <v>377</v>
      </c>
      <c r="C31" s="56" t="s">
        <v>326</v>
      </c>
      <c r="D31" s="56"/>
      <c r="E31" s="56"/>
      <c r="F31" s="57">
        <f>F32+F38+F43+F46</f>
        <v>15716.114</v>
      </c>
      <c r="G31" s="69">
        <f>G32+G38+G43+G46</f>
        <v>15566.114</v>
      </c>
      <c r="H31" s="69">
        <f>H32+H38+H43+H46</f>
        <v>14651.114</v>
      </c>
      <c r="I31" s="651"/>
      <c r="J31" s="643"/>
      <c r="K31" s="643"/>
    </row>
    <row r="32" spans="1:12" ht="30.75" customHeight="1">
      <c r="A32" s="323" t="s">
        <v>414</v>
      </c>
      <c r="B32" s="54" t="s">
        <v>377</v>
      </c>
      <c r="C32" s="54" t="s">
        <v>326</v>
      </c>
      <c r="D32" s="54" t="s">
        <v>728</v>
      </c>
      <c r="E32" s="54"/>
      <c r="F32" s="55">
        <f>F33</f>
        <v>11200</v>
      </c>
      <c r="G32" s="324">
        <f>G33</f>
        <v>11200</v>
      </c>
      <c r="H32" s="471">
        <f>H33</f>
        <v>11200</v>
      </c>
      <c r="I32" s="9"/>
      <c r="J32" s="9"/>
      <c r="K32" s="9"/>
      <c r="L32" s="9"/>
    </row>
    <row r="33" spans="1:12" ht="27.75">
      <c r="A33" s="325" t="s">
        <v>415</v>
      </c>
      <c r="B33" s="52" t="s">
        <v>377</v>
      </c>
      <c r="C33" s="52" t="s">
        <v>326</v>
      </c>
      <c r="D33" s="52" t="s">
        <v>729</v>
      </c>
      <c r="E33" s="52"/>
      <c r="F33" s="53">
        <f>F35+F36+F37</f>
        <v>11200</v>
      </c>
      <c r="G33" s="53">
        <f>G35+G36+G37</f>
        <v>11200</v>
      </c>
      <c r="H33" s="472">
        <f>H35+H36+H37</f>
        <v>11200</v>
      </c>
      <c r="I33" s="9"/>
      <c r="J33" s="9"/>
      <c r="K33" s="9"/>
      <c r="L33" s="9"/>
    </row>
    <row r="34" spans="1:12" ht="40.5">
      <c r="A34" s="52" t="s">
        <v>645</v>
      </c>
      <c r="B34" s="52" t="s">
        <v>377</v>
      </c>
      <c r="C34" s="52" t="s">
        <v>326</v>
      </c>
      <c r="D34" s="52" t="s">
        <v>730</v>
      </c>
      <c r="E34" s="52"/>
      <c r="F34" s="53">
        <f>F35+F36+F37</f>
        <v>11200</v>
      </c>
      <c r="G34" s="53">
        <f>G35+G36+G37</f>
        <v>11200</v>
      </c>
      <c r="H34" s="472">
        <f>H35+H36+H37</f>
        <v>11200</v>
      </c>
      <c r="I34" s="9"/>
      <c r="J34" s="9"/>
      <c r="K34" s="9"/>
      <c r="L34" s="9"/>
    </row>
    <row r="35" spans="1:12" ht="81">
      <c r="A35" s="52" t="s">
        <v>363</v>
      </c>
      <c r="B35" s="52" t="s">
        <v>377</v>
      </c>
      <c r="C35" s="52" t="s">
        <v>326</v>
      </c>
      <c r="D35" s="52" t="s">
        <v>730</v>
      </c>
      <c r="E35" s="52" t="s">
        <v>237</v>
      </c>
      <c r="F35" s="53">
        <v>10872</v>
      </c>
      <c r="G35" s="53">
        <v>10872</v>
      </c>
      <c r="H35" s="472">
        <v>10872</v>
      </c>
      <c r="I35" s="473"/>
      <c r="J35" s="473"/>
      <c r="K35" s="473"/>
      <c r="L35" s="473"/>
    </row>
    <row r="36" spans="1:12" ht="27">
      <c r="A36" s="52" t="s">
        <v>364</v>
      </c>
      <c r="B36" s="52" t="s">
        <v>377</v>
      </c>
      <c r="C36" s="52" t="s">
        <v>326</v>
      </c>
      <c r="D36" s="52" t="s">
        <v>730</v>
      </c>
      <c r="E36" s="52" t="s">
        <v>302</v>
      </c>
      <c r="F36" s="53">
        <v>310</v>
      </c>
      <c r="G36" s="53">
        <v>310</v>
      </c>
      <c r="H36" s="472">
        <v>310</v>
      </c>
      <c r="I36" s="473"/>
      <c r="J36" s="473"/>
      <c r="K36" s="473"/>
      <c r="L36" s="473"/>
    </row>
    <row r="37" spans="1:12" ht="15">
      <c r="A37" s="52" t="s">
        <v>235</v>
      </c>
      <c r="B37" s="52" t="s">
        <v>377</v>
      </c>
      <c r="C37" s="52" t="s">
        <v>326</v>
      </c>
      <c r="D37" s="52" t="s">
        <v>730</v>
      </c>
      <c r="E37" s="52" t="s">
        <v>236</v>
      </c>
      <c r="F37" s="53">
        <v>18</v>
      </c>
      <c r="G37" s="53">
        <v>18</v>
      </c>
      <c r="H37" s="472">
        <v>18</v>
      </c>
      <c r="I37" s="473"/>
      <c r="J37" s="9"/>
      <c r="K37" s="9"/>
      <c r="L37" s="473"/>
    </row>
    <row r="38" spans="1:8" ht="29.25">
      <c r="A38" s="181" t="s">
        <v>649</v>
      </c>
      <c r="B38" s="167" t="s">
        <v>377</v>
      </c>
      <c r="C38" s="167" t="s">
        <v>326</v>
      </c>
      <c r="D38" s="167" t="s">
        <v>684</v>
      </c>
      <c r="E38" s="167"/>
      <c r="F38" s="46">
        <f aca="true" t="shared" si="3" ref="F38:H39">F39</f>
        <v>237</v>
      </c>
      <c r="G38" s="46">
        <f t="shared" si="3"/>
        <v>237</v>
      </c>
      <c r="H38" s="46">
        <f t="shared" si="3"/>
        <v>237</v>
      </c>
    </row>
    <row r="39" spans="1:8" ht="30" customHeight="1">
      <c r="A39" s="140" t="s">
        <v>685</v>
      </c>
      <c r="B39" s="138" t="s">
        <v>377</v>
      </c>
      <c r="C39" s="138" t="s">
        <v>326</v>
      </c>
      <c r="D39" s="138" t="s">
        <v>686</v>
      </c>
      <c r="E39" s="138"/>
      <c r="F39" s="139">
        <f t="shared" si="3"/>
        <v>237</v>
      </c>
      <c r="G39" s="139">
        <f t="shared" si="3"/>
        <v>237</v>
      </c>
      <c r="H39" s="139">
        <f t="shared" si="3"/>
        <v>237</v>
      </c>
    </row>
    <row r="40" spans="1:8" ht="59.25" customHeight="1">
      <c r="A40" s="137" t="s">
        <v>368</v>
      </c>
      <c r="B40" s="169" t="s">
        <v>377</v>
      </c>
      <c r="C40" s="169" t="s">
        <v>326</v>
      </c>
      <c r="D40" s="169" t="s">
        <v>687</v>
      </c>
      <c r="E40" s="138"/>
      <c r="F40" s="139">
        <f>F41+F42</f>
        <v>237</v>
      </c>
      <c r="G40" s="136">
        <f>G41+G42</f>
        <v>237</v>
      </c>
      <c r="H40" s="136">
        <f>H41+H42</f>
        <v>237</v>
      </c>
    </row>
    <row r="41" spans="1:8" ht="54">
      <c r="A41" s="141" t="s">
        <v>268</v>
      </c>
      <c r="B41" s="141" t="s">
        <v>377</v>
      </c>
      <c r="C41" s="141" t="s">
        <v>326</v>
      </c>
      <c r="D41" s="149" t="s">
        <v>687</v>
      </c>
      <c r="E41" s="141" t="s">
        <v>237</v>
      </c>
      <c r="F41" s="40">
        <v>237</v>
      </c>
      <c r="G41" s="40">
        <v>237</v>
      </c>
      <c r="H41" s="40">
        <v>237</v>
      </c>
    </row>
    <row r="42" spans="1:8" ht="27" hidden="1">
      <c r="A42" s="52" t="s">
        <v>364</v>
      </c>
      <c r="B42" s="52" t="s">
        <v>377</v>
      </c>
      <c r="C42" s="52" t="s">
        <v>326</v>
      </c>
      <c r="D42" s="387" t="s">
        <v>203</v>
      </c>
      <c r="E42" s="52" t="s">
        <v>302</v>
      </c>
      <c r="F42" s="64"/>
      <c r="G42" s="64"/>
      <c r="H42" s="64"/>
    </row>
    <row r="43" spans="1:8" ht="15">
      <c r="A43" s="52" t="s">
        <v>640</v>
      </c>
      <c r="B43" s="52"/>
      <c r="C43" s="52"/>
      <c r="D43" s="387"/>
      <c r="E43" s="52"/>
      <c r="F43" s="64">
        <f aca="true" t="shared" si="4" ref="F43:H44">F44</f>
        <v>0</v>
      </c>
      <c r="G43" s="81">
        <f t="shared" si="4"/>
        <v>0</v>
      </c>
      <c r="H43" s="81">
        <f t="shared" si="4"/>
        <v>0</v>
      </c>
    </row>
    <row r="44" spans="1:8" ht="45">
      <c r="A44" s="122" t="s">
        <v>502</v>
      </c>
      <c r="B44" s="66" t="s">
        <v>377</v>
      </c>
      <c r="C44" s="66" t="s">
        <v>326</v>
      </c>
      <c r="D44" s="589" t="s">
        <v>212</v>
      </c>
      <c r="E44" s="66"/>
      <c r="F44" s="386">
        <f t="shared" si="4"/>
        <v>0</v>
      </c>
      <c r="G44" s="132">
        <f t="shared" si="4"/>
        <v>0</v>
      </c>
      <c r="H44" s="132">
        <f t="shared" si="4"/>
        <v>0</v>
      </c>
    </row>
    <row r="45" spans="1:8" ht="27.75">
      <c r="A45" s="52" t="s">
        <v>364</v>
      </c>
      <c r="B45" s="52" t="s">
        <v>377</v>
      </c>
      <c r="C45" s="52" t="s">
        <v>326</v>
      </c>
      <c r="D45" s="532" t="s">
        <v>503</v>
      </c>
      <c r="E45" s="52" t="s">
        <v>302</v>
      </c>
      <c r="F45" s="64"/>
      <c r="G45" s="81"/>
      <c r="H45" s="81"/>
    </row>
    <row r="46" spans="1:8" ht="15">
      <c r="A46" s="173" t="s">
        <v>330</v>
      </c>
      <c r="B46" s="173" t="s">
        <v>377</v>
      </c>
      <c r="C46" s="173" t="s">
        <v>326</v>
      </c>
      <c r="D46" s="176"/>
      <c r="E46" s="173"/>
      <c r="F46" s="603">
        <f>F47+F61+F72+F76+F57+F80</f>
        <v>4279.114</v>
      </c>
      <c r="G46" s="175">
        <f>G47+G61+G72+G76+G57+G80</f>
        <v>4129.114</v>
      </c>
      <c r="H46" s="175">
        <f>H47+H61+H72+H76+H57+H80</f>
        <v>3214.114</v>
      </c>
    </row>
    <row r="47" spans="1:8" ht="28.5">
      <c r="A47" s="172" t="s">
        <v>694</v>
      </c>
      <c r="B47" s="138" t="s">
        <v>377</v>
      </c>
      <c r="C47" s="138" t="s">
        <v>326</v>
      </c>
      <c r="D47" s="168" t="s">
        <v>18</v>
      </c>
      <c r="E47" s="138"/>
      <c r="F47" s="568">
        <f>F48+F53</f>
        <v>1896</v>
      </c>
      <c r="G47" s="151">
        <f>G48+G53</f>
        <v>1896</v>
      </c>
      <c r="H47" s="151">
        <f>H48+H53</f>
        <v>1896</v>
      </c>
    </row>
    <row r="48" spans="1:8" ht="68.25">
      <c r="A48" s="180" t="s">
        <v>695</v>
      </c>
      <c r="B48" s="153" t="s">
        <v>377</v>
      </c>
      <c r="C48" s="153" t="s">
        <v>326</v>
      </c>
      <c r="D48" s="169" t="s">
        <v>20</v>
      </c>
      <c r="E48" s="153"/>
      <c r="F48" s="569">
        <f>F49</f>
        <v>1185</v>
      </c>
      <c r="G48" s="156">
        <f>G49</f>
        <v>1185</v>
      </c>
      <c r="H48" s="156">
        <f>H49</f>
        <v>1185</v>
      </c>
    </row>
    <row r="49" spans="1:8" ht="41.25">
      <c r="A49" s="160" t="s">
        <v>655</v>
      </c>
      <c r="B49" s="141" t="s">
        <v>377</v>
      </c>
      <c r="C49" s="141" t="s">
        <v>326</v>
      </c>
      <c r="D49" s="149" t="s">
        <v>696</v>
      </c>
      <c r="E49" s="141"/>
      <c r="F49" s="40">
        <f>F50+F51+F52</f>
        <v>1185</v>
      </c>
      <c r="G49" s="158">
        <f>G50+G51+G52</f>
        <v>1185</v>
      </c>
      <c r="H49" s="158">
        <f>H50+H51+H52</f>
        <v>1185</v>
      </c>
    </row>
    <row r="50" spans="1:8" ht="54">
      <c r="A50" s="161" t="s">
        <v>268</v>
      </c>
      <c r="B50" s="141" t="s">
        <v>377</v>
      </c>
      <c r="C50" s="141" t="s">
        <v>326</v>
      </c>
      <c r="D50" s="149" t="s">
        <v>696</v>
      </c>
      <c r="E50" s="141" t="s">
        <v>237</v>
      </c>
      <c r="F50" s="40">
        <v>1078</v>
      </c>
      <c r="G50" s="158">
        <v>1078</v>
      </c>
      <c r="H50" s="158">
        <v>1078</v>
      </c>
    </row>
    <row r="51" spans="1:8" ht="27">
      <c r="A51" s="161" t="s">
        <v>364</v>
      </c>
      <c r="B51" s="141" t="s">
        <v>377</v>
      </c>
      <c r="C51" s="141" t="s">
        <v>326</v>
      </c>
      <c r="D51" s="149" t="s">
        <v>696</v>
      </c>
      <c r="E51" s="141" t="s">
        <v>302</v>
      </c>
      <c r="F51" s="40">
        <v>107</v>
      </c>
      <c r="G51" s="158">
        <v>107</v>
      </c>
      <c r="H51" s="158">
        <v>107</v>
      </c>
    </row>
    <row r="52" spans="1:8" ht="15">
      <c r="A52" s="161" t="s">
        <v>235</v>
      </c>
      <c r="B52" s="141" t="s">
        <v>377</v>
      </c>
      <c r="C52" s="141" t="s">
        <v>326</v>
      </c>
      <c r="D52" s="149" t="s">
        <v>696</v>
      </c>
      <c r="E52" s="141" t="s">
        <v>236</v>
      </c>
      <c r="F52" s="40"/>
      <c r="G52" s="158"/>
      <c r="H52" s="158"/>
    </row>
    <row r="53" spans="1:8" ht="97.5" customHeight="1">
      <c r="A53" s="162" t="s">
        <v>697</v>
      </c>
      <c r="B53" s="153" t="s">
        <v>731</v>
      </c>
      <c r="C53" s="153" t="s">
        <v>326</v>
      </c>
      <c r="D53" s="583" t="s">
        <v>698</v>
      </c>
      <c r="E53" s="153"/>
      <c r="F53" s="569">
        <f>F54</f>
        <v>711</v>
      </c>
      <c r="G53" s="156">
        <f>G54</f>
        <v>711</v>
      </c>
      <c r="H53" s="156">
        <f>H54</f>
        <v>711</v>
      </c>
    </row>
    <row r="54" spans="1:8" ht="63.75" customHeight="1">
      <c r="A54" s="161" t="s">
        <v>656</v>
      </c>
      <c r="B54" s="141" t="s">
        <v>377</v>
      </c>
      <c r="C54" s="141" t="s">
        <v>326</v>
      </c>
      <c r="D54" s="272" t="s">
        <v>699</v>
      </c>
      <c r="E54" s="141"/>
      <c r="F54" s="40">
        <f>F55+F56</f>
        <v>711</v>
      </c>
      <c r="G54" s="158">
        <f>G55+G56</f>
        <v>711</v>
      </c>
      <c r="H54" s="158">
        <f>H55+H56</f>
        <v>711</v>
      </c>
    </row>
    <row r="55" spans="1:8" ht="81">
      <c r="A55" s="141" t="s">
        <v>363</v>
      </c>
      <c r="B55" s="141" t="s">
        <v>377</v>
      </c>
      <c r="C55" s="141" t="s">
        <v>326</v>
      </c>
      <c r="D55" s="272" t="s">
        <v>699</v>
      </c>
      <c r="E55" s="141" t="s">
        <v>237</v>
      </c>
      <c r="F55" s="40">
        <v>711</v>
      </c>
      <c r="G55" s="158">
        <v>711</v>
      </c>
      <c r="H55" s="158">
        <v>711</v>
      </c>
    </row>
    <row r="56" spans="1:8" ht="27">
      <c r="A56" s="141" t="s">
        <v>364</v>
      </c>
      <c r="B56" s="141" t="s">
        <v>377</v>
      </c>
      <c r="C56" s="141" t="s">
        <v>326</v>
      </c>
      <c r="D56" s="272" t="s">
        <v>699</v>
      </c>
      <c r="E56" s="141" t="s">
        <v>302</v>
      </c>
      <c r="F56" s="40"/>
      <c r="G56" s="158"/>
      <c r="H56" s="158"/>
    </row>
    <row r="57" spans="1:8" ht="90">
      <c r="A57" s="372" t="s">
        <v>581</v>
      </c>
      <c r="B57" s="52" t="s">
        <v>377</v>
      </c>
      <c r="C57" s="54" t="s">
        <v>326</v>
      </c>
      <c r="D57" s="54" t="s">
        <v>726</v>
      </c>
      <c r="E57" s="54"/>
      <c r="F57" s="64">
        <f>F58</f>
        <v>10</v>
      </c>
      <c r="G57" s="81">
        <f aca="true" t="shared" si="5" ref="G57:H59">G58</f>
        <v>0</v>
      </c>
      <c r="H57" s="81">
        <f t="shared" si="5"/>
        <v>0</v>
      </c>
    </row>
    <row r="58" spans="1:8" ht="105">
      <c r="A58" s="593" t="s">
        <v>723</v>
      </c>
      <c r="B58" s="52" t="s">
        <v>377</v>
      </c>
      <c r="C58" s="54" t="s">
        <v>326</v>
      </c>
      <c r="D58" s="54" t="s">
        <v>495</v>
      </c>
      <c r="E58" s="54"/>
      <c r="F58" s="64">
        <f>F59</f>
        <v>10</v>
      </c>
      <c r="G58" s="81">
        <f t="shared" si="5"/>
        <v>0</v>
      </c>
      <c r="H58" s="81">
        <f t="shared" si="5"/>
        <v>0</v>
      </c>
    </row>
    <row r="59" spans="1:8" ht="40.5">
      <c r="A59" s="52" t="s">
        <v>646</v>
      </c>
      <c r="B59" s="52" t="s">
        <v>377</v>
      </c>
      <c r="C59" s="52" t="s">
        <v>326</v>
      </c>
      <c r="D59" s="52" t="s">
        <v>724</v>
      </c>
      <c r="E59" s="52"/>
      <c r="F59" s="64">
        <f>F60</f>
        <v>10</v>
      </c>
      <c r="G59" s="81">
        <f t="shared" si="5"/>
        <v>0</v>
      </c>
      <c r="H59" s="81">
        <f t="shared" si="5"/>
        <v>0</v>
      </c>
    </row>
    <row r="60" spans="1:8" ht="27">
      <c r="A60" s="52" t="s">
        <v>364</v>
      </c>
      <c r="B60" s="52" t="s">
        <v>377</v>
      </c>
      <c r="C60" s="52" t="s">
        <v>326</v>
      </c>
      <c r="D60" s="52" t="s">
        <v>724</v>
      </c>
      <c r="E60" s="52" t="s">
        <v>302</v>
      </c>
      <c r="F60" s="64">
        <v>10</v>
      </c>
      <c r="G60" s="81"/>
      <c r="H60" s="81"/>
    </row>
    <row r="61" spans="1:8" ht="65.25" customHeight="1">
      <c r="A61" s="594" t="s">
        <v>559</v>
      </c>
      <c r="B61" s="595" t="s">
        <v>377</v>
      </c>
      <c r="C61" s="595" t="s">
        <v>326</v>
      </c>
      <c r="D61" s="595" t="s">
        <v>208</v>
      </c>
      <c r="E61" s="596"/>
      <c r="F61" s="597">
        <f>F66+F62</f>
        <v>964.114</v>
      </c>
      <c r="G61" s="371">
        <f>G66+G62</f>
        <v>824.114</v>
      </c>
      <c r="H61" s="371">
        <f>H66+H62</f>
        <v>844.114</v>
      </c>
    </row>
    <row r="62" spans="1:8" ht="76.5" customHeight="1">
      <c r="A62" s="62" t="s">
        <v>560</v>
      </c>
      <c r="B62" s="389" t="s">
        <v>377</v>
      </c>
      <c r="C62" s="389" t="s">
        <v>326</v>
      </c>
      <c r="D62" s="389" t="s">
        <v>100</v>
      </c>
      <c r="E62" s="52"/>
      <c r="F62" s="53">
        <f>F63</f>
        <v>365</v>
      </c>
      <c r="G62" s="370">
        <f>G63</f>
        <v>365</v>
      </c>
      <c r="H62" s="370">
        <f>H63</f>
        <v>365</v>
      </c>
    </row>
    <row r="63" spans="1:8" ht="37.5" customHeight="1">
      <c r="A63" s="52" t="s">
        <v>645</v>
      </c>
      <c r="B63" s="389" t="s">
        <v>377</v>
      </c>
      <c r="C63" s="389" t="s">
        <v>326</v>
      </c>
      <c r="D63" s="389" t="s">
        <v>613</v>
      </c>
      <c r="E63" s="52"/>
      <c r="F63" s="53">
        <f>F64+F65</f>
        <v>365</v>
      </c>
      <c r="G63" s="370">
        <f>G64+G65</f>
        <v>365</v>
      </c>
      <c r="H63" s="370">
        <f>H64+H65</f>
        <v>365</v>
      </c>
    </row>
    <row r="64" spans="1:8" ht="78" customHeight="1">
      <c r="A64" s="52" t="s">
        <v>363</v>
      </c>
      <c r="B64" s="389" t="s">
        <v>377</v>
      </c>
      <c r="C64" s="389" t="s">
        <v>326</v>
      </c>
      <c r="D64" s="389" t="s">
        <v>613</v>
      </c>
      <c r="E64" s="52" t="s">
        <v>237</v>
      </c>
      <c r="F64" s="53">
        <v>339</v>
      </c>
      <c r="G64" s="370">
        <v>339</v>
      </c>
      <c r="H64" s="370">
        <v>339</v>
      </c>
    </row>
    <row r="65" spans="1:8" s="555" customFormat="1" ht="33.75" customHeight="1">
      <c r="A65" s="52" t="s">
        <v>364</v>
      </c>
      <c r="B65" s="389" t="s">
        <v>377</v>
      </c>
      <c r="C65" s="389" t="s">
        <v>326</v>
      </c>
      <c r="D65" s="389" t="s">
        <v>613</v>
      </c>
      <c r="E65" s="52" t="s">
        <v>302</v>
      </c>
      <c r="F65" s="53">
        <v>26</v>
      </c>
      <c r="G65" s="370">
        <v>26</v>
      </c>
      <c r="H65" s="370">
        <v>26</v>
      </c>
    </row>
    <row r="66" spans="1:8" ht="108.75">
      <c r="A66" s="147" t="s">
        <v>562</v>
      </c>
      <c r="B66" s="141" t="s">
        <v>377</v>
      </c>
      <c r="C66" s="141" t="s">
        <v>326</v>
      </c>
      <c r="D66" s="272" t="s">
        <v>481</v>
      </c>
      <c r="E66" s="141"/>
      <c r="F66" s="44">
        <f>F67+F70</f>
        <v>599.114</v>
      </c>
      <c r="G66" s="47">
        <f>G67+G70</f>
        <v>459.114</v>
      </c>
      <c r="H66" s="47">
        <f>H67+H70</f>
        <v>479.114</v>
      </c>
    </row>
    <row r="67" spans="1:8" ht="30" customHeight="1">
      <c r="A67" s="149" t="s">
        <v>367</v>
      </c>
      <c r="B67" s="141" t="s">
        <v>377</v>
      </c>
      <c r="C67" s="141" t="s">
        <v>326</v>
      </c>
      <c r="D67" s="149" t="s">
        <v>688</v>
      </c>
      <c r="E67" s="141"/>
      <c r="F67" s="44">
        <f>F68+F69</f>
        <v>259.114</v>
      </c>
      <c r="G67" s="47">
        <f>G68+G69</f>
        <v>259.114</v>
      </c>
      <c r="H67" s="47">
        <f>H68+H69</f>
        <v>259.114</v>
      </c>
    </row>
    <row r="68" spans="1:8" ht="81">
      <c r="A68" s="141" t="s">
        <v>363</v>
      </c>
      <c r="B68" s="141" t="s">
        <v>377</v>
      </c>
      <c r="C68" s="141" t="s">
        <v>326</v>
      </c>
      <c r="D68" s="149" t="s">
        <v>688</v>
      </c>
      <c r="E68" s="141" t="s">
        <v>237</v>
      </c>
      <c r="F68" s="40">
        <v>197.5</v>
      </c>
      <c r="G68" s="40">
        <v>197.5</v>
      </c>
      <c r="H68" s="40">
        <v>197.5</v>
      </c>
    </row>
    <row r="69" spans="1:8" ht="27">
      <c r="A69" s="141" t="s">
        <v>364</v>
      </c>
      <c r="B69" s="141" t="s">
        <v>377</v>
      </c>
      <c r="C69" s="141" t="s">
        <v>326</v>
      </c>
      <c r="D69" s="149" t="s">
        <v>688</v>
      </c>
      <c r="E69" s="141" t="s">
        <v>302</v>
      </c>
      <c r="F69" s="40">
        <v>61.614</v>
      </c>
      <c r="G69" s="158">
        <v>61.614</v>
      </c>
      <c r="H69" s="158">
        <v>61.614</v>
      </c>
    </row>
    <row r="70" spans="1:8" ht="36.75" customHeight="1">
      <c r="A70" s="52" t="s">
        <v>598</v>
      </c>
      <c r="B70" s="52" t="s">
        <v>377</v>
      </c>
      <c r="C70" s="52" t="s">
        <v>326</v>
      </c>
      <c r="D70" s="387" t="s">
        <v>614</v>
      </c>
      <c r="E70" s="52"/>
      <c r="F70" s="64">
        <f>F71</f>
        <v>340</v>
      </c>
      <c r="G70" s="64">
        <f>G71</f>
        <v>200</v>
      </c>
      <c r="H70" s="64">
        <f>H71</f>
        <v>220</v>
      </c>
    </row>
    <row r="71" spans="1:8" ht="27">
      <c r="A71" s="52" t="s">
        <v>364</v>
      </c>
      <c r="B71" s="52" t="s">
        <v>377</v>
      </c>
      <c r="C71" s="52" t="s">
        <v>326</v>
      </c>
      <c r="D71" s="387" t="s">
        <v>614</v>
      </c>
      <c r="E71" s="52" t="s">
        <v>302</v>
      </c>
      <c r="F71" s="64">
        <v>340</v>
      </c>
      <c r="G71" s="81">
        <v>200</v>
      </c>
      <c r="H71" s="81">
        <v>220</v>
      </c>
    </row>
    <row r="72" spans="1:8" ht="33" customHeight="1">
      <c r="A72" s="140" t="s">
        <v>700</v>
      </c>
      <c r="B72" s="138" t="s">
        <v>377</v>
      </c>
      <c r="C72" s="138" t="s">
        <v>326</v>
      </c>
      <c r="D72" s="168" t="s">
        <v>702</v>
      </c>
      <c r="E72" s="138"/>
      <c r="F72" s="568">
        <f aca="true" t="shared" si="6" ref="F72:H74">F73</f>
        <v>237</v>
      </c>
      <c r="G72" s="151">
        <f t="shared" si="6"/>
        <v>237</v>
      </c>
      <c r="H72" s="151">
        <f t="shared" si="6"/>
        <v>237</v>
      </c>
    </row>
    <row r="73" spans="1:8" ht="70.5" customHeight="1">
      <c r="A73" s="171" t="s">
        <v>701</v>
      </c>
      <c r="B73" s="153" t="s">
        <v>377</v>
      </c>
      <c r="C73" s="153" t="s">
        <v>326</v>
      </c>
      <c r="D73" s="169" t="s">
        <v>498</v>
      </c>
      <c r="E73" s="153"/>
      <c r="F73" s="569">
        <f t="shared" si="6"/>
        <v>237</v>
      </c>
      <c r="G73" s="156">
        <f t="shared" si="6"/>
        <v>237</v>
      </c>
      <c r="H73" s="156">
        <f t="shared" si="6"/>
        <v>237</v>
      </c>
    </row>
    <row r="74" spans="1:8" ht="60.75" customHeight="1">
      <c r="A74" s="141" t="s">
        <v>654</v>
      </c>
      <c r="B74" s="141" t="s">
        <v>377</v>
      </c>
      <c r="C74" s="141" t="s">
        <v>326</v>
      </c>
      <c r="D74" s="170" t="s">
        <v>703</v>
      </c>
      <c r="E74" s="141"/>
      <c r="F74" s="40">
        <f t="shared" si="6"/>
        <v>237</v>
      </c>
      <c r="G74" s="158">
        <f t="shared" si="6"/>
        <v>237</v>
      </c>
      <c r="H74" s="158">
        <f t="shared" si="6"/>
        <v>237</v>
      </c>
    </row>
    <row r="75" spans="1:8" ht="81">
      <c r="A75" s="141" t="s">
        <v>363</v>
      </c>
      <c r="B75" s="141" t="s">
        <v>377</v>
      </c>
      <c r="C75" s="141" t="s">
        <v>326</v>
      </c>
      <c r="D75" s="149" t="s">
        <v>703</v>
      </c>
      <c r="E75" s="141" t="s">
        <v>237</v>
      </c>
      <c r="F75" s="40">
        <v>237</v>
      </c>
      <c r="G75" s="158">
        <v>237</v>
      </c>
      <c r="H75" s="158">
        <v>237</v>
      </c>
    </row>
    <row r="76" spans="1:8" ht="28.5">
      <c r="A76" s="140" t="s">
        <v>689</v>
      </c>
      <c r="B76" s="138" t="s">
        <v>377</v>
      </c>
      <c r="C76" s="138" t="s">
        <v>326</v>
      </c>
      <c r="D76" s="138" t="s">
        <v>690</v>
      </c>
      <c r="E76" s="138"/>
      <c r="F76" s="49">
        <f aca="true" t="shared" si="7" ref="F76:H78">F77</f>
        <v>237</v>
      </c>
      <c r="G76" s="45">
        <f t="shared" si="7"/>
        <v>237</v>
      </c>
      <c r="H76" s="45">
        <f t="shared" si="7"/>
        <v>237</v>
      </c>
    </row>
    <row r="77" spans="1:8" ht="41.25">
      <c r="A77" s="147" t="s">
        <v>691</v>
      </c>
      <c r="B77" s="141" t="s">
        <v>377</v>
      </c>
      <c r="C77" s="141" t="s">
        <v>326</v>
      </c>
      <c r="D77" s="141" t="s">
        <v>692</v>
      </c>
      <c r="E77" s="141"/>
      <c r="F77" s="44">
        <f t="shared" si="7"/>
        <v>237</v>
      </c>
      <c r="G77" s="47">
        <f t="shared" si="7"/>
        <v>237</v>
      </c>
      <c r="H77" s="47">
        <f t="shared" si="7"/>
        <v>237</v>
      </c>
    </row>
    <row r="78" spans="1:8" ht="28.5" customHeight="1">
      <c r="A78" s="149" t="s">
        <v>366</v>
      </c>
      <c r="B78" s="141" t="s">
        <v>731</v>
      </c>
      <c r="C78" s="141" t="s">
        <v>326</v>
      </c>
      <c r="D78" s="141" t="s">
        <v>693</v>
      </c>
      <c r="E78" s="141"/>
      <c r="F78" s="44">
        <f t="shared" si="7"/>
        <v>237</v>
      </c>
      <c r="G78" s="47">
        <f t="shared" si="7"/>
        <v>237</v>
      </c>
      <c r="H78" s="47">
        <f t="shared" si="7"/>
        <v>237</v>
      </c>
    </row>
    <row r="79" spans="1:8" ht="81">
      <c r="A79" s="141" t="s">
        <v>363</v>
      </c>
      <c r="B79" s="141" t="s">
        <v>377</v>
      </c>
      <c r="C79" s="141" t="s">
        <v>326</v>
      </c>
      <c r="D79" s="141" t="s">
        <v>693</v>
      </c>
      <c r="E79" s="141" t="s">
        <v>237</v>
      </c>
      <c r="F79" s="40">
        <v>237</v>
      </c>
      <c r="G79" s="40">
        <v>237</v>
      </c>
      <c r="H79" s="40">
        <v>237</v>
      </c>
    </row>
    <row r="80" spans="1:14" ht="73.5" customHeight="1">
      <c r="A80" s="54" t="s">
        <v>197</v>
      </c>
      <c r="B80" s="54" t="s">
        <v>377</v>
      </c>
      <c r="C80" s="54" t="s">
        <v>326</v>
      </c>
      <c r="D80" s="54" t="s">
        <v>133</v>
      </c>
      <c r="E80" s="54"/>
      <c r="F80" s="55">
        <f aca="true" t="shared" si="8" ref="F80:H82">F81</f>
        <v>935</v>
      </c>
      <c r="G80" s="55">
        <f t="shared" si="8"/>
        <v>935</v>
      </c>
      <c r="H80" s="55">
        <f t="shared" si="8"/>
        <v>0</v>
      </c>
      <c r="I80" s="651"/>
      <c r="J80" s="655"/>
      <c r="K80" s="643"/>
      <c r="L80" s="643"/>
      <c r="M80" s="123"/>
      <c r="N80" s="123"/>
    </row>
    <row r="81" spans="1:8" ht="119.25" customHeight="1">
      <c r="A81" s="325" t="s">
        <v>136</v>
      </c>
      <c r="B81" s="54" t="s">
        <v>377</v>
      </c>
      <c r="C81" s="54" t="s">
        <v>326</v>
      </c>
      <c r="D81" s="54" t="s">
        <v>516</v>
      </c>
      <c r="E81" s="54"/>
      <c r="F81" s="55">
        <f t="shared" si="8"/>
        <v>935</v>
      </c>
      <c r="G81" s="55">
        <f t="shared" si="8"/>
        <v>935</v>
      </c>
      <c r="H81" s="55">
        <f t="shared" si="8"/>
        <v>0</v>
      </c>
    </row>
    <row r="82" spans="1:8" ht="41.25">
      <c r="A82" s="387" t="s">
        <v>78</v>
      </c>
      <c r="B82" s="52" t="s">
        <v>377</v>
      </c>
      <c r="C82" s="52" t="s">
        <v>326</v>
      </c>
      <c r="D82" s="52" t="s">
        <v>143</v>
      </c>
      <c r="E82" s="52"/>
      <c r="F82" s="53">
        <f t="shared" si="8"/>
        <v>935</v>
      </c>
      <c r="G82" s="53">
        <f t="shared" si="8"/>
        <v>935</v>
      </c>
      <c r="H82" s="53">
        <f t="shared" si="8"/>
        <v>0</v>
      </c>
    </row>
    <row r="83" spans="1:8" ht="27">
      <c r="A83" s="52" t="s">
        <v>364</v>
      </c>
      <c r="B83" s="52" t="s">
        <v>377</v>
      </c>
      <c r="C83" s="52" t="s">
        <v>326</v>
      </c>
      <c r="D83" s="52" t="s">
        <v>143</v>
      </c>
      <c r="E83" s="52" t="s">
        <v>302</v>
      </c>
      <c r="F83" s="64">
        <v>935</v>
      </c>
      <c r="G83" s="64">
        <v>935</v>
      </c>
      <c r="H83" s="64"/>
    </row>
    <row r="84" spans="1:8" ht="15" hidden="1">
      <c r="A84" s="408" t="s">
        <v>36</v>
      </c>
      <c r="B84" s="56" t="s">
        <v>377</v>
      </c>
      <c r="C84" s="56" t="s">
        <v>257</v>
      </c>
      <c r="D84" s="56"/>
      <c r="E84" s="56"/>
      <c r="F84" s="70">
        <f aca="true" t="shared" si="9" ref="F84:H87">F85</f>
        <v>0</v>
      </c>
      <c r="G84" s="70">
        <f t="shared" si="9"/>
        <v>0</v>
      </c>
      <c r="H84" s="70">
        <f t="shared" si="9"/>
        <v>0</v>
      </c>
    </row>
    <row r="85" spans="1:8" ht="54.75" hidden="1">
      <c r="A85" s="62" t="s">
        <v>582</v>
      </c>
      <c r="B85" s="52" t="s">
        <v>377</v>
      </c>
      <c r="C85" s="52" t="s">
        <v>257</v>
      </c>
      <c r="D85" s="52" t="s">
        <v>204</v>
      </c>
      <c r="E85" s="52"/>
      <c r="F85" s="64">
        <f t="shared" si="9"/>
        <v>0</v>
      </c>
      <c r="G85" s="64">
        <f t="shared" si="9"/>
        <v>0</v>
      </c>
      <c r="H85" s="64">
        <f t="shared" si="9"/>
        <v>0</v>
      </c>
    </row>
    <row r="86" spans="1:8" ht="81.75" hidden="1">
      <c r="A86" s="62" t="s">
        <v>37</v>
      </c>
      <c r="B86" s="52" t="s">
        <v>377</v>
      </c>
      <c r="C86" s="52" t="s">
        <v>257</v>
      </c>
      <c r="D86" s="52" t="s">
        <v>39</v>
      </c>
      <c r="E86" s="52"/>
      <c r="F86" s="65">
        <f t="shared" si="9"/>
        <v>0</v>
      </c>
      <c r="G86" s="65">
        <f t="shared" si="9"/>
        <v>0</v>
      </c>
      <c r="H86" s="65">
        <f t="shared" si="9"/>
        <v>0</v>
      </c>
    </row>
    <row r="87" spans="1:8" ht="68.25" hidden="1">
      <c r="A87" s="62" t="s">
        <v>38</v>
      </c>
      <c r="B87" s="52" t="s">
        <v>377</v>
      </c>
      <c r="C87" s="52" t="s">
        <v>257</v>
      </c>
      <c r="D87" s="52" t="s">
        <v>40</v>
      </c>
      <c r="E87" s="52"/>
      <c r="F87" s="65">
        <f t="shared" si="9"/>
        <v>0</v>
      </c>
      <c r="G87" s="65">
        <f t="shared" si="9"/>
        <v>0</v>
      </c>
      <c r="H87" s="65">
        <f t="shared" si="9"/>
        <v>0</v>
      </c>
    </row>
    <row r="88" spans="1:8" ht="27" hidden="1">
      <c r="A88" s="52" t="s">
        <v>301</v>
      </c>
      <c r="B88" s="52" t="s">
        <v>377</v>
      </c>
      <c r="C88" s="52" t="s">
        <v>257</v>
      </c>
      <c r="D88" s="52" t="s">
        <v>40</v>
      </c>
      <c r="E88" s="52" t="s">
        <v>302</v>
      </c>
      <c r="F88" s="65"/>
      <c r="G88" s="65"/>
      <c r="H88" s="65"/>
    </row>
    <row r="89" spans="1:8" ht="54">
      <c r="A89" s="56" t="s">
        <v>383</v>
      </c>
      <c r="B89" s="56" t="s">
        <v>377</v>
      </c>
      <c r="C89" s="56" t="s">
        <v>327</v>
      </c>
      <c r="D89" s="52"/>
      <c r="E89" s="52"/>
      <c r="F89" s="65">
        <f>F90+F96</f>
        <v>2391</v>
      </c>
      <c r="G89" s="65">
        <f>G90+G96</f>
        <v>2391</v>
      </c>
      <c r="H89" s="65">
        <f>H90+H96</f>
        <v>2221</v>
      </c>
    </row>
    <row r="90" spans="1:9" ht="27.75">
      <c r="A90" s="323" t="s">
        <v>414</v>
      </c>
      <c r="B90" s="167" t="s">
        <v>377</v>
      </c>
      <c r="C90" s="167" t="s">
        <v>327</v>
      </c>
      <c r="D90" s="167" t="s">
        <v>728</v>
      </c>
      <c r="E90" s="52"/>
      <c r="F90" s="65">
        <f aca="true" t="shared" si="10" ref="F90:H91">F91</f>
        <v>2221</v>
      </c>
      <c r="G90" s="65">
        <f t="shared" si="10"/>
        <v>2221</v>
      </c>
      <c r="H90" s="65">
        <f t="shared" si="10"/>
        <v>2221</v>
      </c>
      <c r="I90" t="s">
        <v>144</v>
      </c>
    </row>
    <row r="91" spans="1:8" ht="27.75">
      <c r="A91" s="325" t="s">
        <v>415</v>
      </c>
      <c r="B91" s="138" t="s">
        <v>377</v>
      </c>
      <c r="C91" s="138" t="s">
        <v>327</v>
      </c>
      <c r="D91" s="138" t="s">
        <v>729</v>
      </c>
      <c r="E91" s="52"/>
      <c r="F91" s="65">
        <f t="shared" si="10"/>
        <v>2221</v>
      </c>
      <c r="G91" s="65">
        <f t="shared" si="10"/>
        <v>2221</v>
      </c>
      <c r="H91" s="65">
        <f t="shared" si="10"/>
        <v>2221</v>
      </c>
    </row>
    <row r="92" spans="1:8" ht="40.5">
      <c r="A92" s="52" t="s">
        <v>645</v>
      </c>
      <c r="B92" s="52" t="s">
        <v>377</v>
      </c>
      <c r="C92" s="52" t="s">
        <v>327</v>
      </c>
      <c r="D92" s="52" t="s">
        <v>730</v>
      </c>
      <c r="E92" s="52"/>
      <c r="F92" s="53">
        <f>F93+F94+F95</f>
        <v>2221</v>
      </c>
      <c r="G92" s="53">
        <f>G93+G94+G95</f>
        <v>2221</v>
      </c>
      <c r="H92" s="53">
        <f>H93+H94+H95</f>
        <v>2221</v>
      </c>
    </row>
    <row r="93" spans="1:8" ht="81">
      <c r="A93" s="52" t="s">
        <v>363</v>
      </c>
      <c r="B93" s="52" t="s">
        <v>377</v>
      </c>
      <c r="C93" s="52" t="s">
        <v>327</v>
      </c>
      <c r="D93" s="52" t="s">
        <v>730</v>
      </c>
      <c r="E93" s="52" t="s">
        <v>237</v>
      </c>
      <c r="F93" s="53">
        <v>2170</v>
      </c>
      <c r="G93" s="53">
        <v>2170</v>
      </c>
      <c r="H93" s="53">
        <v>2170</v>
      </c>
    </row>
    <row r="94" spans="1:8" ht="27">
      <c r="A94" s="52" t="s">
        <v>364</v>
      </c>
      <c r="B94" s="52" t="s">
        <v>377</v>
      </c>
      <c r="C94" s="52" t="s">
        <v>327</v>
      </c>
      <c r="D94" s="52" t="s">
        <v>730</v>
      </c>
      <c r="E94" s="52" t="s">
        <v>302</v>
      </c>
      <c r="F94" s="53">
        <v>50</v>
      </c>
      <c r="G94" s="53">
        <v>50</v>
      </c>
      <c r="H94" s="53">
        <v>50</v>
      </c>
    </row>
    <row r="95" spans="1:8" ht="15">
      <c r="A95" s="52" t="s">
        <v>235</v>
      </c>
      <c r="B95" s="52" t="s">
        <v>377</v>
      </c>
      <c r="C95" s="52" t="s">
        <v>327</v>
      </c>
      <c r="D95" s="52" t="s">
        <v>730</v>
      </c>
      <c r="E95" s="52" t="s">
        <v>236</v>
      </c>
      <c r="F95" s="53">
        <v>1</v>
      </c>
      <c r="G95" s="53">
        <v>1</v>
      </c>
      <c r="H95" s="53">
        <v>1</v>
      </c>
    </row>
    <row r="96" spans="1:8" ht="78.75" customHeight="1">
      <c r="A96" s="54" t="s">
        <v>197</v>
      </c>
      <c r="B96" s="54" t="s">
        <v>377</v>
      </c>
      <c r="C96" s="54" t="s">
        <v>327</v>
      </c>
      <c r="D96" s="54" t="s">
        <v>133</v>
      </c>
      <c r="E96" s="54"/>
      <c r="F96" s="55">
        <f aca="true" t="shared" si="11" ref="F96:H98">F97</f>
        <v>170</v>
      </c>
      <c r="G96" s="55">
        <f t="shared" si="11"/>
        <v>170</v>
      </c>
      <c r="H96" s="55">
        <f t="shared" si="11"/>
        <v>0</v>
      </c>
    </row>
    <row r="97" spans="1:8" ht="114" customHeight="1">
      <c r="A97" s="325" t="s">
        <v>136</v>
      </c>
      <c r="B97" s="54" t="s">
        <v>377</v>
      </c>
      <c r="C97" s="54" t="s">
        <v>327</v>
      </c>
      <c r="D97" s="54" t="s">
        <v>516</v>
      </c>
      <c r="E97" s="54"/>
      <c r="F97" s="55">
        <f t="shared" si="11"/>
        <v>170</v>
      </c>
      <c r="G97" s="55">
        <f t="shared" si="11"/>
        <v>170</v>
      </c>
      <c r="H97" s="55">
        <f t="shared" si="11"/>
        <v>0</v>
      </c>
    </row>
    <row r="98" spans="1:8" ht="41.25">
      <c r="A98" s="387" t="s">
        <v>78</v>
      </c>
      <c r="B98" s="52" t="s">
        <v>377</v>
      </c>
      <c r="C98" s="52" t="s">
        <v>327</v>
      </c>
      <c r="D98" s="52" t="s">
        <v>143</v>
      </c>
      <c r="E98" s="52"/>
      <c r="F98" s="53">
        <f t="shared" si="11"/>
        <v>170</v>
      </c>
      <c r="G98" s="53">
        <f t="shared" si="11"/>
        <v>170</v>
      </c>
      <c r="H98" s="53">
        <f t="shared" si="11"/>
        <v>0</v>
      </c>
    </row>
    <row r="99" spans="1:8" ht="27">
      <c r="A99" s="52" t="s">
        <v>364</v>
      </c>
      <c r="B99" s="52" t="s">
        <v>377</v>
      </c>
      <c r="C99" s="52" t="s">
        <v>327</v>
      </c>
      <c r="D99" s="52" t="s">
        <v>143</v>
      </c>
      <c r="E99" s="52" t="s">
        <v>302</v>
      </c>
      <c r="F99" s="64">
        <v>170</v>
      </c>
      <c r="G99" s="64">
        <v>170</v>
      </c>
      <c r="H99" s="64"/>
    </row>
    <row r="100" spans="1:8" ht="15">
      <c r="A100" s="56" t="s">
        <v>215</v>
      </c>
      <c r="B100" s="56" t="s">
        <v>377</v>
      </c>
      <c r="C100" s="56" t="s">
        <v>232</v>
      </c>
      <c r="D100" s="52"/>
      <c r="E100" s="56"/>
      <c r="F100" s="57">
        <f aca="true" t="shared" si="12" ref="F100:H103">F101</f>
        <v>300</v>
      </c>
      <c r="G100" s="57">
        <f t="shared" si="12"/>
        <v>300</v>
      </c>
      <c r="H100" s="57">
        <f t="shared" si="12"/>
        <v>300</v>
      </c>
    </row>
    <row r="101" spans="1:8" ht="27.75">
      <c r="A101" s="325" t="s">
        <v>145</v>
      </c>
      <c r="B101" s="52" t="s">
        <v>377</v>
      </c>
      <c r="C101" s="52">
        <v>11</v>
      </c>
      <c r="D101" s="52" t="s">
        <v>146</v>
      </c>
      <c r="E101" s="52"/>
      <c r="F101" s="53">
        <f t="shared" si="12"/>
        <v>300</v>
      </c>
      <c r="G101" s="53">
        <f t="shared" si="12"/>
        <v>300</v>
      </c>
      <c r="H101" s="53">
        <f t="shared" si="12"/>
        <v>300</v>
      </c>
    </row>
    <row r="102" spans="1:8" ht="15">
      <c r="A102" s="387" t="s">
        <v>215</v>
      </c>
      <c r="B102" s="52" t="s">
        <v>377</v>
      </c>
      <c r="C102" s="52">
        <v>11</v>
      </c>
      <c r="D102" s="52" t="s">
        <v>147</v>
      </c>
      <c r="E102" s="52"/>
      <c r="F102" s="53">
        <f t="shared" si="12"/>
        <v>300</v>
      </c>
      <c r="G102" s="53">
        <f t="shared" si="12"/>
        <v>300</v>
      </c>
      <c r="H102" s="53">
        <f t="shared" si="12"/>
        <v>300</v>
      </c>
    </row>
    <row r="103" spans="1:8" ht="15">
      <c r="A103" s="325" t="s">
        <v>732</v>
      </c>
      <c r="B103" s="52" t="s">
        <v>377</v>
      </c>
      <c r="C103" s="52" t="s">
        <v>232</v>
      </c>
      <c r="D103" s="52" t="s">
        <v>148</v>
      </c>
      <c r="E103" s="52"/>
      <c r="F103" s="53">
        <f t="shared" si="12"/>
        <v>300</v>
      </c>
      <c r="G103" s="53">
        <f t="shared" si="12"/>
        <v>300</v>
      </c>
      <c r="H103" s="53">
        <f t="shared" si="12"/>
        <v>300</v>
      </c>
    </row>
    <row r="104" spans="1:8" ht="15">
      <c r="A104" s="52" t="s">
        <v>235</v>
      </c>
      <c r="B104" s="52" t="s">
        <v>377</v>
      </c>
      <c r="C104" s="52" t="s">
        <v>232</v>
      </c>
      <c r="D104" s="52" t="s">
        <v>148</v>
      </c>
      <c r="E104" s="52" t="s">
        <v>236</v>
      </c>
      <c r="F104" s="53">
        <v>300</v>
      </c>
      <c r="G104" s="53">
        <v>300</v>
      </c>
      <c r="H104" s="53">
        <v>300</v>
      </c>
    </row>
    <row r="105" spans="1:9" ht="22.5" customHeight="1">
      <c r="A105" s="56" t="s">
        <v>216</v>
      </c>
      <c r="B105" s="56" t="s">
        <v>377</v>
      </c>
      <c r="C105" s="56">
        <v>13</v>
      </c>
      <c r="D105" s="52"/>
      <c r="E105" s="52"/>
      <c r="F105" s="57">
        <f>F106+F112+F123</f>
        <v>8986.613</v>
      </c>
      <c r="G105" s="57">
        <f>G106+G112+G123</f>
        <v>6989.040999999999</v>
      </c>
      <c r="H105" s="57">
        <f>H106+H112+H123</f>
        <v>6989.932</v>
      </c>
      <c r="I105" s="31"/>
    </row>
    <row r="106" spans="1:8" ht="41.25">
      <c r="A106" s="323" t="s">
        <v>224</v>
      </c>
      <c r="B106" s="54" t="s">
        <v>377</v>
      </c>
      <c r="C106" s="54" t="s">
        <v>328</v>
      </c>
      <c r="D106" s="54" t="s">
        <v>149</v>
      </c>
      <c r="E106" s="54"/>
      <c r="F106" s="55">
        <f aca="true" t="shared" si="13" ref="F106:H107">F107</f>
        <v>2522.594</v>
      </c>
      <c r="G106" s="55">
        <f t="shared" si="13"/>
        <v>550</v>
      </c>
      <c r="H106" s="55">
        <f t="shared" si="13"/>
        <v>550</v>
      </c>
    </row>
    <row r="107" spans="1:8" ht="27.75">
      <c r="A107" s="387" t="s">
        <v>476</v>
      </c>
      <c r="B107" s="52" t="s">
        <v>731</v>
      </c>
      <c r="C107" s="52" t="s">
        <v>328</v>
      </c>
      <c r="D107" s="52" t="s">
        <v>150</v>
      </c>
      <c r="E107" s="52"/>
      <c r="F107" s="53">
        <f t="shared" si="13"/>
        <v>2522.594</v>
      </c>
      <c r="G107" s="53">
        <f t="shared" si="13"/>
        <v>550</v>
      </c>
      <c r="H107" s="53">
        <f t="shared" si="13"/>
        <v>550</v>
      </c>
    </row>
    <row r="108" spans="1:8" ht="27">
      <c r="A108" s="52" t="s">
        <v>733</v>
      </c>
      <c r="B108" s="52" t="s">
        <v>377</v>
      </c>
      <c r="C108" s="52" t="s">
        <v>328</v>
      </c>
      <c r="D108" s="52" t="s">
        <v>151</v>
      </c>
      <c r="E108" s="52"/>
      <c r="F108" s="53">
        <f>F109+F110+F111</f>
        <v>2522.594</v>
      </c>
      <c r="G108" s="53">
        <f>G109+G110+G111</f>
        <v>550</v>
      </c>
      <c r="H108" s="53">
        <f>H109+H110+H111</f>
        <v>550</v>
      </c>
    </row>
    <row r="109" spans="1:8" ht="27">
      <c r="A109" s="52" t="s">
        <v>364</v>
      </c>
      <c r="B109" s="52" t="s">
        <v>377</v>
      </c>
      <c r="C109" s="52" t="s">
        <v>328</v>
      </c>
      <c r="D109" s="52" t="s">
        <v>151</v>
      </c>
      <c r="E109" s="52" t="s">
        <v>302</v>
      </c>
      <c r="F109" s="64">
        <v>450</v>
      </c>
      <c r="G109" s="64">
        <v>450</v>
      </c>
      <c r="H109" s="64">
        <v>450</v>
      </c>
    </row>
    <row r="110" spans="1:8" ht="27">
      <c r="A110" s="52" t="s">
        <v>246</v>
      </c>
      <c r="B110" s="52" t="s">
        <v>377</v>
      </c>
      <c r="C110" s="52" t="s">
        <v>328</v>
      </c>
      <c r="D110" s="52" t="s">
        <v>151</v>
      </c>
      <c r="E110" s="52" t="s">
        <v>234</v>
      </c>
      <c r="F110" s="64">
        <v>100</v>
      </c>
      <c r="G110" s="64">
        <v>100</v>
      </c>
      <c r="H110" s="64">
        <v>100</v>
      </c>
    </row>
    <row r="111" spans="1:8" ht="15">
      <c r="A111" s="52" t="s">
        <v>235</v>
      </c>
      <c r="B111" s="52" t="s">
        <v>377</v>
      </c>
      <c r="C111" s="52" t="s">
        <v>328</v>
      </c>
      <c r="D111" s="52" t="s">
        <v>151</v>
      </c>
      <c r="E111" s="52" t="s">
        <v>236</v>
      </c>
      <c r="F111" s="87">
        <v>1972.594</v>
      </c>
      <c r="G111" s="64"/>
      <c r="H111" s="64"/>
    </row>
    <row r="112" spans="1:8" ht="35.25" customHeight="1">
      <c r="A112" s="181" t="s">
        <v>649</v>
      </c>
      <c r="B112" s="167" t="s">
        <v>377</v>
      </c>
      <c r="C112" s="167" t="s">
        <v>328</v>
      </c>
      <c r="D112" s="167" t="s">
        <v>684</v>
      </c>
      <c r="E112" s="138"/>
      <c r="F112" s="49">
        <f>F113</f>
        <v>6154.619</v>
      </c>
      <c r="G112" s="49">
        <f>G113</f>
        <v>6139.641</v>
      </c>
      <c r="H112" s="49">
        <f>H113</f>
        <v>6214.532</v>
      </c>
    </row>
    <row r="113" spans="1:8" ht="29.25" customHeight="1">
      <c r="A113" s="140" t="s">
        <v>685</v>
      </c>
      <c r="B113" s="138" t="s">
        <v>377</v>
      </c>
      <c r="C113" s="138" t="s">
        <v>328</v>
      </c>
      <c r="D113" s="138" t="s">
        <v>686</v>
      </c>
      <c r="E113" s="141"/>
      <c r="F113" s="44">
        <f>F114+F117+F121</f>
        <v>6154.619</v>
      </c>
      <c r="G113" s="44">
        <f>G114+G117+G121</f>
        <v>6139.641</v>
      </c>
      <c r="H113" s="44">
        <f>H114+H117+H121</f>
        <v>6214.532</v>
      </c>
    </row>
    <row r="114" spans="1:8" ht="110.25" customHeight="1">
      <c r="A114" s="570" t="s">
        <v>704</v>
      </c>
      <c r="B114" s="141" t="s">
        <v>377</v>
      </c>
      <c r="C114" s="141" t="s">
        <v>328</v>
      </c>
      <c r="D114" s="141" t="s">
        <v>705</v>
      </c>
      <c r="E114" s="141"/>
      <c r="F114" s="44">
        <f>F115+F116</f>
        <v>943.619</v>
      </c>
      <c r="G114" s="44">
        <f>G115+G116</f>
        <v>928.641</v>
      </c>
      <c r="H114" s="44">
        <f>H115+H116</f>
        <v>1003.532</v>
      </c>
    </row>
    <row r="115" spans="1:8" ht="81">
      <c r="A115" s="141" t="s">
        <v>363</v>
      </c>
      <c r="B115" s="141" t="s">
        <v>377</v>
      </c>
      <c r="C115" s="141" t="s">
        <v>328</v>
      </c>
      <c r="D115" s="141" t="s">
        <v>705</v>
      </c>
      <c r="E115" s="141" t="s">
        <v>237</v>
      </c>
      <c r="F115" s="40">
        <v>943.619</v>
      </c>
      <c r="G115" s="40">
        <v>928.641</v>
      </c>
      <c r="H115" s="40">
        <v>1003.532</v>
      </c>
    </row>
    <row r="116" spans="1:8" ht="27">
      <c r="A116" s="141" t="s">
        <v>364</v>
      </c>
      <c r="B116" s="141" t="s">
        <v>377</v>
      </c>
      <c r="C116" s="141" t="s">
        <v>328</v>
      </c>
      <c r="D116" s="141" t="s">
        <v>705</v>
      </c>
      <c r="E116" s="141" t="s">
        <v>302</v>
      </c>
      <c r="F116" s="40"/>
      <c r="G116" s="40"/>
      <c r="H116" s="40"/>
    </row>
    <row r="117" spans="1:8" ht="40.5">
      <c r="A117" s="66" t="s">
        <v>646</v>
      </c>
      <c r="B117" s="66" t="s">
        <v>377</v>
      </c>
      <c r="C117" s="66" t="s">
        <v>328</v>
      </c>
      <c r="D117" s="66" t="s">
        <v>152</v>
      </c>
      <c r="E117" s="66"/>
      <c r="F117" s="343">
        <f>F118+F119+F120</f>
        <v>5011</v>
      </c>
      <c r="G117" s="343">
        <f>G118+G119+G120</f>
        <v>5011</v>
      </c>
      <c r="H117" s="343">
        <f>H118+H119+H120</f>
        <v>5011</v>
      </c>
    </row>
    <row r="118" spans="1:8" ht="81">
      <c r="A118" s="52" t="s">
        <v>363</v>
      </c>
      <c r="B118" s="52" t="s">
        <v>377</v>
      </c>
      <c r="C118" s="52" t="s">
        <v>328</v>
      </c>
      <c r="D118" s="52" t="s">
        <v>152</v>
      </c>
      <c r="E118" s="52" t="s">
        <v>237</v>
      </c>
      <c r="F118" s="53">
        <v>3220</v>
      </c>
      <c r="G118" s="53">
        <v>3220</v>
      </c>
      <c r="H118" s="53">
        <v>3220</v>
      </c>
    </row>
    <row r="119" spans="1:8" ht="27">
      <c r="A119" s="52" t="s">
        <v>364</v>
      </c>
      <c r="B119" s="52" t="s">
        <v>377</v>
      </c>
      <c r="C119" s="52" t="s">
        <v>328</v>
      </c>
      <c r="D119" s="52" t="s">
        <v>152</v>
      </c>
      <c r="E119" s="52" t="s">
        <v>302</v>
      </c>
      <c r="F119" s="53">
        <v>1674</v>
      </c>
      <c r="G119" s="53">
        <v>1674</v>
      </c>
      <c r="H119" s="53">
        <v>1674</v>
      </c>
    </row>
    <row r="120" spans="1:8" ht="16.5" customHeight="1">
      <c r="A120" s="52" t="s">
        <v>235</v>
      </c>
      <c r="B120" s="52" t="s">
        <v>377</v>
      </c>
      <c r="C120" s="52" t="s">
        <v>328</v>
      </c>
      <c r="D120" s="52" t="s">
        <v>152</v>
      </c>
      <c r="E120" s="52" t="s">
        <v>236</v>
      </c>
      <c r="F120" s="53">
        <v>117</v>
      </c>
      <c r="G120" s="53">
        <v>117</v>
      </c>
      <c r="H120" s="53">
        <v>117</v>
      </c>
    </row>
    <row r="121" spans="1:8" ht="42.75" customHeight="1">
      <c r="A121" s="393" t="s">
        <v>601</v>
      </c>
      <c r="B121" s="66" t="s">
        <v>377</v>
      </c>
      <c r="C121" s="66" t="s">
        <v>328</v>
      </c>
      <c r="D121" s="66" t="s">
        <v>603</v>
      </c>
      <c r="E121" s="66"/>
      <c r="F121" s="343">
        <f>F122</f>
        <v>200</v>
      </c>
      <c r="G121" s="264">
        <f>G122</f>
        <v>200</v>
      </c>
      <c r="H121" s="264">
        <f>H122</f>
        <v>200</v>
      </c>
    </row>
    <row r="122" spans="1:8" ht="33" customHeight="1">
      <c r="A122" s="52" t="s">
        <v>364</v>
      </c>
      <c r="B122" s="52" t="s">
        <v>377</v>
      </c>
      <c r="C122" s="52" t="s">
        <v>328</v>
      </c>
      <c r="D122" s="52" t="s">
        <v>603</v>
      </c>
      <c r="E122" s="52" t="s">
        <v>302</v>
      </c>
      <c r="F122" s="53">
        <v>200</v>
      </c>
      <c r="G122" s="211">
        <v>200</v>
      </c>
      <c r="H122" s="211">
        <v>200</v>
      </c>
    </row>
    <row r="123" spans="1:9" ht="15">
      <c r="A123" s="173" t="s">
        <v>330</v>
      </c>
      <c r="B123" s="173"/>
      <c r="C123" s="173"/>
      <c r="D123" s="184"/>
      <c r="E123" s="184"/>
      <c r="F123" s="185">
        <f>F124+F131+F135+F139+F143+F147+F151+F155+F159+F163+F167</f>
        <v>309.4</v>
      </c>
      <c r="G123" s="185">
        <f>G124+G131+G135+G139+G143+G147+G151+G155+G159+G163+G167</f>
        <v>299.4</v>
      </c>
      <c r="H123" s="185">
        <f>H124+H131+H135+H139+H143+H147+H151+H155+H159+H163+H167</f>
        <v>225.4</v>
      </c>
      <c r="I123" s="31"/>
    </row>
    <row r="124" spans="1:9" ht="57">
      <c r="A124" s="172" t="s">
        <v>305</v>
      </c>
      <c r="B124" s="138" t="s">
        <v>377</v>
      </c>
      <c r="C124" s="138" t="s">
        <v>328</v>
      </c>
      <c r="D124" s="138" t="s">
        <v>18</v>
      </c>
      <c r="E124" s="138"/>
      <c r="F124" s="49">
        <f>F125+F128</f>
        <v>80.4</v>
      </c>
      <c r="G124" s="49">
        <f>G125+G128</f>
        <v>80.4</v>
      </c>
      <c r="H124" s="49">
        <f>H125+H128</f>
        <v>80.4</v>
      </c>
      <c r="I124" s="31"/>
    </row>
    <row r="125" spans="1:9" ht="95.25">
      <c r="A125" s="180" t="s">
        <v>311</v>
      </c>
      <c r="B125" s="167" t="s">
        <v>377</v>
      </c>
      <c r="C125" s="167" t="s">
        <v>328</v>
      </c>
      <c r="D125" s="141" t="s">
        <v>20</v>
      </c>
      <c r="E125" s="141"/>
      <c r="F125" s="44">
        <f aca="true" t="shared" si="14" ref="F125:H126">F126</f>
        <v>80.4</v>
      </c>
      <c r="G125" s="44">
        <f t="shared" si="14"/>
        <v>80.4</v>
      </c>
      <c r="H125" s="44">
        <f t="shared" si="14"/>
        <v>80.4</v>
      </c>
      <c r="I125" s="31"/>
    </row>
    <row r="126" spans="1:9" ht="54.75">
      <c r="A126" s="160" t="s">
        <v>365</v>
      </c>
      <c r="B126" s="167" t="s">
        <v>377</v>
      </c>
      <c r="C126" s="167" t="s">
        <v>328</v>
      </c>
      <c r="D126" s="141" t="s">
        <v>706</v>
      </c>
      <c r="E126" s="141"/>
      <c r="F126" s="44">
        <f t="shared" si="14"/>
        <v>80.4</v>
      </c>
      <c r="G126" s="44">
        <f t="shared" si="14"/>
        <v>80.4</v>
      </c>
      <c r="H126" s="44">
        <f t="shared" si="14"/>
        <v>80.4</v>
      </c>
      <c r="I126" s="31"/>
    </row>
    <row r="127" spans="1:9" ht="15">
      <c r="A127" s="141" t="s">
        <v>235</v>
      </c>
      <c r="B127" s="167" t="s">
        <v>377</v>
      </c>
      <c r="C127" s="167" t="s">
        <v>328</v>
      </c>
      <c r="D127" s="141" t="s">
        <v>706</v>
      </c>
      <c r="E127" s="141" t="s">
        <v>236</v>
      </c>
      <c r="F127" s="40">
        <v>80.4</v>
      </c>
      <c r="G127" s="40">
        <v>80.4</v>
      </c>
      <c r="H127" s="40">
        <v>80.4</v>
      </c>
      <c r="I127" s="31"/>
    </row>
    <row r="128" spans="1:9" ht="73.5" customHeight="1" hidden="1">
      <c r="A128" s="210" t="s">
        <v>84</v>
      </c>
      <c r="B128" s="199" t="s">
        <v>377</v>
      </c>
      <c r="C128" s="199" t="s">
        <v>328</v>
      </c>
      <c r="D128" s="199" t="s">
        <v>698</v>
      </c>
      <c r="E128" s="199"/>
      <c r="F128" s="211">
        <f aca="true" t="shared" si="15" ref="F128:H129">F129</f>
        <v>0</v>
      </c>
      <c r="G128" s="211">
        <f t="shared" si="15"/>
        <v>0</v>
      </c>
      <c r="H128" s="211">
        <f t="shared" si="15"/>
        <v>0</v>
      </c>
      <c r="I128" s="31"/>
    </row>
    <row r="129" spans="1:9" ht="40.5" hidden="1">
      <c r="A129" s="199" t="s">
        <v>643</v>
      </c>
      <c r="B129" s="199" t="s">
        <v>731</v>
      </c>
      <c r="C129" s="199" t="s">
        <v>328</v>
      </c>
      <c r="D129" s="199" t="s">
        <v>617</v>
      </c>
      <c r="E129" s="199"/>
      <c r="F129" s="211">
        <f t="shared" si="15"/>
        <v>0</v>
      </c>
      <c r="G129" s="211">
        <f t="shared" si="15"/>
        <v>0</v>
      </c>
      <c r="H129" s="211">
        <f t="shared" si="15"/>
        <v>0</v>
      </c>
      <c r="I129" s="31"/>
    </row>
    <row r="130" spans="1:9" ht="27" hidden="1">
      <c r="A130" s="199" t="s">
        <v>364</v>
      </c>
      <c r="B130" s="199" t="s">
        <v>377</v>
      </c>
      <c r="C130" s="199" t="s">
        <v>328</v>
      </c>
      <c r="D130" s="199" t="s">
        <v>617</v>
      </c>
      <c r="E130" s="199" t="s">
        <v>302</v>
      </c>
      <c r="F130" s="87"/>
      <c r="G130" s="87"/>
      <c r="H130" s="87"/>
      <c r="I130" s="31"/>
    </row>
    <row r="131" spans="1:8" ht="81">
      <c r="A131" s="337" t="s">
        <v>581</v>
      </c>
      <c r="B131" s="56" t="s">
        <v>377</v>
      </c>
      <c r="C131" s="56" t="s">
        <v>328</v>
      </c>
      <c r="D131" s="56" t="s">
        <v>726</v>
      </c>
      <c r="E131" s="56"/>
      <c r="F131" s="57">
        <f aca="true" t="shared" si="16" ref="F131:H133">F132</f>
        <v>125</v>
      </c>
      <c r="G131" s="57">
        <f t="shared" si="16"/>
        <v>125</v>
      </c>
      <c r="H131" s="57">
        <f t="shared" si="16"/>
        <v>125</v>
      </c>
    </row>
    <row r="132" spans="1:8" ht="95.25">
      <c r="A132" s="374" t="s">
        <v>135</v>
      </c>
      <c r="B132" s="52" t="s">
        <v>377</v>
      </c>
      <c r="C132" s="52" t="s">
        <v>328</v>
      </c>
      <c r="D132" s="52" t="s">
        <v>495</v>
      </c>
      <c r="E132" s="52"/>
      <c r="F132" s="53">
        <f>F133</f>
        <v>125</v>
      </c>
      <c r="G132" s="53">
        <f t="shared" si="16"/>
        <v>125</v>
      </c>
      <c r="H132" s="53">
        <f t="shared" si="16"/>
        <v>125</v>
      </c>
    </row>
    <row r="133" spans="1:8" ht="15">
      <c r="A133" s="338" t="s">
        <v>7</v>
      </c>
      <c r="B133" s="52" t="s">
        <v>377</v>
      </c>
      <c r="C133" s="52" t="s">
        <v>328</v>
      </c>
      <c r="D133" s="52" t="s">
        <v>724</v>
      </c>
      <c r="E133" s="52"/>
      <c r="F133" s="53">
        <f>F134</f>
        <v>125</v>
      </c>
      <c r="G133" s="53">
        <f t="shared" si="16"/>
        <v>125</v>
      </c>
      <c r="H133" s="53">
        <f t="shared" si="16"/>
        <v>125</v>
      </c>
    </row>
    <row r="134" spans="1:8" ht="27">
      <c r="A134" s="52" t="s">
        <v>364</v>
      </c>
      <c r="B134" s="52" t="s">
        <v>377</v>
      </c>
      <c r="C134" s="52" t="s">
        <v>328</v>
      </c>
      <c r="D134" s="52" t="s">
        <v>724</v>
      </c>
      <c r="E134" s="52" t="s">
        <v>302</v>
      </c>
      <c r="F134" s="64">
        <v>125</v>
      </c>
      <c r="G134" s="64">
        <v>125</v>
      </c>
      <c r="H134" s="64">
        <v>125</v>
      </c>
    </row>
    <row r="135" spans="1:8" ht="35.25" customHeight="1">
      <c r="A135" s="377" t="s">
        <v>564</v>
      </c>
      <c r="B135" s="54" t="s">
        <v>377</v>
      </c>
      <c r="C135" s="54" t="s">
        <v>328</v>
      </c>
      <c r="D135" s="54" t="s">
        <v>611</v>
      </c>
      <c r="E135" s="54"/>
      <c r="F135" s="55">
        <f aca="true" t="shared" si="17" ref="F135:H137">F136</f>
        <v>20</v>
      </c>
      <c r="G135" s="55">
        <f t="shared" si="17"/>
        <v>20</v>
      </c>
      <c r="H135" s="55">
        <f t="shared" si="17"/>
        <v>20</v>
      </c>
    </row>
    <row r="136" spans="1:8" ht="126">
      <c r="A136" s="364" t="s">
        <v>565</v>
      </c>
      <c r="B136" s="52" t="s">
        <v>377</v>
      </c>
      <c r="C136" s="52" t="s">
        <v>328</v>
      </c>
      <c r="D136" s="52" t="s">
        <v>490</v>
      </c>
      <c r="E136" s="52"/>
      <c r="F136" s="53">
        <f t="shared" si="17"/>
        <v>20</v>
      </c>
      <c r="G136" s="53">
        <f t="shared" si="17"/>
        <v>20</v>
      </c>
      <c r="H136" s="53">
        <f t="shared" si="17"/>
        <v>20</v>
      </c>
    </row>
    <row r="137" spans="1:8" ht="27.75">
      <c r="A137" s="62" t="s">
        <v>597</v>
      </c>
      <c r="B137" s="52" t="s">
        <v>377</v>
      </c>
      <c r="C137" s="52" t="s">
        <v>328</v>
      </c>
      <c r="D137" s="52" t="s">
        <v>612</v>
      </c>
      <c r="E137" s="52"/>
      <c r="F137" s="53">
        <f t="shared" si="17"/>
        <v>20</v>
      </c>
      <c r="G137" s="53">
        <f t="shared" si="17"/>
        <v>20</v>
      </c>
      <c r="H137" s="53">
        <f t="shared" si="17"/>
        <v>20</v>
      </c>
    </row>
    <row r="138" spans="1:8" ht="27">
      <c r="A138" s="52" t="s">
        <v>364</v>
      </c>
      <c r="B138" s="52" t="s">
        <v>377</v>
      </c>
      <c r="C138" s="52" t="s">
        <v>328</v>
      </c>
      <c r="D138" s="52" t="s">
        <v>612</v>
      </c>
      <c r="E138" s="52" t="s">
        <v>302</v>
      </c>
      <c r="F138" s="65">
        <v>20</v>
      </c>
      <c r="G138" s="65">
        <v>20</v>
      </c>
      <c r="H138" s="65">
        <v>20</v>
      </c>
    </row>
    <row r="139" spans="1:8" ht="0.75" customHeight="1">
      <c r="A139" s="189"/>
      <c r="B139" s="189"/>
      <c r="C139" s="189"/>
      <c r="D139" s="189"/>
      <c r="E139" s="189"/>
      <c r="F139" s="265">
        <f aca="true" t="shared" si="18" ref="F139:H141">F140</f>
        <v>0</v>
      </c>
      <c r="G139" s="265">
        <f t="shared" si="18"/>
        <v>0</v>
      </c>
      <c r="H139" s="265">
        <f t="shared" si="18"/>
        <v>0</v>
      </c>
    </row>
    <row r="140" spans="1:8" ht="99" customHeight="1" hidden="1">
      <c r="A140" s="188"/>
      <c r="B140" s="188"/>
      <c r="C140" s="188"/>
      <c r="D140" s="188"/>
      <c r="E140" s="188"/>
      <c r="F140" s="87">
        <f t="shared" si="18"/>
        <v>0</v>
      </c>
      <c r="G140" s="87">
        <f t="shared" si="18"/>
        <v>0</v>
      </c>
      <c r="H140" s="87">
        <f t="shared" si="18"/>
        <v>0</v>
      </c>
    </row>
    <row r="141" spans="1:8" ht="33.75" customHeight="1" hidden="1">
      <c r="A141" s="199"/>
      <c r="B141" s="199"/>
      <c r="C141" s="199"/>
      <c r="D141" s="199"/>
      <c r="E141" s="199"/>
      <c r="F141" s="87">
        <f t="shared" si="18"/>
        <v>0</v>
      </c>
      <c r="G141" s="87">
        <f t="shared" si="18"/>
        <v>0</v>
      </c>
      <c r="H141" s="87">
        <f t="shared" si="18"/>
        <v>0</v>
      </c>
    </row>
    <row r="142" spans="1:8" ht="15" hidden="1">
      <c r="A142" s="199"/>
      <c r="B142" s="199"/>
      <c r="C142" s="199"/>
      <c r="D142" s="199"/>
      <c r="E142" s="199"/>
      <c r="F142" s="87"/>
      <c r="G142" s="87"/>
      <c r="H142" s="87"/>
    </row>
    <row r="143" spans="1:8" ht="61.5" customHeight="1" hidden="1">
      <c r="A143" s="205" t="s">
        <v>568</v>
      </c>
      <c r="B143" s="189" t="s">
        <v>377</v>
      </c>
      <c r="C143" s="189" t="s">
        <v>328</v>
      </c>
      <c r="D143" s="189" t="s">
        <v>702</v>
      </c>
      <c r="E143" s="189"/>
      <c r="F143" s="191">
        <f aca="true" t="shared" si="19" ref="F143:H145">F144</f>
        <v>0</v>
      </c>
      <c r="G143" s="191">
        <f t="shared" si="19"/>
        <v>0</v>
      </c>
      <c r="H143" s="191">
        <f t="shared" si="19"/>
        <v>0</v>
      </c>
    </row>
    <row r="144" spans="1:8" ht="101.25" customHeight="1" hidden="1">
      <c r="A144" s="193" t="s">
        <v>120</v>
      </c>
      <c r="B144" s="193" t="s">
        <v>377</v>
      </c>
      <c r="C144" s="193" t="s">
        <v>328</v>
      </c>
      <c r="D144" s="193" t="s">
        <v>121</v>
      </c>
      <c r="E144" s="193"/>
      <c r="F144" s="264">
        <f t="shared" si="19"/>
        <v>0</v>
      </c>
      <c r="G144" s="264">
        <f t="shared" si="19"/>
        <v>0</v>
      </c>
      <c r="H144" s="264">
        <f t="shared" si="19"/>
        <v>0</v>
      </c>
    </row>
    <row r="145" spans="1:8" ht="45.75" customHeight="1" hidden="1">
      <c r="A145" s="188" t="s">
        <v>599</v>
      </c>
      <c r="B145" s="188" t="s">
        <v>377</v>
      </c>
      <c r="C145" s="188" t="s">
        <v>328</v>
      </c>
      <c r="D145" s="188" t="s">
        <v>604</v>
      </c>
      <c r="E145" s="188"/>
      <c r="F145" s="215">
        <f t="shared" si="19"/>
        <v>0</v>
      </c>
      <c r="G145" s="215">
        <f t="shared" si="19"/>
        <v>0</v>
      </c>
      <c r="H145" s="215">
        <f t="shared" si="19"/>
        <v>0</v>
      </c>
    </row>
    <row r="146" spans="1:8" ht="27" hidden="1">
      <c r="A146" s="188" t="s">
        <v>364</v>
      </c>
      <c r="B146" s="188" t="s">
        <v>377</v>
      </c>
      <c r="C146" s="188" t="s">
        <v>328</v>
      </c>
      <c r="D146" s="188" t="s">
        <v>604</v>
      </c>
      <c r="E146" s="188" t="s">
        <v>302</v>
      </c>
      <c r="F146" s="87"/>
      <c r="G146" s="87"/>
      <c r="H146" s="87"/>
    </row>
    <row r="147" spans="1:8" ht="67.5">
      <c r="A147" s="337" t="s">
        <v>615</v>
      </c>
      <c r="B147" s="54" t="s">
        <v>377</v>
      </c>
      <c r="C147" s="54" t="s">
        <v>328</v>
      </c>
      <c r="D147" s="54" t="s">
        <v>123</v>
      </c>
      <c r="E147" s="54"/>
      <c r="F147" s="55">
        <f aca="true" t="shared" si="20" ref="F147:H149">F148</f>
        <v>5</v>
      </c>
      <c r="G147" s="55">
        <f t="shared" si="20"/>
        <v>0</v>
      </c>
      <c r="H147" s="55">
        <f t="shared" si="20"/>
        <v>0</v>
      </c>
    </row>
    <row r="148" spans="1:8" ht="81.75">
      <c r="A148" s="365" t="s">
        <v>124</v>
      </c>
      <c r="B148" s="52" t="s">
        <v>377</v>
      </c>
      <c r="C148" s="52" t="s">
        <v>328</v>
      </c>
      <c r="D148" s="52" t="s">
        <v>494</v>
      </c>
      <c r="E148" s="52"/>
      <c r="F148" s="53">
        <f t="shared" si="20"/>
        <v>5</v>
      </c>
      <c r="G148" s="53">
        <f t="shared" si="20"/>
        <v>0</v>
      </c>
      <c r="H148" s="53">
        <f t="shared" si="20"/>
        <v>0</v>
      </c>
    </row>
    <row r="149" spans="1:8" ht="40.5">
      <c r="A149" s="52" t="s">
        <v>647</v>
      </c>
      <c r="B149" s="52" t="s">
        <v>377</v>
      </c>
      <c r="C149" s="52" t="s">
        <v>328</v>
      </c>
      <c r="D149" s="52" t="s">
        <v>616</v>
      </c>
      <c r="E149" s="52"/>
      <c r="F149" s="53">
        <f t="shared" si="20"/>
        <v>5</v>
      </c>
      <c r="G149" s="53">
        <f t="shared" si="20"/>
        <v>0</v>
      </c>
      <c r="H149" s="53">
        <f t="shared" si="20"/>
        <v>0</v>
      </c>
    </row>
    <row r="150" spans="1:8" ht="27">
      <c r="A150" s="52" t="s">
        <v>364</v>
      </c>
      <c r="B150" s="52" t="s">
        <v>377</v>
      </c>
      <c r="C150" s="52" t="s">
        <v>328</v>
      </c>
      <c r="D150" s="52" t="s">
        <v>616</v>
      </c>
      <c r="E150" s="52" t="s">
        <v>302</v>
      </c>
      <c r="F150" s="64">
        <v>5</v>
      </c>
      <c r="G150" s="64"/>
      <c r="H150" s="64"/>
    </row>
    <row r="151" spans="1:8" ht="44.25" customHeight="1">
      <c r="A151" s="323" t="s">
        <v>514</v>
      </c>
      <c r="B151" s="54" t="s">
        <v>377</v>
      </c>
      <c r="C151" s="54" t="s">
        <v>328</v>
      </c>
      <c r="D151" s="54" t="s">
        <v>690</v>
      </c>
      <c r="E151" s="54"/>
      <c r="F151" s="339">
        <f>F152</f>
        <v>40</v>
      </c>
      <c r="G151" s="339">
        <f aca="true" t="shared" si="21" ref="G151:H153">G152</f>
        <v>40</v>
      </c>
      <c r="H151" s="339">
        <f t="shared" si="21"/>
        <v>0</v>
      </c>
    </row>
    <row r="152" spans="1:8" ht="68.25">
      <c r="A152" s="325" t="s">
        <v>125</v>
      </c>
      <c r="B152" s="52" t="s">
        <v>377</v>
      </c>
      <c r="C152" s="52" t="s">
        <v>328</v>
      </c>
      <c r="D152" s="52" t="s">
        <v>492</v>
      </c>
      <c r="E152" s="52"/>
      <c r="F152" s="64">
        <f>F153</f>
        <v>40</v>
      </c>
      <c r="G152" s="64">
        <f t="shared" si="21"/>
        <v>40</v>
      </c>
      <c r="H152" s="64">
        <f t="shared" si="21"/>
        <v>0</v>
      </c>
    </row>
    <row r="153" spans="1:8" ht="27">
      <c r="A153" s="52" t="s">
        <v>600</v>
      </c>
      <c r="B153" s="52" t="s">
        <v>377</v>
      </c>
      <c r="C153" s="52" t="s">
        <v>328</v>
      </c>
      <c r="D153" s="52" t="s">
        <v>618</v>
      </c>
      <c r="E153" s="52"/>
      <c r="F153" s="64">
        <f>F154</f>
        <v>40</v>
      </c>
      <c r="G153" s="64">
        <f t="shared" si="21"/>
        <v>40</v>
      </c>
      <c r="H153" s="64">
        <f t="shared" si="21"/>
        <v>0</v>
      </c>
    </row>
    <row r="154" spans="1:8" ht="27">
      <c r="A154" s="52" t="s">
        <v>364</v>
      </c>
      <c r="B154" s="52" t="s">
        <v>377</v>
      </c>
      <c r="C154" s="52" t="s">
        <v>328</v>
      </c>
      <c r="D154" s="52" t="s">
        <v>618</v>
      </c>
      <c r="E154" s="52" t="s">
        <v>302</v>
      </c>
      <c r="F154" s="64">
        <v>40</v>
      </c>
      <c r="G154" s="64">
        <v>40</v>
      </c>
      <c r="H154" s="64"/>
    </row>
    <row r="155" spans="1:8" ht="67.5" hidden="1">
      <c r="A155" s="275" t="s">
        <v>619</v>
      </c>
      <c r="B155" s="189" t="s">
        <v>377</v>
      </c>
      <c r="C155" s="189" t="s">
        <v>328</v>
      </c>
      <c r="D155" s="189" t="s">
        <v>130</v>
      </c>
      <c r="E155" s="189"/>
      <c r="F155" s="191">
        <f aca="true" t="shared" si="22" ref="F155:H157">F156</f>
        <v>0</v>
      </c>
      <c r="G155" s="191">
        <f t="shared" si="22"/>
        <v>0</v>
      </c>
      <c r="H155" s="191">
        <f t="shared" si="22"/>
        <v>0</v>
      </c>
    </row>
    <row r="156" spans="1:8" ht="88.5" customHeight="1" hidden="1">
      <c r="A156" s="267" t="s">
        <v>131</v>
      </c>
      <c r="B156" s="188" t="s">
        <v>377</v>
      </c>
      <c r="C156" s="188" t="s">
        <v>328</v>
      </c>
      <c r="D156" s="188" t="s">
        <v>493</v>
      </c>
      <c r="E156" s="188"/>
      <c r="F156" s="215">
        <f t="shared" si="22"/>
        <v>0</v>
      </c>
      <c r="G156" s="215">
        <f t="shared" si="22"/>
        <v>0</v>
      </c>
      <c r="H156" s="215">
        <f t="shared" si="22"/>
        <v>0</v>
      </c>
    </row>
    <row r="157" spans="1:8" ht="27" hidden="1">
      <c r="A157" s="188" t="s">
        <v>641</v>
      </c>
      <c r="B157" s="188" t="s">
        <v>377</v>
      </c>
      <c r="C157" s="188" t="s">
        <v>328</v>
      </c>
      <c r="D157" s="188" t="s">
        <v>609</v>
      </c>
      <c r="E157" s="188"/>
      <c r="F157" s="215">
        <f t="shared" si="22"/>
        <v>0</v>
      </c>
      <c r="G157" s="215">
        <f t="shared" si="22"/>
        <v>0</v>
      </c>
      <c r="H157" s="215">
        <f t="shared" si="22"/>
        <v>0</v>
      </c>
    </row>
    <row r="158" spans="1:8" ht="27" hidden="1">
      <c r="A158" s="188" t="s">
        <v>364</v>
      </c>
      <c r="B158" s="188" t="s">
        <v>377</v>
      </c>
      <c r="C158" s="188" t="s">
        <v>328</v>
      </c>
      <c r="D158" s="188" t="s">
        <v>609</v>
      </c>
      <c r="E158" s="188" t="s">
        <v>302</v>
      </c>
      <c r="F158" s="268"/>
      <c r="G158" s="268"/>
      <c r="H158" s="268"/>
    </row>
    <row r="159" spans="1:8" ht="81">
      <c r="A159" s="366" t="s">
        <v>197</v>
      </c>
      <c r="B159" s="54" t="s">
        <v>377</v>
      </c>
      <c r="C159" s="54" t="s">
        <v>328</v>
      </c>
      <c r="D159" s="54" t="s">
        <v>133</v>
      </c>
      <c r="E159" s="54"/>
      <c r="F159" s="55">
        <f aca="true" t="shared" si="23" ref="F159:H161">F160</f>
        <v>34</v>
      </c>
      <c r="G159" s="55">
        <f t="shared" si="23"/>
        <v>34</v>
      </c>
      <c r="H159" s="55">
        <f t="shared" si="23"/>
        <v>0</v>
      </c>
    </row>
    <row r="160" spans="1:8" ht="122.25">
      <c r="A160" s="325" t="s">
        <v>136</v>
      </c>
      <c r="B160" s="52" t="s">
        <v>377</v>
      </c>
      <c r="C160" s="52" t="s">
        <v>328</v>
      </c>
      <c r="D160" s="52" t="s">
        <v>516</v>
      </c>
      <c r="E160" s="52"/>
      <c r="F160" s="53">
        <f t="shared" si="23"/>
        <v>34</v>
      </c>
      <c r="G160" s="53">
        <f t="shared" si="23"/>
        <v>34</v>
      </c>
      <c r="H160" s="53">
        <f t="shared" si="23"/>
        <v>0</v>
      </c>
    </row>
    <row r="161" spans="1:8" ht="48" customHeight="1">
      <c r="A161" s="387" t="s">
        <v>78</v>
      </c>
      <c r="B161" s="52" t="s">
        <v>377</v>
      </c>
      <c r="C161" s="52" t="s">
        <v>328</v>
      </c>
      <c r="D161" s="52" t="s">
        <v>143</v>
      </c>
      <c r="E161" s="52"/>
      <c r="F161" s="53">
        <f t="shared" si="23"/>
        <v>34</v>
      </c>
      <c r="G161" s="53">
        <f t="shared" si="23"/>
        <v>34</v>
      </c>
      <c r="H161" s="53">
        <f t="shared" si="23"/>
        <v>0</v>
      </c>
    </row>
    <row r="162" spans="1:8" ht="27">
      <c r="A162" s="52" t="s">
        <v>364</v>
      </c>
      <c r="B162" s="52" t="s">
        <v>377</v>
      </c>
      <c r="C162" s="52" t="s">
        <v>328</v>
      </c>
      <c r="D162" s="52" t="s">
        <v>143</v>
      </c>
      <c r="E162" s="52" t="s">
        <v>302</v>
      </c>
      <c r="F162" s="65">
        <v>34</v>
      </c>
      <c r="G162" s="65">
        <v>34</v>
      </c>
      <c r="H162" s="65"/>
    </row>
    <row r="163" spans="1:8" ht="105" customHeight="1" hidden="1">
      <c r="A163" s="263"/>
      <c r="B163" s="189"/>
      <c r="C163" s="189"/>
      <c r="D163" s="189"/>
      <c r="E163" s="189"/>
      <c r="F163" s="265">
        <f aca="true" t="shared" si="24" ref="F163:H165">F164</f>
        <v>0</v>
      </c>
      <c r="G163" s="265">
        <f t="shared" si="24"/>
        <v>0</v>
      </c>
      <c r="H163" s="265">
        <f t="shared" si="24"/>
        <v>0</v>
      </c>
    </row>
    <row r="164" spans="1:8" ht="15" hidden="1">
      <c r="A164" s="261"/>
      <c r="B164" s="189"/>
      <c r="C164" s="189"/>
      <c r="D164" s="189"/>
      <c r="E164" s="189"/>
      <c r="F164" s="265">
        <f t="shared" si="24"/>
        <v>0</v>
      </c>
      <c r="G164" s="265">
        <f t="shared" si="24"/>
        <v>0</v>
      </c>
      <c r="H164" s="265">
        <f t="shared" si="24"/>
        <v>0</v>
      </c>
    </row>
    <row r="165" spans="1:8" ht="15" hidden="1">
      <c r="A165" s="598"/>
      <c r="B165" s="208"/>
      <c r="C165" s="208"/>
      <c r="D165" s="208"/>
      <c r="E165" s="208"/>
      <c r="F165" s="197">
        <f t="shared" si="24"/>
        <v>0</v>
      </c>
      <c r="G165" s="197">
        <f t="shared" si="24"/>
        <v>0</v>
      </c>
      <c r="H165" s="197">
        <f t="shared" si="24"/>
        <v>0</v>
      </c>
    </row>
    <row r="166" spans="1:8" ht="15" hidden="1">
      <c r="A166" s="199"/>
      <c r="B166" s="199"/>
      <c r="C166" s="199"/>
      <c r="D166" s="199"/>
      <c r="E166" s="199"/>
      <c r="F166" s="87"/>
      <c r="G166" s="87"/>
      <c r="H166" s="87"/>
    </row>
    <row r="167" spans="1:8" ht="46.5" customHeight="1">
      <c r="A167" s="323" t="s">
        <v>360</v>
      </c>
      <c r="B167" s="56" t="s">
        <v>377</v>
      </c>
      <c r="C167" s="56" t="s">
        <v>328</v>
      </c>
      <c r="D167" s="56" t="s">
        <v>140</v>
      </c>
      <c r="E167" s="56"/>
      <c r="F167" s="70">
        <f aca="true" t="shared" si="25" ref="F167:H169">F168</f>
        <v>5</v>
      </c>
      <c r="G167" s="70">
        <f t="shared" si="25"/>
        <v>0</v>
      </c>
      <c r="H167" s="70">
        <f t="shared" si="25"/>
        <v>0</v>
      </c>
    </row>
    <row r="168" spans="1:8" ht="72.75" customHeight="1">
      <c r="A168" s="395" t="s">
        <v>139</v>
      </c>
      <c r="B168" s="52" t="s">
        <v>377</v>
      </c>
      <c r="C168" s="52" t="s">
        <v>328</v>
      </c>
      <c r="D168" s="52" t="s">
        <v>361</v>
      </c>
      <c r="E168" s="52"/>
      <c r="F168" s="64">
        <f t="shared" si="25"/>
        <v>5</v>
      </c>
      <c r="G168" s="64">
        <f t="shared" si="25"/>
        <v>0</v>
      </c>
      <c r="H168" s="64">
        <f t="shared" si="25"/>
        <v>0</v>
      </c>
    </row>
    <row r="169" spans="1:8" ht="27">
      <c r="A169" s="321" t="s">
        <v>362</v>
      </c>
      <c r="B169" s="321" t="s">
        <v>377</v>
      </c>
      <c r="C169" s="321" t="s">
        <v>328</v>
      </c>
      <c r="D169" s="321" t="s">
        <v>621</v>
      </c>
      <c r="E169" s="52"/>
      <c r="F169" s="64">
        <f t="shared" si="25"/>
        <v>5</v>
      </c>
      <c r="G169" s="64">
        <f t="shared" si="25"/>
        <v>0</v>
      </c>
      <c r="H169" s="64">
        <f t="shared" si="25"/>
        <v>0</v>
      </c>
    </row>
    <row r="170" spans="1:8" ht="27">
      <c r="A170" s="52" t="s">
        <v>246</v>
      </c>
      <c r="B170" s="52" t="s">
        <v>377</v>
      </c>
      <c r="C170" s="52" t="s">
        <v>328</v>
      </c>
      <c r="D170" s="52" t="s">
        <v>621</v>
      </c>
      <c r="E170" s="52" t="s">
        <v>234</v>
      </c>
      <c r="F170" s="64">
        <v>5</v>
      </c>
      <c r="G170" s="64"/>
      <c r="H170" s="64"/>
    </row>
    <row r="171" spans="1:8" ht="27">
      <c r="A171" s="300" t="s">
        <v>67</v>
      </c>
      <c r="B171" s="300" t="s">
        <v>325</v>
      </c>
      <c r="C171" s="300"/>
      <c r="D171" s="300"/>
      <c r="E171" s="52"/>
      <c r="F171" s="70">
        <f aca="true" t="shared" si="26" ref="F171:F176">F172</f>
        <v>0</v>
      </c>
      <c r="G171" s="70">
        <f aca="true" t="shared" si="27" ref="G171:H176">G172</f>
        <v>0</v>
      </c>
      <c r="H171" s="70">
        <f t="shared" si="27"/>
        <v>0</v>
      </c>
    </row>
    <row r="172" spans="1:8" ht="53.25" customHeight="1" hidden="1">
      <c r="A172" s="279" t="s">
        <v>68</v>
      </c>
      <c r="B172" s="279" t="s">
        <v>325</v>
      </c>
      <c r="C172" s="279" t="s">
        <v>331</v>
      </c>
      <c r="D172" s="278"/>
      <c r="E172" s="199"/>
      <c r="F172" s="87">
        <f t="shared" si="26"/>
        <v>0</v>
      </c>
      <c r="G172" s="87">
        <f t="shared" si="27"/>
        <v>0</v>
      </c>
      <c r="H172" s="87">
        <f t="shared" si="27"/>
        <v>0</v>
      </c>
    </row>
    <row r="173" spans="1:8" ht="41.25" hidden="1">
      <c r="A173" s="282" t="s">
        <v>584</v>
      </c>
      <c r="B173" s="280" t="s">
        <v>325</v>
      </c>
      <c r="C173" s="280" t="s">
        <v>331</v>
      </c>
      <c r="D173" s="280" t="s">
        <v>583</v>
      </c>
      <c r="E173" s="199"/>
      <c r="F173" s="87">
        <f t="shared" si="26"/>
        <v>0</v>
      </c>
      <c r="G173" s="87">
        <f t="shared" si="27"/>
        <v>0</v>
      </c>
      <c r="H173" s="87">
        <f t="shared" si="27"/>
        <v>0</v>
      </c>
    </row>
    <row r="174" spans="1:8" ht="30" hidden="1">
      <c r="A174" s="281" t="s">
        <v>649</v>
      </c>
      <c r="B174" s="188" t="s">
        <v>325</v>
      </c>
      <c r="C174" s="188" t="s">
        <v>331</v>
      </c>
      <c r="D174" s="188" t="s">
        <v>684</v>
      </c>
      <c r="E174" s="188"/>
      <c r="F174" s="87">
        <f t="shared" si="26"/>
        <v>0</v>
      </c>
      <c r="G174" s="87">
        <f t="shared" si="27"/>
        <v>0</v>
      </c>
      <c r="H174" s="87">
        <f t="shared" si="27"/>
        <v>0</v>
      </c>
    </row>
    <row r="175" spans="1:8" ht="27.75" hidden="1">
      <c r="A175" s="282" t="s">
        <v>685</v>
      </c>
      <c r="B175" s="199" t="s">
        <v>325</v>
      </c>
      <c r="C175" s="199" t="s">
        <v>331</v>
      </c>
      <c r="D175" s="199" t="s">
        <v>686</v>
      </c>
      <c r="E175" s="199"/>
      <c r="F175" s="87">
        <f t="shared" si="26"/>
        <v>0</v>
      </c>
      <c r="G175" s="87">
        <f t="shared" si="27"/>
        <v>0</v>
      </c>
      <c r="H175" s="87">
        <f t="shared" si="27"/>
        <v>0</v>
      </c>
    </row>
    <row r="176" spans="1:8" ht="54" hidden="1">
      <c r="A176" s="280" t="s">
        <v>622</v>
      </c>
      <c r="B176" s="283" t="s">
        <v>325</v>
      </c>
      <c r="C176" s="283" t="s">
        <v>331</v>
      </c>
      <c r="D176" s="283" t="s">
        <v>623</v>
      </c>
      <c r="E176" s="199"/>
      <c r="F176" s="87">
        <f t="shared" si="26"/>
        <v>0</v>
      </c>
      <c r="G176" s="87">
        <f t="shared" si="27"/>
        <v>0</v>
      </c>
      <c r="H176" s="87">
        <f t="shared" si="27"/>
        <v>0</v>
      </c>
    </row>
    <row r="177" spans="1:8" ht="27" hidden="1">
      <c r="A177" s="199" t="s">
        <v>364</v>
      </c>
      <c r="B177" s="283" t="s">
        <v>325</v>
      </c>
      <c r="C177" s="283" t="s">
        <v>331</v>
      </c>
      <c r="D177" s="283" t="s">
        <v>623</v>
      </c>
      <c r="E177" s="199" t="s">
        <v>302</v>
      </c>
      <c r="F177" s="87"/>
      <c r="G177" s="87"/>
      <c r="H177" s="87"/>
    </row>
    <row r="178" spans="1:8" ht="15">
      <c r="A178" s="56" t="s">
        <v>297</v>
      </c>
      <c r="B178" s="301" t="s">
        <v>326</v>
      </c>
      <c r="C178" s="302"/>
      <c r="D178" s="302"/>
      <c r="E178" s="52"/>
      <c r="F178" s="70">
        <f>F179+F184+F189</f>
        <v>5822.673</v>
      </c>
      <c r="G178" s="70">
        <f>G179+G184+G189</f>
        <v>8577.429</v>
      </c>
      <c r="H178" s="70">
        <f>H179+H184+H189</f>
        <v>6572.651</v>
      </c>
    </row>
    <row r="179" spans="1:8" ht="15" hidden="1">
      <c r="A179" s="189" t="s">
        <v>50</v>
      </c>
      <c r="B179" s="189" t="s">
        <v>326</v>
      </c>
      <c r="C179" s="189" t="s">
        <v>332</v>
      </c>
      <c r="D179" s="284"/>
      <c r="E179" s="284"/>
      <c r="F179" s="209">
        <f aca="true" t="shared" si="28" ref="F179:H182">F180</f>
        <v>0</v>
      </c>
      <c r="G179" s="209">
        <f t="shared" si="28"/>
        <v>0</v>
      </c>
      <c r="H179" s="209">
        <f t="shared" si="28"/>
        <v>0</v>
      </c>
    </row>
    <row r="180" spans="1:8" ht="73.5" customHeight="1" hidden="1">
      <c r="A180" s="286" t="s">
        <v>101</v>
      </c>
      <c r="B180" s="189" t="s">
        <v>326</v>
      </c>
      <c r="C180" s="189" t="s">
        <v>332</v>
      </c>
      <c r="D180" s="285" t="s">
        <v>102</v>
      </c>
      <c r="E180" s="285"/>
      <c r="F180" s="209">
        <f>F181</f>
        <v>0</v>
      </c>
      <c r="G180" s="209">
        <f t="shared" si="28"/>
        <v>0</v>
      </c>
      <c r="H180" s="209">
        <f t="shared" si="28"/>
        <v>0</v>
      </c>
    </row>
    <row r="181" spans="1:8" ht="96" customHeight="1" hidden="1">
      <c r="A181" s="282" t="s">
        <v>105</v>
      </c>
      <c r="B181" s="199" t="s">
        <v>326</v>
      </c>
      <c r="C181" s="199" t="s">
        <v>332</v>
      </c>
      <c r="D181" s="287" t="s">
        <v>106</v>
      </c>
      <c r="E181" s="287"/>
      <c r="F181" s="211">
        <f>F182</f>
        <v>0</v>
      </c>
      <c r="G181" s="211">
        <f t="shared" si="28"/>
        <v>0</v>
      </c>
      <c r="H181" s="211">
        <f t="shared" si="28"/>
        <v>0</v>
      </c>
    </row>
    <row r="182" spans="1:8" ht="28.5" customHeight="1" hidden="1">
      <c r="A182" s="282" t="s">
        <v>734</v>
      </c>
      <c r="B182" s="199" t="s">
        <v>326</v>
      </c>
      <c r="C182" s="199" t="s">
        <v>332</v>
      </c>
      <c r="D182" s="287" t="s">
        <v>624</v>
      </c>
      <c r="E182" s="287"/>
      <c r="F182" s="211">
        <f t="shared" si="28"/>
        <v>0</v>
      </c>
      <c r="G182" s="211">
        <f t="shared" si="28"/>
        <v>0</v>
      </c>
      <c r="H182" s="211">
        <f t="shared" si="28"/>
        <v>0</v>
      </c>
    </row>
    <row r="183" spans="1:8" ht="15" hidden="1">
      <c r="A183" s="599" t="s">
        <v>235</v>
      </c>
      <c r="B183" s="199" t="s">
        <v>326</v>
      </c>
      <c r="C183" s="199" t="s">
        <v>332</v>
      </c>
      <c r="D183" s="287" t="s">
        <v>624</v>
      </c>
      <c r="E183" s="287" t="s">
        <v>236</v>
      </c>
      <c r="F183" s="87"/>
      <c r="G183" s="87"/>
      <c r="H183" s="87"/>
    </row>
    <row r="184" spans="1:8" ht="20.25" customHeight="1">
      <c r="A184" s="408" t="s">
        <v>58</v>
      </c>
      <c r="B184" s="56" t="s">
        <v>326</v>
      </c>
      <c r="C184" s="56" t="s">
        <v>331</v>
      </c>
      <c r="D184" s="75"/>
      <c r="E184" s="75"/>
      <c r="F184" s="57">
        <f aca="true" t="shared" si="29" ref="F184:H187">F185</f>
        <v>5702.673</v>
      </c>
      <c r="G184" s="209">
        <f t="shared" si="29"/>
        <v>8427.429</v>
      </c>
      <c r="H184" s="209">
        <f t="shared" si="29"/>
        <v>6402.651</v>
      </c>
    </row>
    <row r="185" spans="1:8" ht="90.75" customHeight="1">
      <c r="A185" s="326" t="s">
        <v>550</v>
      </c>
      <c r="B185" s="54" t="s">
        <v>326</v>
      </c>
      <c r="C185" s="54" t="s">
        <v>331</v>
      </c>
      <c r="D185" s="378" t="s">
        <v>102</v>
      </c>
      <c r="E185" s="378"/>
      <c r="F185" s="55">
        <f>F186</f>
        <v>5702.673</v>
      </c>
      <c r="G185" s="55">
        <f t="shared" si="29"/>
        <v>8427.429</v>
      </c>
      <c r="H185" s="55">
        <f t="shared" si="29"/>
        <v>6402.651</v>
      </c>
    </row>
    <row r="186" spans="1:8" ht="98.25" customHeight="1">
      <c r="A186" s="325" t="s">
        <v>103</v>
      </c>
      <c r="B186" s="52" t="s">
        <v>326</v>
      </c>
      <c r="C186" s="52" t="s">
        <v>331</v>
      </c>
      <c r="D186" s="67" t="s">
        <v>625</v>
      </c>
      <c r="E186" s="67"/>
      <c r="F186" s="53">
        <f>F187</f>
        <v>5702.673</v>
      </c>
      <c r="G186" s="53">
        <f>G187</f>
        <v>8427.429</v>
      </c>
      <c r="H186" s="53">
        <f>H187</f>
        <v>6402.651</v>
      </c>
    </row>
    <row r="187" spans="1:8" ht="40.5" customHeight="1">
      <c r="A187" s="572" t="s">
        <v>300</v>
      </c>
      <c r="B187" s="66" t="s">
        <v>326</v>
      </c>
      <c r="C187" s="66" t="s">
        <v>331</v>
      </c>
      <c r="D187" s="385" t="s">
        <v>626</v>
      </c>
      <c r="E187" s="385"/>
      <c r="F187" s="343">
        <f t="shared" si="29"/>
        <v>5702.673</v>
      </c>
      <c r="G187" s="343">
        <f t="shared" si="29"/>
        <v>8427.429</v>
      </c>
      <c r="H187" s="343">
        <f t="shared" si="29"/>
        <v>6402.651</v>
      </c>
    </row>
    <row r="188" spans="1:8" ht="27">
      <c r="A188" s="52" t="s">
        <v>364</v>
      </c>
      <c r="B188" s="52" t="s">
        <v>326</v>
      </c>
      <c r="C188" s="52" t="s">
        <v>331</v>
      </c>
      <c r="D188" s="67" t="s">
        <v>626</v>
      </c>
      <c r="E188" s="67" t="s">
        <v>302</v>
      </c>
      <c r="F188" s="64">
        <v>5702.673</v>
      </c>
      <c r="G188" s="64">
        <v>8427.429</v>
      </c>
      <c r="H188" s="64">
        <v>6402.651</v>
      </c>
    </row>
    <row r="189" spans="1:8" ht="28.5">
      <c r="A189" s="68" t="s">
        <v>298</v>
      </c>
      <c r="B189" s="56" t="s">
        <v>326</v>
      </c>
      <c r="C189" s="56" t="s">
        <v>299</v>
      </c>
      <c r="D189" s="75"/>
      <c r="E189" s="75"/>
      <c r="F189" s="57">
        <f aca="true" t="shared" si="30" ref="F189:H190">F190</f>
        <v>120</v>
      </c>
      <c r="G189" s="57">
        <f t="shared" si="30"/>
        <v>150</v>
      </c>
      <c r="H189" s="57">
        <f t="shared" si="30"/>
        <v>170</v>
      </c>
    </row>
    <row r="190" spans="1:8" ht="85.5">
      <c r="A190" s="326" t="s">
        <v>550</v>
      </c>
      <c r="B190" s="54" t="s">
        <v>326</v>
      </c>
      <c r="C190" s="54" t="s">
        <v>299</v>
      </c>
      <c r="D190" s="378" t="s">
        <v>102</v>
      </c>
      <c r="E190" s="67"/>
      <c r="F190" s="53">
        <f>F191</f>
        <v>120</v>
      </c>
      <c r="G190" s="53">
        <f t="shared" si="30"/>
        <v>150</v>
      </c>
      <c r="H190" s="53">
        <f t="shared" si="30"/>
        <v>170</v>
      </c>
    </row>
    <row r="191" spans="1:8" ht="95.25">
      <c r="A191" s="325" t="s">
        <v>103</v>
      </c>
      <c r="B191" s="52" t="s">
        <v>326</v>
      </c>
      <c r="C191" s="52" t="s">
        <v>299</v>
      </c>
      <c r="D191" s="67" t="s">
        <v>625</v>
      </c>
      <c r="E191" s="67"/>
      <c r="F191" s="53">
        <f>F192</f>
        <v>120</v>
      </c>
      <c r="G191" s="53">
        <f>G192</f>
        <v>150</v>
      </c>
      <c r="H191" s="53">
        <f>H192</f>
        <v>170</v>
      </c>
    </row>
    <row r="192" spans="1:8" ht="40.5">
      <c r="A192" s="66" t="s">
        <v>12</v>
      </c>
      <c r="B192" s="66" t="s">
        <v>326</v>
      </c>
      <c r="C192" s="66" t="s">
        <v>299</v>
      </c>
      <c r="D192" s="385" t="s">
        <v>627</v>
      </c>
      <c r="E192" s="385"/>
      <c r="F192" s="386">
        <f>F193</f>
        <v>120</v>
      </c>
      <c r="G192" s="386">
        <f>G193</f>
        <v>150</v>
      </c>
      <c r="H192" s="386">
        <f>H193</f>
        <v>170</v>
      </c>
    </row>
    <row r="193" spans="1:8" ht="27">
      <c r="A193" s="52" t="s">
        <v>364</v>
      </c>
      <c r="B193" s="52" t="s">
        <v>326</v>
      </c>
      <c r="C193" s="52" t="s">
        <v>299</v>
      </c>
      <c r="D193" s="67" t="s">
        <v>627</v>
      </c>
      <c r="E193" s="67" t="s">
        <v>302</v>
      </c>
      <c r="F193" s="64">
        <v>120</v>
      </c>
      <c r="G193" s="64">
        <v>150</v>
      </c>
      <c r="H193" s="64">
        <v>170</v>
      </c>
    </row>
    <row r="194" spans="1:8" ht="21" customHeight="1">
      <c r="A194" s="56" t="s">
        <v>266</v>
      </c>
      <c r="B194" s="56" t="s">
        <v>257</v>
      </c>
      <c r="C194" s="56"/>
      <c r="D194" s="75"/>
      <c r="E194" s="75"/>
      <c r="F194" s="57">
        <f aca="true" t="shared" si="31" ref="F194:H195">F195</f>
        <v>608</v>
      </c>
      <c r="G194" s="57">
        <f t="shared" si="31"/>
        <v>464</v>
      </c>
      <c r="H194" s="57">
        <f t="shared" si="31"/>
        <v>472</v>
      </c>
    </row>
    <row r="195" spans="1:8" ht="19.5" customHeight="1">
      <c r="A195" s="54" t="s">
        <v>267</v>
      </c>
      <c r="B195" s="54" t="s">
        <v>257</v>
      </c>
      <c r="C195" s="54" t="s">
        <v>325</v>
      </c>
      <c r="D195" s="378"/>
      <c r="E195" s="378"/>
      <c r="F195" s="55">
        <f t="shared" si="31"/>
        <v>608</v>
      </c>
      <c r="G195" s="55">
        <f t="shared" si="31"/>
        <v>464</v>
      </c>
      <c r="H195" s="55">
        <f t="shared" si="31"/>
        <v>472</v>
      </c>
    </row>
    <row r="196" spans="1:8" ht="39.75" customHeight="1">
      <c r="A196" s="323" t="s">
        <v>549</v>
      </c>
      <c r="B196" s="54" t="s">
        <v>257</v>
      </c>
      <c r="C196" s="54" t="s">
        <v>325</v>
      </c>
      <c r="D196" s="378" t="s">
        <v>89</v>
      </c>
      <c r="E196" s="378"/>
      <c r="F196" s="53">
        <f>F197</f>
        <v>608</v>
      </c>
      <c r="G196" s="53">
        <f aca="true" t="shared" si="32" ref="G196:H198">G197</f>
        <v>464</v>
      </c>
      <c r="H196" s="53">
        <f t="shared" si="32"/>
        <v>472</v>
      </c>
    </row>
    <row r="197" spans="1:8" ht="44.25" customHeight="1">
      <c r="A197" s="379" t="s">
        <v>90</v>
      </c>
      <c r="B197" s="52" t="s">
        <v>257</v>
      </c>
      <c r="C197" s="52" t="s">
        <v>325</v>
      </c>
      <c r="D197" s="67" t="s">
        <v>489</v>
      </c>
      <c r="E197" s="67"/>
      <c r="F197" s="53">
        <f>F198+F200</f>
        <v>608</v>
      </c>
      <c r="G197" s="53">
        <f>G198+G200</f>
        <v>464</v>
      </c>
      <c r="H197" s="53">
        <f>H198+H200</f>
        <v>472</v>
      </c>
    </row>
    <row r="198" spans="1:8" ht="33.75" customHeight="1">
      <c r="A198" s="344" t="s">
        <v>594</v>
      </c>
      <c r="B198" s="321" t="s">
        <v>257</v>
      </c>
      <c r="C198" s="321" t="s">
        <v>325</v>
      </c>
      <c r="D198" s="380" t="s">
        <v>628</v>
      </c>
      <c r="E198" s="380"/>
      <c r="F198" s="92">
        <f>F199</f>
        <v>558</v>
      </c>
      <c r="G198" s="92">
        <f t="shared" si="32"/>
        <v>404</v>
      </c>
      <c r="H198" s="92">
        <f t="shared" si="32"/>
        <v>412</v>
      </c>
    </row>
    <row r="199" spans="1:8" ht="32.25" customHeight="1">
      <c r="A199" s="52" t="s">
        <v>364</v>
      </c>
      <c r="B199" s="52" t="s">
        <v>257</v>
      </c>
      <c r="C199" s="52" t="s">
        <v>325</v>
      </c>
      <c r="D199" s="380" t="s">
        <v>628</v>
      </c>
      <c r="E199" s="67" t="s">
        <v>302</v>
      </c>
      <c r="F199" s="53">
        <v>558</v>
      </c>
      <c r="G199" s="53">
        <v>404</v>
      </c>
      <c r="H199" s="53">
        <v>412</v>
      </c>
    </row>
    <row r="200" spans="1:8" ht="44.25" customHeight="1">
      <c r="A200" s="344" t="s">
        <v>595</v>
      </c>
      <c r="B200" s="52" t="s">
        <v>257</v>
      </c>
      <c r="C200" s="52" t="s">
        <v>325</v>
      </c>
      <c r="D200" s="67" t="s">
        <v>629</v>
      </c>
      <c r="E200" s="67"/>
      <c r="F200" s="53">
        <f>F201+F202</f>
        <v>50</v>
      </c>
      <c r="G200" s="53">
        <f>G201+G202</f>
        <v>60</v>
      </c>
      <c r="H200" s="53">
        <f>H201+H202</f>
        <v>60</v>
      </c>
    </row>
    <row r="201" spans="1:8" ht="27" hidden="1">
      <c r="A201" s="52" t="s">
        <v>301</v>
      </c>
      <c r="B201" s="52" t="s">
        <v>257</v>
      </c>
      <c r="C201" s="52" t="s">
        <v>325</v>
      </c>
      <c r="D201" s="67" t="s">
        <v>6</v>
      </c>
      <c r="E201" s="52" t="s">
        <v>302</v>
      </c>
      <c r="F201" s="64"/>
      <c r="G201" s="64"/>
      <c r="H201" s="64"/>
    </row>
    <row r="202" spans="1:8" ht="19.5" customHeight="1">
      <c r="A202" s="52" t="s">
        <v>353</v>
      </c>
      <c r="B202" s="52" t="s">
        <v>257</v>
      </c>
      <c r="C202" s="52" t="s">
        <v>325</v>
      </c>
      <c r="D202" s="67" t="s">
        <v>630</v>
      </c>
      <c r="E202" s="67" t="s">
        <v>296</v>
      </c>
      <c r="F202" s="64">
        <v>50</v>
      </c>
      <c r="G202" s="64">
        <v>60</v>
      </c>
      <c r="H202" s="64">
        <v>60</v>
      </c>
    </row>
    <row r="203" spans="1:8" ht="15">
      <c r="A203" s="56" t="s">
        <v>225</v>
      </c>
      <c r="B203" s="56" t="s">
        <v>329</v>
      </c>
      <c r="C203" s="56"/>
      <c r="D203" s="56"/>
      <c r="E203" s="56"/>
      <c r="F203" s="57">
        <f>F204+F223+F285+F294</f>
        <v>219528.44399999996</v>
      </c>
      <c r="G203" s="57">
        <f>G204+G223+G285+G294</f>
        <v>216014.24599999998</v>
      </c>
      <c r="H203" s="57">
        <f>H204+H223+H285+H294</f>
        <v>180789.597</v>
      </c>
    </row>
    <row r="204" spans="1:8" ht="15">
      <c r="A204" s="56" t="s">
        <v>226</v>
      </c>
      <c r="B204" s="56" t="s">
        <v>329</v>
      </c>
      <c r="C204" s="56" t="s">
        <v>377</v>
      </c>
      <c r="D204" s="56"/>
      <c r="E204" s="56"/>
      <c r="F204" s="57">
        <f>F205+F219</f>
        <v>26418.729</v>
      </c>
      <c r="G204" s="57">
        <f>G205+G219</f>
        <v>22418.729</v>
      </c>
      <c r="H204" s="57">
        <f>H205+H219</f>
        <v>22418.729</v>
      </c>
    </row>
    <row r="205" spans="1:8" ht="46.5" customHeight="1">
      <c r="A205" s="326" t="s">
        <v>544</v>
      </c>
      <c r="B205" s="54" t="s">
        <v>329</v>
      </c>
      <c r="C205" s="54" t="s">
        <v>377</v>
      </c>
      <c r="D205" s="54" t="s">
        <v>205</v>
      </c>
      <c r="E205" s="54"/>
      <c r="F205" s="327">
        <f>F206</f>
        <v>26418.729</v>
      </c>
      <c r="G205" s="327">
        <f>G206</f>
        <v>22418.729</v>
      </c>
      <c r="H205" s="327">
        <f>H206</f>
        <v>22418.729</v>
      </c>
    </row>
    <row r="206" spans="1:8" ht="71.25">
      <c r="A206" s="326" t="s">
        <v>707</v>
      </c>
      <c r="B206" s="52" t="s">
        <v>329</v>
      </c>
      <c r="C206" s="52" t="s">
        <v>377</v>
      </c>
      <c r="D206" s="52" t="s">
        <v>708</v>
      </c>
      <c r="E206" s="52"/>
      <c r="F206" s="92">
        <f>F207+F213+F216</f>
        <v>26418.729</v>
      </c>
      <c r="G206" s="92">
        <f>G207+G213+G216</f>
        <v>22418.729</v>
      </c>
      <c r="H206" s="92">
        <f>H207+H213+H216</f>
        <v>22418.729</v>
      </c>
    </row>
    <row r="207" spans="1:8" ht="41.25">
      <c r="A207" s="367" t="s">
        <v>14</v>
      </c>
      <c r="B207" s="66" t="s">
        <v>329</v>
      </c>
      <c r="C207" s="66" t="s">
        <v>377</v>
      </c>
      <c r="D207" s="66" t="s">
        <v>709</v>
      </c>
      <c r="E207" s="66"/>
      <c r="F207" s="335">
        <f>F208+F209+F211+F210</f>
        <v>14156</v>
      </c>
      <c r="G207" s="335">
        <f>G208+G209+G211+G210</f>
        <v>14156</v>
      </c>
      <c r="H207" s="335">
        <f>H208+H209+H211+H210</f>
        <v>14156</v>
      </c>
    </row>
    <row r="208" spans="1:8" ht="81">
      <c r="A208" s="52" t="s">
        <v>363</v>
      </c>
      <c r="B208" s="52" t="s">
        <v>329</v>
      </c>
      <c r="C208" s="52" t="s">
        <v>377</v>
      </c>
      <c r="D208" s="52" t="s">
        <v>709</v>
      </c>
      <c r="E208" s="52" t="s">
        <v>237</v>
      </c>
      <c r="F208" s="92">
        <v>3621</v>
      </c>
      <c r="G208" s="92">
        <v>3621</v>
      </c>
      <c r="H208" s="92">
        <v>3621</v>
      </c>
    </row>
    <row r="209" spans="1:8" ht="27">
      <c r="A209" s="52" t="s">
        <v>364</v>
      </c>
      <c r="B209" s="52" t="s">
        <v>329</v>
      </c>
      <c r="C209" s="52" t="s">
        <v>377</v>
      </c>
      <c r="D209" s="52" t="s">
        <v>709</v>
      </c>
      <c r="E209" s="52" t="s">
        <v>302</v>
      </c>
      <c r="F209" s="92">
        <v>8750</v>
      </c>
      <c r="G209" s="92">
        <v>8750</v>
      </c>
      <c r="H209" s="92">
        <v>8750</v>
      </c>
    </row>
    <row r="210" spans="1:8" ht="15">
      <c r="A210" s="52" t="s">
        <v>353</v>
      </c>
      <c r="B210" s="52" t="s">
        <v>329</v>
      </c>
      <c r="C210" s="52" t="s">
        <v>377</v>
      </c>
      <c r="D210" s="52" t="s">
        <v>709</v>
      </c>
      <c r="E210" s="52" t="s">
        <v>296</v>
      </c>
      <c r="F210" s="92"/>
      <c r="G210" s="92"/>
      <c r="H210" s="92"/>
    </row>
    <row r="211" spans="1:8" ht="15">
      <c r="A211" s="328" t="s">
        <v>235</v>
      </c>
      <c r="B211" s="52" t="s">
        <v>329</v>
      </c>
      <c r="C211" s="52" t="s">
        <v>377</v>
      </c>
      <c r="D211" s="52" t="s">
        <v>709</v>
      </c>
      <c r="E211" s="52" t="s">
        <v>236</v>
      </c>
      <c r="F211" s="92">
        <v>1785</v>
      </c>
      <c r="G211" s="92">
        <v>1785</v>
      </c>
      <c r="H211" s="92">
        <v>1785</v>
      </c>
    </row>
    <row r="212" spans="1:8" ht="0.75" customHeight="1" hidden="1">
      <c r="A212" s="600" t="s">
        <v>569</v>
      </c>
      <c r="B212" s="189" t="s">
        <v>329</v>
      </c>
      <c r="C212" s="189" t="s">
        <v>377</v>
      </c>
      <c r="D212" s="189" t="s">
        <v>20</v>
      </c>
      <c r="E212" s="189"/>
      <c r="F212" s="190">
        <f>F213</f>
        <v>4000</v>
      </c>
      <c r="G212" s="190">
        <f>G213</f>
        <v>0</v>
      </c>
      <c r="H212" s="190">
        <f>H213</f>
        <v>0</v>
      </c>
    </row>
    <row r="213" spans="1:8" ht="99" customHeight="1">
      <c r="A213" s="396" t="s">
        <v>635</v>
      </c>
      <c r="B213" s="355" t="s">
        <v>329</v>
      </c>
      <c r="C213" s="355" t="s">
        <v>377</v>
      </c>
      <c r="D213" s="355" t="s">
        <v>637</v>
      </c>
      <c r="E213" s="355"/>
      <c r="F213" s="397">
        <f>F215+F214</f>
        <v>4000</v>
      </c>
      <c r="G213" s="397">
        <f>G215+G214</f>
        <v>0</v>
      </c>
      <c r="H213" s="397">
        <f>H215+H214</f>
        <v>0</v>
      </c>
    </row>
    <row r="214" spans="1:8" ht="27">
      <c r="A214" s="52" t="s">
        <v>364</v>
      </c>
      <c r="B214" s="52" t="s">
        <v>329</v>
      </c>
      <c r="C214" s="52" t="s">
        <v>377</v>
      </c>
      <c r="D214" s="355" t="s">
        <v>637</v>
      </c>
      <c r="E214" s="52" t="s">
        <v>302</v>
      </c>
      <c r="F214" s="93"/>
      <c r="G214" s="93"/>
      <c r="H214" s="93"/>
    </row>
    <row r="215" spans="1:8" ht="15">
      <c r="A215" s="52" t="s">
        <v>353</v>
      </c>
      <c r="B215" s="52" t="s">
        <v>329</v>
      </c>
      <c r="C215" s="52" t="s">
        <v>377</v>
      </c>
      <c r="D215" s="355" t="s">
        <v>637</v>
      </c>
      <c r="E215" s="52" t="s">
        <v>296</v>
      </c>
      <c r="F215" s="93">
        <v>4000</v>
      </c>
      <c r="G215" s="93"/>
      <c r="H215" s="93"/>
    </row>
    <row r="216" spans="1:8" ht="121.5" customHeight="1">
      <c r="A216" s="584" t="s">
        <v>679</v>
      </c>
      <c r="B216" s="141" t="s">
        <v>329</v>
      </c>
      <c r="C216" s="141" t="s">
        <v>377</v>
      </c>
      <c r="D216" s="149" t="s">
        <v>711</v>
      </c>
      <c r="E216" s="141"/>
      <c r="F216" s="44">
        <f>F217+F218</f>
        <v>8262.729000000001</v>
      </c>
      <c r="G216" s="43">
        <f>G217+G218</f>
        <v>8262.729000000001</v>
      </c>
      <c r="H216" s="43">
        <f>H217+H218</f>
        <v>8262.729000000001</v>
      </c>
    </row>
    <row r="217" spans="1:8" ht="81">
      <c r="A217" s="141" t="s">
        <v>363</v>
      </c>
      <c r="B217" s="141" t="s">
        <v>329</v>
      </c>
      <c r="C217" s="141" t="s">
        <v>377</v>
      </c>
      <c r="D217" s="149" t="s">
        <v>711</v>
      </c>
      <c r="E217" s="141" t="s">
        <v>237</v>
      </c>
      <c r="F217" s="40">
        <v>8177.091</v>
      </c>
      <c r="G217" s="40">
        <v>8177.091</v>
      </c>
      <c r="H217" s="40">
        <v>8177.091</v>
      </c>
    </row>
    <row r="218" spans="1:8" ht="33" customHeight="1">
      <c r="A218" s="141" t="s">
        <v>364</v>
      </c>
      <c r="B218" s="141" t="s">
        <v>329</v>
      </c>
      <c r="C218" s="141" t="s">
        <v>377</v>
      </c>
      <c r="D218" s="149" t="s">
        <v>711</v>
      </c>
      <c r="E218" s="141" t="s">
        <v>302</v>
      </c>
      <c r="F218" s="40">
        <v>85.638</v>
      </c>
      <c r="G218" s="41">
        <v>85.638</v>
      </c>
      <c r="H218" s="41">
        <v>85.638</v>
      </c>
    </row>
    <row r="219" spans="1:8" ht="88.5" customHeight="1">
      <c r="A219" s="336" t="s">
        <v>581</v>
      </c>
      <c r="B219" s="54" t="s">
        <v>329</v>
      </c>
      <c r="C219" s="54" t="s">
        <v>377</v>
      </c>
      <c r="D219" s="54" t="s">
        <v>726</v>
      </c>
      <c r="E219" s="54"/>
      <c r="F219" s="55">
        <f aca="true" t="shared" si="33" ref="F219:H221">F220</f>
        <v>0</v>
      </c>
      <c r="G219" s="368">
        <f t="shared" si="33"/>
        <v>0</v>
      </c>
      <c r="H219" s="368">
        <f t="shared" si="33"/>
        <v>0</v>
      </c>
    </row>
    <row r="220" spans="1:8" ht="88.5" customHeight="1">
      <c r="A220" s="575" t="s">
        <v>723</v>
      </c>
      <c r="B220" s="54" t="s">
        <v>329</v>
      </c>
      <c r="C220" s="54" t="s">
        <v>377</v>
      </c>
      <c r="D220" s="54" t="s">
        <v>495</v>
      </c>
      <c r="E220" s="54"/>
      <c r="F220" s="55">
        <f t="shared" si="33"/>
        <v>0</v>
      </c>
      <c r="G220" s="368">
        <f t="shared" si="33"/>
        <v>0</v>
      </c>
      <c r="H220" s="368">
        <f t="shared" si="33"/>
        <v>0</v>
      </c>
    </row>
    <row r="221" spans="1:8" ht="15">
      <c r="A221" s="52" t="s">
        <v>7</v>
      </c>
      <c r="B221" s="52" t="s">
        <v>8</v>
      </c>
      <c r="C221" s="52" t="s">
        <v>377</v>
      </c>
      <c r="D221" s="52" t="s">
        <v>724</v>
      </c>
      <c r="E221" s="52"/>
      <c r="F221" s="53">
        <f t="shared" si="33"/>
        <v>0</v>
      </c>
      <c r="G221" s="361">
        <f t="shared" si="33"/>
        <v>0</v>
      </c>
      <c r="H221" s="361">
        <f t="shared" si="33"/>
        <v>0</v>
      </c>
    </row>
    <row r="222" spans="1:8" ht="27">
      <c r="A222" s="52" t="s">
        <v>364</v>
      </c>
      <c r="B222" s="52" t="s">
        <v>329</v>
      </c>
      <c r="C222" s="52" t="s">
        <v>377</v>
      </c>
      <c r="D222" s="52" t="s">
        <v>724</v>
      </c>
      <c r="E222" s="52" t="s">
        <v>302</v>
      </c>
      <c r="F222" s="64"/>
      <c r="G222" s="64"/>
      <c r="H222" s="64"/>
    </row>
    <row r="223" spans="1:8" ht="15">
      <c r="A223" s="56" t="s">
        <v>227</v>
      </c>
      <c r="B223" s="56" t="s">
        <v>329</v>
      </c>
      <c r="C223" s="56" t="s">
        <v>378</v>
      </c>
      <c r="D223" s="56"/>
      <c r="E223" s="56"/>
      <c r="F223" s="57">
        <f>F224+F258+F269+F273+F277+F281+F265</f>
        <v>186632.74899999998</v>
      </c>
      <c r="G223" s="57">
        <f>G224+G258+G269+G273+G277+G281+G265</f>
        <v>187058.55099999998</v>
      </c>
      <c r="H223" s="57">
        <f>H224+H258+H269+H273+H277+H281+H265</f>
        <v>152183.902</v>
      </c>
    </row>
    <row r="224" spans="1:8" ht="59.25" customHeight="1">
      <c r="A224" s="105" t="s">
        <v>544</v>
      </c>
      <c r="B224" s="54" t="s">
        <v>329</v>
      </c>
      <c r="C224" s="54" t="s">
        <v>378</v>
      </c>
      <c r="D224" s="54" t="s">
        <v>205</v>
      </c>
      <c r="E224" s="54"/>
      <c r="F224" s="327">
        <f>F225+F253</f>
        <v>184686.74899999998</v>
      </c>
      <c r="G224" s="327">
        <f>G225+G253</f>
        <v>185338.55099999998</v>
      </c>
      <c r="H224" s="327">
        <f>H225+H253</f>
        <v>150463.902</v>
      </c>
    </row>
    <row r="225" spans="1:8" ht="71.25">
      <c r="A225" s="326" t="s">
        <v>713</v>
      </c>
      <c r="B225" s="52" t="s">
        <v>329</v>
      </c>
      <c r="C225" s="52" t="s">
        <v>378</v>
      </c>
      <c r="D225" s="52" t="s">
        <v>708</v>
      </c>
      <c r="E225" s="52"/>
      <c r="F225" s="92">
        <f>F226+F231+F240+F242+F244+F246+F249+F251+F229</f>
        <v>177170.74899999998</v>
      </c>
      <c r="G225" s="92">
        <f>G226+G231+G240+G242+G244+G246+G249+G251+G229</f>
        <v>177589.55099999998</v>
      </c>
      <c r="H225" s="92">
        <f>H226+H231+H240+H242+H244+H246+H249+H251+H229</f>
        <v>142514.902</v>
      </c>
    </row>
    <row r="226" spans="1:12" ht="141" customHeight="1">
      <c r="A226" s="601" t="s">
        <v>680</v>
      </c>
      <c r="B226" s="153" t="s">
        <v>329</v>
      </c>
      <c r="C226" s="153" t="s">
        <v>378</v>
      </c>
      <c r="D226" s="153" t="s">
        <v>719</v>
      </c>
      <c r="E226" s="153"/>
      <c r="F226" s="139">
        <f>F227+F228</f>
        <v>151710.91799999998</v>
      </c>
      <c r="G226" s="139">
        <f>G227+G228</f>
        <v>151710.91799999998</v>
      </c>
      <c r="H226" s="139">
        <f>H227+H228</f>
        <v>118179.01</v>
      </c>
      <c r="L226" s="202"/>
    </row>
    <row r="227" spans="1:8" ht="81">
      <c r="A227" s="141" t="s">
        <v>363</v>
      </c>
      <c r="B227" s="141" t="s">
        <v>329</v>
      </c>
      <c r="C227" s="141" t="s">
        <v>378</v>
      </c>
      <c r="D227" s="141" t="s">
        <v>719</v>
      </c>
      <c r="E227" s="141" t="s">
        <v>237</v>
      </c>
      <c r="F227" s="44">
        <v>145003.607</v>
      </c>
      <c r="G227" s="44">
        <v>145003.607</v>
      </c>
      <c r="H227" s="44">
        <v>116969.01</v>
      </c>
    </row>
    <row r="228" spans="1:8" ht="27">
      <c r="A228" s="141" t="s">
        <v>364</v>
      </c>
      <c r="B228" s="141" t="s">
        <v>329</v>
      </c>
      <c r="C228" s="141" t="s">
        <v>378</v>
      </c>
      <c r="D228" s="141" t="s">
        <v>719</v>
      </c>
      <c r="E228" s="141" t="s">
        <v>302</v>
      </c>
      <c r="F228" s="44">
        <v>6707.311</v>
      </c>
      <c r="G228" s="44">
        <v>6707.311</v>
      </c>
      <c r="H228" s="44">
        <v>1210</v>
      </c>
    </row>
    <row r="229" spans="1:8" ht="29.25" customHeight="1">
      <c r="A229" s="153" t="s">
        <v>258</v>
      </c>
      <c r="B229" s="153" t="s">
        <v>329</v>
      </c>
      <c r="C229" s="153" t="s">
        <v>378</v>
      </c>
      <c r="D229" s="153" t="s">
        <v>720</v>
      </c>
      <c r="E229" s="153"/>
      <c r="F229" s="139">
        <f>F230</f>
        <v>1159.831</v>
      </c>
      <c r="G229" s="139">
        <f>G230</f>
        <v>1159.831</v>
      </c>
      <c r="H229" s="139">
        <f>H230</f>
        <v>1159.831</v>
      </c>
    </row>
    <row r="230" spans="1:8" ht="81">
      <c r="A230" s="141" t="s">
        <v>363</v>
      </c>
      <c r="B230" s="141" t="s">
        <v>329</v>
      </c>
      <c r="C230" s="141" t="s">
        <v>378</v>
      </c>
      <c r="D230" s="141" t="s">
        <v>720</v>
      </c>
      <c r="E230" s="141" t="s">
        <v>237</v>
      </c>
      <c r="F230" s="44">
        <v>1159.831</v>
      </c>
      <c r="G230" s="44">
        <v>1159.831</v>
      </c>
      <c r="H230" s="44">
        <v>1159.831</v>
      </c>
    </row>
    <row r="231" spans="1:8" ht="40.5">
      <c r="A231" s="52" t="s">
        <v>646</v>
      </c>
      <c r="B231" s="52" t="s">
        <v>329</v>
      </c>
      <c r="C231" s="52" t="s">
        <v>378</v>
      </c>
      <c r="D231" s="52" t="s">
        <v>709</v>
      </c>
      <c r="E231" s="52"/>
      <c r="F231" s="92">
        <f>F232+F233+F234</f>
        <v>21214</v>
      </c>
      <c r="G231" s="92">
        <f>G232+G233+G234</f>
        <v>22732.802</v>
      </c>
      <c r="H231" s="92">
        <f>H232+H233+H234</f>
        <v>21190.061</v>
      </c>
    </row>
    <row r="232" spans="1:8" ht="81">
      <c r="A232" s="52" t="s">
        <v>363</v>
      </c>
      <c r="B232" s="52" t="s">
        <v>329</v>
      </c>
      <c r="C232" s="52" t="s">
        <v>378</v>
      </c>
      <c r="D232" s="52" t="s">
        <v>709</v>
      </c>
      <c r="E232" s="52" t="s">
        <v>237</v>
      </c>
      <c r="F232" s="92">
        <v>76</v>
      </c>
      <c r="G232" s="92">
        <v>76</v>
      </c>
      <c r="H232" s="92">
        <v>76</v>
      </c>
    </row>
    <row r="233" spans="1:8" ht="27">
      <c r="A233" s="52" t="s">
        <v>364</v>
      </c>
      <c r="B233" s="52" t="s">
        <v>329</v>
      </c>
      <c r="C233" s="52" t="s">
        <v>378</v>
      </c>
      <c r="D233" s="52" t="s">
        <v>709</v>
      </c>
      <c r="E233" s="52" t="s">
        <v>302</v>
      </c>
      <c r="F233" s="92">
        <v>19542</v>
      </c>
      <c r="G233" s="92">
        <v>21056.802</v>
      </c>
      <c r="H233" s="92">
        <v>19504.061</v>
      </c>
    </row>
    <row r="234" spans="1:8" ht="15">
      <c r="A234" s="328" t="s">
        <v>235</v>
      </c>
      <c r="B234" s="52" t="s">
        <v>329</v>
      </c>
      <c r="C234" s="52" t="s">
        <v>378</v>
      </c>
      <c r="D234" s="52" t="s">
        <v>709</v>
      </c>
      <c r="E234" s="52" t="s">
        <v>236</v>
      </c>
      <c r="F234" s="92">
        <v>1596</v>
      </c>
      <c r="G234" s="92">
        <v>1600</v>
      </c>
      <c r="H234" s="92">
        <v>1610</v>
      </c>
    </row>
    <row r="235" spans="1:8" ht="62.25" customHeight="1" hidden="1">
      <c r="A235" s="196" t="s">
        <v>544</v>
      </c>
      <c r="B235" s="189" t="s">
        <v>329</v>
      </c>
      <c r="C235" s="189" t="s">
        <v>378</v>
      </c>
      <c r="D235" s="189" t="s">
        <v>18</v>
      </c>
      <c r="E235" s="189"/>
      <c r="F235" s="190">
        <f>F236+F240+F242+F245+F247</f>
        <v>2986</v>
      </c>
      <c r="G235" s="190">
        <f>G236+G240+G242+G245+G247</f>
        <v>1986</v>
      </c>
      <c r="H235" s="190">
        <f>H236+H240+H242+H245+H247</f>
        <v>1986</v>
      </c>
    </row>
    <row r="236" spans="1:8" ht="40.5" hidden="1">
      <c r="A236" s="193" t="s">
        <v>646</v>
      </c>
      <c r="B236" s="188" t="s">
        <v>329</v>
      </c>
      <c r="C236" s="188" t="s">
        <v>378</v>
      </c>
      <c r="D236" s="188" t="s">
        <v>11</v>
      </c>
      <c r="E236" s="188"/>
      <c r="F236" s="192">
        <f>F237+F238+F239</f>
        <v>0</v>
      </c>
      <c r="G236" s="192">
        <f>G237+G238+G239</f>
        <v>0</v>
      </c>
      <c r="H236" s="192">
        <f>H237+H238+H239</f>
        <v>0</v>
      </c>
    </row>
    <row r="237" spans="1:8" ht="54" hidden="1">
      <c r="A237" s="188" t="s">
        <v>268</v>
      </c>
      <c r="B237" s="188" t="s">
        <v>329</v>
      </c>
      <c r="C237" s="188" t="s">
        <v>378</v>
      </c>
      <c r="D237" s="188" t="s">
        <v>11</v>
      </c>
      <c r="E237" s="188" t="s">
        <v>237</v>
      </c>
      <c r="F237" s="197"/>
      <c r="G237" s="197"/>
      <c r="H237" s="197"/>
    </row>
    <row r="238" spans="1:8" ht="27" hidden="1">
      <c r="A238" s="198" t="s">
        <v>301</v>
      </c>
      <c r="B238" s="199" t="s">
        <v>329</v>
      </c>
      <c r="C238" s="199" t="s">
        <v>378</v>
      </c>
      <c r="D238" s="199" t="s">
        <v>11</v>
      </c>
      <c r="E238" s="199" t="s">
        <v>302</v>
      </c>
      <c r="F238" s="197"/>
      <c r="G238" s="197"/>
      <c r="H238" s="197"/>
    </row>
    <row r="239" spans="1:8" ht="15" hidden="1">
      <c r="A239" s="200" t="s">
        <v>235</v>
      </c>
      <c r="B239" s="199" t="s">
        <v>329</v>
      </c>
      <c r="C239" s="199" t="s">
        <v>378</v>
      </c>
      <c r="D239" s="199" t="s">
        <v>11</v>
      </c>
      <c r="E239" s="199" t="s">
        <v>236</v>
      </c>
      <c r="F239" s="197"/>
      <c r="G239" s="197"/>
      <c r="H239" s="197"/>
    </row>
    <row r="240" spans="1:8" ht="59.25" customHeight="1">
      <c r="A240" s="66" t="s">
        <v>682</v>
      </c>
      <c r="B240" s="52" t="s">
        <v>8</v>
      </c>
      <c r="C240" s="52" t="s">
        <v>378</v>
      </c>
      <c r="D240" s="52" t="s">
        <v>714</v>
      </c>
      <c r="E240" s="52"/>
      <c r="F240" s="92">
        <f>F241</f>
        <v>686</v>
      </c>
      <c r="G240" s="92">
        <f>G241</f>
        <v>686</v>
      </c>
      <c r="H240" s="92">
        <f>H241</f>
        <v>686</v>
      </c>
    </row>
    <row r="241" spans="1:8" ht="81">
      <c r="A241" s="52" t="s">
        <v>363</v>
      </c>
      <c r="B241" s="52" t="s">
        <v>329</v>
      </c>
      <c r="C241" s="52" t="s">
        <v>378</v>
      </c>
      <c r="D241" s="52" t="s">
        <v>714</v>
      </c>
      <c r="E241" s="52" t="s">
        <v>237</v>
      </c>
      <c r="F241" s="92">
        <v>686</v>
      </c>
      <c r="G241" s="92">
        <v>686</v>
      </c>
      <c r="H241" s="92">
        <v>686</v>
      </c>
    </row>
    <row r="242" spans="1:8" ht="54.75" customHeight="1">
      <c r="A242" s="66" t="s">
        <v>683</v>
      </c>
      <c r="B242" s="52" t="s">
        <v>329</v>
      </c>
      <c r="C242" s="52" t="s">
        <v>378</v>
      </c>
      <c r="D242" s="52" t="s">
        <v>715</v>
      </c>
      <c r="E242" s="52"/>
      <c r="F242" s="92">
        <f>F243</f>
        <v>1000</v>
      </c>
      <c r="G242" s="92">
        <f>G243</f>
        <v>0</v>
      </c>
      <c r="H242" s="92">
        <f>H243</f>
        <v>0</v>
      </c>
    </row>
    <row r="243" spans="1:8" ht="27">
      <c r="A243" s="52" t="s">
        <v>364</v>
      </c>
      <c r="B243" s="52" t="s">
        <v>329</v>
      </c>
      <c r="C243" s="52" t="s">
        <v>378</v>
      </c>
      <c r="D243" s="52" t="s">
        <v>715</v>
      </c>
      <c r="E243" s="52" t="s">
        <v>302</v>
      </c>
      <c r="F243" s="92">
        <v>1000</v>
      </c>
      <c r="G243" s="92"/>
      <c r="H243" s="92"/>
    </row>
    <row r="244" spans="1:8" ht="66.75" customHeight="1" hidden="1">
      <c r="A244" s="193" t="s">
        <v>9</v>
      </c>
      <c r="B244" s="188" t="s">
        <v>329</v>
      </c>
      <c r="C244" s="188" t="s">
        <v>378</v>
      </c>
      <c r="D244" s="188" t="s">
        <v>716</v>
      </c>
      <c r="E244" s="188"/>
      <c r="F244" s="192">
        <f>F245</f>
        <v>0</v>
      </c>
      <c r="G244" s="192">
        <f>G245</f>
        <v>0</v>
      </c>
      <c r="H244" s="192">
        <f>H245</f>
        <v>0</v>
      </c>
    </row>
    <row r="245" spans="1:8" ht="27" hidden="1">
      <c r="A245" s="188" t="s">
        <v>364</v>
      </c>
      <c r="B245" s="188" t="s">
        <v>329</v>
      </c>
      <c r="C245" s="188" t="s">
        <v>378</v>
      </c>
      <c r="D245" s="188" t="s">
        <v>716</v>
      </c>
      <c r="E245" s="188" t="s">
        <v>302</v>
      </c>
      <c r="F245" s="192"/>
      <c r="G245" s="192"/>
      <c r="H245" s="192"/>
    </row>
    <row r="246" spans="1:8" ht="58.5" customHeight="1">
      <c r="A246" s="353" t="s">
        <v>10</v>
      </c>
      <c r="B246" s="66" t="s">
        <v>329</v>
      </c>
      <c r="C246" s="66" t="s">
        <v>378</v>
      </c>
      <c r="D246" s="66" t="s">
        <v>717</v>
      </c>
      <c r="E246" s="66"/>
      <c r="F246" s="335">
        <f>F247</f>
        <v>1300</v>
      </c>
      <c r="G246" s="335">
        <f>G247</f>
        <v>1300</v>
      </c>
      <c r="H246" s="335">
        <f>H247</f>
        <v>1300</v>
      </c>
    </row>
    <row r="247" spans="1:8" ht="25.5" customHeight="1">
      <c r="A247" s="52" t="s">
        <v>364</v>
      </c>
      <c r="B247" s="52" t="s">
        <v>329</v>
      </c>
      <c r="C247" s="52" t="s">
        <v>378</v>
      </c>
      <c r="D247" s="52" t="s">
        <v>717</v>
      </c>
      <c r="E247" s="52" t="s">
        <v>302</v>
      </c>
      <c r="F247" s="92">
        <v>1300</v>
      </c>
      <c r="G247" s="92">
        <v>1300</v>
      </c>
      <c r="H247" s="92">
        <v>1300</v>
      </c>
    </row>
    <row r="248" spans="1:8" ht="12.75" customHeight="1" hidden="1">
      <c r="A248" s="187" t="s">
        <v>544</v>
      </c>
      <c r="B248" s="201" t="s">
        <v>329</v>
      </c>
      <c r="C248" s="201" t="s">
        <v>378</v>
      </c>
      <c r="D248" s="201" t="s">
        <v>18</v>
      </c>
      <c r="E248" s="201"/>
      <c r="F248" s="190">
        <f>F255+F256+F257</f>
        <v>7516</v>
      </c>
      <c r="G248" s="190">
        <f>G255+G256+G257</f>
        <v>7749</v>
      </c>
      <c r="H248" s="190">
        <f>H255+H256+H257</f>
        <v>7949</v>
      </c>
    </row>
    <row r="249" spans="1:8" ht="57" customHeight="1" hidden="1">
      <c r="A249" s="195" t="s">
        <v>486</v>
      </c>
      <c r="B249" s="188" t="s">
        <v>329</v>
      </c>
      <c r="C249" s="188" t="s">
        <v>378</v>
      </c>
      <c r="D249" s="188" t="s">
        <v>710</v>
      </c>
      <c r="E249" s="188"/>
      <c r="F249" s="194">
        <f>F250</f>
        <v>0</v>
      </c>
      <c r="G249" s="194">
        <f>G250</f>
        <v>0</v>
      </c>
      <c r="H249" s="194">
        <f>H250</f>
        <v>0</v>
      </c>
    </row>
    <row r="250" spans="1:8" ht="22.5" customHeight="1" hidden="1">
      <c r="A250" s="188" t="s">
        <v>353</v>
      </c>
      <c r="B250" s="188" t="s">
        <v>329</v>
      </c>
      <c r="C250" s="188" t="s">
        <v>370</v>
      </c>
      <c r="D250" s="188" t="s">
        <v>710</v>
      </c>
      <c r="E250" s="188" t="s">
        <v>296</v>
      </c>
      <c r="F250" s="194"/>
      <c r="G250" s="194"/>
      <c r="H250" s="194"/>
    </row>
    <row r="251" spans="1:8" ht="74.25" customHeight="1">
      <c r="A251" s="355" t="s">
        <v>678</v>
      </c>
      <c r="B251" s="355" t="s">
        <v>329</v>
      </c>
      <c r="C251" s="355" t="s">
        <v>378</v>
      </c>
      <c r="D251" s="355" t="s">
        <v>718</v>
      </c>
      <c r="E251" s="355"/>
      <c r="F251" s="335">
        <f>F252</f>
        <v>100</v>
      </c>
      <c r="G251" s="335">
        <f>G252</f>
        <v>0</v>
      </c>
      <c r="H251" s="335">
        <f>H252</f>
        <v>0</v>
      </c>
    </row>
    <row r="252" spans="1:11" ht="35.25" customHeight="1">
      <c r="A252" s="52" t="s">
        <v>364</v>
      </c>
      <c r="B252" s="52" t="s">
        <v>329</v>
      </c>
      <c r="C252" s="52" t="s">
        <v>378</v>
      </c>
      <c r="D252" s="355" t="s">
        <v>718</v>
      </c>
      <c r="E252" s="52" t="s">
        <v>302</v>
      </c>
      <c r="F252" s="335">
        <v>100</v>
      </c>
      <c r="G252" s="335"/>
      <c r="H252" s="335"/>
      <c r="I252" s="651"/>
      <c r="J252" s="643"/>
      <c r="K252" s="643"/>
    </row>
    <row r="253" spans="1:8" ht="85.5">
      <c r="A253" s="326" t="s">
        <v>721</v>
      </c>
      <c r="B253" s="56" t="s">
        <v>329</v>
      </c>
      <c r="C253" s="56" t="s">
        <v>378</v>
      </c>
      <c r="D253" s="56" t="s">
        <v>207</v>
      </c>
      <c r="E253" s="56"/>
      <c r="F253" s="327">
        <f>F255+F256+F257</f>
        <v>7516</v>
      </c>
      <c r="G253" s="327">
        <f>G255+G256+G257</f>
        <v>7749</v>
      </c>
      <c r="H253" s="327">
        <f>H255+H256+H257</f>
        <v>7949</v>
      </c>
    </row>
    <row r="254" spans="1:8" ht="40.5">
      <c r="A254" s="52" t="s">
        <v>646</v>
      </c>
      <c r="B254" s="52" t="s">
        <v>329</v>
      </c>
      <c r="C254" s="52" t="s">
        <v>378</v>
      </c>
      <c r="D254" s="52" t="s">
        <v>722</v>
      </c>
      <c r="E254" s="56"/>
      <c r="F254" s="92">
        <f>F255+F256+F257</f>
        <v>7516</v>
      </c>
      <c r="G254" s="92">
        <f>G255+G256+G257</f>
        <v>7749</v>
      </c>
      <c r="H254" s="92">
        <f>H255+H256+H257</f>
        <v>7949</v>
      </c>
    </row>
    <row r="255" spans="1:8" ht="81">
      <c r="A255" s="52" t="s">
        <v>363</v>
      </c>
      <c r="B255" s="52" t="s">
        <v>329</v>
      </c>
      <c r="C255" s="52" t="s">
        <v>378</v>
      </c>
      <c r="D255" s="52" t="s">
        <v>722</v>
      </c>
      <c r="E255" s="52" t="s">
        <v>237</v>
      </c>
      <c r="F255" s="369">
        <v>6717</v>
      </c>
      <c r="G255" s="369">
        <v>6950</v>
      </c>
      <c r="H255" s="369">
        <v>7150</v>
      </c>
    </row>
    <row r="256" spans="1:8" ht="27">
      <c r="A256" s="52" t="s">
        <v>364</v>
      </c>
      <c r="B256" s="52" t="s">
        <v>329</v>
      </c>
      <c r="C256" s="52" t="s">
        <v>378</v>
      </c>
      <c r="D256" s="52" t="s">
        <v>722</v>
      </c>
      <c r="E256" s="52" t="s">
        <v>302</v>
      </c>
      <c r="F256" s="369">
        <v>784</v>
      </c>
      <c r="G256" s="369">
        <v>784</v>
      </c>
      <c r="H256" s="369">
        <v>784</v>
      </c>
    </row>
    <row r="257" spans="1:8" ht="15">
      <c r="A257" s="328" t="s">
        <v>235</v>
      </c>
      <c r="B257" s="52" t="s">
        <v>329</v>
      </c>
      <c r="C257" s="52" t="s">
        <v>378</v>
      </c>
      <c r="D257" s="52" t="s">
        <v>722</v>
      </c>
      <c r="E257" s="52" t="s">
        <v>236</v>
      </c>
      <c r="F257" s="369">
        <v>15</v>
      </c>
      <c r="G257" s="369">
        <v>15</v>
      </c>
      <c r="H257" s="369">
        <v>15</v>
      </c>
    </row>
    <row r="258" spans="1:8" ht="85.5" customHeight="1">
      <c r="A258" s="336" t="s">
        <v>581</v>
      </c>
      <c r="B258" s="54" t="s">
        <v>329</v>
      </c>
      <c r="C258" s="54" t="s">
        <v>378</v>
      </c>
      <c r="D258" s="54" t="s">
        <v>725</v>
      </c>
      <c r="E258" s="54"/>
      <c r="F258" s="327">
        <f aca="true" t="shared" si="34" ref="F258:H260">F259</f>
        <v>326</v>
      </c>
      <c r="G258" s="327">
        <f t="shared" si="34"/>
        <v>0</v>
      </c>
      <c r="H258" s="327">
        <f t="shared" si="34"/>
        <v>0</v>
      </c>
    </row>
    <row r="259" spans="1:8" ht="111" customHeight="1">
      <c r="A259" s="575" t="s">
        <v>723</v>
      </c>
      <c r="B259" s="54" t="s">
        <v>329</v>
      </c>
      <c r="C259" s="54" t="s">
        <v>378</v>
      </c>
      <c r="D259" s="54" t="s">
        <v>724</v>
      </c>
      <c r="E259" s="54"/>
      <c r="F259" s="327">
        <f t="shared" si="34"/>
        <v>326</v>
      </c>
      <c r="G259" s="327">
        <f t="shared" si="34"/>
        <v>0</v>
      </c>
      <c r="H259" s="327">
        <f t="shared" si="34"/>
        <v>0</v>
      </c>
    </row>
    <row r="260" spans="1:8" ht="15">
      <c r="A260" s="52" t="s">
        <v>7</v>
      </c>
      <c r="B260" s="52" t="s">
        <v>329</v>
      </c>
      <c r="C260" s="52" t="s">
        <v>378</v>
      </c>
      <c r="D260" s="52" t="s">
        <v>724</v>
      </c>
      <c r="E260" s="52"/>
      <c r="F260" s="92">
        <f t="shared" si="34"/>
        <v>326</v>
      </c>
      <c r="G260" s="92">
        <f t="shared" si="34"/>
        <v>0</v>
      </c>
      <c r="H260" s="92">
        <f t="shared" si="34"/>
        <v>0</v>
      </c>
    </row>
    <row r="261" spans="1:8" ht="27">
      <c r="A261" s="52" t="s">
        <v>301</v>
      </c>
      <c r="B261" s="52" t="s">
        <v>329</v>
      </c>
      <c r="C261" s="52" t="s">
        <v>378</v>
      </c>
      <c r="D261" s="52" t="s">
        <v>724</v>
      </c>
      <c r="E261" s="52" t="s">
        <v>13</v>
      </c>
      <c r="F261" s="93">
        <v>326</v>
      </c>
      <c r="G261" s="93"/>
      <c r="H261" s="93"/>
    </row>
    <row r="262" spans="1:8" ht="71.25" hidden="1">
      <c r="A262" s="63" t="s">
        <v>245</v>
      </c>
      <c r="B262" s="54" t="s">
        <v>329</v>
      </c>
      <c r="C262" s="54" t="s">
        <v>378</v>
      </c>
      <c r="D262" s="54" t="s">
        <v>495</v>
      </c>
      <c r="E262" s="54"/>
      <c r="F262" s="94">
        <f aca="true" t="shared" si="35" ref="F262:H263">F263</f>
        <v>0</v>
      </c>
      <c r="G262" s="94">
        <f t="shared" si="35"/>
        <v>0</v>
      </c>
      <c r="H262" s="94">
        <f t="shared" si="35"/>
        <v>0</v>
      </c>
    </row>
    <row r="263" spans="1:8" ht="40.5" hidden="1">
      <c r="A263" s="52" t="s">
        <v>14</v>
      </c>
      <c r="B263" s="52" t="s">
        <v>329</v>
      </c>
      <c r="C263" s="52" t="s">
        <v>378</v>
      </c>
      <c r="D263" s="52" t="s">
        <v>496</v>
      </c>
      <c r="E263" s="52"/>
      <c r="F263" s="92">
        <f t="shared" si="35"/>
        <v>0</v>
      </c>
      <c r="G263" s="92">
        <f t="shared" si="35"/>
        <v>0</v>
      </c>
      <c r="H263" s="92">
        <f t="shared" si="35"/>
        <v>0</v>
      </c>
    </row>
    <row r="264" spans="1:8" ht="27" hidden="1">
      <c r="A264" s="52" t="s">
        <v>364</v>
      </c>
      <c r="B264" s="52" t="s">
        <v>329</v>
      </c>
      <c r="C264" s="52" t="s">
        <v>378</v>
      </c>
      <c r="D264" s="52" t="s">
        <v>496</v>
      </c>
      <c r="E264" s="52" t="s">
        <v>302</v>
      </c>
      <c r="F264" s="93"/>
      <c r="G264" s="93"/>
      <c r="H264" s="93"/>
    </row>
    <row r="265" spans="1:8" ht="85.5">
      <c r="A265" s="326" t="s">
        <v>550</v>
      </c>
      <c r="B265" s="54" t="s">
        <v>329</v>
      </c>
      <c r="C265" s="54" t="s">
        <v>378</v>
      </c>
      <c r="D265" s="54" t="s">
        <v>102</v>
      </c>
      <c r="E265" s="54"/>
      <c r="F265" s="98">
        <f>F266</f>
        <v>20</v>
      </c>
      <c r="G265" s="98">
        <f aca="true" t="shared" si="36" ref="G265:H267">G266</f>
        <v>20</v>
      </c>
      <c r="H265" s="98">
        <f t="shared" si="36"/>
        <v>20</v>
      </c>
    </row>
    <row r="266" spans="1:8" ht="88.5" customHeight="1">
      <c r="A266" s="52" t="s">
        <v>552</v>
      </c>
      <c r="B266" s="52" t="s">
        <v>329</v>
      </c>
      <c r="C266" s="52" t="s">
        <v>378</v>
      </c>
      <c r="D266" s="52" t="s">
        <v>555</v>
      </c>
      <c r="E266" s="52"/>
      <c r="F266" s="93">
        <f>F267</f>
        <v>20</v>
      </c>
      <c r="G266" s="93">
        <f t="shared" si="36"/>
        <v>20</v>
      </c>
      <c r="H266" s="93">
        <f t="shared" si="36"/>
        <v>20</v>
      </c>
    </row>
    <row r="267" spans="1:8" ht="45" customHeight="1">
      <c r="A267" s="364" t="s">
        <v>553</v>
      </c>
      <c r="B267" s="52" t="s">
        <v>329</v>
      </c>
      <c r="C267" s="52" t="s">
        <v>378</v>
      </c>
      <c r="D267" s="52" t="s">
        <v>554</v>
      </c>
      <c r="E267" s="52"/>
      <c r="F267" s="93">
        <f>F268</f>
        <v>20</v>
      </c>
      <c r="G267" s="93">
        <f t="shared" si="36"/>
        <v>20</v>
      </c>
      <c r="H267" s="93">
        <f t="shared" si="36"/>
        <v>20</v>
      </c>
    </row>
    <row r="268" spans="1:8" ht="27">
      <c r="A268" s="52" t="s">
        <v>301</v>
      </c>
      <c r="B268" s="52" t="s">
        <v>329</v>
      </c>
      <c r="C268" s="52" t="s">
        <v>378</v>
      </c>
      <c r="D268" s="52" t="s">
        <v>554</v>
      </c>
      <c r="E268" s="52" t="s">
        <v>13</v>
      </c>
      <c r="F268" s="93">
        <v>20</v>
      </c>
      <c r="G268" s="93">
        <v>20</v>
      </c>
      <c r="H268" s="93">
        <v>20</v>
      </c>
    </row>
    <row r="269" spans="1:8" ht="60.75" customHeight="1" hidden="1">
      <c r="A269" s="275" t="s">
        <v>631</v>
      </c>
      <c r="B269" s="189" t="s">
        <v>329</v>
      </c>
      <c r="C269" s="189" t="s">
        <v>378</v>
      </c>
      <c r="D269" s="189" t="s">
        <v>702</v>
      </c>
      <c r="E269" s="189"/>
      <c r="F269" s="216">
        <f aca="true" t="shared" si="37" ref="F269:H271">F270</f>
        <v>0</v>
      </c>
      <c r="G269" s="216">
        <f t="shared" si="37"/>
        <v>0</v>
      </c>
      <c r="H269" s="216">
        <f t="shared" si="37"/>
        <v>0</v>
      </c>
    </row>
    <row r="270" spans="1:8" ht="85.5" customHeight="1" hidden="1">
      <c r="A270" s="276" t="s">
        <v>120</v>
      </c>
      <c r="B270" s="199" t="s">
        <v>329</v>
      </c>
      <c r="C270" s="199" t="s">
        <v>378</v>
      </c>
      <c r="D270" s="199" t="s">
        <v>121</v>
      </c>
      <c r="E270" s="199"/>
      <c r="F270" s="204">
        <f t="shared" si="37"/>
        <v>0</v>
      </c>
      <c r="G270" s="204">
        <f t="shared" si="37"/>
        <v>0</v>
      </c>
      <c r="H270" s="204">
        <f t="shared" si="37"/>
        <v>0</v>
      </c>
    </row>
    <row r="271" spans="1:8" ht="41.25" hidden="1">
      <c r="A271" s="288" t="s">
        <v>599</v>
      </c>
      <c r="B271" s="199" t="s">
        <v>329</v>
      </c>
      <c r="C271" s="199" t="s">
        <v>378</v>
      </c>
      <c r="D271" s="199" t="s">
        <v>604</v>
      </c>
      <c r="E271" s="199"/>
      <c r="F271" s="204">
        <f t="shared" si="37"/>
        <v>0</v>
      </c>
      <c r="G271" s="204">
        <f t="shared" si="37"/>
        <v>0</v>
      </c>
      <c r="H271" s="204">
        <f t="shared" si="37"/>
        <v>0</v>
      </c>
    </row>
    <row r="272" spans="1:8" ht="27" hidden="1">
      <c r="A272" s="199" t="s">
        <v>364</v>
      </c>
      <c r="B272" s="199" t="s">
        <v>329</v>
      </c>
      <c r="C272" s="199" t="s">
        <v>378</v>
      </c>
      <c r="D272" s="199" t="s">
        <v>604</v>
      </c>
      <c r="E272" s="199" t="s">
        <v>302</v>
      </c>
      <c r="F272" s="197"/>
      <c r="G272" s="197"/>
      <c r="H272" s="197"/>
    </row>
    <row r="273" spans="1:8" ht="46.5" customHeight="1">
      <c r="A273" s="323" t="s">
        <v>514</v>
      </c>
      <c r="B273" s="56" t="s">
        <v>329</v>
      </c>
      <c r="C273" s="56" t="s">
        <v>378</v>
      </c>
      <c r="D273" s="56" t="s">
        <v>690</v>
      </c>
      <c r="E273" s="56"/>
      <c r="F273" s="70">
        <f aca="true" t="shared" si="38" ref="F273:H275">F274</f>
        <v>100</v>
      </c>
      <c r="G273" s="70">
        <f t="shared" si="38"/>
        <v>100</v>
      </c>
      <c r="H273" s="70">
        <f t="shared" si="38"/>
        <v>0</v>
      </c>
    </row>
    <row r="274" spans="1:8" ht="68.25">
      <c r="A274" s="325" t="s">
        <v>125</v>
      </c>
      <c r="B274" s="52" t="s">
        <v>329</v>
      </c>
      <c r="C274" s="52" t="s">
        <v>378</v>
      </c>
      <c r="D274" s="52" t="s">
        <v>492</v>
      </c>
      <c r="E274" s="52"/>
      <c r="F274" s="64">
        <f t="shared" si="38"/>
        <v>100</v>
      </c>
      <c r="G274" s="64">
        <f t="shared" si="38"/>
        <v>100</v>
      </c>
      <c r="H274" s="64">
        <f t="shared" si="38"/>
        <v>0</v>
      </c>
    </row>
    <row r="275" spans="1:8" ht="27">
      <c r="A275" s="52" t="s">
        <v>600</v>
      </c>
      <c r="B275" s="52" t="s">
        <v>329</v>
      </c>
      <c r="C275" s="52" t="s">
        <v>378</v>
      </c>
      <c r="D275" s="52" t="s">
        <v>618</v>
      </c>
      <c r="E275" s="52"/>
      <c r="F275" s="64">
        <f t="shared" si="38"/>
        <v>100</v>
      </c>
      <c r="G275" s="64">
        <f t="shared" si="38"/>
        <v>100</v>
      </c>
      <c r="H275" s="64">
        <f t="shared" si="38"/>
        <v>0</v>
      </c>
    </row>
    <row r="276" spans="1:8" ht="27">
      <c r="A276" s="52" t="s">
        <v>364</v>
      </c>
      <c r="B276" s="52" t="s">
        <v>329</v>
      </c>
      <c r="C276" s="52" t="s">
        <v>378</v>
      </c>
      <c r="D276" s="52" t="s">
        <v>618</v>
      </c>
      <c r="E276" s="52" t="s">
        <v>302</v>
      </c>
      <c r="F276" s="64">
        <v>100</v>
      </c>
      <c r="G276" s="64">
        <v>100</v>
      </c>
      <c r="H276" s="64"/>
    </row>
    <row r="277" spans="1:8" ht="96.75" customHeight="1" hidden="1">
      <c r="A277" s="263"/>
      <c r="B277" s="201"/>
      <c r="C277" s="201"/>
      <c r="D277" s="189"/>
      <c r="E277" s="189"/>
      <c r="F277" s="265">
        <f aca="true" t="shared" si="39" ref="F277:H279">F278</f>
        <v>0</v>
      </c>
      <c r="G277" s="265">
        <f t="shared" si="39"/>
        <v>0</v>
      </c>
      <c r="H277" s="265">
        <f t="shared" si="39"/>
        <v>0</v>
      </c>
    </row>
    <row r="278" spans="1:8" ht="15" hidden="1">
      <c r="A278" s="261"/>
      <c r="B278" s="199"/>
      <c r="C278" s="199"/>
      <c r="D278" s="189"/>
      <c r="E278" s="189"/>
      <c r="F278" s="265">
        <f t="shared" si="39"/>
        <v>0</v>
      </c>
      <c r="G278" s="265">
        <f t="shared" si="39"/>
        <v>0</v>
      </c>
      <c r="H278" s="265">
        <f t="shared" si="39"/>
        <v>0</v>
      </c>
    </row>
    <row r="279" spans="1:8" ht="15" hidden="1">
      <c r="A279" s="598"/>
      <c r="B279" s="199"/>
      <c r="C279" s="199"/>
      <c r="D279" s="208"/>
      <c r="E279" s="208"/>
      <c r="F279" s="197">
        <f t="shared" si="39"/>
        <v>0</v>
      </c>
      <c r="G279" s="197">
        <f t="shared" si="39"/>
        <v>0</v>
      </c>
      <c r="H279" s="197">
        <f t="shared" si="39"/>
        <v>0</v>
      </c>
    </row>
    <row r="280" spans="1:8" ht="15" hidden="1">
      <c r="A280" s="199"/>
      <c r="B280" s="199"/>
      <c r="C280" s="199"/>
      <c r="D280" s="199"/>
      <c r="E280" s="199"/>
      <c r="F280" s="87"/>
      <c r="G280" s="87"/>
      <c r="H280" s="87"/>
    </row>
    <row r="281" spans="1:8" ht="46.5" customHeight="1">
      <c r="A281" s="330" t="s">
        <v>425</v>
      </c>
      <c r="B281" s="54" t="s">
        <v>329</v>
      </c>
      <c r="C281" s="54" t="s">
        <v>378</v>
      </c>
      <c r="D281" s="54" t="s">
        <v>426</v>
      </c>
      <c r="E281" s="52"/>
      <c r="F281" s="57">
        <f>F282</f>
        <v>1500</v>
      </c>
      <c r="G281" s="57">
        <f aca="true" t="shared" si="40" ref="G281:H283">G282</f>
        <v>1600</v>
      </c>
      <c r="H281" s="57">
        <f t="shared" si="40"/>
        <v>1700</v>
      </c>
    </row>
    <row r="282" spans="1:8" ht="55.5" customHeight="1">
      <c r="A282" s="365" t="s">
        <v>427</v>
      </c>
      <c r="B282" s="52" t="s">
        <v>329</v>
      </c>
      <c r="C282" s="52" t="s">
        <v>378</v>
      </c>
      <c r="D282" s="52" t="s">
        <v>428</v>
      </c>
      <c r="E282" s="56"/>
      <c r="F282" s="53">
        <f>F283</f>
        <v>1500</v>
      </c>
      <c r="G282" s="53">
        <f t="shared" si="40"/>
        <v>1600</v>
      </c>
      <c r="H282" s="53">
        <f t="shared" si="40"/>
        <v>1700</v>
      </c>
    </row>
    <row r="283" spans="1:8" ht="40.5">
      <c r="A283" s="52" t="s">
        <v>14</v>
      </c>
      <c r="B283" s="52" t="s">
        <v>329</v>
      </c>
      <c r="C283" s="52" t="s">
        <v>378</v>
      </c>
      <c r="D283" s="52" t="s">
        <v>429</v>
      </c>
      <c r="E283" s="52"/>
      <c r="F283" s="64">
        <f>F284</f>
        <v>1500</v>
      </c>
      <c r="G283" s="64">
        <f t="shared" si="40"/>
        <v>1600</v>
      </c>
      <c r="H283" s="64">
        <f t="shared" si="40"/>
        <v>1700</v>
      </c>
    </row>
    <row r="284" spans="1:8" ht="27">
      <c r="A284" s="52" t="s">
        <v>364</v>
      </c>
      <c r="B284" s="52" t="s">
        <v>329</v>
      </c>
      <c r="C284" s="52" t="s">
        <v>378</v>
      </c>
      <c r="D284" s="52" t="s">
        <v>429</v>
      </c>
      <c r="E284" s="52" t="s">
        <v>302</v>
      </c>
      <c r="F284" s="64">
        <v>1500</v>
      </c>
      <c r="G284" s="64">
        <v>1600</v>
      </c>
      <c r="H284" s="64">
        <v>1700</v>
      </c>
    </row>
    <row r="285" spans="1:8" ht="27">
      <c r="A285" s="56" t="s">
        <v>228</v>
      </c>
      <c r="B285" s="56" t="s">
        <v>329</v>
      </c>
      <c r="C285" s="56" t="s">
        <v>329</v>
      </c>
      <c r="D285" s="56"/>
      <c r="E285" s="56"/>
      <c r="F285" s="94">
        <f>F286</f>
        <v>930</v>
      </c>
      <c r="G285" s="94">
        <f>G286</f>
        <v>990</v>
      </c>
      <c r="H285" s="94">
        <f>H286</f>
        <v>1040</v>
      </c>
    </row>
    <row r="286" spans="1:8" ht="66.75" customHeight="1">
      <c r="A286" s="319" t="s">
        <v>430</v>
      </c>
      <c r="B286" s="54" t="s">
        <v>329</v>
      </c>
      <c r="C286" s="54" t="s">
        <v>329</v>
      </c>
      <c r="D286" s="54" t="s">
        <v>431</v>
      </c>
      <c r="E286" s="54"/>
      <c r="F286" s="327">
        <f>F287+F290</f>
        <v>930</v>
      </c>
      <c r="G286" s="327">
        <f>G287+G290</f>
        <v>990</v>
      </c>
      <c r="H286" s="327">
        <f>H287+H290</f>
        <v>1040</v>
      </c>
    </row>
    <row r="287" spans="1:8" ht="115.5" customHeight="1">
      <c r="A287" s="330" t="s">
        <v>437</v>
      </c>
      <c r="B287" s="54" t="s">
        <v>329</v>
      </c>
      <c r="C287" s="54" t="s">
        <v>329</v>
      </c>
      <c r="D287" s="54" t="s">
        <v>438</v>
      </c>
      <c r="E287" s="54"/>
      <c r="F287" s="327">
        <f aca="true" t="shared" si="41" ref="F287:H288">F288</f>
        <v>180</v>
      </c>
      <c r="G287" s="327">
        <f t="shared" si="41"/>
        <v>180</v>
      </c>
      <c r="H287" s="327">
        <f t="shared" si="41"/>
        <v>190</v>
      </c>
    </row>
    <row r="288" spans="1:8" ht="28.5" customHeight="1">
      <c r="A288" s="331" t="s">
        <v>24</v>
      </c>
      <c r="B288" s="52" t="s">
        <v>329</v>
      </c>
      <c r="C288" s="52" t="s">
        <v>329</v>
      </c>
      <c r="D288" s="52" t="s">
        <v>439</v>
      </c>
      <c r="E288" s="52"/>
      <c r="F288" s="92">
        <f t="shared" si="41"/>
        <v>180</v>
      </c>
      <c r="G288" s="92">
        <f t="shared" si="41"/>
        <v>180</v>
      </c>
      <c r="H288" s="92">
        <f t="shared" si="41"/>
        <v>190</v>
      </c>
    </row>
    <row r="289" spans="1:8" ht="27">
      <c r="A289" s="52" t="s">
        <v>364</v>
      </c>
      <c r="B289" s="52" t="s">
        <v>329</v>
      </c>
      <c r="C289" s="52" t="s">
        <v>329</v>
      </c>
      <c r="D289" s="52" t="s">
        <v>439</v>
      </c>
      <c r="E289" s="52" t="s">
        <v>302</v>
      </c>
      <c r="F289" s="93">
        <v>180</v>
      </c>
      <c r="G289" s="93">
        <v>180</v>
      </c>
      <c r="H289" s="93">
        <v>190</v>
      </c>
    </row>
    <row r="290" spans="1:8" ht="81.75">
      <c r="A290" s="320" t="s">
        <v>97</v>
      </c>
      <c r="B290" s="52" t="s">
        <v>329</v>
      </c>
      <c r="C290" s="52" t="s">
        <v>329</v>
      </c>
      <c r="D290" s="52" t="s">
        <v>98</v>
      </c>
      <c r="E290" s="52"/>
      <c r="F290" s="93">
        <f>F291</f>
        <v>750</v>
      </c>
      <c r="G290" s="93">
        <f>G291</f>
        <v>810</v>
      </c>
      <c r="H290" s="93">
        <f>H291</f>
        <v>850</v>
      </c>
    </row>
    <row r="291" spans="1:8" ht="40.5">
      <c r="A291" s="321" t="s">
        <v>596</v>
      </c>
      <c r="B291" s="52" t="s">
        <v>329</v>
      </c>
      <c r="C291" s="52" t="s">
        <v>329</v>
      </c>
      <c r="D291" s="52" t="s">
        <v>638</v>
      </c>
      <c r="E291" s="52"/>
      <c r="F291" s="93">
        <f>F292+F293</f>
        <v>750</v>
      </c>
      <c r="G291" s="93">
        <f>G292+G293</f>
        <v>810</v>
      </c>
      <c r="H291" s="93">
        <f>H292+H293</f>
        <v>850</v>
      </c>
    </row>
    <row r="292" spans="1:8" ht="27">
      <c r="A292" s="321" t="s">
        <v>364</v>
      </c>
      <c r="B292" s="52" t="s">
        <v>329</v>
      </c>
      <c r="C292" s="52" t="s">
        <v>329</v>
      </c>
      <c r="D292" s="52" t="s">
        <v>638</v>
      </c>
      <c r="E292" s="52" t="s">
        <v>302</v>
      </c>
      <c r="F292" s="93">
        <v>350</v>
      </c>
      <c r="G292" s="93">
        <v>400</v>
      </c>
      <c r="H292" s="93">
        <v>420</v>
      </c>
    </row>
    <row r="293" spans="1:8" ht="27.75">
      <c r="A293" s="573" t="s">
        <v>246</v>
      </c>
      <c r="B293" s="52" t="s">
        <v>329</v>
      </c>
      <c r="C293" s="52" t="s">
        <v>329</v>
      </c>
      <c r="D293" s="52" t="s">
        <v>638</v>
      </c>
      <c r="E293" s="52" t="s">
        <v>234</v>
      </c>
      <c r="F293" s="93">
        <v>400</v>
      </c>
      <c r="G293" s="93">
        <v>410</v>
      </c>
      <c r="H293" s="93">
        <v>430</v>
      </c>
    </row>
    <row r="294" spans="1:8" ht="15">
      <c r="A294" s="56" t="s">
        <v>322</v>
      </c>
      <c r="B294" s="56" t="s">
        <v>329</v>
      </c>
      <c r="C294" s="56" t="s">
        <v>331</v>
      </c>
      <c r="D294" s="52"/>
      <c r="E294" s="52"/>
      <c r="F294" s="94">
        <f>F295+F303</f>
        <v>5546.966</v>
      </c>
      <c r="G294" s="94">
        <f>G295+G303</f>
        <v>5546.966</v>
      </c>
      <c r="H294" s="94">
        <f>H295+H303</f>
        <v>5146.966</v>
      </c>
    </row>
    <row r="295" spans="1:8" ht="63">
      <c r="A295" s="212" t="s">
        <v>544</v>
      </c>
      <c r="B295" s="138" t="s">
        <v>8</v>
      </c>
      <c r="C295" s="138" t="s">
        <v>331</v>
      </c>
      <c r="D295" s="138" t="s">
        <v>205</v>
      </c>
      <c r="E295" s="141"/>
      <c r="F295" s="44">
        <f>F296</f>
        <v>5146.966</v>
      </c>
      <c r="G295" s="44">
        <f>G296</f>
        <v>5146.966</v>
      </c>
      <c r="H295" s="44">
        <f>H296</f>
        <v>5146.966</v>
      </c>
    </row>
    <row r="296" spans="1:8" ht="85.5">
      <c r="A296" s="406" t="s">
        <v>440</v>
      </c>
      <c r="B296" s="141" t="s">
        <v>329</v>
      </c>
      <c r="C296" s="141" t="s">
        <v>331</v>
      </c>
      <c r="D296" s="141" t="s">
        <v>206</v>
      </c>
      <c r="E296" s="141"/>
      <c r="F296" s="44">
        <f>F297+F299</f>
        <v>5146.966</v>
      </c>
      <c r="G296" s="44">
        <f>G297+G299</f>
        <v>5146.966</v>
      </c>
      <c r="H296" s="44">
        <f>H297+H299</f>
        <v>5146.966</v>
      </c>
    </row>
    <row r="297" spans="1:8" ht="54.75">
      <c r="A297" s="214" t="s">
        <v>677</v>
      </c>
      <c r="B297" s="141" t="s">
        <v>8</v>
      </c>
      <c r="C297" s="141" t="s">
        <v>331</v>
      </c>
      <c r="D297" s="141" t="s">
        <v>441</v>
      </c>
      <c r="E297" s="141"/>
      <c r="F297" s="44">
        <f>F298</f>
        <v>18.966</v>
      </c>
      <c r="G297" s="44">
        <f>G298</f>
        <v>18.966</v>
      </c>
      <c r="H297" s="44">
        <f>H298</f>
        <v>18.966</v>
      </c>
    </row>
    <row r="298" spans="1:8" ht="81">
      <c r="A298" s="141" t="s">
        <v>363</v>
      </c>
      <c r="B298" s="141" t="s">
        <v>8</v>
      </c>
      <c r="C298" s="141" t="s">
        <v>331</v>
      </c>
      <c r="D298" s="141" t="s">
        <v>441</v>
      </c>
      <c r="E298" s="141" t="s">
        <v>237</v>
      </c>
      <c r="F298" s="44">
        <v>18.966</v>
      </c>
      <c r="G298" s="44">
        <v>18.966</v>
      </c>
      <c r="H298" s="44">
        <v>18.966</v>
      </c>
    </row>
    <row r="299" spans="1:8" ht="40.5">
      <c r="A299" s="52" t="s">
        <v>14</v>
      </c>
      <c r="B299" s="52" t="s">
        <v>329</v>
      </c>
      <c r="C299" s="52" t="s">
        <v>331</v>
      </c>
      <c r="D299" s="52" t="s">
        <v>442</v>
      </c>
      <c r="E299" s="52"/>
      <c r="F299" s="92">
        <f>F300+F301+F302</f>
        <v>5128</v>
      </c>
      <c r="G299" s="92">
        <f>G300+G301+G302</f>
        <v>5128</v>
      </c>
      <c r="H299" s="92">
        <f>H300+H301+H302</f>
        <v>5128</v>
      </c>
    </row>
    <row r="300" spans="1:8" ht="81">
      <c r="A300" s="52" t="s">
        <v>363</v>
      </c>
      <c r="B300" s="52" t="s">
        <v>329</v>
      </c>
      <c r="C300" s="52" t="s">
        <v>331</v>
      </c>
      <c r="D300" s="52" t="s">
        <v>442</v>
      </c>
      <c r="E300" s="52" t="s">
        <v>237</v>
      </c>
      <c r="F300" s="92">
        <v>4924</v>
      </c>
      <c r="G300" s="92">
        <v>4924</v>
      </c>
      <c r="H300" s="92">
        <v>4924</v>
      </c>
    </row>
    <row r="301" spans="1:8" ht="27">
      <c r="A301" s="52" t="s">
        <v>364</v>
      </c>
      <c r="B301" s="52" t="s">
        <v>329</v>
      </c>
      <c r="C301" s="52" t="s">
        <v>331</v>
      </c>
      <c r="D301" s="52" t="s">
        <v>442</v>
      </c>
      <c r="E301" s="52" t="s">
        <v>302</v>
      </c>
      <c r="F301" s="92">
        <v>202</v>
      </c>
      <c r="G301" s="92">
        <v>202</v>
      </c>
      <c r="H301" s="92">
        <v>202</v>
      </c>
    </row>
    <row r="302" spans="1:8" ht="15">
      <c r="A302" s="52" t="s">
        <v>235</v>
      </c>
      <c r="B302" s="52" t="s">
        <v>329</v>
      </c>
      <c r="C302" s="52" t="s">
        <v>331</v>
      </c>
      <c r="D302" s="52" t="s">
        <v>442</v>
      </c>
      <c r="E302" s="52" t="s">
        <v>236</v>
      </c>
      <c r="F302" s="92">
        <v>2</v>
      </c>
      <c r="G302" s="92">
        <v>2</v>
      </c>
      <c r="H302" s="92">
        <v>2</v>
      </c>
    </row>
    <row r="303" spans="1:8" ht="75.75" customHeight="1">
      <c r="A303" s="366" t="s">
        <v>197</v>
      </c>
      <c r="B303" s="56" t="s">
        <v>329</v>
      </c>
      <c r="C303" s="56" t="s">
        <v>331</v>
      </c>
      <c r="D303" s="54" t="s">
        <v>133</v>
      </c>
      <c r="E303" s="54"/>
      <c r="F303" s="55">
        <f aca="true" t="shared" si="42" ref="F303:H305">F304</f>
        <v>400</v>
      </c>
      <c r="G303" s="55">
        <f t="shared" si="42"/>
        <v>400</v>
      </c>
      <c r="H303" s="55">
        <f t="shared" si="42"/>
        <v>0</v>
      </c>
    </row>
    <row r="304" spans="1:8" ht="114" customHeight="1">
      <c r="A304" s="325" t="s">
        <v>136</v>
      </c>
      <c r="B304" s="52" t="s">
        <v>329</v>
      </c>
      <c r="C304" s="52" t="s">
        <v>331</v>
      </c>
      <c r="D304" s="52" t="s">
        <v>516</v>
      </c>
      <c r="E304" s="52"/>
      <c r="F304" s="53">
        <f t="shared" si="42"/>
        <v>400</v>
      </c>
      <c r="G304" s="53">
        <f t="shared" si="42"/>
        <v>400</v>
      </c>
      <c r="H304" s="53">
        <f t="shared" si="42"/>
        <v>0</v>
      </c>
    </row>
    <row r="305" spans="1:8" ht="41.25">
      <c r="A305" s="387" t="s">
        <v>78</v>
      </c>
      <c r="B305" s="52" t="s">
        <v>329</v>
      </c>
      <c r="C305" s="52" t="s">
        <v>331</v>
      </c>
      <c r="D305" s="52" t="s">
        <v>143</v>
      </c>
      <c r="E305" s="52"/>
      <c r="F305" s="53">
        <f t="shared" si="42"/>
        <v>400</v>
      </c>
      <c r="G305" s="53">
        <f t="shared" si="42"/>
        <v>400</v>
      </c>
      <c r="H305" s="53">
        <f t="shared" si="42"/>
        <v>0</v>
      </c>
    </row>
    <row r="306" spans="1:8" ht="27">
      <c r="A306" s="52" t="s">
        <v>364</v>
      </c>
      <c r="B306" s="52" t="s">
        <v>329</v>
      </c>
      <c r="C306" s="52" t="s">
        <v>331</v>
      </c>
      <c r="D306" s="52" t="s">
        <v>143</v>
      </c>
      <c r="E306" s="52" t="s">
        <v>302</v>
      </c>
      <c r="F306" s="65">
        <v>400</v>
      </c>
      <c r="G306" s="65">
        <v>400</v>
      </c>
      <c r="H306" s="65"/>
    </row>
    <row r="307" spans="1:8" ht="15">
      <c r="A307" s="408" t="s">
        <v>348</v>
      </c>
      <c r="B307" s="77" t="s">
        <v>332</v>
      </c>
      <c r="C307" s="78"/>
      <c r="D307" s="78"/>
      <c r="E307" s="78"/>
      <c r="F307" s="95">
        <f>F308+F334</f>
        <v>19720.275999999998</v>
      </c>
      <c r="G307" s="95">
        <f>G308+G334</f>
        <v>20412.275999999998</v>
      </c>
      <c r="H307" s="95">
        <f>H308+H334</f>
        <v>21172.275999999998</v>
      </c>
    </row>
    <row r="308" spans="1:8" ht="15">
      <c r="A308" s="56" t="s">
        <v>323</v>
      </c>
      <c r="B308" s="56" t="s">
        <v>332</v>
      </c>
      <c r="C308" s="56" t="s">
        <v>377</v>
      </c>
      <c r="D308" s="56"/>
      <c r="E308" s="56"/>
      <c r="F308" s="94">
        <f>F309+F322+F326+F330</f>
        <v>16364</v>
      </c>
      <c r="G308" s="94">
        <f>G309+G322+G326+G330</f>
        <v>17056</v>
      </c>
      <c r="H308" s="94">
        <f>H309+H322+H326+H330</f>
        <v>17816</v>
      </c>
    </row>
    <row r="309" spans="1:8" ht="44.25" customHeight="1">
      <c r="A309" s="63" t="s">
        <v>482</v>
      </c>
      <c r="B309" s="56" t="s">
        <v>332</v>
      </c>
      <c r="C309" s="56" t="s">
        <v>377</v>
      </c>
      <c r="D309" s="56" t="s">
        <v>23</v>
      </c>
      <c r="E309" s="56"/>
      <c r="F309" s="94">
        <f>F310+F315</f>
        <v>16334</v>
      </c>
      <c r="G309" s="94">
        <f>G310+G315</f>
        <v>17056</v>
      </c>
      <c r="H309" s="94">
        <f>H310+H315</f>
        <v>17816</v>
      </c>
    </row>
    <row r="310" spans="1:8" ht="75">
      <c r="A310" s="104" t="s">
        <v>443</v>
      </c>
      <c r="B310" s="52" t="s">
        <v>15</v>
      </c>
      <c r="C310" s="52" t="s">
        <v>377</v>
      </c>
      <c r="D310" s="52" t="s">
        <v>444</v>
      </c>
      <c r="E310" s="56"/>
      <c r="F310" s="92">
        <f>F311</f>
        <v>8885</v>
      </c>
      <c r="G310" s="92">
        <f>G311</f>
        <v>9517</v>
      </c>
      <c r="H310" s="92">
        <f>H311</f>
        <v>9807</v>
      </c>
    </row>
    <row r="311" spans="1:8" ht="40.5">
      <c r="A311" s="52" t="s">
        <v>14</v>
      </c>
      <c r="B311" s="52" t="s">
        <v>332</v>
      </c>
      <c r="C311" s="52" t="s">
        <v>377</v>
      </c>
      <c r="D311" s="52" t="s">
        <v>445</v>
      </c>
      <c r="E311" s="52"/>
      <c r="F311" s="92">
        <f>F312+F313+F314</f>
        <v>8885</v>
      </c>
      <c r="G311" s="92">
        <f>G312+G313+G314</f>
        <v>9517</v>
      </c>
      <c r="H311" s="92">
        <f>H312+H313+H314</f>
        <v>9807</v>
      </c>
    </row>
    <row r="312" spans="1:8" ht="87" customHeight="1">
      <c r="A312" s="52" t="s">
        <v>363</v>
      </c>
      <c r="B312" s="52" t="s">
        <v>332</v>
      </c>
      <c r="C312" s="52" t="s">
        <v>377</v>
      </c>
      <c r="D312" s="52" t="s">
        <v>445</v>
      </c>
      <c r="E312" s="52" t="s">
        <v>237</v>
      </c>
      <c r="F312" s="92">
        <v>8518</v>
      </c>
      <c r="G312" s="92">
        <v>9150</v>
      </c>
      <c r="H312" s="92">
        <v>9440</v>
      </c>
    </row>
    <row r="313" spans="1:8" ht="27">
      <c r="A313" s="52" t="s">
        <v>364</v>
      </c>
      <c r="B313" s="52" t="s">
        <v>332</v>
      </c>
      <c r="C313" s="52" t="s">
        <v>377</v>
      </c>
      <c r="D313" s="52" t="s">
        <v>445</v>
      </c>
      <c r="E313" s="52" t="s">
        <v>302</v>
      </c>
      <c r="F313" s="92">
        <v>335</v>
      </c>
      <c r="G313" s="92">
        <v>335</v>
      </c>
      <c r="H313" s="92">
        <v>335</v>
      </c>
    </row>
    <row r="314" spans="1:8" ht="15">
      <c r="A314" s="52" t="s">
        <v>235</v>
      </c>
      <c r="B314" s="52" t="s">
        <v>332</v>
      </c>
      <c r="C314" s="52" t="s">
        <v>377</v>
      </c>
      <c r="D314" s="52" t="s">
        <v>445</v>
      </c>
      <c r="E314" s="52" t="s">
        <v>236</v>
      </c>
      <c r="F314" s="92">
        <v>32</v>
      </c>
      <c r="G314" s="92">
        <v>32</v>
      </c>
      <c r="H314" s="92">
        <v>32</v>
      </c>
    </row>
    <row r="315" spans="1:8" ht="75">
      <c r="A315" s="332" t="s">
        <v>446</v>
      </c>
      <c r="B315" s="66" t="s">
        <v>332</v>
      </c>
      <c r="C315" s="66" t="s">
        <v>377</v>
      </c>
      <c r="D315" s="66" t="s">
        <v>447</v>
      </c>
      <c r="E315" s="66"/>
      <c r="F315" s="335">
        <f>F316+F320</f>
        <v>7449</v>
      </c>
      <c r="G315" s="333">
        <f>G316+G320</f>
        <v>7539</v>
      </c>
      <c r="H315" s="333">
        <f>H316+H320</f>
        <v>8009</v>
      </c>
    </row>
    <row r="316" spans="1:8" ht="40.5">
      <c r="A316" s="52" t="s">
        <v>14</v>
      </c>
      <c r="B316" s="52" t="s">
        <v>332</v>
      </c>
      <c r="C316" s="52" t="s">
        <v>377</v>
      </c>
      <c r="D316" s="52" t="s">
        <v>448</v>
      </c>
      <c r="E316" s="52"/>
      <c r="F316" s="92">
        <f>F317+F318+F319</f>
        <v>7399</v>
      </c>
      <c r="G316" s="92">
        <f>G317+G318+G319</f>
        <v>7489</v>
      </c>
      <c r="H316" s="92">
        <f>H317+H318+H319</f>
        <v>7959</v>
      </c>
    </row>
    <row r="317" spans="1:8" ht="85.5" customHeight="1">
      <c r="A317" s="52" t="s">
        <v>363</v>
      </c>
      <c r="B317" s="52" t="s">
        <v>332</v>
      </c>
      <c r="C317" s="52" t="s">
        <v>377</v>
      </c>
      <c r="D317" s="52" t="s">
        <v>448</v>
      </c>
      <c r="E317" s="52" t="s">
        <v>237</v>
      </c>
      <c r="F317" s="92">
        <v>5950</v>
      </c>
      <c r="G317" s="92">
        <v>6040</v>
      </c>
      <c r="H317" s="92">
        <v>6510</v>
      </c>
    </row>
    <row r="318" spans="1:8" ht="27">
      <c r="A318" s="52" t="s">
        <v>364</v>
      </c>
      <c r="B318" s="52" t="s">
        <v>332</v>
      </c>
      <c r="C318" s="52" t="s">
        <v>377</v>
      </c>
      <c r="D318" s="52" t="s">
        <v>448</v>
      </c>
      <c r="E318" s="52" t="s">
        <v>302</v>
      </c>
      <c r="F318" s="92">
        <v>1364</v>
      </c>
      <c r="G318" s="92">
        <v>1364</v>
      </c>
      <c r="H318" s="92">
        <v>1364</v>
      </c>
    </row>
    <row r="319" spans="1:8" ht="15">
      <c r="A319" s="52" t="s">
        <v>235</v>
      </c>
      <c r="B319" s="52" t="s">
        <v>332</v>
      </c>
      <c r="C319" s="52" t="s">
        <v>377</v>
      </c>
      <c r="D319" s="52" t="s">
        <v>448</v>
      </c>
      <c r="E319" s="52" t="s">
        <v>236</v>
      </c>
      <c r="F319" s="92">
        <v>85</v>
      </c>
      <c r="G319" s="92">
        <v>85</v>
      </c>
      <c r="H319" s="92">
        <v>85</v>
      </c>
    </row>
    <row r="320" spans="1:8" ht="63">
      <c r="A320" s="334" t="s">
        <v>676</v>
      </c>
      <c r="B320" s="66" t="s">
        <v>332</v>
      </c>
      <c r="C320" s="66" t="s">
        <v>377</v>
      </c>
      <c r="D320" s="66" t="s">
        <v>449</v>
      </c>
      <c r="E320" s="66"/>
      <c r="F320" s="335">
        <f>F321</f>
        <v>50</v>
      </c>
      <c r="G320" s="335">
        <f>G321</f>
        <v>50</v>
      </c>
      <c r="H320" s="335">
        <f>H321</f>
        <v>50</v>
      </c>
    </row>
    <row r="321" spans="1:8" ht="27">
      <c r="A321" s="52" t="s">
        <v>364</v>
      </c>
      <c r="B321" s="52" t="s">
        <v>332</v>
      </c>
      <c r="C321" s="52" t="s">
        <v>377</v>
      </c>
      <c r="D321" s="52" t="s">
        <v>449</v>
      </c>
      <c r="E321" s="52" t="s">
        <v>302</v>
      </c>
      <c r="F321" s="92">
        <v>50</v>
      </c>
      <c r="G321" s="92">
        <v>50</v>
      </c>
      <c r="H321" s="92">
        <v>50</v>
      </c>
    </row>
    <row r="322" spans="1:8" ht="90" customHeight="1">
      <c r="A322" s="336" t="s">
        <v>581</v>
      </c>
      <c r="B322" s="52" t="s">
        <v>332</v>
      </c>
      <c r="C322" s="52" t="s">
        <v>377</v>
      </c>
      <c r="D322" s="54" t="s">
        <v>725</v>
      </c>
      <c r="E322" s="54"/>
      <c r="F322" s="327">
        <f aca="true" t="shared" si="43" ref="F322:H324">F323</f>
        <v>30</v>
      </c>
      <c r="G322" s="327">
        <f t="shared" si="43"/>
        <v>0</v>
      </c>
      <c r="H322" s="327">
        <f t="shared" si="43"/>
        <v>0</v>
      </c>
    </row>
    <row r="323" spans="1:8" ht="103.5" customHeight="1">
      <c r="A323" s="575" t="s">
        <v>723</v>
      </c>
      <c r="B323" s="52" t="s">
        <v>332</v>
      </c>
      <c r="C323" s="52" t="s">
        <v>377</v>
      </c>
      <c r="D323" s="54" t="s">
        <v>724</v>
      </c>
      <c r="E323" s="54"/>
      <c r="F323" s="327">
        <f t="shared" si="43"/>
        <v>30</v>
      </c>
      <c r="G323" s="327">
        <f t="shared" si="43"/>
        <v>0</v>
      </c>
      <c r="H323" s="327">
        <f t="shared" si="43"/>
        <v>0</v>
      </c>
    </row>
    <row r="324" spans="1:8" ht="15">
      <c r="A324" s="52" t="s">
        <v>7</v>
      </c>
      <c r="B324" s="52" t="s">
        <v>332</v>
      </c>
      <c r="C324" s="52" t="s">
        <v>377</v>
      </c>
      <c r="D324" s="52" t="s">
        <v>724</v>
      </c>
      <c r="E324" s="52"/>
      <c r="F324" s="92">
        <f t="shared" si="43"/>
        <v>30</v>
      </c>
      <c r="G324" s="92">
        <f t="shared" si="43"/>
        <v>0</v>
      </c>
      <c r="H324" s="92">
        <f t="shared" si="43"/>
        <v>0</v>
      </c>
    </row>
    <row r="325" spans="1:8" ht="27">
      <c r="A325" s="52" t="s">
        <v>301</v>
      </c>
      <c r="B325" s="52" t="s">
        <v>332</v>
      </c>
      <c r="C325" s="52" t="s">
        <v>377</v>
      </c>
      <c r="D325" s="52" t="s">
        <v>724</v>
      </c>
      <c r="E325" s="52" t="s">
        <v>13</v>
      </c>
      <c r="F325" s="93">
        <v>30</v>
      </c>
      <c r="G325" s="93"/>
      <c r="H325" s="93"/>
    </row>
    <row r="326" spans="1:8" ht="67.5" customHeight="1" hidden="1">
      <c r="A326" s="275" t="s">
        <v>631</v>
      </c>
      <c r="B326" s="189" t="s">
        <v>332</v>
      </c>
      <c r="C326" s="189" t="s">
        <v>377</v>
      </c>
      <c r="D326" s="189" t="s">
        <v>702</v>
      </c>
      <c r="E326" s="189"/>
      <c r="F326" s="216">
        <f aca="true" t="shared" si="44" ref="F326:H328">F327</f>
        <v>0</v>
      </c>
      <c r="G326" s="216">
        <f t="shared" si="44"/>
        <v>0</v>
      </c>
      <c r="H326" s="216">
        <f t="shared" si="44"/>
        <v>0</v>
      </c>
    </row>
    <row r="327" spans="1:8" ht="67.5" customHeight="1" hidden="1">
      <c r="A327" s="276" t="s">
        <v>120</v>
      </c>
      <c r="B327" s="189" t="s">
        <v>332</v>
      </c>
      <c r="C327" s="189" t="s">
        <v>377</v>
      </c>
      <c r="D327" s="199" t="s">
        <v>121</v>
      </c>
      <c r="E327" s="199"/>
      <c r="F327" s="204">
        <f t="shared" si="44"/>
        <v>0</v>
      </c>
      <c r="G327" s="204">
        <f t="shared" si="44"/>
        <v>0</v>
      </c>
      <c r="H327" s="204">
        <f t="shared" si="44"/>
        <v>0</v>
      </c>
    </row>
    <row r="328" spans="1:8" ht="41.25" hidden="1">
      <c r="A328" s="288" t="s">
        <v>599</v>
      </c>
      <c r="B328" s="188" t="s">
        <v>332</v>
      </c>
      <c r="C328" s="188" t="s">
        <v>377</v>
      </c>
      <c r="D328" s="199" t="s">
        <v>604</v>
      </c>
      <c r="E328" s="199"/>
      <c r="F328" s="204">
        <f t="shared" si="44"/>
        <v>0</v>
      </c>
      <c r="G328" s="204">
        <f t="shared" si="44"/>
        <v>0</v>
      </c>
      <c r="H328" s="204">
        <f t="shared" si="44"/>
        <v>0</v>
      </c>
    </row>
    <row r="329" spans="1:8" ht="27" hidden="1">
      <c r="A329" s="199" t="s">
        <v>364</v>
      </c>
      <c r="B329" s="188" t="s">
        <v>332</v>
      </c>
      <c r="C329" s="188" t="s">
        <v>377</v>
      </c>
      <c r="D329" s="199" t="s">
        <v>604</v>
      </c>
      <c r="E329" s="199" t="s">
        <v>302</v>
      </c>
      <c r="F329" s="197"/>
      <c r="G329" s="197"/>
      <c r="H329" s="197"/>
    </row>
    <row r="330" spans="1:8" ht="102" customHeight="1" hidden="1">
      <c r="A330" s="263"/>
      <c r="B330" s="188"/>
      <c r="C330" s="188"/>
      <c r="D330" s="189"/>
      <c r="E330" s="189"/>
      <c r="F330" s="265">
        <f aca="true" t="shared" si="45" ref="F330:H332">F331</f>
        <v>0</v>
      </c>
      <c r="G330" s="265">
        <f t="shared" si="45"/>
        <v>0</v>
      </c>
      <c r="H330" s="265">
        <f t="shared" si="45"/>
        <v>0</v>
      </c>
    </row>
    <row r="331" spans="1:8" ht="15" hidden="1">
      <c r="A331" s="261"/>
      <c r="B331" s="188"/>
      <c r="C331" s="188"/>
      <c r="D331" s="189"/>
      <c r="E331" s="189"/>
      <c r="F331" s="265">
        <f t="shared" si="45"/>
        <v>0</v>
      </c>
      <c r="G331" s="265">
        <f t="shared" si="45"/>
        <v>0</v>
      </c>
      <c r="H331" s="265">
        <f t="shared" si="45"/>
        <v>0</v>
      </c>
    </row>
    <row r="332" spans="1:8" ht="15" hidden="1">
      <c r="A332" s="598"/>
      <c r="B332" s="188"/>
      <c r="C332" s="188"/>
      <c r="D332" s="208"/>
      <c r="E332" s="208"/>
      <c r="F332" s="197">
        <f t="shared" si="45"/>
        <v>0</v>
      </c>
      <c r="G332" s="197">
        <f t="shared" si="45"/>
        <v>0</v>
      </c>
      <c r="H332" s="197">
        <f t="shared" si="45"/>
        <v>0</v>
      </c>
    </row>
    <row r="333" spans="1:8" ht="15" hidden="1">
      <c r="A333" s="199"/>
      <c r="B333" s="188"/>
      <c r="C333" s="188"/>
      <c r="D333" s="199"/>
      <c r="E333" s="199"/>
      <c r="F333" s="87"/>
      <c r="G333" s="87"/>
      <c r="H333" s="87"/>
    </row>
    <row r="334" spans="1:8" ht="27">
      <c r="A334" s="56" t="s">
        <v>324</v>
      </c>
      <c r="B334" s="56" t="s">
        <v>332</v>
      </c>
      <c r="C334" s="56" t="s">
        <v>326</v>
      </c>
      <c r="D334" s="56"/>
      <c r="E334" s="56"/>
      <c r="F334" s="96">
        <f aca="true" t="shared" si="46" ref="F334:H335">F335</f>
        <v>3356.276</v>
      </c>
      <c r="G334" s="96">
        <f t="shared" si="46"/>
        <v>3356.276</v>
      </c>
      <c r="H334" s="96">
        <f t="shared" si="46"/>
        <v>3356.276</v>
      </c>
    </row>
    <row r="335" spans="1:8" ht="42.75">
      <c r="A335" s="63" t="s">
        <v>482</v>
      </c>
      <c r="B335" s="54" t="s">
        <v>332</v>
      </c>
      <c r="C335" s="54" t="s">
        <v>326</v>
      </c>
      <c r="D335" s="54" t="s">
        <v>23</v>
      </c>
      <c r="E335" s="54"/>
      <c r="F335" s="327">
        <f t="shared" si="46"/>
        <v>3356.276</v>
      </c>
      <c r="G335" s="327">
        <f t="shared" si="46"/>
        <v>3356.276</v>
      </c>
      <c r="H335" s="327">
        <f t="shared" si="46"/>
        <v>3356.276</v>
      </c>
    </row>
    <row r="336" spans="1:8" ht="105">
      <c r="A336" s="341" t="s">
        <v>450</v>
      </c>
      <c r="B336" s="153" t="s">
        <v>332</v>
      </c>
      <c r="C336" s="153" t="s">
        <v>326</v>
      </c>
      <c r="D336" s="153" t="s">
        <v>488</v>
      </c>
      <c r="E336" s="153"/>
      <c r="F336" s="139">
        <f>F337+F339</f>
        <v>3356.276</v>
      </c>
      <c r="G336" s="139">
        <f>G337+G339</f>
        <v>3356.276</v>
      </c>
      <c r="H336" s="139">
        <f>H337+H339</f>
        <v>3356.276</v>
      </c>
    </row>
    <row r="337" spans="1:8" ht="84" customHeight="1">
      <c r="A337" s="342" t="s">
        <v>369</v>
      </c>
      <c r="B337" s="141" t="s">
        <v>332</v>
      </c>
      <c r="C337" s="141" t="s">
        <v>326</v>
      </c>
      <c r="D337" s="141" t="s">
        <v>451</v>
      </c>
      <c r="E337" s="141"/>
      <c r="F337" s="44">
        <f>F338</f>
        <v>24.276</v>
      </c>
      <c r="G337" s="44">
        <f>G338</f>
        <v>24.276</v>
      </c>
      <c r="H337" s="44">
        <f>H338</f>
        <v>24.276</v>
      </c>
    </row>
    <row r="338" spans="1:8" ht="81">
      <c r="A338" s="141" t="s">
        <v>363</v>
      </c>
      <c r="B338" s="141" t="s">
        <v>332</v>
      </c>
      <c r="C338" s="141" t="s">
        <v>326</v>
      </c>
      <c r="D338" s="141" t="s">
        <v>451</v>
      </c>
      <c r="E338" s="141" t="s">
        <v>237</v>
      </c>
      <c r="F338" s="44">
        <v>24.276</v>
      </c>
      <c r="G338" s="44">
        <v>24.276</v>
      </c>
      <c r="H338" s="44">
        <v>24.276</v>
      </c>
    </row>
    <row r="339" spans="1:8" ht="40.5">
      <c r="A339" s="52" t="s">
        <v>14</v>
      </c>
      <c r="B339" s="52" t="s">
        <v>332</v>
      </c>
      <c r="C339" s="52" t="s">
        <v>326</v>
      </c>
      <c r="D339" s="52" t="s">
        <v>452</v>
      </c>
      <c r="E339" s="52"/>
      <c r="F339" s="92">
        <f>F340+F341+F342</f>
        <v>3332</v>
      </c>
      <c r="G339" s="92">
        <f>G340+G341+G342</f>
        <v>3332</v>
      </c>
      <c r="H339" s="92">
        <f>H340+H341+H342</f>
        <v>3332</v>
      </c>
    </row>
    <row r="340" spans="1:8" ht="83.25" customHeight="1">
      <c r="A340" s="52" t="s">
        <v>363</v>
      </c>
      <c r="B340" s="52" t="s">
        <v>332</v>
      </c>
      <c r="C340" s="52" t="s">
        <v>326</v>
      </c>
      <c r="D340" s="52" t="s">
        <v>452</v>
      </c>
      <c r="E340" s="52" t="s">
        <v>237</v>
      </c>
      <c r="F340" s="92">
        <v>3211</v>
      </c>
      <c r="G340" s="92">
        <v>3211</v>
      </c>
      <c r="H340" s="92">
        <v>3211</v>
      </c>
    </row>
    <row r="341" spans="1:8" ht="27">
      <c r="A341" s="52" t="s">
        <v>364</v>
      </c>
      <c r="B341" s="52" t="s">
        <v>332</v>
      </c>
      <c r="C341" s="52" t="s">
        <v>326</v>
      </c>
      <c r="D341" s="52" t="s">
        <v>452</v>
      </c>
      <c r="E341" s="52" t="s">
        <v>302</v>
      </c>
      <c r="F341" s="92">
        <v>108</v>
      </c>
      <c r="G341" s="92">
        <v>108</v>
      </c>
      <c r="H341" s="92">
        <v>108</v>
      </c>
    </row>
    <row r="342" spans="1:8" ht="15">
      <c r="A342" s="52" t="s">
        <v>235</v>
      </c>
      <c r="B342" s="52" t="s">
        <v>332</v>
      </c>
      <c r="C342" s="52" t="s">
        <v>326</v>
      </c>
      <c r="D342" s="52" t="s">
        <v>452</v>
      </c>
      <c r="E342" s="52" t="s">
        <v>236</v>
      </c>
      <c r="F342" s="92">
        <v>13</v>
      </c>
      <c r="G342" s="92">
        <v>13</v>
      </c>
      <c r="H342" s="92">
        <v>13</v>
      </c>
    </row>
    <row r="343" spans="1:8" ht="15">
      <c r="A343" s="80" t="s">
        <v>338</v>
      </c>
      <c r="B343" s="56">
        <v>10</v>
      </c>
      <c r="C343" s="56"/>
      <c r="D343" s="56"/>
      <c r="E343" s="56"/>
      <c r="F343" s="94">
        <f>F344+F349+F377</f>
        <v>31113.021</v>
      </c>
      <c r="G343" s="94">
        <f>G344+G349+G377</f>
        <v>32338.301999999996</v>
      </c>
      <c r="H343" s="94">
        <f>H344+H349+H377</f>
        <v>32912.222</v>
      </c>
    </row>
    <row r="344" spans="1:8" ht="15">
      <c r="A344" s="56" t="s">
        <v>339</v>
      </c>
      <c r="B344" s="56">
        <v>10</v>
      </c>
      <c r="C344" s="56" t="s">
        <v>377</v>
      </c>
      <c r="D344" s="56"/>
      <c r="E344" s="56"/>
      <c r="F344" s="94">
        <f aca="true" t="shared" si="47" ref="F344:H347">F345</f>
        <v>400</v>
      </c>
      <c r="G344" s="94">
        <f t="shared" si="47"/>
        <v>410</v>
      </c>
      <c r="H344" s="94">
        <f t="shared" si="47"/>
        <v>420</v>
      </c>
    </row>
    <row r="345" spans="1:8" ht="57">
      <c r="A345" s="398" t="s">
        <v>305</v>
      </c>
      <c r="B345" s="56" t="s">
        <v>233</v>
      </c>
      <c r="C345" s="56" t="s">
        <v>377</v>
      </c>
      <c r="D345" s="56" t="s">
        <v>18</v>
      </c>
      <c r="E345" s="56"/>
      <c r="F345" s="94">
        <f>F346</f>
        <v>400</v>
      </c>
      <c r="G345" s="349">
        <f t="shared" si="47"/>
        <v>410</v>
      </c>
      <c r="H345" s="349">
        <f t="shared" si="47"/>
        <v>420</v>
      </c>
    </row>
    <row r="346" spans="1:8" ht="81.75">
      <c r="A346" s="574" t="s">
        <v>307</v>
      </c>
      <c r="B346" s="52" t="s">
        <v>233</v>
      </c>
      <c r="C346" s="52" t="s">
        <v>377</v>
      </c>
      <c r="D346" s="52" t="s">
        <v>570</v>
      </c>
      <c r="E346" s="52"/>
      <c r="F346" s="92">
        <f>F347</f>
        <v>400</v>
      </c>
      <c r="G346" s="400">
        <f t="shared" si="47"/>
        <v>410</v>
      </c>
      <c r="H346" s="400">
        <f t="shared" si="47"/>
        <v>420</v>
      </c>
    </row>
    <row r="347" spans="1:8" ht="30" customHeight="1">
      <c r="A347" s="344" t="s">
        <v>593</v>
      </c>
      <c r="B347" s="52">
        <v>10</v>
      </c>
      <c r="C347" s="52" t="s">
        <v>377</v>
      </c>
      <c r="D347" s="52" t="s">
        <v>632</v>
      </c>
      <c r="E347" s="52"/>
      <c r="F347" s="92">
        <f t="shared" si="47"/>
        <v>400</v>
      </c>
      <c r="G347" s="400">
        <f t="shared" si="47"/>
        <v>410</v>
      </c>
      <c r="H347" s="400">
        <f t="shared" si="47"/>
        <v>420</v>
      </c>
    </row>
    <row r="348" spans="1:8" ht="27">
      <c r="A348" s="395" t="s">
        <v>246</v>
      </c>
      <c r="B348" s="71" t="s">
        <v>233</v>
      </c>
      <c r="C348" s="71" t="s">
        <v>377</v>
      </c>
      <c r="D348" s="52" t="s">
        <v>632</v>
      </c>
      <c r="E348" s="71" t="s">
        <v>234</v>
      </c>
      <c r="F348" s="92">
        <v>400</v>
      </c>
      <c r="G348" s="92">
        <v>410</v>
      </c>
      <c r="H348" s="92">
        <v>420</v>
      </c>
    </row>
    <row r="349" spans="1:8" ht="15">
      <c r="A349" s="80" t="s">
        <v>341</v>
      </c>
      <c r="B349" s="56">
        <v>10</v>
      </c>
      <c r="C349" s="56" t="s">
        <v>325</v>
      </c>
      <c r="D349" s="56"/>
      <c r="E349" s="56"/>
      <c r="F349" s="94">
        <f>F350+F354+F372</f>
        <v>23410.185</v>
      </c>
      <c r="G349" s="94">
        <f>G350+G354+G372</f>
        <v>24608.938</v>
      </c>
      <c r="H349" s="94">
        <f>H350+H354+H372</f>
        <v>25241.228</v>
      </c>
    </row>
    <row r="350" spans="1:8" ht="77.25" customHeight="1">
      <c r="A350" s="212" t="s">
        <v>544</v>
      </c>
      <c r="B350" s="138">
        <v>10</v>
      </c>
      <c r="C350" s="138" t="s">
        <v>325</v>
      </c>
      <c r="D350" s="138" t="s">
        <v>205</v>
      </c>
      <c r="E350" s="138"/>
      <c r="F350" s="49">
        <f aca="true" t="shared" si="48" ref="F350:H352">F351</f>
        <v>8896.926</v>
      </c>
      <c r="G350" s="45">
        <f t="shared" si="48"/>
        <v>8896.926</v>
      </c>
      <c r="H350" s="45">
        <f t="shared" si="48"/>
        <v>8896.926</v>
      </c>
    </row>
    <row r="351" spans="1:8" ht="89.25" customHeight="1">
      <c r="A351" s="406" t="s">
        <v>440</v>
      </c>
      <c r="B351" s="141">
        <v>10</v>
      </c>
      <c r="C351" s="141" t="s">
        <v>325</v>
      </c>
      <c r="D351" s="141" t="s">
        <v>206</v>
      </c>
      <c r="E351" s="141"/>
      <c r="F351" s="44">
        <f>F352</f>
        <v>8896.926</v>
      </c>
      <c r="G351" s="47">
        <f t="shared" si="48"/>
        <v>8896.926</v>
      </c>
      <c r="H351" s="47">
        <f t="shared" si="48"/>
        <v>8896.926</v>
      </c>
    </row>
    <row r="352" spans="1:8" ht="103.5" customHeight="1">
      <c r="A352" s="149" t="s">
        <v>681</v>
      </c>
      <c r="B352" s="141">
        <v>10</v>
      </c>
      <c r="C352" s="141" t="s">
        <v>325</v>
      </c>
      <c r="D352" s="149" t="s">
        <v>313</v>
      </c>
      <c r="E352" s="141"/>
      <c r="F352" s="44">
        <f t="shared" si="48"/>
        <v>8896.926</v>
      </c>
      <c r="G352" s="44">
        <f t="shared" si="48"/>
        <v>8896.926</v>
      </c>
      <c r="H352" s="44">
        <f t="shared" si="48"/>
        <v>8896.926</v>
      </c>
    </row>
    <row r="353" spans="1:8" ht="18.75" customHeight="1">
      <c r="A353" s="141" t="s">
        <v>380</v>
      </c>
      <c r="B353" s="141" t="s">
        <v>233</v>
      </c>
      <c r="C353" s="141" t="s">
        <v>325</v>
      </c>
      <c r="D353" s="141" t="s">
        <v>313</v>
      </c>
      <c r="E353" s="141" t="s">
        <v>234</v>
      </c>
      <c r="F353" s="40">
        <v>8896.926</v>
      </c>
      <c r="G353" s="40">
        <v>8896.926</v>
      </c>
      <c r="H353" s="40">
        <v>8896.926</v>
      </c>
    </row>
    <row r="354" spans="1:8" ht="32.25" customHeight="1">
      <c r="A354" s="172" t="s">
        <v>314</v>
      </c>
      <c r="B354" s="54" t="s">
        <v>233</v>
      </c>
      <c r="C354" s="54" t="s">
        <v>325</v>
      </c>
      <c r="D354" s="602" t="s">
        <v>18</v>
      </c>
      <c r="E354" s="54"/>
      <c r="F354" s="55">
        <f>F355</f>
        <v>13539.716</v>
      </c>
      <c r="G354" s="55">
        <f>G355</f>
        <v>14738.469</v>
      </c>
      <c r="H354" s="55">
        <f>H355</f>
        <v>15370.759</v>
      </c>
    </row>
    <row r="355" spans="1:8" ht="60.75" customHeight="1">
      <c r="A355" s="169" t="s">
        <v>307</v>
      </c>
      <c r="B355" s="153" t="s">
        <v>233</v>
      </c>
      <c r="C355" s="153" t="s">
        <v>325</v>
      </c>
      <c r="D355" s="169" t="s">
        <v>570</v>
      </c>
      <c r="E355" s="153"/>
      <c r="F355" s="139">
        <f>F356+F359+F366+F369</f>
        <v>13539.716</v>
      </c>
      <c r="G355" s="220">
        <f>G356+G359+G366+G369</f>
        <v>14738.469</v>
      </c>
      <c r="H355" s="220">
        <f>H356+H359+H366+H369</f>
        <v>15370.759</v>
      </c>
    </row>
    <row r="356" spans="1:8" ht="15">
      <c r="A356" s="141" t="s">
        <v>342</v>
      </c>
      <c r="B356" s="141" t="s">
        <v>233</v>
      </c>
      <c r="C356" s="141" t="s">
        <v>325</v>
      </c>
      <c r="D356" s="141" t="s">
        <v>454</v>
      </c>
      <c r="E356" s="141"/>
      <c r="F356" s="44">
        <f>F358+F357</f>
        <v>2862.108</v>
      </c>
      <c r="G356" s="44">
        <f>G358+G357</f>
        <v>3155.477</v>
      </c>
      <c r="H356" s="44">
        <f>H358+H357</f>
        <v>3291.167</v>
      </c>
    </row>
    <row r="357" spans="1:8" ht="27">
      <c r="A357" s="141" t="s">
        <v>364</v>
      </c>
      <c r="B357" s="141" t="s">
        <v>233</v>
      </c>
      <c r="C357" s="141" t="s">
        <v>325</v>
      </c>
      <c r="D357" s="141" t="s">
        <v>454</v>
      </c>
      <c r="E357" s="141" t="s">
        <v>302</v>
      </c>
      <c r="F357" s="44">
        <v>37.108</v>
      </c>
      <c r="G357" s="44">
        <v>40.477</v>
      </c>
      <c r="H357" s="44">
        <v>51.167</v>
      </c>
    </row>
    <row r="358" spans="1:8" ht="27.75">
      <c r="A358" s="149" t="s">
        <v>246</v>
      </c>
      <c r="B358" s="141" t="s">
        <v>233</v>
      </c>
      <c r="C358" s="141" t="s">
        <v>325</v>
      </c>
      <c r="D358" s="141" t="s">
        <v>454</v>
      </c>
      <c r="E358" s="141" t="s">
        <v>234</v>
      </c>
      <c r="F358" s="40">
        <v>2825</v>
      </c>
      <c r="G358" s="40">
        <v>3115</v>
      </c>
      <c r="H358" s="40">
        <v>3240</v>
      </c>
    </row>
    <row r="359" spans="1:8" ht="32.25" customHeight="1">
      <c r="A359" s="214" t="s">
        <v>477</v>
      </c>
      <c r="B359" s="141" t="s">
        <v>233</v>
      </c>
      <c r="C359" s="141" t="s">
        <v>325</v>
      </c>
      <c r="D359" s="149" t="s">
        <v>455</v>
      </c>
      <c r="E359" s="141"/>
      <c r="F359" s="44">
        <f>F360+F363</f>
        <v>9992.63</v>
      </c>
      <c r="G359" s="44">
        <f>G360+G363</f>
        <v>10885.73</v>
      </c>
      <c r="H359" s="44">
        <f>H360+H363</f>
        <v>11375.592</v>
      </c>
    </row>
    <row r="360" spans="1:8" ht="28.5" customHeight="1">
      <c r="A360" s="214" t="s">
        <v>343</v>
      </c>
      <c r="B360" s="141" t="s">
        <v>233</v>
      </c>
      <c r="C360" s="141" t="s">
        <v>325</v>
      </c>
      <c r="D360" s="149" t="s">
        <v>456</v>
      </c>
      <c r="E360" s="141"/>
      <c r="F360" s="44">
        <f>F362+F361</f>
        <v>7876.4</v>
      </c>
      <c r="G360" s="44">
        <f>G362+G361</f>
        <v>8602.73</v>
      </c>
      <c r="H360" s="44">
        <f>H362+H361</f>
        <v>8889.305</v>
      </c>
    </row>
    <row r="361" spans="1:8" ht="27">
      <c r="A361" s="141" t="s">
        <v>364</v>
      </c>
      <c r="B361" s="141" t="s">
        <v>233</v>
      </c>
      <c r="C361" s="141" t="s">
        <v>325</v>
      </c>
      <c r="D361" s="149" t="s">
        <v>456</v>
      </c>
      <c r="E361" s="141" t="s">
        <v>302</v>
      </c>
      <c r="F361" s="44">
        <v>116.4</v>
      </c>
      <c r="G361" s="44">
        <v>132.73</v>
      </c>
      <c r="H361" s="44">
        <v>99.305</v>
      </c>
    </row>
    <row r="362" spans="1:8" ht="27.75">
      <c r="A362" s="149" t="s">
        <v>246</v>
      </c>
      <c r="B362" s="141" t="s">
        <v>233</v>
      </c>
      <c r="C362" s="141" t="s">
        <v>325</v>
      </c>
      <c r="D362" s="149" t="s">
        <v>456</v>
      </c>
      <c r="E362" s="141" t="s">
        <v>234</v>
      </c>
      <c r="F362" s="40">
        <v>7760</v>
      </c>
      <c r="G362" s="40">
        <v>8470</v>
      </c>
      <c r="H362" s="40">
        <v>8790</v>
      </c>
    </row>
    <row r="363" spans="1:8" ht="27.75">
      <c r="A363" s="214" t="s">
        <v>196</v>
      </c>
      <c r="B363" s="141" t="s">
        <v>233</v>
      </c>
      <c r="C363" s="141" t="s">
        <v>325</v>
      </c>
      <c r="D363" s="149" t="s">
        <v>457</v>
      </c>
      <c r="E363" s="141"/>
      <c r="F363" s="44">
        <f>F365+F364</f>
        <v>2116.23</v>
      </c>
      <c r="G363" s="44">
        <f>G365+G364</f>
        <v>2283</v>
      </c>
      <c r="H363" s="44">
        <f>H365+H364</f>
        <v>2486.287</v>
      </c>
    </row>
    <row r="364" spans="1:8" ht="27">
      <c r="A364" s="141" t="s">
        <v>364</v>
      </c>
      <c r="B364" s="141" t="s">
        <v>233</v>
      </c>
      <c r="C364" s="141" t="s">
        <v>325</v>
      </c>
      <c r="D364" s="149" t="s">
        <v>457</v>
      </c>
      <c r="E364" s="141" t="s">
        <v>302</v>
      </c>
      <c r="F364" s="44">
        <v>26.23</v>
      </c>
      <c r="G364" s="44">
        <v>33</v>
      </c>
      <c r="H364" s="44">
        <v>36.287</v>
      </c>
    </row>
    <row r="365" spans="1:8" ht="27.75">
      <c r="A365" s="149" t="s">
        <v>246</v>
      </c>
      <c r="B365" s="141" t="s">
        <v>233</v>
      </c>
      <c r="C365" s="141" t="s">
        <v>325</v>
      </c>
      <c r="D365" s="149" t="s">
        <v>457</v>
      </c>
      <c r="E365" s="141" t="s">
        <v>234</v>
      </c>
      <c r="F365" s="40">
        <v>2090</v>
      </c>
      <c r="G365" s="40">
        <v>2250</v>
      </c>
      <c r="H365" s="40">
        <v>2450</v>
      </c>
    </row>
    <row r="366" spans="1:8" ht="46.5" customHeight="1">
      <c r="A366" s="214" t="s">
        <v>344</v>
      </c>
      <c r="B366" s="141" t="s">
        <v>233</v>
      </c>
      <c r="C366" s="141" t="s">
        <v>325</v>
      </c>
      <c r="D366" s="149" t="s">
        <v>458</v>
      </c>
      <c r="E366" s="141"/>
      <c r="F366" s="44">
        <f>F368+F367</f>
        <v>137.449</v>
      </c>
      <c r="G366" s="44">
        <f>G368+G367</f>
        <v>149.733</v>
      </c>
      <c r="H366" s="44">
        <f>H368+H367</f>
        <v>156.472</v>
      </c>
    </row>
    <row r="367" spans="1:8" ht="33" customHeight="1">
      <c r="A367" s="141" t="s">
        <v>364</v>
      </c>
      <c r="B367" s="141" t="s">
        <v>233</v>
      </c>
      <c r="C367" s="141" t="s">
        <v>325</v>
      </c>
      <c r="D367" s="149" t="s">
        <v>458</v>
      </c>
      <c r="E367" s="141" t="s">
        <v>302</v>
      </c>
      <c r="F367" s="44">
        <v>2.449</v>
      </c>
      <c r="G367" s="44">
        <v>4.733</v>
      </c>
      <c r="H367" s="44">
        <v>5.472</v>
      </c>
    </row>
    <row r="368" spans="1:8" ht="27.75">
      <c r="A368" s="149" t="s">
        <v>246</v>
      </c>
      <c r="B368" s="141" t="s">
        <v>233</v>
      </c>
      <c r="C368" s="141" t="s">
        <v>325</v>
      </c>
      <c r="D368" s="149" t="s">
        <v>458</v>
      </c>
      <c r="E368" s="141" t="s">
        <v>234</v>
      </c>
      <c r="F368" s="40">
        <v>135</v>
      </c>
      <c r="G368" s="40">
        <v>145</v>
      </c>
      <c r="H368" s="40">
        <v>151</v>
      </c>
    </row>
    <row r="369" spans="1:8" ht="42" customHeight="1">
      <c r="A369" s="149" t="s">
        <v>652</v>
      </c>
      <c r="B369" s="141" t="s">
        <v>233</v>
      </c>
      <c r="C369" s="149" t="s">
        <v>325</v>
      </c>
      <c r="D369" s="149" t="s">
        <v>459</v>
      </c>
      <c r="E369" s="141"/>
      <c r="F369" s="44">
        <f>F371+F370</f>
        <v>547.529</v>
      </c>
      <c r="G369" s="44">
        <f>G371+G370</f>
        <v>547.529</v>
      </c>
      <c r="H369" s="44">
        <f>H371+H370</f>
        <v>547.528</v>
      </c>
    </row>
    <row r="370" spans="1:8" ht="30" customHeight="1">
      <c r="A370" s="141" t="s">
        <v>364</v>
      </c>
      <c r="B370" s="141" t="s">
        <v>233</v>
      </c>
      <c r="C370" s="141" t="s">
        <v>325</v>
      </c>
      <c r="D370" s="149" t="s">
        <v>459</v>
      </c>
      <c r="E370" s="141" t="s">
        <v>302</v>
      </c>
      <c r="F370" s="44">
        <v>12.529</v>
      </c>
      <c r="G370" s="44">
        <v>12.529</v>
      </c>
      <c r="H370" s="44">
        <v>12.528</v>
      </c>
    </row>
    <row r="371" spans="1:8" ht="27.75">
      <c r="A371" s="149" t="s">
        <v>246</v>
      </c>
      <c r="B371" s="141" t="s">
        <v>233</v>
      </c>
      <c r="C371" s="141" t="s">
        <v>325</v>
      </c>
      <c r="D371" s="149" t="s">
        <v>459</v>
      </c>
      <c r="E371" s="141" t="s">
        <v>234</v>
      </c>
      <c r="F371" s="40">
        <v>535</v>
      </c>
      <c r="G371" s="40">
        <v>535</v>
      </c>
      <c r="H371" s="40">
        <v>535</v>
      </c>
    </row>
    <row r="372" spans="1:8" ht="42.75">
      <c r="A372" s="63" t="s">
        <v>482</v>
      </c>
      <c r="B372" s="585" t="s">
        <v>233</v>
      </c>
      <c r="C372" s="585" t="s">
        <v>325</v>
      </c>
      <c r="D372" s="585" t="s">
        <v>23</v>
      </c>
      <c r="E372" s="138"/>
      <c r="F372" s="49">
        <f aca="true" t="shared" si="49" ref="F372:H373">F373</f>
        <v>973.543</v>
      </c>
      <c r="G372" s="49">
        <f t="shared" si="49"/>
        <v>973.543</v>
      </c>
      <c r="H372" s="49">
        <f t="shared" si="49"/>
        <v>973.543</v>
      </c>
    </row>
    <row r="373" spans="1:8" ht="105" customHeight="1">
      <c r="A373" s="341" t="s">
        <v>450</v>
      </c>
      <c r="B373" s="586" t="s">
        <v>233</v>
      </c>
      <c r="C373" s="586" t="s">
        <v>325</v>
      </c>
      <c r="D373" s="586" t="s">
        <v>488</v>
      </c>
      <c r="E373" s="141"/>
      <c r="F373" s="44">
        <f t="shared" si="49"/>
        <v>973.543</v>
      </c>
      <c r="G373" s="44">
        <f t="shared" si="49"/>
        <v>973.543</v>
      </c>
      <c r="H373" s="44">
        <f t="shared" si="49"/>
        <v>973.543</v>
      </c>
    </row>
    <row r="374" spans="1:8" ht="60" customHeight="1">
      <c r="A374" s="149" t="s">
        <v>369</v>
      </c>
      <c r="B374" s="586" t="s">
        <v>233</v>
      </c>
      <c r="C374" s="586" t="s">
        <v>325</v>
      </c>
      <c r="D374" s="586" t="s">
        <v>451</v>
      </c>
      <c r="E374" s="141"/>
      <c r="F374" s="44">
        <f>F376+F375</f>
        <v>973.543</v>
      </c>
      <c r="G374" s="44">
        <f>G376+G375</f>
        <v>973.543</v>
      </c>
      <c r="H374" s="44">
        <f>H376+H375</f>
        <v>973.543</v>
      </c>
    </row>
    <row r="375" spans="1:8" ht="32.25" customHeight="1">
      <c r="A375" s="141" t="s">
        <v>364</v>
      </c>
      <c r="B375" s="551" t="s">
        <v>233</v>
      </c>
      <c r="C375" s="551" t="s">
        <v>325</v>
      </c>
      <c r="D375" s="586" t="s">
        <v>451</v>
      </c>
      <c r="E375" s="141" t="s">
        <v>302</v>
      </c>
      <c r="F375" s="44">
        <v>2</v>
      </c>
      <c r="G375" s="44">
        <v>2</v>
      </c>
      <c r="H375" s="44">
        <v>2</v>
      </c>
    </row>
    <row r="376" spans="1:8" ht="27.75">
      <c r="A376" s="149" t="s">
        <v>246</v>
      </c>
      <c r="B376" s="551" t="s">
        <v>233</v>
      </c>
      <c r="C376" s="551" t="s">
        <v>325</v>
      </c>
      <c r="D376" s="586" t="s">
        <v>451</v>
      </c>
      <c r="E376" s="141" t="s">
        <v>234</v>
      </c>
      <c r="F376" s="40">
        <v>971.543</v>
      </c>
      <c r="G376" s="40">
        <v>971.543</v>
      </c>
      <c r="H376" s="40">
        <v>971.543</v>
      </c>
    </row>
    <row r="377" spans="1:8" ht="15">
      <c r="A377" s="56" t="s">
        <v>345</v>
      </c>
      <c r="B377" s="56">
        <v>10</v>
      </c>
      <c r="C377" s="56" t="s">
        <v>326</v>
      </c>
      <c r="D377" s="56"/>
      <c r="E377" s="56"/>
      <c r="F377" s="57">
        <f>F382+F378</f>
        <v>7302.835999999999</v>
      </c>
      <c r="G377" s="57">
        <f>G382+G378</f>
        <v>7319.364</v>
      </c>
      <c r="H377" s="57">
        <f>H382+H378</f>
        <v>7250.994000000001</v>
      </c>
    </row>
    <row r="378" spans="1:8" ht="63">
      <c r="A378" s="212" t="s">
        <v>544</v>
      </c>
      <c r="B378" s="167" t="s">
        <v>233</v>
      </c>
      <c r="C378" s="167" t="s">
        <v>326</v>
      </c>
      <c r="D378" s="167" t="s">
        <v>205</v>
      </c>
      <c r="E378" s="167"/>
      <c r="F378" s="46">
        <f aca="true" t="shared" si="50" ref="F378:H380">F379</f>
        <v>1671.886</v>
      </c>
      <c r="G378" s="48">
        <f t="shared" si="50"/>
        <v>1671.886</v>
      </c>
      <c r="H378" s="48">
        <f t="shared" si="50"/>
        <v>1671.886</v>
      </c>
    </row>
    <row r="379" spans="1:8" ht="71.25">
      <c r="A379" s="406" t="s">
        <v>713</v>
      </c>
      <c r="B379" s="138" t="s">
        <v>233</v>
      </c>
      <c r="C379" s="138" t="s">
        <v>326</v>
      </c>
      <c r="D379" s="138" t="s">
        <v>708</v>
      </c>
      <c r="E379" s="138"/>
      <c r="F379" s="49">
        <f t="shared" si="50"/>
        <v>1671.886</v>
      </c>
      <c r="G379" s="45">
        <f t="shared" si="50"/>
        <v>1671.886</v>
      </c>
      <c r="H379" s="45">
        <f t="shared" si="50"/>
        <v>1671.886</v>
      </c>
    </row>
    <row r="380" spans="1:8" ht="27">
      <c r="A380" s="141" t="s">
        <v>483</v>
      </c>
      <c r="B380" s="141" t="s">
        <v>233</v>
      </c>
      <c r="C380" s="141" t="s">
        <v>326</v>
      </c>
      <c r="D380" s="141" t="s">
        <v>461</v>
      </c>
      <c r="E380" s="167"/>
      <c r="F380" s="46">
        <f t="shared" si="50"/>
        <v>1671.886</v>
      </c>
      <c r="G380" s="48">
        <f t="shared" si="50"/>
        <v>1671.886</v>
      </c>
      <c r="H380" s="48">
        <f t="shared" si="50"/>
        <v>1671.886</v>
      </c>
    </row>
    <row r="381" spans="1:8" ht="27.75">
      <c r="A381" s="149" t="s">
        <v>246</v>
      </c>
      <c r="B381" s="141" t="s">
        <v>233</v>
      </c>
      <c r="C381" s="141" t="s">
        <v>326</v>
      </c>
      <c r="D381" s="141" t="s">
        <v>461</v>
      </c>
      <c r="E381" s="141" t="s">
        <v>234</v>
      </c>
      <c r="F381" s="44">
        <v>1671.886</v>
      </c>
      <c r="G381" s="47">
        <v>1671.886</v>
      </c>
      <c r="H381" s="47">
        <v>1671.886</v>
      </c>
    </row>
    <row r="382" spans="1:8" ht="57">
      <c r="A382" s="172" t="s">
        <v>305</v>
      </c>
      <c r="B382" s="138" t="s">
        <v>233</v>
      </c>
      <c r="C382" s="138" t="s">
        <v>326</v>
      </c>
      <c r="D382" s="138" t="s">
        <v>18</v>
      </c>
      <c r="E382" s="138"/>
      <c r="F382" s="49">
        <f aca="true" t="shared" si="51" ref="F382:H383">F383</f>
        <v>5630.95</v>
      </c>
      <c r="G382" s="45">
        <f t="shared" si="51"/>
        <v>5647.478</v>
      </c>
      <c r="H382" s="45">
        <f t="shared" si="51"/>
        <v>5579.108</v>
      </c>
    </row>
    <row r="383" spans="1:8" ht="78" customHeight="1">
      <c r="A383" s="149" t="s">
        <v>312</v>
      </c>
      <c r="B383" s="141" t="s">
        <v>233</v>
      </c>
      <c r="C383" s="141" t="s">
        <v>326</v>
      </c>
      <c r="D383" s="141" t="s">
        <v>698</v>
      </c>
      <c r="E383" s="141"/>
      <c r="F383" s="44">
        <f t="shared" si="51"/>
        <v>5630.95</v>
      </c>
      <c r="G383" s="47">
        <f t="shared" si="51"/>
        <v>5647.478</v>
      </c>
      <c r="H383" s="47">
        <f t="shared" si="51"/>
        <v>5579.108</v>
      </c>
    </row>
    <row r="384" spans="1:8" ht="52.5" customHeight="1">
      <c r="A384" s="141" t="s">
        <v>357</v>
      </c>
      <c r="B384" s="141">
        <v>10</v>
      </c>
      <c r="C384" s="141" t="s">
        <v>326</v>
      </c>
      <c r="D384" s="141" t="s">
        <v>463</v>
      </c>
      <c r="E384" s="141"/>
      <c r="F384" s="44">
        <f>F385+F386</f>
        <v>5630.95</v>
      </c>
      <c r="G384" s="47">
        <f>G385+G386</f>
        <v>5647.478</v>
      </c>
      <c r="H384" s="47">
        <v>5579.108</v>
      </c>
    </row>
    <row r="385" spans="1:8" ht="27">
      <c r="A385" s="141" t="s">
        <v>364</v>
      </c>
      <c r="B385" s="141" t="s">
        <v>233</v>
      </c>
      <c r="C385" s="141" t="s">
        <v>326</v>
      </c>
      <c r="D385" s="141" t="s">
        <v>463</v>
      </c>
      <c r="E385" s="141" t="s">
        <v>13</v>
      </c>
      <c r="F385" s="40">
        <v>913.5</v>
      </c>
      <c r="G385" s="40">
        <v>913.5</v>
      </c>
      <c r="H385" s="40">
        <v>913.5</v>
      </c>
    </row>
    <row r="386" spans="1:8" ht="15">
      <c r="A386" s="141" t="s">
        <v>380</v>
      </c>
      <c r="B386" s="141" t="s">
        <v>233</v>
      </c>
      <c r="C386" s="141" t="s">
        <v>326</v>
      </c>
      <c r="D386" s="141" t="s">
        <v>463</v>
      </c>
      <c r="E386" s="141" t="s">
        <v>234</v>
      </c>
      <c r="F386" s="40">
        <v>4717.45</v>
      </c>
      <c r="G386" s="40">
        <v>4733.978</v>
      </c>
      <c r="H386" s="40">
        <v>4674.308</v>
      </c>
    </row>
    <row r="387" spans="1:8" ht="15">
      <c r="A387" s="56" t="s">
        <v>358</v>
      </c>
      <c r="B387" s="56" t="s">
        <v>232</v>
      </c>
      <c r="C387" s="52"/>
      <c r="D387" s="52"/>
      <c r="E387" s="52"/>
      <c r="F387" s="57">
        <f aca="true" t="shared" si="52" ref="F387:H391">F388</f>
        <v>300</v>
      </c>
      <c r="G387" s="57">
        <f t="shared" si="52"/>
        <v>330</v>
      </c>
      <c r="H387" s="57">
        <f t="shared" si="52"/>
        <v>370</v>
      </c>
    </row>
    <row r="388" spans="1:8" ht="15">
      <c r="A388" s="54" t="s">
        <v>359</v>
      </c>
      <c r="B388" s="56">
        <v>11</v>
      </c>
      <c r="C388" s="56" t="s">
        <v>378</v>
      </c>
      <c r="D388" s="56"/>
      <c r="E388" s="52"/>
      <c r="F388" s="57">
        <f t="shared" si="52"/>
        <v>300</v>
      </c>
      <c r="G388" s="57">
        <f t="shared" si="52"/>
        <v>330</v>
      </c>
      <c r="H388" s="57">
        <f t="shared" si="52"/>
        <v>370</v>
      </c>
    </row>
    <row r="389" spans="1:8" ht="72" customHeight="1">
      <c r="A389" s="319" t="s">
        <v>430</v>
      </c>
      <c r="B389" s="66">
        <v>11</v>
      </c>
      <c r="C389" s="66" t="s">
        <v>378</v>
      </c>
      <c r="D389" s="66" t="s">
        <v>92</v>
      </c>
      <c r="E389" s="66"/>
      <c r="F389" s="343">
        <f>F390</f>
        <v>300</v>
      </c>
      <c r="G389" s="343">
        <f t="shared" si="52"/>
        <v>330</v>
      </c>
      <c r="H389" s="343">
        <f t="shared" si="52"/>
        <v>370</v>
      </c>
    </row>
    <row r="390" spans="1:8" ht="70.5" customHeight="1">
      <c r="A390" s="325" t="s">
        <v>95</v>
      </c>
      <c r="B390" s="52" t="s">
        <v>232</v>
      </c>
      <c r="C390" s="52" t="s">
        <v>378</v>
      </c>
      <c r="D390" s="52" t="s">
        <v>96</v>
      </c>
      <c r="E390" s="52"/>
      <c r="F390" s="53">
        <f>F391</f>
        <v>300</v>
      </c>
      <c r="G390" s="53">
        <f t="shared" si="52"/>
        <v>330</v>
      </c>
      <c r="H390" s="53">
        <f t="shared" si="52"/>
        <v>370</v>
      </c>
    </row>
    <row r="391" spans="1:8" ht="72.75" customHeight="1">
      <c r="A391" s="344" t="s">
        <v>16</v>
      </c>
      <c r="B391" s="321" t="s">
        <v>232</v>
      </c>
      <c r="C391" s="321" t="s">
        <v>378</v>
      </c>
      <c r="D391" s="321" t="s">
        <v>633</v>
      </c>
      <c r="E391" s="321"/>
      <c r="F391" s="93">
        <f>F392</f>
        <v>300</v>
      </c>
      <c r="G391" s="346">
        <f t="shared" si="52"/>
        <v>330</v>
      </c>
      <c r="H391" s="346">
        <f t="shared" si="52"/>
        <v>370</v>
      </c>
    </row>
    <row r="392" spans="1:8" ht="27">
      <c r="A392" s="52" t="s">
        <v>364</v>
      </c>
      <c r="B392" s="52" t="s">
        <v>232</v>
      </c>
      <c r="C392" s="52" t="s">
        <v>378</v>
      </c>
      <c r="D392" s="321" t="s">
        <v>633</v>
      </c>
      <c r="E392" s="321" t="s">
        <v>302</v>
      </c>
      <c r="F392" s="93">
        <v>300</v>
      </c>
      <c r="G392" s="346">
        <v>330</v>
      </c>
      <c r="H392" s="346">
        <v>370</v>
      </c>
    </row>
    <row r="393" spans="1:8" ht="54.75">
      <c r="A393" s="576" t="s">
        <v>650</v>
      </c>
      <c r="B393" s="167">
        <v>14</v>
      </c>
      <c r="C393" s="167"/>
      <c r="D393" s="167"/>
      <c r="E393" s="167"/>
      <c r="F393" s="46">
        <f>F394+F399</f>
        <v>8160.639</v>
      </c>
      <c r="G393" s="48">
        <f>G394+G399</f>
        <v>5174.937</v>
      </c>
      <c r="H393" s="48">
        <f>H394+H399</f>
        <v>3080.32</v>
      </c>
    </row>
    <row r="394" spans="1:8" ht="42.75">
      <c r="A394" s="406" t="s">
        <v>485</v>
      </c>
      <c r="B394" s="406" t="s">
        <v>303</v>
      </c>
      <c r="C394" s="577" t="s">
        <v>377</v>
      </c>
      <c r="D394" s="406" t="s">
        <v>644</v>
      </c>
      <c r="E394" s="138"/>
      <c r="F394" s="49">
        <f aca="true" t="shared" si="53" ref="F394:H397">F395</f>
        <v>6160.639</v>
      </c>
      <c r="G394" s="45">
        <f t="shared" si="53"/>
        <v>5174.937</v>
      </c>
      <c r="H394" s="45">
        <f t="shared" si="53"/>
        <v>3080.32</v>
      </c>
    </row>
    <row r="395" spans="1:8" ht="30.75" customHeight="1">
      <c r="A395" s="405" t="s">
        <v>649</v>
      </c>
      <c r="B395" s="558" t="s">
        <v>303</v>
      </c>
      <c r="C395" s="578" t="s">
        <v>377</v>
      </c>
      <c r="D395" s="558" t="s">
        <v>684</v>
      </c>
      <c r="E395" s="138"/>
      <c r="F395" s="139">
        <f t="shared" si="53"/>
        <v>6160.639</v>
      </c>
      <c r="G395" s="220">
        <f t="shared" si="53"/>
        <v>5174.937</v>
      </c>
      <c r="H395" s="220">
        <f t="shared" si="53"/>
        <v>3080.32</v>
      </c>
    </row>
    <row r="396" spans="1:8" ht="36" customHeight="1">
      <c r="A396" s="406" t="s">
        <v>685</v>
      </c>
      <c r="B396" s="214" t="s">
        <v>303</v>
      </c>
      <c r="C396" s="234" t="s">
        <v>377</v>
      </c>
      <c r="D396" s="214" t="s">
        <v>686</v>
      </c>
      <c r="E396" s="167"/>
      <c r="F396" s="44">
        <f t="shared" si="53"/>
        <v>6160.639</v>
      </c>
      <c r="G396" s="47">
        <f t="shared" si="53"/>
        <v>5174.937</v>
      </c>
      <c r="H396" s="47">
        <f t="shared" si="53"/>
        <v>3080.32</v>
      </c>
    </row>
    <row r="397" spans="1:8" ht="57" customHeight="1">
      <c r="A397" s="214" t="s">
        <v>411</v>
      </c>
      <c r="B397" s="214" t="s">
        <v>303</v>
      </c>
      <c r="C397" s="234" t="s">
        <v>377</v>
      </c>
      <c r="D397" s="214" t="s">
        <v>567</v>
      </c>
      <c r="E397" s="167"/>
      <c r="F397" s="44">
        <f t="shared" si="53"/>
        <v>6160.639</v>
      </c>
      <c r="G397" s="47">
        <f t="shared" si="53"/>
        <v>5174.937</v>
      </c>
      <c r="H397" s="47">
        <f t="shared" si="53"/>
        <v>3080.32</v>
      </c>
    </row>
    <row r="398" spans="1:8" ht="15">
      <c r="A398" s="579" t="s">
        <v>77</v>
      </c>
      <c r="B398" s="141" t="s">
        <v>303</v>
      </c>
      <c r="C398" s="234" t="s">
        <v>377</v>
      </c>
      <c r="D398" s="214" t="s">
        <v>567</v>
      </c>
      <c r="E398" s="141" t="s">
        <v>304</v>
      </c>
      <c r="F398" s="40">
        <v>6160.639</v>
      </c>
      <c r="G398" s="158">
        <v>5174.937</v>
      </c>
      <c r="H398" s="158">
        <v>3080.32</v>
      </c>
    </row>
    <row r="399" spans="1:8" ht="27">
      <c r="A399" s="580" t="s">
        <v>211</v>
      </c>
      <c r="B399" s="56" t="s">
        <v>303</v>
      </c>
      <c r="C399" s="75" t="s">
        <v>325</v>
      </c>
      <c r="D399" s="408"/>
      <c r="E399" s="56"/>
      <c r="F399" s="70">
        <f>F400</f>
        <v>2000</v>
      </c>
      <c r="G399" s="289">
        <f aca="true" t="shared" si="54" ref="G399:H401">G400</f>
        <v>0</v>
      </c>
      <c r="H399" s="289">
        <f t="shared" si="54"/>
        <v>0</v>
      </c>
    </row>
    <row r="400" spans="1:8" ht="32.25" customHeight="1">
      <c r="A400" s="405" t="s">
        <v>649</v>
      </c>
      <c r="B400" s="66" t="s">
        <v>303</v>
      </c>
      <c r="C400" s="385" t="s">
        <v>325</v>
      </c>
      <c r="D400" s="409" t="s">
        <v>684</v>
      </c>
      <c r="E400" s="66"/>
      <c r="F400" s="386">
        <f>F401</f>
        <v>2000</v>
      </c>
      <c r="G400" s="132">
        <f t="shared" si="54"/>
        <v>0</v>
      </c>
      <c r="H400" s="132">
        <f t="shared" si="54"/>
        <v>0</v>
      </c>
    </row>
    <row r="401" spans="1:8" ht="28.5">
      <c r="A401" s="406" t="s">
        <v>685</v>
      </c>
      <c r="B401" s="52" t="s">
        <v>634</v>
      </c>
      <c r="C401" s="52" t="s">
        <v>325</v>
      </c>
      <c r="D401" s="410" t="s">
        <v>686</v>
      </c>
      <c r="E401" s="52"/>
      <c r="F401" s="64">
        <f>F402</f>
        <v>2000</v>
      </c>
      <c r="G401" s="81">
        <f t="shared" si="54"/>
        <v>0</v>
      </c>
      <c r="H401" s="81">
        <f t="shared" si="54"/>
        <v>0</v>
      </c>
    </row>
    <row r="402" spans="1:8" ht="54.75">
      <c r="A402" s="344" t="s">
        <v>602</v>
      </c>
      <c r="B402" s="52" t="s">
        <v>303</v>
      </c>
      <c r="C402" s="52" t="s">
        <v>325</v>
      </c>
      <c r="D402" s="410" t="s">
        <v>566</v>
      </c>
      <c r="E402" s="52"/>
      <c r="F402" s="64">
        <f>F403</f>
        <v>2000</v>
      </c>
      <c r="G402" s="81">
        <f>G403</f>
        <v>0</v>
      </c>
      <c r="H402" s="81">
        <f>H403</f>
        <v>0</v>
      </c>
    </row>
    <row r="403" spans="1:8" ht="17.25" customHeight="1">
      <c r="A403" s="328" t="s">
        <v>77</v>
      </c>
      <c r="B403" s="52" t="s">
        <v>303</v>
      </c>
      <c r="C403" s="52" t="s">
        <v>325</v>
      </c>
      <c r="D403" s="410" t="s">
        <v>566</v>
      </c>
      <c r="E403" s="52" t="s">
        <v>304</v>
      </c>
      <c r="F403" s="64">
        <v>2000</v>
      </c>
      <c r="G403" s="64"/>
      <c r="H403" s="64"/>
    </row>
    <row r="404" spans="1:8" ht="15" hidden="1">
      <c r="A404" s="39" t="s">
        <v>381</v>
      </c>
      <c r="B404" s="10"/>
      <c r="C404" s="10"/>
      <c r="D404" s="30"/>
      <c r="E404" s="10"/>
      <c r="F404" s="38"/>
      <c r="G404" s="38">
        <v>7979.9</v>
      </c>
      <c r="H404" s="38">
        <v>14325.8</v>
      </c>
    </row>
  </sheetData>
  <sheetProtection/>
  <mergeCells count="18">
    <mergeCell ref="I252:K252"/>
    <mergeCell ref="I21:K21"/>
    <mergeCell ref="A5:E5"/>
    <mergeCell ref="H7:H8"/>
    <mergeCell ref="A7:A8"/>
    <mergeCell ref="B7:B8"/>
    <mergeCell ref="C7:C8"/>
    <mergeCell ref="D7:D8"/>
    <mergeCell ref="E7:E8"/>
    <mergeCell ref="I80:J80"/>
    <mergeCell ref="K80:L80"/>
    <mergeCell ref="A1:E1"/>
    <mergeCell ref="A2:E2"/>
    <mergeCell ref="A3:E3"/>
    <mergeCell ref="A4:E4"/>
    <mergeCell ref="F7:F8"/>
    <mergeCell ref="G7:G8"/>
    <mergeCell ref="I31:K31"/>
  </mergeCells>
  <hyperlinks>
    <hyperlink ref="A259" r:id="rId1" display="consultantplus://offline/ref=C6EF3AE28B6C46D1117CBBA251A07B11C6C7C5768D62628200322DA1BBA42282C9440EEF08E6CC43400635U6VAM"/>
    <hyperlink ref="A220" r:id="rId2" display="consultantplus://offline/ref=C6EF3AE28B6C46D1117CBBA251A07B11C6C7C5768D62628200322DA1BBA42282C9440EEF08E6CC43400635U6VAM"/>
    <hyperlink ref="A132" r:id="rId3" display="consultantplus://offline/ref=C6EF3AE28B6C46D1117CBBA251A07B11C6C7C5768D62628200322DA1BBA42282C9440EEF08E6CC43400635U6VAM"/>
    <hyperlink ref="A197" r:id="rId4" display="consultantplus://offline/ref=C6EF3AE28B6C46D1117CBBA251A07B11C6C7C5768D606C8B0E322DA1BBA42282C9440EEF08E6CC43400230U6VFM"/>
    <hyperlink ref="A323" r:id="rId5" display="consultantplus://offline/ref=C6EF3AE28B6C46D1117CBBA251A07B11C6C7C5768D62628200322DA1BBA42282C9440EEF08E6CC43400635U6VAM"/>
    <hyperlink ref="A58" r:id="rId6" display="consultantplus://offline/ref=C6EF3AE28B6C46D1117CBBA251A07B11C6C7C5768D62628200322DA1BBA42282C9440EEF08E6CC43400635U6VAM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4"/>
  <sheetViews>
    <sheetView zoomScalePageLayoutView="0" workbookViewId="0" topLeftCell="A1">
      <selection activeCell="A7" sqref="A7:H404"/>
    </sheetView>
  </sheetViews>
  <sheetFormatPr defaultColWidth="9.140625" defaultRowHeight="15"/>
  <cols>
    <col min="1" max="1" width="33.140625" style="0" customWidth="1"/>
    <col min="2" max="2" width="3.8515625" style="0" customWidth="1"/>
    <col min="3" max="3" width="3.7109375" style="0" customWidth="1"/>
    <col min="5" max="5" width="4.00390625" style="0" customWidth="1"/>
    <col min="6" max="6" width="0.13671875" style="0" hidden="1" customWidth="1"/>
    <col min="7" max="7" width="13.00390625" style="0" customWidth="1"/>
    <col min="8" max="8" width="12.140625" style="0" customWidth="1"/>
  </cols>
  <sheetData>
    <row r="1" spans="1:5" ht="15">
      <c r="A1" s="119" t="s">
        <v>661</v>
      </c>
      <c r="B1" s="119"/>
      <c r="C1" s="119"/>
      <c r="D1" s="119"/>
      <c r="E1" s="119"/>
    </row>
    <row r="2" spans="1:8" ht="15" customHeight="1">
      <c r="A2" s="657" t="s">
        <v>659</v>
      </c>
      <c r="B2" s="657"/>
      <c r="C2" s="657"/>
      <c r="D2" s="657"/>
      <c r="E2" s="657"/>
      <c r="F2" s="657"/>
      <c r="G2" s="657"/>
      <c r="H2" s="657"/>
    </row>
    <row r="3" spans="1:8" ht="15" customHeight="1">
      <c r="A3" s="657" t="s">
        <v>662</v>
      </c>
      <c r="B3" s="657"/>
      <c r="C3" s="657"/>
      <c r="D3" s="657"/>
      <c r="E3" s="657"/>
      <c r="F3" s="657"/>
      <c r="G3" s="657"/>
      <c r="H3" s="657"/>
    </row>
    <row r="4" spans="1:8" ht="100.5" customHeight="1">
      <c r="A4" s="646" t="s">
        <v>657</v>
      </c>
      <c r="B4" s="646"/>
      <c r="C4" s="646"/>
      <c r="D4" s="646"/>
      <c r="E4" s="646"/>
      <c r="F4" s="646"/>
      <c r="G4" s="646"/>
      <c r="H4" s="646"/>
    </row>
    <row r="5" spans="1:8" ht="15.75">
      <c r="A5" s="652"/>
      <c r="B5" s="652"/>
      <c r="C5" s="652"/>
      <c r="D5" s="652"/>
      <c r="E5" s="652"/>
      <c r="F5" s="416"/>
      <c r="G5" s="416"/>
      <c r="H5" s="416"/>
    </row>
    <row r="6" spans="1:8" ht="15.75">
      <c r="A6" s="443" t="s">
        <v>374</v>
      </c>
      <c r="B6" s="416"/>
      <c r="C6" s="416"/>
      <c r="D6" s="416"/>
      <c r="E6" s="416"/>
      <c r="F6" s="416"/>
      <c r="G6" s="416"/>
      <c r="H6" s="416"/>
    </row>
    <row r="7" spans="1:8" ht="15">
      <c r="A7" s="653" t="s">
        <v>658</v>
      </c>
      <c r="B7" s="658" t="s">
        <v>60</v>
      </c>
      <c r="C7" s="658" t="s">
        <v>61</v>
      </c>
      <c r="D7" s="658" t="s">
        <v>62</v>
      </c>
      <c r="E7" s="658" t="s">
        <v>63</v>
      </c>
      <c r="F7" s="656">
        <v>2015</v>
      </c>
      <c r="G7" s="656">
        <v>2016</v>
      </c>
      <c r="H7" s="656">
        <v>2017</v>
      </c>
    </row>
    <row r="8" spans="1:8" ht="29.25" customHeight="1">
      <c r="A8" s="653"/>
      <c r="B8" s="658"/>
      <c r="C8" s="658"/>
      <c r="D8" s="658"/>
      <c r="E8" s="658"/>
      <c r="F8" s="656"/>
      <c r="G8" s="656"/>
      <c r="H8" s="656"/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444">
        <v>6</v>
      </c>
      <c r="G9" s="444"/>
      <c r="H9" s="444"/>
    </row>
    <row r="10" spans="1:8" ht="15">
      <c r="A10" s="72" t="s">
        <v>64</v>
      </c>
      <c r="B10" s="73"/>
      <c r="C10" s="73"/>
      <c r="D10" s="73"/>
      <c r="E10" s="73"/>
      <c r="F10" s="57">
        <f>F11+F194+F203+F307+F343+F387+F393+F171+F178</f>
        <v>315305.98</v>
      </c>
      <c r="G10" s="57">
        <f>G11+G194+G203+G307+G343+G387+G393+G171+G178+G404</f>
        <v>319196.445</v>
      </c>
      <c r="H10" s="57">
        <f>H11+H194+H203+H307+H343+H387+H393+H171+H178+H404</f>
        <v>286516.112</v>
      </c>
    </row>
    <row r="11" spans="1:8" ht="27">
      <c r="A11" s="56" t="s">
        <v>65</v>
      </c>
      <c r="B11" s="56" t="s">
        <v>377</v>
      </c>
      <c r="C11" s="56"/>
      <c r="D11" s="56"/>
      <c r="E11" s="56"/>
      <c r="F11" s="57">
        <f>F12+F16+F31+F89+F100+F105</f>
        <v>30052.926999999996</v>
      </c>
      <c r="G11" s="57">
        <f>G12+G16+G31+G89+G100+G105</f>
        <v>27905.354999999996</v>
      </c>
      <c r="H11" s="57">
        <f>H12+H16+H31+H89+H100+H105</f>
        <v>26821.246</v>
      </c>
    </row>
    <row r="12" spans="1:8" ht="41.25">
      <c r="A12" s="323" t="s">
        <v>413</v>
      </c>
      <c r="B12" s="56" t="s">
        <v>377</v>
      </c>
      <c r="C12" s="56" t="s">
        <v>378</v>
      </c>
      <c r="D12" s="54" t="s">
        <v>198</v>
      </c>
      <c r="E12" s="56"/>
      <c r="F12" s="57">
        <f>F13</f>
        <v>1000</v>
      </c>
      <c r="G12" s="57">
        <f>G13</f>
        <v>1000</v>
      </c>
      <c r="H12" s="57">
        <f>H13</f>
        <v>1000</v>
      </c>
    </row>
    <row r="13" spans="1:8" ht="15">
      <c r="A13" s="52" t="s">
        <v>76</v>
      </c>
      <c r="B13" s="52" t="s">
        <v>377</v>
      </c>
      <c r="C13" s="52" t="s">
        <v>378</v>
      </c>
      <c r="D13" s="52" t="s">
        <v>199</v>
      </c>
      <c r="E13" s="52"/>
      <c r="F13" s="53">
        <f aca="true" t="shared" si="0" ref="F13:H14">F14</f>
        <v>1000</v>
      </c>
      <c r="G13" s="53">
        <f t="shared" si="0"/>
        <v>1000</v>
      </c>
      <c r="H13" s="53">
        <f t="shared" si="0"/>
        <v>1000</v>
      </c>
    </row>
    <row r="14" spans="1:8" ht="40.5">
      <c r="A14" s="52" t="s">
        <v>645</v>
      </c>
      <c r="B14" s="52" t="s">
        <v>377</v>
      </c>
      <c r="C14" s="52" t="s">
        <v>378</v>
      </c>
      <c r="D14" s="52" t="s">
        <v>727</v>
      </c>
      <c r="E14" s="52"/>
      <c r="F14" s="53">
        <f t="shared" si="0"/>
        <v>1000</v>
      </c>
      <c r="G14" s="53">
        <f t="shared" si="0"/>
        <v>1000</v>
      </c>
      <c r="H14" s="53">
        <f t="shared" si="0"/>
        <v>1000</v>
      </c>
    </row>
    <row r="15" spans="1:8" ht="94.5">
      <c r="A15" s="52" t="s">
        <v>421</v>
      </c>
      <c r="B15" s="52" t="s">
        <v>377</v>
      </c>
      <c r="C15" s="52" t="s">
        <v>378</v>
      </c>
      <c r="D15" s="52" t="s">
        <v>727</v>
      </c>
      <c r="E15" s="52" t="s">
        <v>237</v>
      </c>
      <c r="F15" s="53">
        <v>1000</v>
      </c>
      <c r="G15" s="53">
        <v>1000</v>
      </c>
      <c r="H15" s="53">
        <v>1000</v>
      </c>
    </row>
    <row r="16" spans="1:8" ht="81">
      <c r="A16" s="56" t="s">
        <v>379</v>
      </c>
      <c r="B16" s="56" t="s">
        <v>377</v>
      </c>
      <c r="C16" s="56" t="s">
        <v>325</v>
      </c>
      <c r="D16" s="54"/>
      <c r="E16" s="56"/>
      <c r="F16" s="57">
        <f>F17+F26</f>
        <v>1659.2</v>
      </c>
      <c r="G16" s="57">
        <f>G17+G26</f>
        <v>1659.2</v>
      </c>
      <c r="H16" s="57">
        <f>H17+H26</f>
        <v>1659.2</v>
      </c>
    </row>
    <row r="17" spans="1:8" ht="41.25">
      <c r="A17" s="323" t="s">
        <v>416</v>
      </c>
      <c r="B17" s="54" t="s">
        <v>377</v>
      </c>
      <c r="C17" s="54" t="s">
        <v>325</v>
      </c>
      <c r="D17" s="54" t="s">
        <v>417</v>
      </c>
      <c r="E17" s="54"/>
      <c r="F17" s="55">
        <f>F18+F21</f>
        <v>1460</v>
      </c>
      <c r="G17" s="55">
        <f>G18+G21</f>
        <v>1460</v>
      </c>
      <c r="H17" s="55">
        <f>H18+H21</f>
        <v>1460</v>
      </c>
    </row>
    <row r="18" spans="1:8" ht="27.75">
      <c r="A18" s="325" t="s">
        <v>256</v>
      </c>
      <c r="B18" s="52" t="s">
        <v>377</v>
      </c>
      <c r="C18" s="52" t="s">
        <v>325</v>
      </c>
      <c r="D18" s="52" t="s">
        <v>418</v>
      </c>
      <c r="E18" s="52"/>
      <c r="F18" s="53">
        <f aca="true" t="shared" si="1" ref="F18:H19">F19</f>
        <v>456.2</v>
      </c>
      <c r="G18" s="53">
        <f t="shared" si="1"/>
        <v>456.2</v>
      </c>
      <c r="H18" s="53">
        <f t="shared" si="1"/>
        <v>456.2</v>
      </c>
    </row>
    <row r="19" spans="1:8" ht="40.5">
      <c r="A19" s="52" t="s">
        <v>645</v>
      </c>
      <c r="B19" s="52" t="s">
        <v>377</v>
      </c>
      <c r="C19" s="52" t="s">
        <v>325</v>
      </c>
      <c r="D19" s="52" t="s">
        <v>419</v>
      </c>
      <c r="E19" s="52"/>
      <c r="F19" s="53">
        <f t="shared" si="1"/>
        <v>456.2</v>
      </c>
      <c r="G19" s="53">
        <f t="shared" si="1"/>
        <v>456.2</v>
      </c>
      <c r="H19" s="53">
        <f t="shared" si="1"/>
        <v>456.2</v>
      </c>
    </row>
    <row r="20" spans="1:8" ht="94.5">
      <c r="A20" s="52" t="s">
        <v>363</v>
      </c>
      <c r="B20" s="52" t="s">
        <v>377</v>
      </c>
      <c r="C20" s="52" t="s">
        <v>325</v>
      </c>
      <c r="D20" s="52" t="s">
        <v>420</v>
      </c>
      <c r="E20" s="52" t="s">
        <v>237</v>
      </c>
      <c r="F20" s="53">
        <v>456.2</v>
      </c>
      <c r="G20" s="53">
        <v>456.2</v>
      </c>
      <c r="H20" s="53">
        <v>456.2</v>
      </c>
    </row>
    <row r="21" spans="1:8" ht="42.75">
      <c r="A21" s="326" t="s">
        <v>422</v>
      </c>
      <c r="B21" s="54" t="s">
        <v>377</v>
      </c>
      <c r="C21" s="54" t="s">
        <v>325</v>
      </c>
      <c r="D21" s="54" t="s">
        <v>423</v>
      </c>
      <c r="E21" s="54"/>
      <c r="F21" s="55">
        <f>F22</f>
        <v>1003.8</v>
      </c>
      <c r="G21" s="55">
        <f>G22</f>
        <v>1003.8</v>
      </c>
      <c r="H21" s="55">
        <f>H22</f>
        <v>1003.8</v>
      </c>
    </row>
    <row r="22" spans="1:8" ht="40.5">
      <c r="A22" s="52" t="s">
        <v>645</v>
      </c>
      <c r="B22" s="52" t="s">
        <v>377</v>
      </c>
      <c r="C22" s="52" t="s">
        <v>325</v>
      </c>
      <c r="D22" s="52" t="s">
        <v>424</v>
      </c>
      <c r="E22" s="52"/>
      <c r="F22" s="53">
        <f>F23+F24+F25</f>
        <v>1003.8</v>
      </c>
      <c r="G22" s="53">
        <f>G23+G24+G25</f>
        <v>1003.8</v>
      </c>
      <c r="H22" s="53">
        <f>H23+H24+H25</f>
        <v>1003.8</v>
      </c>
    </row>
    <row r="23" spans="1:8" ht="94.5">
      <c r="A23" s="52" t="s">
        <v>363</v>
      </c>
      <c r="B23" s="52" t="s">
        <v>377</v>
      </c>
      <c r="C23" s="52" t="s">
        <v>325</v>
      </c>
      <c r="D23" s="52" t="s">
        <v>424</v>
      </c>
      <c r="E23" s="52" t="s">
        <v>237</v>
      </c>
      <c r="F23" s="53">
        <v>938.8</v>
      </c>
      <c r="G23" s="53">
        <v>938.8</v>
      </c>
      <c r="H23" s="53">
        <v>938.8</v>
      </c>
    </row>
    <row r="24" spans="1:8" ht="40.5">
      <c r="A24" s="52" t="s">
        <v>364</v>
      </c>
      <c r="B24" s="52" t="s">
        <v>377</v>
      </c>
      <c r="C24" s="52" t="s">
        <v>325</v>
      </c>
      <c r="D24" s="52" t="s">
        <v>424</v>
      </c>
      <c r="E24" s="52" t="s">
        <v>302</v>
      </c>
      <c r="F24" s="53">
        <v>65</v>
      </c>
      <c r="G24" s="53">
        <v>65</v>
      </c>
      <c r="H24" s="53">
        <v>65</v>
      </c>
    </row>
    <row r="25" spans="1:8" ht="15">
      <c r="A25" s="52" t="s">
        <v>235</v>
      </c>
      <c r="B25" s="52" t="s">
        <v>377</v>
      </c>
      <c r="C25" s="52" t="s">
        <v>325</v>
      </c>
      <c r="D25" s="52" t="s">
        <v>424</v>
      </c>
      <c r="E25" s="52" t="s">
        <v>236</v>
      </c>
      <c r="F25" s="53"/>
      <c r="G25" s="53"/>
      <c r="H25" s="53"/>
    </row>
    <row r="26" spans="1:8" ht="28.5">
      <c r="A26" s="54" t="s">
        <v>77</v>
      </c>
      <c r="B26" s="54" t="s">
        <v>377</v>
      </c>
      <c r="C26" s="54" t="s">
        <v>325</v>
      </c>
      <c r="D26" s="54" t="s">
        <v>201</v>
      </c>
      <c r="E26" s="54"/>
      <c r="F26" s="55">
        <f aca="true" t="shared" si="2" ref="F26:H27">F27</f>
        <v>199.2</v>
      </c>
      <c r="G26" s="55">
        <f t="shared" si="2"/>
        <v>199.2</v>
      </c>
      <c r="H26" s="55">
        <f t="shared" si="2"/>
        <v>199.2</v>
      </c>
    </row>
    <row r="27" spans="1:8" ht="41.25">
      <c r="A27" s="62" t="s">
        <v>499</v>
      </c>
      <c r="B27" s="52" t="s">
        <v>377</v>
      </c>
      <c r="C27" s="52" t="s">
        <v>325</v>
      </c>
      <c r="D27" s="52" t="s">
        <v>202</v>
      </c>
      <c r="E27" s="52"/>
      <c r="F27" s="53">
        <f t="shared" si="2"/>
        <v>199.2</v>
      </c>
      <c r="G27" s="53">
        <f t="shared" si="2"/>
        <v>199.2</v>
      </c>
      <c r="H27" s="53">
        <f t="shared" si="2"/>
        <v>199.2</v>
      </c>
    </row>
    <row r="28" spans="1:8" ht="45">
      <c r="A28" s="106" t="s">
        <v>282</v>
      </c>
      <c r="B28" s="52" t="s">
        <v>377</v>
      </c>
      <c r="C28" s="52" t="s">
        <v>325</v>
      </c>
      <c r="D28" s="52" t="s">
        <v>500</v>
      </c>
      <c r="E28" s="52"/>
      <c r="F28" s="53">
        <f>F29+F30</f>
        <v>199.2</v>
      </c>
      <c r="G28" s="53">
        <f>G29+G30</f>
        <v>199.2</v>
      </c>
      <c r="H28" s="53">
        <f>H29+H30</f>
        <v>199.2</v>
      </c>
    </row>
    <row r="29" spans="1:8" ht="94.5">
      <c r="A29" s="52" t="s">
        <v>363</v>
      </c>
      <c r="B29" s="52" t="s">
        <v>377</v>
      </c>
      <c r="C29" s="52" t="s">
        <v>325</v>
      </c>
      <c r="D29" s="52" t="s">
        <v>500</v>
      </c>
      <c r="E29" s="52" t="s">
        <v>237</v>
      </c>
      <c r="F29" s="53">
        <v>184</v>
      </c>
      <c r="G29" s="53">
        <v>184</v>
      </c>
      <c r="H29" s="53">
        <v>184</v>
      </c>
    </row>
    <row r="30" spans="1:8" ht="40.5">
      <c r="A30" s="52" t="s">
        <v>364</v>
      </c>
      <c r="B30" s="52" t="s">
        <v>377</v>
      </c>
      <c r="C30" s="52" t="s">
        <v>325</v>
      </c>
      <c r="D30" s="52" t="s">
        <v>500</v>
      </c>
      <c r="E30" s="52" t="s">
        <v>302</v>
      </c>
      <c r="F30" s="53">
        <v>15.2</v>
      </c>
      <c r="G30" s="53">
        <v>15.2</v>
      </c>
      <c r="H30" s="53">
        <v>15.2</v>
      </c>
    </row>
    <row r="31" spans="1:8" ht="108">
      <c r="A31" s="56" t="s">
        <v>200</v>
      </c>
      <c r="B31" s="56" t="s">
        <v>377</v>
      </c>
      <c r="C31" s="56" t="s">
        <v>326</v>
      </c>
      <c r="D31" s="56"/>
      <c r="E31" s="56"/>
      <c r="F31" s="57">
        <f>F32+F38+F43+F46</f>
        <v>15716.114</v>
      </c>
      <c r="G31" s="57">
        <f>G32+G38+G43+G46</f>
        <v>15566.114</v>
      </c>
      <c r="H31" s="57">
        <f>H32+H38+H43+H46</f>
        <v>14651.114</v>
      </c>
    </row>
    <row r="32" spans="1:8" ht="28.5">
      <c r="A32" s="323" t="s">
        <v>414</v>
      </c>
      <c r="B32" s="54" t="s">
        <v>377</v>
      </c>
      <c r="C32" s="54" t="s">
        <v>326</v>
      </c>
      <c r="D32" s="54" t="s">
        <v>728</v>
      </c>
      <c r="E32" s="54"/>
      <c r="F32" s="55">
        <f>F33</f>
        <v>11200</v>
      </c>
      <c r="G32" s="55">
        <f>G33</f>
        <v>11200</v>
      </c>
      <c r="H32" s="55">
        <f>H33</f>
        <v>11200</v>
      </c>
    </row>
    <row r="33" spans="1:8" ht="41.25">
      <c r="A33" s="325" t="s">
        <v>415</v>
      </c>
      <c r="B33" s="52" t="s">
        <v>377</v>
      </c>
      <c r="C33" s="52" t="s">
        <v>326</v>
      </c>
      <c r="D33" s="52" t="s">
        <v>729</v>
      </c>
      <c r="E33" s="52"/>
      <c r="F33" s="53">
        <f>F35+F36+F37</f>
        <v>11200</v>
      </c>
      <c r="G33" s="53">
        <f>G35+G36+G37</f>
        <v>11200</v>
      </c>
      <c r="H33" s="53">
        <f>H35+H36+H37</f>
        <v>11200</v>
      </c>
    </row>
    <row r="34" spans="1:8" ht="40.5">
      <c r="A34" s="52" t="s">
        <v>645</v>
      </c>
      <c r="B34" s="52" t="s">
        <v>377</v>
      </c>
      <c r="C34" s="52" t="s">
        <v>326</v>
      </c>
      <c r="D34" s="52" t="s">
        <v>730</v>
      </c>
      <c r="E34" s="52"/>
      <c r="F34" s="53">
        <f>F35+F36+F37</f>
        <v>11200</v>
      </c>
      <c r="G34" s="53">
        <f>G35+G36+G37</f>
        <v>11200</v>
      </c>
      <c r="H34" s="53">
        <f>H35+H36+H37</f>
        <v>11200</v>
      </c>
    </row>
    <row r="35" spans="1:8" ht="94.5">
      <c r="A35" s="52" t="s">
        <v>363</v>
      </c>
      <c r="B35" s="52" t="s">
        <v>377</v>
      </c>
      <c r="C35" s="52" t="s">
        <v>326</v>
      </c>
      <c r="D35" s="52" t="s">
        <v>730</v>
      </c>
      <c r="E35" s="52" t="s">
        <v>237</v>
      </c>
      <c r="F35" s="53">
        <v>10872</v>
      </c>
      <c r="G35" s="53">
        <v>10872</v>
      </c>
      <c r="H35" s="53">
        <v>10872</v>
      </c>
    </row>
    <row r="36" spans="1:8" ht="40.5">
      <c r="A36" s="52" t="s">
        <v>364</v>
      </c>
      <c r="B36" s="52" t="s">
        <v>377</v>
      </c>
      <c r="C36" s="52" t="s">
        <v>326</v>
      </c>
      <c r="D36" s="52" t="s">
        <v>730</v>
      </c>
      <c r="E36" s="52" t="s">
        <v>302</v>
      </c>
      <c r="F36" s="53">
        <v>310</v>
      </c>
      <c r="G36" s="53">
        <v>310</v>
      </c>
      <c r="H36" s="53">
        <v>310</v>
      </c>
    </row>
    <row r="37" spans="1:8" ht="15">
      <c r="A37" s="52" t="s">
        <v>235</v>
      </c>
      <c r="B37" s="52" t="s">
        <v>377</v>
      </c>
      <c r="C37" s="52" t="s">
        <v>326</v>
      </c>
      <c r="D37" s="52" t="s">
        <v>730</v>
      </c>
      <c r="E37" s="52" t="s">
        <v>236</v>
      </c>
      <c r="F37" s="53">
        <v>18</v>
      </c>
      <c r="G37" s="53">
        <v>18</v>
      </c>
      <c r="H37" s="53">
        <v>18</v>
      </c>
    </row>
    <row r="38" spans="1:8" ht="43.5">
      <c r="A38" s="181" t="s">
        <v>649</v>
      </c>
      <c r="B38" s="167" t="s">
        <v>377</v>
      </c>
      <c r="C38" s="167" t="s">
        <v>326</v>
      </c>
      <c r="D38" s="167" t="s">
        <v>684</v>
      </c>
      <c r="E38" s="167"/>
      <c r="F38" s="46">
        <f aca="true" t="shared" si="3" ref="F38:H39">F39</f>
        <v>237</v>
      </c>
      <c r="G38" s="46">
        <f t="shared" si="3"/>
        <v>237</v>
      </c>
      <c r="H38" s="46">
        <f t="shared" si="3"/>
        <v>237</v>
      </c>
    </row>
    <row r="39" spans="1:8" ht="28.5">
      <c r="A39" s="140" t="s">
        <v>685</v>
      </c>
      <c r="B39" s="138" t="s">
        <v>377</v>
      </c>
      <c r="C39" s="138" t="s">
        <v>326</v>
      </c>
      <c r="D39" s="138" t="s">
        <v>686</v>
      </c>
      <c r="E39" s="138"/>
      <c r="F39" s="139">
        <f t="shared" si="3"/>
        <v>237</v>
      </c>
      <c r="G39" s="139">
        <f t="shared" si="3"/>
        <v>237</v>
      </c>
      <c r="H39" s="139">
        <f t="shared" si="3"/>
        <v>237</v>
      </c>
    </row>
    <row r="40" spans="1:8" ht="68.25">
      <c r="A40" s="137" t="s">
        <v>368</v>
      </c>
      <c r="B40" s="169" t="s">
        <v>377</v>
      </c>
      <c r="C40" s="169" t="s">
        <v>326</v>
      </c>
      <c r="D40" s="169" t="s">
        <v>687</v>
      </c>
      <c r="E40" s="138"/>
      <c r="F40" s="139">
        <f>F41+F42</f>
        <v>237</v>
      </c>
      <c r="G40" s="139">
        <f>G41+G42</f>
        <v>237</v>
      </c>
      <c r="H40" s="139">
        <f>H41+H42</f>
        <v>237</v>
      </c>
    </row>
    <row r="41" spans="1:8" ht="67.5">
      <c r="A41" s="141" t="s">
        <v>268</v>
      </c>
      <c r="B41" s="141" t="s">
        <v>377</v>
      </c>
      <c r="C41" s="141" t="s">
        <v>326</v>
      </c>
      <c r="D41" s="149" t="s">
        <v>687</v>
      </c>
      <c r="E41" s="141" t="s">
        <v>237</v>
      </c>
      <c r="F41" s="445">
        <v>237</v>
      </c>
      <c r="G41" s="445">
        <v>237</v>
      </c>
      <c r="H41" s="445">
        <v>237</v>
      </c>
    </row>
    <row r="42" spans="1:8" ht="40.5">
      <c r="A42" s="52" t="s">
        <v>364</v>
      </c>
      <c r="B42" s="52" t="s">
        <v>377</v>
      </c>
      <c r="C42" s="52" t="s">
        <v>326</v>
      </c>
      <c r="D42" s="387" t="s">
        <v>203</v>
      </c>
      <c r="E42" s="52" t="s">
        <v>302</v>
      </c>
      <c r="F42" s="446"/>
      <c r="G42" s="446"/>
      <c r="H42" s="446"/>
    </row>
    <row r="43" spans="1:8" ht="15">
      <c r="A43" s="52" t="s">
        <v>640</v>
      </c>
      <c r="B43" s="52"/>
      <c r="C43" s="52"/>
      <c r="D43" s="387"/>
      <c r="E43" s="52"/>
      <c r="F43" s="446">
        <f aca="true" t="shared" si="4" ref="F43:H44">F44</f>
        <v>0</v>
      </c>
      <c r="G43" s="446">
        <f t="shared" si="4"/>
        <v>0</v>
      </c>
      <c r="H43" s="446">
        <f t="shared" si="4"/>
        <v>0</v>
      </c>
    </row>
    <row r="44" spans="1:8" ht="45">
      <c r="A44" s="122" t="s">
        <v>502</v>
      </c>
      <c r="B44" s="66" t="s">
        <v>377</v>
      </c>
      <c r="C44" s="66" t="s">
        <v>326</v>
      </c>
      <c r="D44" s="589" t="s">
        <v>212</v>
      </c>
      <c r="E44" s="66"/>
      <c r="F44" s="459">
        <f t="shared" si="4"/>
        <v>0</v>
      </c>
      <c r="G44" s="459">
        <f t="shared" si="4"/>
        <v>0</v>
      </c>
      <c r="H44" s="459">
        <f t="shared" si="4"/>
        <v>0</v>
      </c>
    </row>
    <row r="45" spans="1:8" ht="40.5">
      <c r="A45" s="52" t="s">
        <v>364</v>
      </c>
      <c r="B45" s="52" t="s">
        <v>377</v>
      </c>
      <c r="C45" s="52" t="s">
        <v>326</v>
      </c>
      <c r="D45" s="532" t="s">
        <v>503</v>
      </c>
      <c r="E45" s="52" t="s">
        <v>302</v>
      </c>
      <c r="F45" s="446"/>
      <c r="G45" s="446"/>
      <c r="H45" s="446"/>
    </row>
    <row r="46" spans="1:8" ht="15">
      <c r="A46" s="173" t="s">
        <v>330</v>
      </c>
      <c r="B46" s="173" t="s">
        <v>377</v>
      </c>
      <c r="C46" s="173" t="s">
        <v>326</v>
      </c>
      <c r="D46" s="176"/>
      <c r="E46" s="173"/>
      <c r="F46" s="590">
        <f>F47+F61+F72+F76+F57+F80</f>
        <v>4279.114</v>
      </c>
      <c r="G46" s="590">
        <f>G47+G61+G72+G76+G57+G80</f>
        <v>4129.114</v>
      </c>
      <c r="H46" s="590">
        <f>H47+H61+H72+H76+H57+H80</f>
        <v>3214.114</v>
      </c>
    </row>
    <row r="47" spans="1:8" ht="42.75">
      <c r="A47" s="172" t="s">
        <v>694</v>
      </c>
      <c r="B47" s="138" t="s">
        <v>377</v>
      </c>
      <c r="C47" s="138" t="s">
        <v>326</v>
      </c>
      <c r="D47" s="168" t="s">
        <v>18</v>
      </c>
      <c r="E47" s="138"/>
      <c r="F47" s="591">
        <f>F48+F53</f>
        <v>1896</v>
      </c>
      <c r="G47" s="591">
        <f>G48+G53</f>
        <v>1896</v>
      </c>
      <c r="H47" s="591">
        <f>H48+H53</f>
        <v>1896</v>
      </c>
    </row>
    <row r="48" spans="1:8" ht="68.25">
      <c r="A48" s="180" t="s">
        <v>695</v>
      </c>
      <c r="B48" s="153" t="s">
        <v>377</v>
      </c>
      <c r="C48" s="153" t="s">
        <v>326</v>
      </c>
      <c r="D48" s="169" t="s">
        <v>20</v>
      </c>
      <c r="E48" s="153"/>
      <c r="F48" s="592">
        <f>F49</f>
        <v>1185</v>
      </c>
      <c r="G48" s="592">
        <f>G49</f>
        <v>1185</v>
      </c>
      <c r="H48" s="592">
        <f>H49</f>
        <v>1185</v>
      </c>
    </row>
    <row r="49" spans="1:8" ht="54.75">
      <c r="A49" s="160" t="s">
        <v>655</v>
      </c>
      <c r="B49" s="141" t="s">
        <v>377</v>
      </c>
      <c r="C49" s="141" t="s">
        <v>326</v>
      </c>
      <c r="D49" s="149" t="s">
        <v>696</v>
      </c>
      <c r="E49" s="141"/>
      <c r="F49" s="445">
        <f>F50+F51+F52</f>
        <v>1185</v>
      </c>
      <c r="G49" s="445">
        <f>G50+G51+G52</f>
        <v>1185</v>
      </c>
      <c r="H49" s="445">
        <f>H50+H51+H52</f>
        <v>1185</v>
      </c>
    </row>
    <row r="50" spans="1:8" ht="67.5">
      <c r="A50" s="161" t="s">
        <v>268</v>
      </c>
      <c r="B50" s="141" t="s">
        <v>377</v>
      </c>
      <c r="C50" s="141" t="s">
        <v>326</v>
      </c>
      <c r="D50" s="149" t="s">
        <v>696</v>
      </c>
      <c r="E50" s="141" t="s">
        <v>237</v>
      </c>
      <c r="F50" s="445">
        <v>1078</v>
      </c>
      <c r="G50" s="445">
        <v>1078</v>
      </c>
      <c r="H50" s="445">
        <v>1078</v>
      </c>
    </row>
    <row r="51" spans="1:8" ht="40.5">
      <c r="A51" s="161" t="s">
        <v>364</v>
      </c>
      <c r="B51" s="141" t="s">
        <v>377</v>
      </c>
      <c r="C51" s="141" t="s">
        <v>326</v>
      </c>
      <c r="D51" s="149" t="s">
        <v>696</v>
      </c>
      <c r="E51" s="141" t="s">
        <v>302</v>
      </c>
      <c r="F51" s="445">
        <v>107</v>
      </c>
      <c r="G51" s="445">
        <v>107</v>
      </c>
      <c r="H51" s="445">
        <v>107</v>
      </c>
    </row>
    <row r="52" spans="1:8" ht="15">
      <c r="A52" s="161" t="s">
        <v>235</v>
      </c>
      <c r="B52" s="141" t="s">
        <v>377</v>
      </c>
      <c r="C52" s="141" t="s">
        <v>326</v>
      </c>
      <c r="D52" s="149" t="s">
        <v>696</v>
      </c>
      <c r="E52" s="141" t="s">
        <v>236</v>
      </c>
      <c r="F52" s="445"/>
      <c r="G52" s="445"/>
      <c r="H52" s="445"/>
    </row>
    <row r="53" spans="1:8" ht="94.5">
      <c r="A53" s="162" t="s">
        <v>697</v>
      </c>
      <c r="B53" s="153" t="s">
        <v>731</v>
      </c>
      <c r="C53" s="153" t="s">
        <v>326</v>
      </c>
      <c r="D53" s="583" t="s">
        <v>698</v>
      </c>
      <c r="E53" s="153"/>
      <c r="F53" s="592">
        <f>F54</f>
        <v>711</v>
      </c>
      <c r="G53" s="592">
        <f>G54</f>
        <v>711</v>
      </c>
      <c r="H53" s="592">
        <f>H54</f>
        <v>711</v>
      </c>
    </row>
    <row r="54" spans="1:8" ht="81">
      <c r="A54" s="161" t="s">
        <v>656</v>
      </c>
      <c r="B54" s="141" t="s">
        <v>377</v>
      </c>
      <c r="C54" s="141" t="s">
        <v>326</v>
      </c>
      <c r="D54" s="272" t="s">
        <v>699</v>
      </c>
      <c r="E54" s="141"/>
      <c r="F54" s="445">
        <f>F55+F56</f>
        <v>711</v>
      </c>
      <c r="G54" s="445">
        <f>G55+G56</f>
        <v>711</v>
      </c>
      <c r="H54" s="445">
        <f>H55+H56</f>
        <v>711</v>
      </c>
    </row>
    <row r="55" spans="1:8" ht="94.5">
      <c r="A55" s="141" t="s">
        <v>363</v>
      </c>
      <c r="B55" s="141" t="s">
        <v>377</v>
      </c>
      <c r="C55" s="141" t="s">
        <v>326</v>
      </c>
      <c r="D55" s="272" t="s">
        <v>699</v>
      </c>
      <c r="E55" s="141" t="s">
        <v>237</v>
      </c>
      <c r="F55" s="445">
        <v>711</v>
      </c>
      <c r="G55" s="445">
        <v>711</v>
      </c>
      <c r="H55" s="445">
        <v>711</v>
      </c>
    </row>
    <row r="56" spans="1:8" ht="40.5">
      <c r="A56" s="141" t="s">
        <v>364</v>
      </c>
      <c r="B56" s="141" t="s">
        <v>377</v>
      </c>
      <c r="C56" s="141" t="s">
        <v>326</v>
      </c>
      <c r="D56" s="272" t="s">
        <v>699</v>
      </c>
      <c r="E56" s="141" t="s">
        <v>302</v>
      </c>
      <c r="F56" s="445"/>
      <c r="G56" s="445"/>
      <c r="H56" s="445"/>
    </row>
    <row r="57" spans="1:8" ht="105" hidden="1">
      <c r="A57" s="372" t="s">
        <v>581</v>
      </c>
      <c r="B57" s="52" t="s">
        <v>377</v>
      </c>
      <c r="C57" s="54" t="s">
        <v>326</v>
      </c>
      <c r="D57" s="54" t="s">
        <v>726</v>
      </c>
      <c r="E57" s="54"/>
      <c r="F57" s="446">
        <f>F58</f>
        <v>10</v>
      </c>
      <c r="G57" s="446">
        <f aca="true" t="shared" si="5" ref="G57:H59">G58</f>
        <v>0</v>
      </c>
      <c r="H57" s="446">
        <f t="shared" si="5"/>
        <v>0</v>
      </c>
    </row>
    <row r="58" spans="1:8" ht="135" hidden="1">
      <c r="A58" s="593" t="s">
        <v>723</v>
      </c>
      <c r="B58" s="52" t="s">
        <v>377</v>
      </c>
      <c r="C58" s="54" t="s">
        <v>326</v>
      </c>
      <c r="D58" s="54" t="s">
        <v>495</v>
      </c>
      <c r="E58" s="54"/>
      <c r="F58" s="446">
        <f>F59</f>
        <v>10</v>
      </c>
      <c r="G58" s="446">
        <f t="shared" si="5"/>
        <v>0</v>
      </c>
      <c r="H58" s="446">
        <f t="shared" si="5"/>
        <v>0</v>
      </c>
    </row>
    <row r="59" spans="1:8" ht="40.5" hidden="1">
      <c r="A59" s="52" t="s">
        <v>646</v>
      </c>
      <c r="B59" s="52" t="s">
        <v>377</v>
      </c>
      <c r="C59" s="52" t="s">
        <v>326</v>
      </c>
      <c r="D59" s="52" t="s">
        <v>724</v>
      </c>
      <c r="E59" s="52"/>
      <c r="F59" s="446">
        <f>F60</f>
        <v>10</v>
      </c>
      <c r="G59" s="446">
        <f t="shared" si="5"/>
        <v>0</v>
      </c>
      <c r="H59" s="446">
        <f t="shared" si="5"/>
        <v>0</v>
      </c>
    </row>
    <row r="60" spans="1:8" ht="40.5" hidden="1">
      <c r="A60" s="52" t="s">
        <v>364</v>
      </c>
      <c r="B60" s="52" t="s">
        <v>377</v>
      </c>
      <c r="C60" s="52" t="s">
        <v>326</v>
      </c>
      <c r="D60" s="52" t="s">
        <v>724</v>
      </c>
      <c r="E60" s="52" t="s">
        <v>302</v>
      </c>
      <c r="F60" s="446">
        <v>10</v>
      </c>
      <c r="G60" s="446"/>
      <c r="H60" s="446"/>
    </row>
    <row r="61" spans="1:8" ht="71.25">
      <c r="A61" s="594" t="s">
        <v>559</v>
      </c>
      <c r="B61" s="595" t="s">
        <v>377</v>
      </c>
      <c r="C61" s="595" t="s">
        <v>326</v>
      </c>
      <c r="D61" s="595" t="s">
        <v>208</v>
      </c>
      <c r="E61" s="596"/>
      <c r="F61" s="597">
        <f>F66+F62</f>
        <v>964.114</v>
      </c>
      <c r="G61" s="597">
        <f>G66+G62</f>
        <v>824.114</v>
      </c>
      <c r="H61" s="597">
        <f>H66+H62</f>
        <v>844.114</v>
      </c>
    </row>
    <row r="62" spans="1:8" ht="95.25">
      <c r="A62" s="62" t="s">
        <v>560</v>
      </c>
      <c r="B62" s="389" t="s">
        <v>377</v>
      </c>
      <c r="C62" s="389" t="s">
        <v>326</v>
      </c>
      <c r="D62" s="389" t="s">
        <v>100</v>
      </c>
      <c r="E62" s="52"/>
      <c r="F62" s="53">
        <f>F63</f>
        <v>365</v>
      </c>
      <c r="G62" s="53">
        <f>G63</f>
        <v>365</v>
      </c>
      <c r="H62" s="53">
        <f>H63</f>
        <v>365</v>
      </c>
    </row>
    <row r="63" spans="1:8" ht="40.5">
      <c r="A63" s="52" t="s">
        <v>645</v>
      </c>
      <c r="B63" s="389" t="s">
        <v>377</v>
      </c>
      <c r="C63" s="389" t="s">
        <v>326</v>
      </c>
      <c r="D63" s="389" t="s">
        <v>613</v>
      </c>
      <c r="E63" s="52"/>
      <c r="F63" s="53">
        <f>F64+F65</f>
        <v>365</v>
      </c>
      <c r="G63" s="53">
        <f>G64+G65</f>
        <v>365</v>
      </c>
      <c r="H63" s="53">
        <f>H64+H65</f>
        <v>365</v>
      </c>
    </row>
    <row r="64" spans="1:8" ht="94.5">
      <c r="A64" s="52" t="s">
        <v>363</v>
      </c>
      <c r="B64" s="389" t="s">
        <v>377</v>
      </c>
      <c r="C64" s="389" t="s">
        <v>326</v>
      </c>
      <c r="D64" s="389" t="s">
        <v>613</v>
      </c>
      <c r="E64" s="52" t="s">
        <v>237</v>
      </c>
      <c r="F64" s="53">
        <v>339</v>
      </c>
      <c r="G64" s="53">
        <v>339</v>
      </c>
      <c r="H64" s="53">
        <v>339</v>
      </c>
    </row>
    <row r="65" spans="1:8" ht="40.5">
      <c r="A65" s="52" t="s">
        <v>364</v>
      </c>
      <c r="B65" s="389" t="s">
        <v>377</v>
      </c>
      <c r="C65" s="389" t="s">
        <v>326</v>
      </c>
      <c r="D65" s="389" t="s">
        <v>613</v>
      </c>
      <c r="E65" s="52" t="s">
        <v>302</v>
      </c>
      <c r="F65" s="53">
        <v>26</v>
      </c>
      <c r="G65" s="53">
        <v>26</v>
      </c>
      <c r="H65" s="53">
        <v>26</v>
      </c>
    </row>
    <row r="66" spans="1:8" ht="135.75">
      <c r="A66" s="147" t="s">
        <v>562</v>
      </c>
      <c r="B66" s="141" t="s">
        <v>377</v>
      </c>
      <c r="C66" s="141" t="s">
        <v>326</v>
      </c>
      <c r="D66" s="272" t="s">
        <v>481</v>
      </c>
      <c r="E66" s="141"/>
      <c r="F66" s="44">
        <f>F67+F70</f>
        <v>599.114</v>
      </c>
      <c r="G66" s="44">
        <f>G67+G70</f>
        <v>459.114</v>
      </c>
      <c r="H66" s="44">
        <f>H67+H70</f>
        <v>479.114</v>
      </c>
    </row>
    <row r="67" spans="1:8" ht="41.25">
      <c r="A67" s="149" t="s">
        <v>367</v>
      </c>
      <c r="B67" s="141" t="s">
        <v>377</v>
      </c>
      <c r="C67" s="141" t="s">
        <v>326</v>
      </c>
      <c r="D67" s="149" t="s">
        <v>688</v>
      </c>
      <c r="E67" s="141"/>
      <c r="F67" s="44">
        <f>F68+F69</f>
        <v>259.114</v>
      </c>
      <c r="G67" s="44">
        <f>G68+G69</f>
        <v>259.114</v>
      </c>
      <c r="H67" s="44">
        <f>H68+H69</f>
        <v>259.114</v>
      </c>
    </row>
    <row r="68" spans="1:8" ht="94.5">
      <c r="A68" s="141" t="s">
        <v>363</v>
      </c>
      <c r="B68" s="141" t="s">
        <v>377</v>
      </c>
      <c r="C68" s="141" t="s">
        <v>326</v>
      </c>
      <c r="D68" s="149" t="s">
        <v>688</v>
      </c>
      <c r="E68" s="141" t="s">
        <v>237</v>
      </c>
      <c r="F68" s="445">
        <v>197.5</v>
      </c>
      <c r="G68" s="445">
        <v>197.5</v>
      </c>
      <c r="H68" s="445">
        <v>197.5</v>
      </c>
    </row>
    <row r="69" spans="1:8" ht="40.5">
      <c r="A69" s="141" t="s">
        <v>364</v>
      </c>
      <c r="B69" s="141" t="s">
        <v>377</v>
      </c>
      <c r="C69" s="141" t="s">
        <v>326</v>
      </c>
      <c r="D69" s="149" t="s">
        <v>688</v>
      </c>
      <c r="E69" s="141" t="s">
        <v>302</v>
      </c>
      <c r="F69" s="445">
        <v>61.614</v>
      </c>
      <c r="G69" s="445">
        <v>61.614</v>
      </c>
      <c r="H69" s="445">
        <v>61.614</v>
      </c>
    </row>
    <row r="70" spans="1:8" ht="40.5">
      <c r="A70" s="52" t="s">
        <v>598</v>
      </c>
      <c r="B70" s="52" t="s">
        <v>377</v>
      </c>
      <c r="C70" s="52" t="s">
        <v>326</v>
      </c>
      <c r="D70" s="387" t="s">
        <v>614</v>
      </c>
      <c r="E70" s="52"/>
      <c r="F70" s="446">
        <f>F71</f>
        <v>340</v>
      </c>
      <c r="G70" s="446">
        <f>G71</f>
        <v>200</v>
      </c>
      <c r="H70" s="446">
        <f>H71</f>
        <v>220</v>
      </c>
    </row>
    <row r="71" spans="1:8" ht="40.5">
      <c r="A71" s="52" t="s">
        <v>364</v>
      </c>
      <c r="B71" s="52" t="s">
        <v>377</v>
      </c>
      <c r="C71" s="52" t="s">
        <v>326</v>
      </c>
      <c r="D71" s="387" t="s">
        <v>614</v>
      </c>
      <c r="E71" s="52" t="s">
        <v>302</v>
      </c>
      <c r="F71" s="446">
        <v>340</v>
      </c>
      <c r="G71" s="446">
        <v>200</v>
      </c>
      <c r="H71" s="446">
        <v>220</v>
      </c>
    </row>
    <row r="72" spans="1:8" ht="42.75">
      <c r="A72" s="140" t="s">
        <v>700</v>
      </c>
      <c r="B72" s="138" t="s">
        <v>377</v>
      </c>
      <c r="C72" s="138" t="s">
        <v>326</v>
      </c>
      <c r="D72" s="168" t="s">
        <v>702</v>
      </c>
      <c r="E72" s="138"/>
      <c r="F72" s="591">
        <f aca="true" t="shared" si="6" ref="F72:H74">F73</f>
        <v>237</v>
      </c>
      <c r="G72" s="591">
        <f t="shared" si="6"/>
        <v>237</v>
      </c>
      <c r="H72" s="591">
        <f t="shared" si="6"/>
        <v>237</v>
      </c>
    </row>
    <row r="73" spans="1:8" ht="81.75">
      <c r="A73" s="171" t="s">
        <v>701</v>
      </c>
      <c r="B73" s="153" t="s">
        <v>377</v>
      </c>
      <c r="C73" s="153" t="s">
        <v>326</v>
      </c>
      <c r="D73" s="169" t="s">
        <v>498</v>
      </c>
      <c r="E73" s="153"/>
      <c r="F73" s="592">
        <f t="shared" si="6"/>
        <v>237</v>
      </c>
      <c r="G73" s="592">
        <f t="shared" si="6"/>
        <v>237</v>
      </c>
      <c r="H73" s="592">
        <f t="shared" si="6"/>
        <v>237</v>
      </c>
    </row>
    <row r="74" spans="1:8" ht="67.5">
      <c r="A74" s="141" t="s">
        <v>654</v>
      </c>
      <c r="B74" s="141" t="s">
        <v>377</v>
      </c>
      <c r="C74" s="141" t="s">
        <v>326</v>
      </c>
      <c r="D74" s="170" t="s">
        <v>703</v>
      </c>
      <c r="E74" s="141"/>
      <c r="F74" s="445">
        <f t="shared" si="6"/>
        <v>237</v>
      </c>
      <c r="G74" s="445">
        <f t="shared" si="6"/>
        <v>237</v>
      </c>
      <c r="H74" s="445">
        <f t="shared" si="6"/>
        <v>237</v>
      </c>
    </row>
    <row r="75" spans="1:8" ht="94.5">
      <c r="A75" s="141" t="s">
        <v>363</v>
      </c>
      <c r="B75" s="141" t="s">
        <v>377</v>
      </c>
      <c r="C75" s="141" t="s">
        <v>326</v>
      </c>
      <c r="D75" s="149" t="s">
        <v>703</v>
      </c>
      <c r="E75" s="141" t="s">
        <v>237</v>
      </c>
      <c r="F75" s="445">
        <v>237</v>
      </c>
      <c r="G75" s="445">
        <v>237</v>
      </c>
      <c r="H75" s="445">
        <v>237</v>
      </c>
    </row>
    <row r="76" spans="1:8" ht="42.75">
      <c r="A76" s="140" t="s">
        <v>689</v>
      </c>
      <c r="B76" s="138" t="s">
        <v>377</v>
      </c>
      <c r="C76" s="138" t="s">
        <v>326</v>
      </c>
      <c r="D76" s="138" t="s">
        <v>690</v>
      </c>
      <c r="E76" s="138"/>
      <c r="F76" s="49">
        <f aca="true" t="shared" si="7" ref="F76:H78">F77</f>
        <v>237</v>
      </c>
      <c r="G76" s="49">
        <f t="shared" si="7"/>
        <v>237</v>
      </c>
      <c r="H76" s="49">
        <f t="shared" si="7"/>
        <v>237</v>
      </c>
    </row>
    <row r="77" spans="1:8" ht="68.25">
      <c r="A77" s="147" t="s">
        <v>691</v>
      </c>
      <c r="B77" s="141" t="s">
        <v>377</v>
      </c>
      <c r="C77" s="141" t="s">
        <v>326</v>
      </c>
      <c r="D77" s="141" t="s">
        <v>692</v>
      </c>
      <c r="E77" s="141"/>
      <c r="F77" s="44">
        <f t="shared" si="7"/>
        <v>237</v>
      </c>
      <c r="G77" s="44">
        <f t="shared" si="7"/>
        <v>237</v>
      </c>
      <c r="H77" s="44">
        <f t="shared" si="7"/>
        <v>237</v>
      </c>
    </row>
    <row r="78" spans="1:8" ht="41.25">
      <c r="A78" s="149" t="s">
        <v>366</v>
      </c>
      <c r="B78" s="141" t="s">
        <v>731</v>
      </c>
      <c r="C78" s="141" t="s">
        <v>326</v>
      </c>
      <c r="D78" s="141" t="s">
        <v>693</v>
      </c>
      <c r="E78" s="141"/>
      <c r="F78" s="44">
        <f t="shared" si="7"/>
        <v>237</v>
      </c>
      <c r="G78" s="44">
        <f t="shared" si="7"/>
        <v>237</v>
      </c>
      <c r="H78" s="44">
        <f t="shared" si="7"/>
        <v>237</v>
      </c>
    </row>
    <row r="79" spans="1:8" ht="94.5">
      <c r="A79" s="141" t="s">
        <v>363</v>
      </c>
      <c r="B79" s="141" t="s">
        <v>377</v>
      </c>
      <c r="C79" s="141" t="s">
        <v>326</v>
      </c>
      <c r="D79" s="141" t="s">
        <v>693</v>
      </c>
      <c r="E79" s="141" t="s">
        <v>237</v>
      </c>
      <c r="F79" s="445">
        <v>237</v>
      </c>
      <c r="G79" s="445">
        <v>237</v>
      </c>
      <c r="H79" s="445">
        <v>237</v>
      </c>
    </row>
    <row r="80" spans="1:8" ht="85.5">
      <c r="A80" s="54" t="s">
        <v>197</v>
      </c>
      <c r="B80" s="54" t="s">
        <v>377</v>
      </c>
      <c r="C80" s="54" t="s">
        <v>326</v>
      </c>
      <c r="D80" s="54" t="s">
        <v>133</v>
      </c>
      <c r="E80" s="54"/>
      <c r="F80" s="55">
        <f aca="true" t="shared" si="8" ref="F80:H82">F81</f>
        <v>935</v>
      </c>
      <c r="G80" s="55">
        <f t="shared" si="8"/>
        <v>935</v>
      </c>
      <c r="H80" s="55">
        <f t="shared" si="8"/>
        <v>0</v>
      </c>
    </row>
    <row r="81" spans="1:8" ht="162.75">
      <c r="A81" s="325" t="s">
        <v>136</v>
      </c>
      <c r="B81" s="54" t="s">
        <v>377</v>
      </c>
      <c r="C81" s="54" t="s">
        <v>326</v>
      </c>
      <c r="D81" s="54" t="s">
        <v>516</v>
      </c>
      <c r="E81" s="54"/>
      <c r="F81" s="55">
        <f t="shared" si="8"/>
        <v>935</v>
      </c>
      <c r="G81" s="55">
        <f t="shared" si="8"/>
        <v>935</v>
      </c>
      <c r="H81" s="55">
        <f t="shared" si="8"/>
        <v>0</v>
      </c>
    </row>
    <row r="82" spans="1:8" ht="41.25">
      <c r="A82" s="387" t="s">
        <v>78</v>
      </c>
      <c r="B82" s="52" t="s">
        <v>377</v>
      </c>
      <c r="C82" s="52" t="s">
        <v>326</v>
      </c>
      <c r="D82" s="52" t="s">
        <v>143</v>
      </c>
      <c r="E82" s="52"/>
      <c r="F82" s="53">
        <f t="shared" si="8"/>
        <v>935</v>
      </c>
      <c r="G82" s="53">
        <f t="shared" si="8"/>
        <v>935</v>
      </c>
      <c r="H82" s="53">
        <f t="shared" si="8"/>
        <v>0</v>
      </c>
    </row>
    <row r="83" spans="1:8" ht="42" customHeight="1">
      <c r="A83" s="52" t="s">
        <v>364</v>
      </c>
      <c r="B83" s="52" t="s">
        <v>377</v>
      </c>
      <c r="C83" s="52" t="s">
        <v>326</v>
      </c>
      <c r="D83" s="52" t="s">
        <v>143</v>
      </c>
      <c r="E83" s="52" t="s">
        <v>302</v>
      </c>
      <c r="F83" s="446">
        <v>935</v>
      </c>
      <c r="G83" s="446">
        <v>935</v>
      </c>
      <c r="H83" s="446"/>
    </row>
    <row r="84" spans="1:8" ht="15" hidden="1">
      <c r="A84" s="408" t="s">
        <v>36</v>
      </c>
      <c r="B84" s="56" t="s">
        <v>377</v>
      </c>
      <c r="C84" s="56" t="s">
        <v>257</v>
      </c>
      <c r="D84" s="56"/>
      <c r="E84" s="56"/>
      <c r="F84" s="452">
        <f aca="true" t="shared" si="9" ref="F84:H87">F85</f>
        <v>0</v>
      </c>
      <c r="G84" s="452">
        <f t="shared" si="9"/>
        <v>0</v>
      </c>
      <c r="H84" s="452">
        <f t="shared" si="9"/>
        <v>0</v>
      </c>
    </row>
    <row r="85" spans="1:8" ht="54.75" hidden="1">
      <c r="A85" s="62" t="s">
        <v>582</v>
      </c>
      <c r="B85" s="52" t="s">
        <v>377</v>
      </c>
      <c r="C85" s="52" t="s">
        <v>257</v>
      </c>
      <c r="D85" s="52" t="s">
        <v>204</v>
      </c>
      <c r="E85" s="52"/>
      <c r="F85" s="446">
        <f t="shared" si="9"/>
        <v>0</v>
      </c>
      <c r="G85" s="446">
        <f t="shared" si="9"/>
        <v>0</v>
      </c>
      <c r="H85" s="446">
        <f t="shared" si="9"/>
        <v>0</v>
      </c>
    </row>
    <row r="86" spans="1:8" ht="95.25" hidden="1">
      <c r="A86" s="62" t="s">
        <v>37</v>
      </c>
      <c r="B86" s="52" t="s">
        <v>377</v>
      </c>
      <c r="C86" s="52" t="s">
        <v>257</v>
      </c>
      <c r="D86" s="52" t="s">
        <v>39</v>
      </c>
      <c r="E86" s="52"/>
      <c r="F86" s="453">
        <f t="shared" si="9"/>
        <v>0</v>
      </c>
      <c r="G86" s="453">
        <f t="shared" si="9"/>
        <v>0</v>
      </c>
      <c r="H86" s="453">
        <f t="shared" si="9"/>
        <v>0</v>
      </c>
    </row>
    <row r="87" spans="1:8" ht="81.75" hidden="1">
      <c r="A87" s="62" t="s">
        <v>38</v>
      </c>
      <c r="B87" s="52" t="s">
        <v>377</v>
      </c>
      <c r="C87" s="52" t="s">
        <v>257</v>
      </c>
      <c r="D87" s="52" t="s">
        <v>40</v>
      </c>
      <c r="E87" s="52"/>
      <c r="F87" s="453">
        <f t="shared" si="9"/>
        <v>0</v>
      </c>
      <c r="G87" s="453">
        <f t="shared" si="9"/>
        <v>0</v>
      </c>
      <c r="H87" s="453">
        <f t="shared" si="9"/>
        <v>0</v>
      </c>
    </row>
    <row r="88" spans="1:8" ht="27" hidden="1">
      <c r="A88" s="52" t="s">
        <v>301</v>
      </c>
      <c r="B88" s="52" t="s">
        <v>377</v>
      </c>
      <c r="C88" s="52" t="s">
        <v>257</v>
      </c>
      <c r="D88" s="52" t="s">
        <v>40</v>
      </c>
      <c r="E88" s="52" t="s">
        <v>302</v>
      </c>
      <c r="F88" s="453"/>
      <c r="G88" s="453"/>
      <c r="H88" s="453"/>
    </row>
    <row r="89" spans="1:8" ht="67.5">
      <c r="A89" s="56" t="s">
        <v>383</v>
      </c>
      <c r="B89" s="56" t="s">
        <v>377</v>
      </c>
      <c r="C89" s="56" t="s">
        <v>327</v>
      </c>
      <c r="D89" s="52"/>
      <c r="E89" s="52"/>
      <c r="F89" s="453">
        <f>F90+F96</f>
        <v>2391</v>
      </c>
      <c r="G89" s="453">
        <f>G90+G96</f>
        <v>2391</v>
      </c>
      <c r="H89" s="453">
        <f>H90+H96</f>
        <v>2221</v>
      </c>
    </row>
    <row r="90" spans="1:8" ht="27.75">
      <c r="A90" s="323" t="s">
        <v>414</v>
      </c>
      <c r="B90" s="167" t="s">
        <v>377</v>
      </c>
      <c r="C90" s="167" t="s">
        <v>327</v>
      </c>
      <c r="D90" s="167" t="s">
        <v>728</v>
      </c>
      <c r="E90" s="52"/>
      <c r="F90" s="453">
        <f aca="true" t="shared" si="10" ref="F90:H91">F91</f>
        <v>2221</v>
      </c>
      <c r="G90" s="453">
        <f t="shared" si="10"/>
        <v>2221</v>
      </c>
      <c r="H90" s="453">
        <f t="shared" si="10"/>
        <v>2221</v>
      </c>
    </row>
    <row r="91" spans="1:8" ht="41.25">
      <c r="A91" s="325" t="s">
        <v>415</v>
      </c>
      <c r="B91" s="138" t="s">
        <v>377</v>
      </c>
      <c r="C91" s="138" t="s">
        <v>327</v>
      </c>
      <c r="D91" s="138" t="s">
        <v>729</v>
      </c>
      <c r="E91" s="52"/>
      <c r="F91" s="453">
        <f t="shared" si="10"/>
        <v>2221</v>
      </c>
      <c r="G91" s="453">
        <f t="shared" si="10"/>
        <v>2221</v>
      </c>
      <c r="H91" s="453">
        <f t="shared" si="10"/>
        <v>2221</v>
      </c>
    </row>
    <row r="92" spans="1:8" ht="40.5">
      <c r="A92" s="52" t="s">
        <v>645</v>
      </c>
      <c r="B92" s="52" t="s">
        <v>377</v>
      </c>
      <c r="C92" s="52" t="s">
        <v>327</v>
      </c>
      <c r="D92" s="52" t="s">
        <v>730</v>
      </c>
      <c r="E92" s="52"/>
      <c r="F92" s="53">
        <f>F93+F94+F95</f>
        <v>2221</v>
      </c>
      <c r="G92" s="53">
        <f>G93+G94+G95</f>
        <v>2221</v>
      </c>
      <c r="H92" s="53">
        <f>H93+H94+H95</f>
        <v>2221</v>
      </c>
    </row>
    <row r="93" spans="1:8" ht="94.5">
      <c r="A93" s="52" t="s">
        <v>363</v>
      </c>
      <c r="B93" s="52" t="s">
        <v>377</v>
      </c>
      <c r="C93" s="52" t="s">
        <v>327</v>
      </c>
      <c r="D93" s="52" t="s">
        <v>730</v>
      </c>
      <c r="E93" s="52" t="s">
        <v>237</v>
      </c>
      <c r="F93" s="53">
        <v>2170</v>
      </c>
      <c r="G93" s="53">
        <v>2170</v>
      </c>
      <c r="H93" s="53">
        <v>2170</v>
      </c>
    </row>
    <row r="94" spans="1:8" ht="40.5">
      <c r="A94" s="52" t="s">
        <v>364</v>
      </c>
      <c r="B94" s="52" t="s">
        <v>377</v>
      </c>
      <c r="C94" s="52" t="s">
        <v>327</v>
      </c>
      <c r="D94" s="52" t="s">
        <v>730</v>
      </c>
      <c r="E94" s="52" t="s">
        <v>302</v>
      </c>
      <c r="F94" s="53">
        <v>50</v>
      </c>
      <c r="G94" s="53">
        <v>50</v>
      </c>
      <c r="H94" s="53">
        <v>50</v>
      </c>
    </row>
    <row r="95" spans="1:8" ht="15">
      <c r="A95" s="52" t="s">
        <v>235</v>
      </c>
      <c r="B95" s="52" t="s">
        <v>377</v>
      </c>
      <c r="C95" s="52" t="s">
        <v>327</v>
      </c>
      <c r="D95" s="52" t="s">
        <v>730</v>
      </c>
      <c r="E95" s="52" t="s">
        <v>236</v>
      </c>
      <c r="F95" s="53">
        <v>1</v>
      </c>
      <c r="G95" s="53">
        <v>1</v>
      </c>
      <c r="H95" s="53">
        <v>1</v>
      </c>
    </row>
    <row r="96" spans="1:8" ht="85.5">
      <c r="A96" s="54" t="s">
        <v>197</v>
      </c>
      <c r="B96" s="54" t="s">
        <v>377</v>
      </c>
      <c r="C96" s="54" t="s">
        <v>327</v>
      </c>
      <c r="D96" s="54" t="s">
        <v>133</v>
      </c>
      <c r="E96" s="54"/>
      <c r="F96" s="55">
        <f aca="true" t="shared" si="11" ref="F96:H98">F97</f>
        <v>170</v>
      </c>
      <c r="G96" s="55">
        <f t="shared" si="11"/>
        <v>170</v>
      </c>
      <c r="H96" s="55">
        <f t="shared" si="11"/>
        <v>0</v>
      </c>
    </row>
    <row r="97" spans="1:8" ht="162.75">
      <c r="A97" s="325" t="s">
        <v>136</v>
      </c>
      <c r="B97" s="54" t="s">
        <v>377</v>
      </c>
      <c r="C97" s="54" t="s">
        <v>327</v>
      </c>
      <c r="D97" s="54" t="s">
        <v>516</v>
      </c>
      <c r="E97" s="54"/>
      <c r="F97" s="55">
        <f t="shared" si="11"/>
        <v>170</v>
      </c>
      <c r="G97" s="55">
        <f t="shared" si="11"/>
        <v>170</v>
      </c>
      <c r="H97" s="55">
        <f t="shared" si="11"/>
        <v>0</v>
      </c>
    </row>
    <row r="98" spans="1:8" ht="41.25">
      <c r="A98" s="387" t="s">
        <v>78</v>
      </c>
      <c r="B98" s="52" t="s">
        <v>377</v>
      </c>
      <c r="C98" s="52" t="s">
        <v>327</v>
      </c>
      <c r="D98" s="52" t="s">
        <v>143</v>
      </c>
      <c r="E98" s="52"/>
      <c r="F98" s="53">
        <f t="shared" si="11"/>
        <v>170</v>
      </c>
      <c r="G98" s="53">
        <f t="shared" si="11"/>
        <v>170</v>
      </c>
      <c r="H98" s="53">
        <f t="shared" si="11"/>
        <v>0</v>
      </c>
    </row>
    <row r="99" spans="1:8" ht="40.5">
      <c r="A99" s="52" t="s">
        <v>364</v>
      </c>
      <c r="B99" s="52" t="s">
        <v>377</v>
      </c>
      <c r="C99" s="52" t="s">
        <v>327</v>
      </c>
      <c r="D99" s="52" t="s">
        <v>143</v>
      </c>
      <c r="E99" s="52" t="s">
        <v>302</v>
      </c>
      <c r="F99" s="446">
        <v>170</v>
      </c>
      <c r="G99" s="446">
        <v>170</v>
      </c>
      <c r="H99" s="446"/>
    </row>
    <row r="100" spans="1:8" ht="15">
      <c r="A100" s="56" t="s">
        <v>215</v>
      </c>
      <c r="B100" s="56" t="s">
        <v>377</v>
      </c>
      <c r="C100" s="56" t="s">
        <v>232</v>
      </c>
      <c r="D100" s="52"/>
      <c r="E100" s="56"/>
      <c r="F100" s="57">
        <f aca="true" t="shared" si="12" ref="F100:H103">F101</f>
        <v>300</v>
      </c>
      <c r="G100" s="57">
        <f t="shared" si="12"/>
        <v>300</v>
      </c>
      <c r="H100" s="57">
        <f t="shared" si="12"/>
        <v>300</v>
      </c>
    </row>
    <row r="101" spans="1:8" ht="27.75">
      <c r="A101" s="325" t="s">
        <v>145</v>
      </c>
      <c r="B101" s="52" t="s">
        <v>377</v>
      </c>
      <c r="C101" s="52">
        <v>11</v>
      </c>
      <c r="D101" s="52" t="s">
        <v>146</v>
      </c>
      <c r="E101" s="52"/>
      <c r="F101" s="53">
        <f t="shared" si="12"/>
        <v>300</v>
      </c>
      <c r="G101" s="53">
        <f t="shared" si="12"/>
        <v>300</v>
      </c>
      <c r="H101" s="53">
        <f t="shared" si="12"/>
        <v>300</v>
      </c>
    </row>
    <row r="102" spans="1:8" ht="15">
      <c r="A102" s="387" t="s">
        <v>215</v>
      </c>
      <c r="B102" s="52" t="s">
        <v>377</v>
      </c>
      <c r="C102" s="52">
        <v>11</v>
      </c>
      <c r="D102" s="52" t="s">
        <v>147</v>
      </c>
      <c r="E102" s="52"/>
      <c r="F102" s="53">
        <f t="shared" si="12"/>
        <v>300</v>
      </c>
      <c r="G102" s="53">
        <f t="shared" si="12"/>
        <v>300</v>
      </c>
      <c r="H102" s="53">
        <f t="shared" si="12"/>
        <v>300</v>
      </c>
    </row>
    <row r="103" spans="1:8" ht="27.75">
      <c r="A103" s="325" t="s">
        <v>732</v>
      </c>
      <c r="B103" s="52" t="s">
        <v>377</v>
      </c>
      <c r="C103" s="52" t="s">
        <v>232</v>
      </c>
      <c r="D103" s="52" t="s">
        <v>148</v>
      </c>
      <c r="E103" s="52"/>
      <c r="F103" s="53">
        <f t="shared" si="12"/>
        <v>300</v>
      </c>
      <c r="G103" s="53">
        <f t="shared" si="12"/>
        <v>300</v>
      </c>
      <c r="H103" s="53">
        <f t="shared" si="12"/>
        <v>300</v>
      </c>
    </row>
    <row r="104" spans="1:8" ht="15">
      <c r="A104" s="52" t="s">
        <v>235</v>
      </c>
      <c r="B104" s="52" t="s">
        <v>377</v>
      </c>
      <c r="C104" s="52" t="s">
        <v>232</v>
      </c>
      <c r="D104" s="52" t="s">
        <v>148</v>
      </c>
      <c r="E104" s="52" t="s">
        <v>236</v>
      </c>
      <c r="F104" s="53">
        <v>300</v>
      </c>
      <c r="G104" s="53">
        <v>300</v>
      </c>
      <c r="H104" s="53">
        <v>300</v>
      </c>
    </row>
    <row r="105" spans="1:8" ht="27">
      <c r="A105" s="56" t="s">
        <v>216</v>
      </c>
      <c r="B105" s="56" t="s">
        <v>377</v>
      </c>
      <c r="C105" s="56">
        <v>13</v>
      </c>
      <c r="D105" s="52"/>
      <c r="E105" s="52"/>
      <c r="F105" s="57">
        <f>F106+F112+F123</f>
        <v>8986.613</v>
      </c>
      <c r="G105" s="57">
        <f>G106+G112+G123</f>
        <v>6989.040999999999</v>
      </c>
      <c r="H105" s="57">
        <f>H106+H112+H123</f>
        <v>6989.932</v>
      </c>
    </row>
    <row r="106" spans="1:8" ht="54.75">
      <c r="A106" s="323" t="s">
        <v>224</v>
      </c>
      <c r="B106" s="54" t="s">
        <v>377</v>
      </c>
      <c r="C106" s="54" t="s">
        <v>328</v>
      </c>
      <c r="D106" s="54" t="s">
        <v>149</v>
      </c>
      <c r="E106" s="54"/>
      <c r="F106" s="55">
        <f aca="true" t="shared" si="13" ref="F106:H107">F107</f>
        <v>2522.594</v>
      </c>
      <c r="G106" s="55">
        <f t="shared" si="13"/>
        <v>550</v>
      </c>
      <c r="H106" s="55">
        <f t="shared" si="13"/>
        <v>550</v>
      </c>
    </row>
    <row r="107" spans="1:8" ht="41.25">
      <c r="A107" s="387" t="s">
        <v>476</v>
      </c>
      <c r="B107" s="52" t="s">
        <v>731</v>
      </c>
      <c r="C107" s="52" t="s">
        <v>328</v>
      </c>
      <c r="D107" s="52" t="s">
        <v>150</v>
      </c>
      <c r="E107" s="52"/>
      <c r="F107" s="53">
        <f t="shared" si="13"/>
        <v>2522.594</v>
      </c>
      <c r="G107" s="53">
        <f t="shared" si="13"/>
        <v>550</v>
      </c>
      <c r="H107" s="53">
        <f t="shared" si="13"/>
        <v>550</v>
      </c>
    </row>
    <row r="108" spans="1:8" ht="40.5">
      <c r="A108" s="52" t="s">
        <v>733</v>
      </c>
      <c r="B108" s="52" t="s">
        <v>377</v>
      </c>
      <c r="C108" s="52" t="s">
        <v>328</v>
      </c>
      <c r="D108" s="52" t="s">
        <v>151</v>
      </c>
      <c r="E108" s="52"/>
      <c r="F108" s="53">
        <f>F109+F110+F111</f>
        <v>2522.594</v>
      </c>
      <c r="G108" s="53">
        <f>G109+G110+G111</f>
        <v>550</v>
      </c>
      <c r="H108" s="53">
        <f>H109+H110+H111</f>
        <v>550</v>
      </c>
    </row>
    <row r="109" spans="1:8" ht="40.5">
      <c r="A109" s="52" t="s">
        <v>364</v>
      </c>
      <c r="B109" s="52" t="s">
        <v>377</v>
      </c>
      <c r="C109" s="52" t="s">
        <v>328</v>
      </c>
      <c r="D109" s="52" t="s">
        <v>151</v>
      </c>
      <c r="E109" s="52" t="s">
        <v>302</v>
      </c>
      <c r="F109" s="446">
        <v>450</v>
      </c>
      <c r="G109" s="446">
        <v>450</v>
      </c>
      <c r="H109" s="446">
        <v>450</v>
      </c>
    </row>
    <row r="110" spans="1:8" ht="27">
      <c r="A110" s="52" t="s">
        <v>246</v>
      </c>
      <c r="B110" s="52" t="s">
        <v>377</v>
      </c>
      <c r="C110" s="52" t="s">
        <v>328</v>
      </c>
      <c r="D110" s="52" t="s">
        <v>151</v>
      </c>
      <c r="E110" s="52" t="s">
        <v>234</v>
      </c>
      <c r="F110" s="446">
        <v>100</v>
      </c>
      <c r="G110" s="446">
        <v>100</v>
      </c>
      <c r="H110" s="446">
        <v>100</v>
      </c>
    </row>
    <row r="111" spans="1:8" ht="15">
      <c r="A111" s="52" t="s">
        <v>235</v>
      </c>
      <c r="B111" s="52" t="s">
        <v>377</v>
      </c>
      <c r="C111" s="52" t="s">
        <v>328</v>
      </c>
      <c r="D111" s="52" t="s">
        <v>151</v>
      </c>
      <c r="E111" s="52" t="s">
        <v>236</v>
      </c>
      <c r="F111" s="454">
        <v>1972.594</v>
      </c>
      <c r="G111" s="446"/>
      <c r="H111" s="446"/>
    </row>
    <row r="112" spans="1:8" ht="43.5">
      <c r="A112" s="181" t="s">
        <v>649</v>
      </c>
      <c r="B112" s="167" t="s">
        <v>377</v>
      </c>
      <c r="C112" s="167" t="s">
        <v>328</v>
      </c>
      <c r="D112" s="167" t="s">
        <v>684</v>
      </c>
      <c r="E112" s="138"/>
      <c r="F112" s="49">
        <f>F113</f>
        <v>6154.619</v>
      </c>
      <c r="G112" s="49">
        <f>G113</f>
        <v>6139.641</v>
      </c>
      <c r="H112" s="49">
        <f>H113</f>
        <v>6214.532</v>
      </c>
    </row>
    <row r="113" spans="1:8" ht="28.5">
      <c r="A113" s="140" t="s">
        <v>685</v>
      </c>
      <c r="B113" s="138" t="s">
        <v>377</v>
      </c>
      <c r="C113" s="138" t="s">
        <v>328</v>
      </c>
      <c r="D113" s="138" t="s">
        <v>686</v>
      </c>
      <c r="E113" s="141"/>
      <c r="F113" s="44">
        <f>F114+F117+F121</f>
        <v>6154.619</v>
      </c>
      <c r="G113" s="44">
        <f>G114+G117+G121</f>
        <v>6139.641</v>
      </c>
      <c r="H113" s="44">
        <f>H114+H117+H121</f>
        <v>6214.532</v>
      </c>
    </row>
    <row r="114" spans="1:8" ht="122.25">
      <c r="A114" s="570" t="s">
        <v>704</v>
      </c>
      <c r="B114" s="141" t="s">
        <v>377</v>
      </c>
      <c r="C114" s="141" t="s">
        <v>328</v>
      </c>
      <c r="D114" s="141" t="s">
        <v>705</v>
      </c>
      <c r="E114" s="141"/>
      <c r="F114" s="44">
        <f>F115+F116</f>
        <v>943.619</v>
      </c>
      <c r="G114" s="44">
        <f>G115+G116</f>
        <v>928.641</v>
      </c>
      <c r="H114" s="44">
        <f>H115+H116</f>
        <v>1003.532</v>
      </c>
    </row>
    <row r="115" spans="1:8" ht="94.5">
      <c r="A115" s="141" t="s">
        <v>363</v>
      </c>
      <c r="B115" s="141" t="s">
        <v>377</v>
      </c>
      <c r="C115" s="141" t="s">
        <v>328</v>
      </c>
      <c r="D115" s="141" t="s">
        <v>705</v>
      </c>
      <c r="E115" s="141" t="s">
        <v>237</v>
      </c>
      <c r="F115" s="445">
        <v>943.619</v>
      </c>
      <c r="G115" s="445">
        <v>928.641</v>
      </c>
      <c r="H115" s="445">
        <v>1003.532</v>
      </c>
    </row>
    <row r="116" spans="1:8" ht="40.5">
      <c r="A116" s="141" t="s">
        <v>364</v>
      </c>
      <c r="B116" s="141" t="s">
        <v>377</v>
      </c>
      <c r="C116" s="141" t="s">
        <v>328</v>
      </c>
      <c r="D116" s="141" t="s">
        <v>705</v>
      </c>
      <c r="E116" s="141" t="s">
        <v>302</v>
      </c>
      <c r="F116" s="445"/>
      <c r="G116" s="445"/>
      <c r="H116" s="445"/>
    </row>
    <row r="117" spans="1:8" ht="40.5">
      <c r="A117" s="66" t="s">
        <v>646</v>
      </c>
      <c r="B117" s="66" t="s">
        <v>377</v>
      </c>
      <c r="C117" s="66" t="s">
        <v>328</v>
      </c>
      <c r="D117" s="66" t="s">
        <v>152</v>
      </c>
      <c r="E117" s="66"/>
      <c r="F117" s="343">
        <f>F118+F119+F120</f>
        <v>5011</v>
      </c>
      <c r="G117" s="343">
        <f>G118+G119+G120</f>
        <v>5011</v>
      </c>
      <c r="H117" s="343">
        <f>H118+H119+H120</f>
        <v>5011</v>
      </c>
    </row>
    <row r="118" spans="1:8" ht="94.5">
      <c r="A118" s="52" t="s">
        <v>363</v>
      </c>
      <c r="B118" s="52" t="s">
        <v>377</v>
      </c>
      <c r="C118" s="52" t="s">
        <v>328</v>
      </c>
      <c r="D118" s="52" t="s">
        <v>152</v>
      </c>
      <c r="E118" s="52" t="s">
        <v>237</v>
      </c>
      <c r="F118" s="53">
        <v>3220</v>
      </c>
      <c r="G118" s="53">
        <v>3220</v>
      </c>
      <c r="H118" s="53">
        <v>3220</v>
      </c>
    </row>
    <row r="119" spans="1:8" ht="40.5">
      <c r="A119" s="52" t="s">
        <v>364</v>
      </c>
      <c r="B119" s="52" t="s">
        <v>377</v>
      </c>
      <c r="C119" s="52" t="s">
        <v>328</v>
      </c>
      <c r="D119" s="52" t="s">
        <v>152</v>
      </c>
      <c r="E119" s="52" t="s">
        <v>302</v>
      </c>
      <c r="F119" s="53">
        <v>1674</v>
      </c>
      <c r="G119" s="53">
        <v>1674</v>
      </c>
      <c r="H119" s="53">
        <v>1674</v>
      </c>
    </row>
    <row r="120" spans="1:8" ht="15">
      <c r="A120" s="52" t="s">
        <v>235</v>
      </c>
      <c r="B120" s="52" t="s">
        <v>377</v>
      </c>
      <c r="C120" s="52" t="s">
        <v>328</v>
      </c>
      <c r="D120" s="52" t="s">
        <v>152</v>
      </c>
      <c r="E120" s="52" t="s">
        <v>236</v>
      </c>
      <c r="F120" s="53">
        <v>117</v>
      </c>
      <c r="G120" s="53">
        <v>117</v>
      </c>
      <c r="H120" s="53">
        <v>117</v>
      </c>
    </row>
    <row r="121" spans="1:8" ht="41.25">
      <c r="A121" s="393" t="s">
        <v>601</v>
      </c>
      <c r="B121" s="66" t="s">
        <v>377</v>
      </c>
      <c r="C121" s="66" t="s">
        <v>328</v>
      </c>
      <c r="D121" s="66" t="s">
        <v>603</v>
      </c>
      <c r="E121" s="66"/>
      <c r="F121" s="343">
        <f>F122</f>
        <v>200</v>
      </c>
      <c r="G121" s="343">
        <f>G122</f>
        <v>200</v>
      </c>
      <c r="H121" s="343">
        <f>H122</f>
        <v>200</v>
      </c>
    </row>
    <row r="122" spans="1:8" ht="40.5">
      <c r="A122" s="52" t="s">
        <v>364</v>
      </c>
      <c r="B122" s="52" t="s">
        <v>377</v>
      </c>
      <c r="C122" s="52" t="s">
        <v>328</v>
      </c>
      <c r="D122" s="52" t="s">
        <v>603</v>
      </c>
      <c r="E122" s="52" t="s">
        <v>302</v>
      </c>
      <c r="F122" s="53">
        <v>200</v>
      </c>
      <c r="G122" s="53">
        <v>200</v>
      </c>
      <c r="H122" s="53">
        <v>200</v>
      </c>
    </row>
    <row r="123" spans="1:8" ht="15">
      <c r="A123" s="173" t="s">
        <v>330</v>
      </c>
      <c r="B123" s="173"/>
      <c r="C123" s="173"/>
      <c r="D123" s="184"/>
      <c r="E123" s="184"/>
      <c r="F123" s="185">
        <f>F124+F131+F135+F139+F143+F147+F151+F155+F159+F163+F167</f>
        <v>309.4</v>
      </c>
      <c r="G123" s="185">
        <f>G124+G131+G135+G139+G143+G147+G151+G155+G159+G163+G167</f>
        <v>299.4</v>
      </c>
      <c r="H123" s="185">
        <f>H124+H131+H135+H139+H143+H147+H151+H155+H159+H163+H167</f>
        <v>225.4</v>
      </c>
    </row>
    <row r="124" spans="1:8" ht="57">
      <c r="A124" s="172" t="s">
        <v>305</v>
      </c>
      <c r="B124" s="138" t="s">
        <v>377</v>
      </c>
      <c r="C124" s="138" t="s">
        <v>328</v>
      </c>
      <c r="D124" s="138" t="s">
        <v>18</v>
      </c>
      <c r="E124" s="138"/>
      <c r="F124" s="49">
        <f>F125+F128</f>
        <v>80.4</v>
      </c>
      <c r="G124" s="49">
        <f>G125+G128</f>
        <v>80.4</v>
      </c>
      <c r="H124" s="49">
        <f>H125+H128</f>
        <v>80.4</v>
      </c>
    </row>
    <row r="125" spans="1:8" ht="95.25">
      <c r="A125" s="180" t="s">
        <v>311</v>
      </c>
      <c r="B125" s="167" t="s">
        <v>377</v>
      </c>
      <c r="C125" s="167" t="s">
        <v>328</v>
      </c>
      <c r="D125" s="141" t="s">
        <v>20</v>
      </c>
      <c r="E125" s="141"/>
      <c r="F125" s="44">
        <f aca="true" t="shared" si="14" ref="F125:H126">F126</f>
        <v>80.4</v>
      </c>
      <c r="G125" s="44">
        <f t="shared" si="14"/>
        <v>80.4</v>
      </c>
      <c r="H125" s="44">
        <f t="shared" si="14"/>
        <v>80.4</v>
      </c>
    </row>
    <row r="126" spans="1:8" ht="68.25">
      <c r="A126" s="160" t="s">
        <v>365</v>
      </c>
      <c r="B126" s="167" t="s">
        <v>377</v>
      </c>
      <c r="C126" s="167" t="s">
        <v>328</v>
      </c>
      <c r="D126" s="141" t="s">
        <v>706</v>
      </c>
      <c r="E126" s="141"/>
      <c r="F126" s="44">
        <f t="shared" si="14"/>
        <v>80.4</v>
      </c>
      <c r="G126" s="44">
        <f t="shared" si="14"/>
        <v>80.4</v>
      </c>
      <c r="H126" s="44">
        <f t="shared" si="14"/>
        <v>80.4</v>
      </c>
    </row>
    <row r="127" spans="1:8" ht="15">
      <c r="A127" s="141" t="s">
        <v>235</v>
      </c>
      <c r="B127" s="167" t="s">
        <v>377</v>
      </c>
      <c r="C127" s="167" t="s">
        <v>328</v>
      </c>
      <c r="D127" s="141" t="s">
        <v>706</v>
      </c>
      <c r="E127" s="141" t="s">
        <v>236</v>
      </c>
      <c r="F127" s="445">
        <v>80.4</v>
      </c>
      <c r="G127" s="445">
        <v>80.4</v>
      </c>
      <c r="H127" s="445">
        <v>80.4</v>
      </c>
    </row>
    <row r="128" spans="1:8" ht="81.75" hidden="1">
      <c r="A128" s="210" t="s">
        <v>84</v>
      </c>
      <c r="B128" s="199" t="s">
        <v>377</v>
      </c>
      <c r="C128" s="199" t="s">
        <v>328</v>
      </c>
      <c r="D128" s="199" t="s">
        <v>698</v>
      </c>
      <c r="E128" s="199"/>
      <c r="F128" s="211">
        <f aca="true" t="shared" si="15" ref="F128:H129">F129</f>
        <v>0</v>
      </c>
      <c r="G128" s="211">
        <f t="shared" si="15"/>
        <v>0</v>
      </c>
      <c r="H128" s="211">
        <f t="shared" si="15"/>
        <v>0</v>
      </c>
    </row>
    <row r="129" spans="1:8" ht="40.5" hidden="1">
      <c r="A129" s="199" t="s">
        <v>643</v>
      </c>
      <c r="B129" s="199" t="s">
        <v>731</v>
      </c>
      <c r="C129" s="199" t="s">
        <v>328</v>
      </c>
      <c r="D129" s="199" t="s">
        <v>617</v>
      </c>
      <c r="E129" s="199"/>
      <c r="F129" s="211">
        <f t="shared" si="15"/>
        <v>0</v>
      </c>
      <c r="G129" s="211">
        <f t="shared" si="15"/>
        <v>0</v>
      </c>
      <c r="H129" s="211">
        <f t="shared" si="15"/>
        <v>0</v>
      </c>
    </row>
    <row r="130" spans="1:8" ht="40.5" hidden="1">
      <c r="A130" s="199" t="s">
        <v>364</v>
      </c>
      <c r="B130" s="199" t="s">
        <v>377</v>
      </c>
      <c r="C130" s="199" t="s">
        <v>328</v>
      </c>
      <c r="D130" s="199" t="s">
        <v>617</v>
      </c>
      <c r="E130" s="199" t="s">
        <v>302</v>
      </c>
      <c r="F130" s="454"/>
      <c r="G130" s="454"/>
      <c r="H130" s="454"/>
    </row>
    <row r="131" spans="1:8" ht="81">
      <c r="A131" s="337" t="s">
        <v>581</v>
      </c>
      <c r="B131" s="56" t="s">
        <v>377</v>
      </c>
      <c r="C131" s="56" t="s">
        <v>328</v>
      </c>
      <c r="D131" s="56" t="s">
        <v>726</v>
      </c>
      <c r="E131" s="56"/>
      <c r="F131" s="57">
        <f aca="true" t="shared" si="16" ref="F131:H133">F132</f>
        <v>125</v>
      </c>
      <c r="G131" s="57">
        <f t="shared" si="16"/>
        <v>125</v>
      </c>
      <c r="H131" s="57">
        <f t="shared" si="16"/>
        <v>125</v>
      </c>
    </row>
    <row r="132" spans="1:8" ht="108.75">
      <c r="A132" s="374" t="s">
        <v>135</v>
      </c>
      <c r="B132" s="52" t="s">
        <v>377</v>
      </c>
      <c r="C132" s="52" t="s">
        <v>328</v>
      </c>
      <c r="D132" s="52" t="s">
        <v>495</v>
      </c>
      <c r="E132" s="52"/>
      <c r="F132" s="53">
        <f>F133</f>
        <v>125</v>
      </c>
      <c r="G132" s="53">
        <f t="shared" si="16"/>
        <v>125</v>
      </c>
      <c r="H132" s="53">
        <f t="shared" si="16"/>
        <v>125</v>
      </c>
    </row>
    <row r="133" spans="1:8" ht="27.75">
      <c r="A133" s="338" t="s">
        <v>7</v>
      </c>
      <c r="B133" s="52" t="s">
        <v>377</v>
      </c>
      <c r="C133" s="52" t="s">
        <v>328</v>
      </c>
      <c r="D133" s="52" t="s">
        <v>724</v>
      </c>
      <c r="E133" s="52"/>
      <c r="F133" s="53">
        <f>F134</f>
        <v>125</v>
      </c>
      <c r="G133" s="53">
        <f t="shared" si="16"/>
        <v>125</v>
      </c>
      <c r="H133" s="53">
        <f t="shared" si="16"/>
        <v>125</v>
      </c>
    </row>
    <row r="134" spans="1:8" ht="40.5">
      <c r="A134" s="52" t="s">
        <v>364</v>
      </c>
      <c r="B134" s="52" t="s">
        <v>377</v>
      </c>
      <c r="C134" s="52" t="s">
        <v>328</v>
      </c>
      <c r="D134" s="52" t="s">
        <v>724</v>
      </c>
      <c r="E134" s="52" t="s">
        <v>302</v>
      </c>
      <c r="F134" s="446">
        <v>125</v>
      </c>
      <c r="G134" s="446">
        <v>125</v>
      </c>
      <c r="H134" s="446">
        <v>125</v>
      </c>
    </row>
    <row r="135" spans="1:8" ht="78.75">
      <c r="A135" s="377" t="s">
        <v>564</v>
      </c>
      <c r="B135" s="54" t="s">
        <v>377</v>
      </c>
      <c r="C135" s="54" t="s">
        <v>328</v>
      </c>
      <c r="D135" s="54" t="s">
        <v>611</v>
      </c>
      <c r="E135" s="54"/>
      <c r="F135" s="55">
        <f aca="true" t="shared" si="17" ref="F135:H137">F136</f>
        <v>20</v>
      </c>
      <c r="G135" s="55">
        <f t="shared" si="17"/>
        <v>20</v>
      </c>
      <c r="H135" s="55">
        <f t="shared" si="17"/>
        <v>20</v>
      </c>
    </row>
    <row r="136" spans="1:8" ht="141.75">
      <c r="A136" s="364" t="s">
        <v>565</v>
      </c>
      <c r="B136" s="52" t="s">
        <v>377</v>
      </c>
      <c r="C136" s="52" t="s">
        <v>328</v>
      </c>
      <c r="D136" s="52" t="s">
        <v>490</v>
      </c>
      <c r="E136" s="52"/>
      <c r="F136" s="53">
        <f t="shared" si="17"/>
        <v>20</v>
      </c>
      <c r="G136" s="53">
        <f t="shared" si="17"/>
        <v>20</v>
      </c>
      <c r="H136" s="53">
        <f t="shared" si="17"/>
        <v>20</v>
      </c>
    </row>
    <row r="137" spans="1:8" ht="27.75">
      <c r="A137" s="62" t="s">
        <v>597</v>
      </c>
      <c r="B137" s="52" t="s">
        <v>377</v>
      </c>
      <c r="C137" s="52" t="s">
        <v>328</v>
      </c>
      <c r="D137" s="52" t="s">
        <v>612</v>
      </c>
      <c r="E137" s="52"/>
      <c r="F137" s="53">
        <f t="shared" si="17"/>
        <v>20</v>
      </c>
      <c r="G137" s="53">
        <f t="shared" si="17"/>
        <v>20</v>
      </c>
      <c r="H137" s="53">
        <f t="shared" si="17"/>
        <v>20</v>
      </c>
    </row>
    <row r="138" spans="1:8" ht="40.5">
      <c r="A138" s="52" t="s">
        <v>364</v>
      </c>
      <c r="B138" s="52" t="s">
        <v>377</v>
      </c>
      <c r="C138" s="52" t="s">
        <v>328</v>
      </c>
      <c r="D138" s="52" t="s">
        <v>612</v>
      </c>
      <c r="E138" s="52" t="s">
        <v>302</v>
      </c>
      <c r="F138" s="453">
        <v>20</v>
      </c>
      <c r="G138" s="453">
        <v>20</v>
      </c>
      <c r="H138" s="453">
        <v>20</v>
      </c>
    </row>
    <row r="139" spans="1:8" ht="15" hidden="1">
      <c r="A139" s="189"/>
      <c r="B139" s="189"/>
      <c r="C139" s="189"/>
      <c r="D139" s="189"/>
      <c r="E139" s="189"/>
      <c r="F139" s="455">
        <f aca="true" t="shared" si="18" ref="F139:H141">F140</f>
        <v>0</v>
      </c>
      <c r="G139" s="455">
        <f t="shared" si="18"/>
        <v>0</v>
      </c>
      <c r="H139" s="455">
        <f t="shared" si="18"/>
        <v>0</v>
      </c>
    </row>
    <row r="140" spans="1:8" ht="15" hidden="1">
      <c r="A140" s="188"/>
      <c r="B140" s="188"/>
      <c r="C140" s="188"/>
      <c r="D140" s="188"/>
      <c r="E140" s="188"/>
      <c r="F140" s="454">
        <f t="shared" si="18"/>
        <v>0</v>
      </c>
      <c r="G140" s="454">
        <f t="shared" si="18"/>
        <v>0</v>
      </c>
      <c r="H140" s="454">
        <f t="shared" si="18"/>
        <v>0</v>
      </c>
    </row>
    <row r="141" spans="1:8" ht="15" hidden="1">
      <c r="A141" s="199"/>
      <c r="B141" s="199"/>
      <c r="C141" s="199"/>
      <c r="D141" s="199"/>
      <c r="E141" s="199"/>
      <c r="F141" s="454">
        <f t="shared" si="18"/>
        <v>0</v>
      </c>
      <c r="G141" s="454">
        <f t="shared" si="18"/>
        <v>0</v>
      </c>
      <c r="H141" s="454">
        <f t="shared" si="18"/>
        <v>0</v>
      </c>
    </row>
    <row r="142" spans="1:8" ht="15" hidden="1">
      <c r="A142" s="199"/>
      <c r="B142" s="199"/>
      <c r="C142" s="199"/>
      <c r="D142" s="199"/>
      <c r="E142" s="199"/>
      <c r="F142" s="454"/>
      <c r="G142" s="454"/>
      <c r="H142" s="454"/>
    </row>
    <row r="143" spans="1:8" ht="75" hidden="1">
      <c r="A143" s="205" t="s">
        <v>568</v>
      </c>
      <c r="B143" s="189" t="s">
        <v>377</v>
      </c>
      <c r="C143" s="189" t="s">
        <v>328</v>
      </c>
      <c r="D143" s="189" t="s">
        <v>702</v>
      </c>
      <c r="E143" s="189"/>
      <c r="F143" s="191">
        <f aca="true" t="shared" si="19" ref="F143:H145">F144</f>
        <v>0</v>
      </c>
      <c r="G143" s="191">
        <f t="shared" si="19"/>
        <v>0</v>
      </c>
      <c r="H143" s="191">
        <f t="shared" si="19"/>
        <v>0</v>
      </c>
    </row>
    <row r="144" spans="1:8" ht="108" hidden="1">
      <c r="A144" s="193" t="s">
        <v>120</v>
      </c>
      <c r="B144" s="193" t="s">
        <v>377</v>
      </c>
      <c r="C144" s="193" t="s">
        <v>328</v>
      </c>
      <c r="D144" s="193" t="s">
        <v>121</v>
      </c>
      <c r="E144" s="193"/>
      <c r="F144" s="264">
        <f t="shared" si="19"/>
        <v>0</v>
      </c>
      <c r="G144" s="264">
        <f t="shared" si="19"/>
        <v>0</v>
      </c>
      <c r="H144" s="264">
        <f t="shared" si="19"/>
        <v>0</v>
      </c>
    </row>
    <row r="145" spans="1:8" ht="54" hidden="1">
      <c r="A145" s="188" t="s">
        <v>599</v>
      </c>
      <c r="B145" s="188" t="s">
        <v>377</v>
      </c>
      <c r="C145" s="188" t="s">
        <v>328</v>
      </c>
      <c r="D145" s="188" t="s">
        <v>604</v>
      </c>
      <c r="E145" s="188"/>
      <c r="F145" s="215">
        <f t="shared" si="19"/>
        <v>0</v>
      </c>
      <c r="G145" s="215">
        <f t="shared" si="19"/>
        <v>0</v>
      </c>
      <c r="H145" s="215">
        <f t="shared" si="19"/>
        <v>0</v>
      </c>
    </row>
    <row r="146" spans="1:8" ht="40.5" hidden="1">
      <c r="A146" s="188" t="s">
        <v>364</v>
      </c>
      <c r="B146" s="188" t="s">
        <v>377</v>
      </c>
      <c r="C146" s="188" t="s">
        <v>328</v>
      </c>
      <c r="D146" s="188" t="s">
        <v>604</v>
      </c>
      <c r="E146" s="188" t="s">
        <v>302</v>
      </c>
      <c r="F146" s="454"/>
      <c r="G146" s="454"/>
      <c r="H146" s="454"/>
    </row>
    <row r="147" spans="1:8" ht="67.5" hidden="1">
      <c r="A147" s="337" t="s">
        <v>615</v>
      </c>
      <c r="B147" s="54" t="s">
        <v>377</v>
      </c>
      <c r="C147" s="54" t="s">
        <v>328</v>
      </c>
      <c r="D147" s="54" t="s">
        <v>123</v>
      </c>
      <c r="E147" s="54"/>
      <c r="F147" s="55">
        <f aca="true" t="shared" si="20" ref="F147:H149">F148</f>
        <v>5</v>
      </c>
      <c r="G147" s="55">
        <f t="shared" si="20"/>
        <v>0</v>
      </c>
      <c r="H147" s="55">
        <f t="shared" si="20"/>
        <v>0</v>
      </c>
    </row>
    <row r="148" spans="1:8" ht="108.75" hidden="1">
      <c r="A148" s="365" t="s">
        <v>124</v>
      </c>
      <c r="B148" s="52" t="s">
        <v>377</v>
      </c>
      <c r="C148" s="52" t="s">
        <v>328</v>
      </c>
      <c r="D148" s="52" t="s">
        <v>494</v>
      </c>
      <c r="E148" s="52"/>
      <c r="F148" s="53">
        <f t="shared" si="20"/>
        <v>5</v>
      </c>
      <c r="G148" s="53">
        <f t="shared" si="20"/>
        <v>0</v>
      </c>
      <c r="H148" s="53">
        <f t="shared" si="20"/>
        <v>0</v>
      </c>
    </row>
    <row r="149" spans="1:8" ht="54" hidden="1">
      <c r="A149" s="52" t="s">
        <v>647</v>
      </c>
      <c r="B149" s="52" t="s">
        <v>377</v>
      </c>
      <c r="C149" s="52" t="s">
        <v>328</v>
      </c>
      <c r="D149" s="52" t="s">
        <v>616</v>
      </c>
      <c r="E149" s="52"/>
      <c r="F149" s="53">
        <f t="shared" si="20"/>
        <v>5</v>
      </c>
      <c r="G149" s="53">
        <f t="shared" si="20"/>
        <v>0</v>
      </c>
      <c r="H149" s="53">
        <f t="shared" si="20"/>
        <v>0</v>
      </c>
    </row>
    <row r="150" spans="1:8" ht="40.5" hidden="1">
      <c r="A150" s="52" t="s">
        <v>364</v>
      </c>
      <c r="B150" s="52" t="s">
        <v>377</v>
      </c>
      <c r="C150" s="52" t="s">
        <v>328</v>
      </c>
      <c r="D150" s="52" t="s">
        <v>616</v>
      </c>
      <c r="E150" s="52" t="s">
        <v>302</v>
      </c>
      <c r="F150" s="446">
        <v>5</v>
      </c>
      <c r="G150" s="446"/>
      <c r="H150" s="446"/>
    </row>
    <row r="151" spans="1:8" ht="54.75">
      <c r="A151" s="323" t="s">
        <v>514</v>
      </c>
      <c r="B151" s="54" t="s">
        <v>377</v>
      </c>
      <c r="C151" s="54" t="s">
        <v>328</v>
      </c>
      <c r="D151" s="54" t="s">
        <v>690</v>
      </c>
      <c r="E151" s="54"/>
      <c r="F151" s="456">
        <f>F152</f>
        <v>40</v>
      </c>
      <c r="G151" s="456">
        <f aca="true" t="shared" si="21" ref="G151:H153">G152</f>
        <v>40</v>
      </c>
      <c r="H151" s="456">
        <f t="shared" si="21"/>
        <v>0</v>
      </c>
    </row>
    <row r="152" spans="1:8" ht="81.75">
      <c r="A152" s="325" t="s">
        <v>125</v>
      </c>
      <c r="B152" s="52" t="s">
        <v>377</v>
      </c>
      <c r="C152" s="52" t="s">
        <v>328</v>
      </c>
      <c r="D152" s="52" t="s">
        <v>492</v>
      </c>
      <c r="E152" s="52"/>
      <c r="F152" s="446">
        <f>F153</f>
        <v>40</v>
      </c>
      <c r="G152" s="446">
        <f t="shared" si="21"/>
        <v>40</v>
      </c>
      <c r="H152" s="446">
        <f t="shared" si="21"/>
        <v>0</v>
      </c>
    </row>
    <row r="153" spans="1:8" ht="27">
      <c r="A153" s="52" t="s">
        <v>600</v>
      </c>
      <c r="B153" s="52" t="s">
        <v>377</v>
      </c>
      <c r="C153" s="52" t="s">
        <v>328</v>
      </c>
      <c r="D153" s="52" t="s">
        <v>618</v>
      </c>
      <c r="E153" s="52"/>
      <c r="F153" s="446">
        <f>F154</f>
        <v>40</v>
      </c>
      <c r="G153" s="446">
        <f t="shared" si="21"/>
        <v>40</v>
      </c>
      <c r="H153" s="446">
        <f t="shared" si="21"/>
        <v>0</v>
      </c>
    </row>
    <row r="154" spans="1:8" ht="40.5">
      <c r="A154" s="52" t="s">
        <v>364</v>
      </c>
      <c r="B154" s="52" t="s">
        <v>377</v>
      </c>
      <c r="C154" s="52" t="s">
        <v>328</v>
      </c>
      <c r="D154" s="52" t="s">
        <v>618</v>
      </c>
      <c r="E154" s="52" t="s">
        <v>302</v>
      </c>
      <c r="F154" s="446">
        <v>40</v>
      </c>
      <c r="G154" s="446">
        <v>40</v>
      </c>
      <c r="H154" s="446"/>
    </row>
    <row r="155" spans="1:8" ht="81" hidden="1">
      <c r="A155" s="275" t="s">
        <v>619</v>
      </c>
      <c r="B155" s="189" t="s">
        <v>377</v>
      </c>
      <c r="C155" s="189" t="s">
        <v>328</v>
      </c>
      <c r="D155" s="189" t="s">
        <v>130</v>
      </c>
      <c r="E155" s="189"/>
      <c r="F155" s="191">
        <f aca="true" t="shared" si="22" ref="F155:H157">F156</f>
        <v>0</v>
      </c>
      <c r="G155" s="191">
        <f t="shared" si="22"/>
        <v>0</v>
      </c>
      <c r="H155" s="191">
        <f t="shared" si="22"/>
        <v>0</v>
      </c>
    </row>
    <row r="156" spans="1:8" ht="108.75" hidden="1">
      <c r="A156" s="267" t="s">
        <v>131</v>
      </c>
      <c r="B156" s="188" t="s">
        <v>377</v>
      </c>
      <c r="C156" s="188" t="s">
        <v>328</v>
      </c>
      <c r="D156" s="188" t="s">
        <v>493</v>
      </c>
      <c r="E156" s="188"/>
      <c r="F156" s="215">
        <f t="shared" si="22"/>
        <v>0</v>
      </c>
      <c r="G156" s="215">
        <f t="shared" si="22"/>
        <v>0</v>
      </c>
      <c r="H156" s="215">
        <f t="shared" si="22"/>
        <v>0</v>
      </c>
    </row>
    <row r="157" spans="1:8" ht="27" hidden="1">
      <c r="A157" s="188" t="s">
        <v>641</v>
      </c>
      <c r="B157" s="188" t="s">
        <v>377</v>
      </c>
      <c r="C157" s="188" t="s">
        <v>328</v>
      </c>
      <c r="D157" s="188" t="s">
        <v>609</v>
      </c>
      <c r="E157" s="188"/>
      <c r="F157" s="215">
        <f t="shared" si="22"/>
        <v>0</v>
      </c>
      <c r="G157" s="215">
        <f t="shared" si="22"/>
        <v>0</v>
      </c>
      <c r="H157" s="215">
        <f t="shared" si="22"/>
        <v>0</v>
      </c>
    </row>
    <row r="158" spans="1:8" ht="40.5" hidden="1">
      <c r="A158" s="188" t="s">
        <v>364</v>
      </c>
      <c r="B158" s="188" t="s">
        <v>377</v>
      </c>
      <c r="C158" s="188" t="s">
        <v>328</v>
      </c>
      <c r="D158" s="188" t="s">
        <v>609</v>
      </c>
      <c r="E158" s="188" t="s">
        <v>302</v>
      </c>
      <c r="F158" s="457"/>
      <c r="G158" s="457"/>
      <c r="H158" s="457"/>
    </row>
    <row r="159" spans="1:8" ht="81">
      <c r="A159" s="366" t="s">
        <v>197</v>
      </c>
      <c r="B159" s="54" t="s">
        <v>377</v>
      </c>
      <c r="C159" s="54" t="s">
        <v>328</v>
      </c>
      <c r="D159" s="54" t="s">
        <v>133</v>
      </c>
      <c r="E159" s="54"/>
      <c r="F159" s="55">
        <f aca="true" t="shared" si="23" ref="F159:H161">F160</f>
        <v>34</v>
      </c>
      <c r="G159" s="55">
        <f t="shared" si="23"/>
        <v>34</v>
      </c>
      <c r="H159" s="55">
        <f t="shared" si="23"/>
        <v>0</v>
      </c>
    </row>
    <row r="160" spans="1:8" ht="162.75">
      <c r="A160" s="325" t="s">
        <v>136</v>
      </c>
      <c r="B160" s="52" t="s">
        <v>377</v>
      </c>
      <c r="C160" s="52" t="s">
        <v>328</v>
      </c>
      <c r="D160" s="52" t="s">
        <v>516</v>
      </c>
      <c r="E160" s="52"/>
      <c r="F160" s="53">
        <f t="shared" si="23"/>
        <v>34</v>
      </c>
      <c r="G160" s="53">
        <f t="shared" si="23"/>
        <v>34</v>
      </c>
      <c r="H160" s="53">
        <f t="shared" si="23"/>
        <v>0</v>
      </c>
    </row>
    <row r="161" spans="1:8" ht="41.25">
      <c r="A161" s="387" t="s">
        <v>78</v>
      </c>
      <c r="B161" s="52" t="s">
        <v>377</v>
      </c>
      <c r="C161" s="52" t="s">
        <v>328</v>
      </c>
      <c r="D161" s="52" t="s">
        <v>143</v>
      </c>
      <c r="E161" s="52"/>
      <c r="F161" s="53">
        <f t="shared" si="23"/>
        <v>34</v>
      </c>
      <c r="G161" s="53">
        <f t="shared" si="23"/>
        <v>34</v>
      </c>
      <c r="H161" s="53">
        <f t="shared" si="23"/>
        <v>0</v>
      </c>
    </row>
    <row r="162" spans="1:8" ht="41.25" customHeight="1">
      <c r="A162" s="52" t="s">
        <v>364</v>
      </c>
      <c r="B162" s="52" t="s">
        <v>377</v>
      </c>
      <c r="C162" s="52" t="s">
        <v>328</v>
      </c>
      <c r="D162" s="52" t="s">
        <v>143</v>
      </c>
      <c r="E162" s="52" t="s">
        <v>302</v>
      </c>
      <c r="F162" s="453">
        <v>34</v>
      </c>
      <c r="G162" s="453">
        <v>34</v>
      </c>
      <c r="H162" s="453"/>
    </row>
    <row r="163" spans="1:8" ht="15" hidden="1">
      <c r="A163" s="263"/>
      <c r="B163" s="189"/>
      <c r="C163" s="189"/>
      <c r="D163" s="189"/>
      <c r="E163" s="189"/>
      <c r="F163" s="455">
        <f aca="true" t="shared" si="24" ref="F163:H165">F164</f>
        <v>0</v>
      </c>
      <c r="G163" s="455">
        <f t="shared" si="24"/>
        <v>0</v>
      </c>
      <c r="H163" s="455">
        <f t="shared" si="24"/>
        <v>0</v>
      </c>
    </row>
    <row r="164" spans="1:8" ht="15" hidden="1">
      <c r="A164" s="261"/>
      <c r="B164" s="189"/>
      <c r="C164" s="189"/>
      <c r="D164" s="189"/>
      <c r="E164" s="189"/>
      <c r="F164" s="455">
        <f t="shared" si="24"/>
        <v>0</v>
      </c>
      <c r="G164" s="455">
        <f t="shared" si="24"/>
        <v>0</v>
      </c>
      <c r="H164" s="455">
        <f t="shared" si="24"/>
        <v>0</v>
      </c>
    </row>
    <row r="165" spans="1:8" ht="15" hidden="1">
      <c r="A165" s="598"/>
      <c r="B165" s="208"/>
      <c r="C165" s="208"/>
      <c r="D165" s="208"/>
      <c r="E165" s="208"/>
      <c r="F165" s="458">
        <f t="shared" si="24"/>
        <v>0</v>
      </c>
      <c r="G165" s="458">
        <f t="shared" si="24"/>
        <v>0</v>
      </c>
      <c r="H165" s="458">
        <f t="shared" si="24"/>
        <v>0</v>
      </c>
    </row>
    <row r="166" spans="1:8" ht="15" hidden="1">
      <c r="A166" s="199"/>
      <c r="B166" s="199"/>
      <c r="C166" s="199"/>
      <c r="D166" s="199"/>
      <c r="E166" s="199"/>
      <c r="F166" s="454"/>
      <c r="G166" s="454"/>
      <c r="H166" s="454"/>
    </row>
    <row r="167" spans="1:8" ht="54.75" hidden="1">
      <c r="A167" s="323" t="s">
        <v>360</v>
      </c>
      <c r="B167" s="56" t="s">
        <v>377</v>
      </c>
      <c r="C167" s="56" t="s">
        <v>328</v>
      </c>
      <c r="D167" s="56" t="s">
        <v>140</v>
      </c>
      <c r="E167" s="56"/>
      <c r="F167" s="452">
        <f aca="true" t="shared" si="25" ref="F167:H169">F168</f>
        <v>5</v>
      </c>
      <c r="G167" s="452">
        <f t="shared" si="25"/>
        <v>0</v>
      </c>
      <c r="H167" s="452">
        <f t="shared" si="25"/>
        <v>0</v>
      </c>
    </row>
    <row r="168" spans="1:8" ht="94.5" hidden="1">
      <c r="A168" s="395" t="s">
        <v>139</v>
      </c>
      <c r="B168" s="52" t="s">
        <v>377</v>
      </c>
      <c r="C168" s="52" t="s">
        <v>328</v>
      </c>
      <c r="D168" s="52" t="s">
        <v>361</v>
      </c>
      <c r="E168" s="52"/>
      <c r="F168" s="446">
        <f t="shared" si="25"/>
        <v>5</v>
      </c>
      <c r="G168" s="446">
        <f t="shared" si="25"/>
        <v>0</v>
      </c>
      <c r="H168" s="446">
        <f t="shared" si="25"/>
        <v>0</v>
      </c>
    </row>
    <row r="169" spans="1:8" ht="40.5" hidden="1">
      <c r="A169" s="321" t="s">
        <v>362</v>
      </c>
      <c r="B169" s="321" t="s">
        <v>377</v>
      </c>
      <c r="C169" s="321" t="s">
        <v>328</v>
      </c>
      <c r="D169" s="321" t="s">
        <v>621</v>
      </c>
      <c r="E169" s="52"/>
      <c r="F169" s="446">
        <f t="shared" si="25"/>
        <v>5</v>
      </c>
      <c r="G169" s="446">
        <f t="shared" si="25"/>
        <v>0</v>
      </c>
      <c r="H169" s="446">
        <f t="shared" si="25"/>
        <v>0</v>
      </c>
    </row>
    <row r="170" spans="1:8" ht="27" hidden="1">
      <c r="A170" s="52" t="s">
        <v>246</v>
      </c>
      <c r="B170" s="52" t="s">
        <v>377</v>
      </c>
      <c r="C170" s="52" t="s">
        <v>328</v>
      </c>
      <c r="D170" s="52" t="s">
        <v>621</v>
      </c>
      <c r="E170" s="52" t="s">
        <v>234</v>
      </c>
      <c r="F170" s="446">
        <v>5</v>
      </c>
      <c r="G170" s="446"/>
      <c r="H170" s="446"/>
    </row>
    <row r="171" spans="1:8" ht="40.5" hidden="1">
      <c r="A171" s="300" t="s">
        <v>67</v>
      </c>
      <c r="B171" s="300" t="s">
        <v>325</v>
      </c>
      <c r="C171" s="300"/>
      <c r="D171" s="300"/>
      <c r="E171" s="52"/>
      <c r="F171" s="452">
        <f aca="true" t="shared" si="26" ref="F171:H176">F172</f>
        <v>0</v>
      </c>
      <c r="G171" s="452">
        <f t="shared" si="26"/>
        <v>0</v>
      </c>
      <c r="H171" s="452">
        <f t="shared" si="26"/>
        <v>0</v>
      </c>
    </row>
    <row r="172" spans="1:8" ht="54" hidden="1">
      <c r="A172" s="279" t="s">
        <v>68</v>
      </c>
      <c r="B172" s="279" t="s">
        <v>325</v>
      </c>
      <c r="C172" s="279" t="s">
        <v>331</v>
      </c>
      <c r="D172" s="278"/>
      <c r="E172" s="199"/>
      <c r="F172" s="454">
        <f t="shared" si="26"/>
        <v>0</v>
      </c>
      <c r="G172" s="454">
        <f t="shared" si="26"/>
        <v>0</v>
      </c>
      <c r="H172" s="454">
        <f t="shared" si="26"/>
        <v>0</v>
      </c>
    </row>
    <row r="173" spans="1:8" ht="54.75" hidden="1">
      <c r="A173" s="282" t="s">
        <v>584</v>
      </c>
      <c r="B173" s="280" t="s">
        <v>325</v>
      </c>
      <c r="C173" s="280" t="s">
        <v>331</v>
      </c>
      <c r="D173" s="280" t="s">
        <v>583</v>
      </c>
      <c r="E173" s="199"/>
      <c r="F173" s="454">
        <f t="shared" si="26"/>
        <v>0</v>
      </c>
      <c r="G173" s="454">
        <f t="shared" si="26"/>
        <v>0</v>
      </c>
      <c r="H173" s="454">
        <f t="shared" si="26"/>
        <v>0</v>
      </c>
    </row>
    <row r="174" spans="1:8" ht="30" hidden="1">
      <c r="A174" s="281" t="s">
        <v>649</v>
      </c>
      <c r="B174" s="188" t="s">
        <v>325</v>
      </c>
      <c r="C174" s="188" t="s">
        <v>331</v>
      </c>
      <c r="D174" s="188" t="s">
        <v>684</v>
      </c>
      <c r="E174" s="188"/>
      <c r="F174" s="454">
        <f t="shared" si="26"/>
        <v>0</v>
      </c>
      <c r="G174" s="454">
        <f t="shared" si="26"/>
        <v>0</v>
      </c>
      <c r="H174" s="454">
        <f t="shared" si="26"/>
        <v>0</v>
      </c>
    </row>
    <row r="175" spans="1:8" ht="27.75" hidden="1">
      <c r="A175" s="282" t="s">
        <v>685</v>
      </c>
      <c r="B175" s="199" t="s">
        <v>325</v>
      </c>
      <c r="C175" s="199" t="s">
        <v>331</v>
      </c>
      <c r="D175" s="199" t="s">
        <v>686</v>
      </c>
      <c r="E175" s="199"/>
      <c r="F175" s="454">
        <f t="shared" si="26"/>
        <v>0</v>
      </c>
      <c r="G175" s="454">
        <f t="shared" si="26"/>
        <v>0</v>
      </c>
      <c r="H175" s="454">
        <f t="shared" si="26"/>
        <v>0</v>
      </c>
    </row>
    <row r="176" spans="1:8" ht="81" hidden="1">
      <c r="A176" s="280" t="s">
        <v>622</v>
      </c>
      <c r="B176" s="283" t="s">
        <v>325</v>
      </c>
      <c r="C176" s="283" t="s">
        <v>331</v>
      </c>
      <c r="D176" s="283" t="s">
        <v>623</v>
      </c>
      <c r="E176" s="199"/>
      <c r="F176" s="454">
        <f t="shared" si="26"/>
        <v>0</v>
      </c>
      <c r="G176" s="454">
        <f t="shared" si="26"/>
        <v>0</v>
      </c>
      <c r="H176" s="454">
        <f t="shared" si="26"/>
        <v>0</v>
      </c>
    </row>
    <row r="177" spans="1:8" ht="40.5" hidden="1">
      <c r="A177" s="199" t="s">
        <v>364</v>
      </c>
      <c r="B177" s="283" t="s">
        <v>325</v>
      </c>
      <c r="C177" s="283" t="s">
        <v>331</v>
      </c>
      <c r="D177" s="283" t="s">
        <v>623</v>
      </c>
      <c r="E177" s="199" t="s">
        <v>302</v>
      </c>
      <c r="F177" s="454"/>
      <c r="G177" s="454"/>
      <c r="H177" s="454"/>
    </row>
    <row r="178" spans="1:8" ht="15">
      <c r="A178" s="56" t="s">
        <v>297</v>
      </c>
      <c r="B178" s="301" t="s">
        <v>326</v>
      </c>
      <c r="C178" s="302"/>
      <c r="D178" s="302"/>
      <c r="E178" s="52"/>
      <c r="F178" s="452">
        <f>F179+F184+F189</f>
        <v>5822.673</v>
      </c>
      <c r="G178" s="452">
        <f>G179+G184+G189</f>
        <v>8577.429</v>
      </c>
      <c r="H178" s="452">
        <f>H179+H184+H189</f>
        <v>6572.651</v>
      </c>
    </row>
    <row r="179" spans="1:8" ht="15" hidden="1">
      <c r="A179" s="189" t="s">
        <v>50</v>
      </c>
      <c r="B179" s="189" t="s">
        <v>326</v>
      </c>
      <c r="C179" s="189" t="s">
        <v>332</v>
      </c>
      <c r="D179" s="284"/>
      <c r="E179" s="284"/>
      <c r="F179" s="209">
        <f aca="true" t="shared" si="27" ref="F179:H182">F180</f>
        <v>0</v>
      </c>
      <c r="G179" s="209">
        <f t="shared" si="27"/>
        <v>0</v>
      </c>
      <c r="H179" s="209">
        <f t="shared" si="27"/>
        <v>0</v>
      </c>
    </row>
    <row r="180" spans="1:8" ht="85.5" hidden="1">
      <c r="A180" s="286" t="s">
        <v>101</v>
      </c>
      <c r="B180" s="189" t="s">
        <v>326</v>
      </c>
      <c r="C180" s="189" t="s">
        <v>332</v>
      </c>
      <c r="D180" s="285" t="s">
        <v>102</v>
      </c>
      <c r="E180" s="285"/>
      <c r="F180" s="209">
        <f>F181</f>
        <v>0</v>
      </c>
      <c r="G180" s="209">
        <f t="shared" si="27"/>
        <v>0</v>
      </c>
      <c r="H180" s="209">
        <f t="shared" si="27"/>
        <v>0</v>
      </c>
    </row>
    <row r="181" spans="1:8" ht="95.25" hidden="1">
      <c r="A181" s="282" t="s">
        <v>105</v>
      </c>
      <c r="B181" s="199" t="s">
        <v>326</v>
      </c>
      <c r="C181" s="199" t="s">
        <v>332</v>
      </c>
      <c r="D181" s="287" t="s">
        <v>106</v>
      </c>
      <c r="E181" s="287"/>
      <c r="F181" s="211">
        <f>F182</f>
        <v>0</v>
      </c>
      <c r="G181" s="211">
        <f t="shared" si="27"/>
        <v>0</v>
      </c>
      <c r="H181" s="211">
        <f t="shared" si="27"/>
        <v>0</v>
      </c>
    </row>
    <row r="182" spans="1:8" ht="27.75" hidden="1">
      <c r="A182" s="282" t="s">
        <v>734</v>
      </c>
      <c r="B182" s="199" t="s">
        <v>326</v>
      </c>
      <c r="C182" s="199" t="s">
        <v>332</v>
      </c>
      <c r="D182" s="287" t="s">
        <v>624</v>
      </c>
      <c r="E182" s="287"/>
      <c r="F182" s="211">
        <f t="shared" si="27"/>
        <v>0</v>
      </c>
      <c r="G182" s="211">
        <f t="shared" si="27"/>
        <v>0</v>
      </c>
      <c r="H182" s="211">
        <f t="shared" si="27"/>
        <v>0</v>
      </c>
    </row>
    <row r="183" spans="1:8" ht="15" hidden="1">
      <c r="A183" s="599" t="s">
        <v>235</v>
      </c>
      <c r="B183" s="199" t="s">
        <v>326</v>
      </c>
      <c r="C183" s="199" t="s">
        <v>332</v>
      </c>
      <c r="D183" s="287" t="s">
        <v>624</v>
      </c>
      <c r="E183" s="287" t="s">
        <v>236</v>
      </c>
      <c r="F183" s="454"/>
      <c r="G183" s="454"/>
      <c r="H183" s="454"/>
    </row>
    <row r="184" spans="1:8" ht="27.75">
      <c r="A184" s="408" t="s">
        <v>58</v>
      </c>
      <c r="B184" s="56" t="s">
        <v>326</v>
      </c>
      <c r="C184" s="56" t="s">
        <v>331</v>
      </c>
      <c r="D184" s="75"/>
      <c r="E184" s="75"/>
      <c r="F184" s="57">
        <f aca="true" t="shared" si="28" ref="F184:H187">F185</f>
        <v>5702.673</v>
      </c>
      <c r="G184" s="57">
        <f t="shared" si="28"/>
        <v>8427.429</v>
      </c>
      <c r="H184" s="57">
        <f t="shared" si="28"/>
        <v>6402.651</v>
      </c>
    </row>
    <row r="185" spans="1:8" ht="99.75">
      <c r="A185" s="326" t="s">
        <v>550</v>
      </c>
      <c r="B185" s="54" t="s">
        <v>326</v>
      </c>
      <c r="C185" s="54" t="s">
        <v>331</v>
      </c>
      <c r="D185" s="378" t="s">
        <v>102</v>
      </c>
      <c r="E185" s="378"/>
      <c r="F185" s="55">
        <f>F186</f>
        <v>5702.673</v>
      </c>
      <c r="G185" s="55">
        <f t="shared" si="28"/>
        <v>8427.429</v>
      </c>
      <c r="H185" s="55">
        <f t="shared" si="28"/>
        <v>6402.651</v>
      </c>
    </row>
    <row r="186" spans="1:8" ht="95.25">
      <c r="A186" s="325" t="s">
        <v>103</v>
      </c>
      <c r="B186" s="52" t="s">
        <v>326</v>
      </c>
      <c r="C186" s="52" t="s">
        <v>331</v>
      </c>
      <c r="D186" s="67" t="s">
        <v>625</v>
      </c>
      <c r="E186" s="67"/>
      <c r="F186" s="53">
        <f>F187</f>
        <v>5702.673</v>
      </c>
      <c r="G186" s="53">
        <f>G187</f>
        <v>8427.429</v>
      </c>
      <c r="H186" s="53">
        <f>H187</f>
        <v>6402.651</v>
      </c>
    </row>
    <row r="187" spans="1:8" ht="54.75">
      <c r="A187" s="572" t="s">
        <v>300</v>
      </c>
      <c r="B187" s="66" t="s">
        <v>326</v>
      </c>
      <c r="C187" s="66" t="s">
        <v>331</v>
      </c>
      <c r="D187" s="385" t="s">
        <v>626</v>
      </c>
      <c r="E187" s="385"/>
      <c r="F187" s="343">
        <f t="shared" si="28"/>
        <v>5702.673</v>
      </c>
      <c r="G187" s="343">
        <f t="shared" si="28"/>
        <v>8427.429</v>
      </c>
      <c r="H187" s="343">
        <f t="shared" si="28"/>
        <v>6402.651</v>
      </c>
    </row>
    <row r="188" spans="1:8" ht="40.5">
      <c r="A188" s="52" t="s">
        <v>364</v>
      </c>
      <c r="B188" s="52" t="s">
        <v>326</v>
      </c>
      <c r="C188" s="52" t="s">
        <v>331</v>
      </c>
      <c r="D188" s="67" t="s">
        <v>626</v>
      </c>
      <c r="E188" s="67" t="s">
        <v>302</v>
      </c>
      <c r="F188" s="446">
        <v>5702.673</v>
      </c>
      <c r="G188" s="446">
        <v>8427.429</v>
      </c>
      <c r="H188" s="446">
        <v>6402.651</v>
      </c>
    </row>
    <row r="189" spans="1:8" ht="28.5">
      <c r="A189" s="68" t="s">
        <v>298</v>
      </c>
      <c r="B189" s="56" t="s">
        <v>326</v>
      </c>
      <c r="C189" s="56" t="s">
        <v>299</v>
      </c>
      <c r="D189" s="75"/>
      <c r="E189" s="75"/>
      <c r="F189" s="57">
        <f aca="true" t="shared" si="29" ref="F189:H190">F190</f>
        <v>120</v>
      </c>
      <c r="G189" s="57">
        <f t="shared" si="29"/>
        <v>150</v>
      </c>
      <c r="H189" s="57">
        <f t="shared" si="29"/>
        <v>170</v>
      </c>
    </row>
    <row r="190" spans="1:8" ht="99.75">
      <c r="A190" s="326" t="s">
        <v>550</v>
      </c>
      <c r="B190" s="54" t="s">
        <v>326</v>
      </c>
      <c r="C190" s="54" t="s">
        <v>299</v>
      </c>
      <c r="D190" s="378" t="s">
        <v>102</v>
      </c>
      <c r="E190" s="67"/>
      <c r="F190" s="53">
        <f>F191</f>
        <v>120</v>
      </c>
      <c r="G190" s="53">
        <f t="shared" si="29"/>
        <v>150</v>
      </c>
      <c r="H190" s="53">
        <f t="shared" si="29"/>
        <v>170</v>
      </c>
    </row>
    <row r="191" spans="1:8" ht="95.25">
      <c r="A191" s="325" t="s">
        <v>103</v>
      </c>
      <c r="B191" s="52" t="s">
        <v>326</v>
      </c>
      <c r="C191" s="52" t="s">
        <v>299</v>
      </c>
      <c r="D191" s="67" t="s">
        <v>625</v>
      </c>
      <c r="E191" s="67"/>
      <c r="F191" s="53">
        <f>F192</f>
        <v>120</v>
      </c>
      <c r="G191" s="53">
        <f>G192</f>
        <v>150</v>
      </c>
      <c r="H191" s="53">
        <f>H192</f>
        <v>170</v>
      </c>
    </row>
    <row r="192" spans="1:8" ht="54">
      <c r="A192" s="66" t="s">
        <v>12</v>
      </c>
      <c r="B192" s="66" t="s">
        <v>326</v>
      </c>
      <c r="C192" s="66" t="s">
        <v>299</v>
      </c>
      <c r="D192" s="385" t="s">
        <v>627</v>
      </c>
      <c r="E192" s="385"/>
      <c r="F192" s="459">
        <f>F193</f>
        <v>120</v>
      </c>
      <c r="G192" s="459">
        <f>G193</f>
        <v>150</v>
      </c>
      <c r="H192" s="459">
        <f>H193</f>
        <v>170</v>
      </c>
    </row>
    <row r="193" spans="1:8" ht="40.5">
      <c r="A193" s="52" t="s">
        <v>364</v>
      </c>
      <c r="B193" s="52" t="s">
        <v>326</v>
      </c>
      <c r="C193" s="52" t="s">
        <v>299</v>
      </c>
      <c r="D193" s="67" t="s">
        <v>627</v>
      </c>
      <c r="E193" s="67" t="s">
        <v>302</v>
      </c>
      <c r="F193" s="446">
        <v>120</v>
      </c>
      <c r="G193" s="446">
        <v>150</v>
      </c>
      <c r="H193" s="446">
        <v>170</v>
      </c>
    </row>
    <row r="194" spans="1:8" ht="27">
      <c r="A194" s="56" t="s">
        <v>266</v>
      </c>
      <c r="B194" s="56" t="s">
        <v>257</v>
      </c>
      <c r="C194" s="56"/>
      <c r="D194" s="75"/>
      <c r="E194" s="75"/>
      <c r="F194" s="57">
        <f aca="true" t="shared" si="30" ref="F194:H198">F195</f>
        <v>608</v>
      </c>
      <c r="G194" s="57">
        <f t="shared" si="30"/>
        <v>464</v>
      </c>
      <c r="H194" s="57">
        <f t="shared" si="30"/>
        <v>472</v>
      </c>
    </row>
    <row r="195" spans="1:8" ht="15">
      <c r="A195" s="54" t="s">
        <v>267</v>
      </c>
      <c r="B195" s="54" t="s">
        <v>257</v>
      </c>
      <c r="C195" s="54" t="s">
        <v>325</v>
      </c>
      <c r="D195" s="378"/>
      <c r="E195" s="378"/>
      <c r="F195" s="55">
        <f t="shared" si="30"/>
        <v>608</v>
      </c>
      <c r="G195" s="55">
        <f t="shared" si="30"/>
        <v>464</v>
      </c>
      <c r="H195" s="55">
        <f t="shared" si="30"/>
        <v>472</v>
      </c>
    </row>
    <row r="196" spans="1:8" ht="54.75">
      <c r="A196" s="323" t="s">
        <v>549</v>
      </c>
      <c r="B196" s="54" t="s">
        <v>257</v>
      </c>
      <c r="C196" s="54" t="s">
        <v>325</v>
      </c>
      <c r="D196" s="378" t="s">
        <v>89</v>
      </c>
      <c r="E196" s="378"/>
      <c r="F196" s="53">
        <f>F197</f>
        <v>608</v>
      </c>
      <c r="G196" s="53">
        <f t="shared" si="30"/>
        <v>464</v>
      </c>
      <c r="H196" s="53">
        <f t="shared" si="30"/>
        <v>472</v>
      </c>
    </row>
    <row r="197" spans="1:8" ht="54.75">
      <c r="A197" s="379" t="s">
        <v>90</v>
      </c>
      <c r="B197" s="52" t="s">
        <v>257</v>
      </c>
      <c r="C197" s="52" t="s">
        <v>325</v>
      </c>
      <c r="D197" s="67" t="s">
        <v>489</v>
      </c>
      <c r="E197" s="67"/>
      <c r="F197" s="53">
        <f>F198+F200</f>
        <v>608</v>
      </c>
      <c r="G197" s="53">
        <f>G198+G200</f>
        <v>464</v>
      </c>
      <c r="H197" s="53">
        <f>H198+H200</f>
        <v>472</v>
      </c>
    </row>
    <row r="198" spans="1:8" ht="41.25">
      <c r="A198" s="344" t="s">
        <v>594</v>
      </c>
      <c r="B198" s="321" t="s">
        <v>257</v>
      </c>
      <c r="C198" s="321" t="s">
        <v>325</v>
      </c>
      <c r="D198" s="380" t="s">
        <v>628</v>
      </c>
      <c r="E198" s="380"/>
      <c r="F198" s="92">
        <f>F199</f>
        <v>558</v>
      </c>
      <c r="G198" s="92">
        <f t="shared" si="30"/>
        <v>404</v>
      </c>
      <c r="H198" s="92">
        <f t="shared" si="30"/>
        <v>412</v>
      </c>
    </row>
    <row r="199" spans="1:8" ht="40.5">
      <c r="A199" s="52" t="s">
        <v>364</v>
      </c>
      <c r="B199" s="52" t="s">
        <v>257</v>
      </c>
      <c r="C199" s="52" t="s">
        <v>325</v>
      </c>
      <c r="D199" s="380" t="s">
        <v>628</v>
      </c>
      <c r="E199" s="67" t="s">
        <v>302</v>
      </c>
      <c r="F199" s="53">
        <v>558</v>
      </c>
      <c r="G199" s="53">
        <v>404</v>
      </c>
      <c r="H199" s="53">
        <v>412</v>
      </c>
    </row>
    <row r="200" spans="1:8" ht="41.25">
      <c r="A200" s="344" t="s">
        <v>595</v>
      </c>
      <c r="B200" s="52" t="s">
        <v>257</v>
      </c>
      <c r="C200" s="52" t="s">
        <v>325</v>
      </c>
      <c r="D200" s="67" t="s">
        <v>629</v>
      </c>
      <c r="E200" s="67"/>
      <c r="F200" s="53">
        <f>F201+F202</f>
        <v>50</v>
      </c>
      <c r="G200" s="53">
        <f>G201+G202</f>
        <v>60</v>
      </c>
      <c r="H200" s="53">
        <f>H201+H202</f>
        <v>60</v>
      </c>
    </row>
    <row r="201" spans="1:8" ht="27">
      <c r="A201" s="52" t="s">
        <v>301</v>
      </c>
      <c r="B201" s="52" t="s">
        <v>257</v>
      </c>
      <c r="C201" s="52" t="s">
        <v>325</v>
      </c>
      <c r="D201" s="67" t="s">
        <v>6</v>
      </c>
      <c r="E201" s="52" t="s">
        <v>302</v>
      </c>
      <c r="F201" s="446"/>
      <c r="G201" s="446"/>
      <c r="H201" s="446"/>
    </row>
    <row r="202" spans="1:8" ht="15">
      <c r="A202" s="52" t="s">
        <v>353</v>
      </c>
      <c r="B202" s="52" t="s">
        <v>257</v>
      </c>
      <c r="C202" s="52" t="s">
        <v>325</v>
      </c>
      <c r="D202" s="67" t="s">
        <v>630</v>
      </c>
      <c r="E202" s="67" t="s">
        <v>296</v>
      </c>
      <c r="F202" s="446">
        <v>50</v>
      </c>
      <c r="G202" s="446">
        <v>60</v>
      </c>
      <c r="H202" s="446">
        <v>60</v>
      </c>
    </row>
    <row r="203" spans="1:8" ht="15">
      <c r="A203" s="56" t="s">
        <v>225</v>
      </c>
      <c r="B203" s="56" t="s">
        <v>329</v>
      </c>
      <c r="C203" s="56"/>
      <c r="D203" s="56"/>
      <c r="E203" s="56"/>
      <c r="F203" s="57">
        <f>F204+F223+F285+F294</f>
        <v>219528.44399999996</v>
      </c>
      <c r="G203" s="57">
        <f>G204+G223+G285+G294</f>
        <v>216014.24599999998</v>
      </c>
      <c r="H203" s="57">
        <f>H204+H223+H285+H294</f>
        <v>180789.597</v>
      </c>
    </row>
    <row r="204" spans="1:8" ht="15">
      <c r="A204" s="56" t="s">
        <v>226</v>
      </c>
      <c r="B204" s="56" t="s">
        <v>329</v>
      </c>
      <c r="C204" s="56" t="s">
        <v>377</v>
      </c>
      <c r="D204" s="56"/>
      <c r="E204" s="56"/>
      <c r="F204" s="57">
        <f>F205+F219</f>
        <v>26418.729</v>
      </c>
      <c r="G204" s="57">
        <f>G205+G219</f>
        <v>22418.729</v>
      </c>
      <c r="H204" s="57">
        <f>H205+H219</f>
        <v>22418.729</v>
      </c>
    </row>
    <row r="205" spans="1:8" ht="57">
      <c r="A205" s="326" t="s">
        <v>544</v>
      </c>
      <c r="B205" s="54" t="s">
        <v>329</v>
      </c>
      <c r="C205" s="54" t="s">
        <v>377</v>
      </c>
      <c r="D205" s="54" t="s">
        <v>205</v>
      </c>
      <c r="E205" s="54"/>
      <c r="F205" s="327">
        <f>F206</f>
        <v>26418.729</v>
      </c>
      <c r="G205" s="327">
        <f>G206</f>
        <v>22418.729</v>
      </c>
      <c r="H205" s="327">
        <f>H206</f>
        <v>22418.729</v>
      </c>
    </row>
    <row r="206" spans="1:8" ht="99.75">
      <c r="A206" s="326" t="s">
        <v>707</v>
      </c>
      <c r="B206" s="52" t="s">
        <v>329</v>
      </c>
      <c r="C206" s="52" t="s">
        <v>377</v>
      </c>
      <c r="D206" s="52" t="s">
        <v>708</v>
      </c>
      <c r="E206" s="52"/>
      <c r="F206" s="92">
        <f>F207+F213+F216</f>
        <v>26418.729</v>
      </c>
      <c r="G206" s="92">
        <f>G207+G213+G216</f>
        <v>22418.729</v>
      </c>
      <c r="H206" s="92">
        <f>H207+H213+H216</f>
        <v>22418.729</v>
      </c>
    </row>
    <row r="207" spans="1:8" ht="41.25">
      <c r="A207" s="367" t="s">
        <v>14</v>
      </c>
      <c r="B207" s="66" t="s">
        <v>329</v>
      </c>
      <c r="C207" s="66" t="s">
        <v>377</v>
      </c>
      <c r="D207" s="66" t="s">
        <v>709</v>
      </c>
      <c r="E207" s="66"/>
      <c r="F207" s="335">
        <f>F208+F209+F211+F210</f>
        <v>14156</v>
      </c>
      <c r="G207" s="335">
        <f>G208+G209+G211+G210</f>
        <v>14156</v>
      </c>
      <c r="H207" s="335">
        <f>H208+H209+H211+H210</f>
        <v>14156</v>
      </c>
    </row>
    <row r="208" spans="1:8" ht="94.5">
      <c r="A208" s="52" t="s">
        <v>363</v>
      </c>
      <c r="B208" s="52" t="s">
        <v>329</v>
      </c>
      <c r="C208" s="52" t="s">
        <v>377</v>
      </c>
      <c r="D208" s="52" t="s">
        <v>709</v>
      </c>
      <c r="E208" s="52" t="s">
        <v>237</v>
      </c>
      <c r="F208" s="92">
        <v>3621</v>
      </c>
      <c r="G208" s="92">
        <v>3621</v>
      </c>
      <c r="H208" s="92">
        <v>3621</v>
      </c>
    </row>
    <row r="209" spans="1:8" ht="40.5">
      <c r="A209" s="52" t="s">
        <v>364</v>
      </c>
      <c r="B209" s="52" t="s">
        <v>329</v>
      </c>
      <c r="C209" s="52" t="s">
        <v>377</v>
      </c>
      <c r="D209" s="52" t="s">
        <v>709</v>
      </c>
      <c r="E209" s="52" t="s">
        <v>302</v>
      </c>
      <c r="F209" s="92">
        <v>8750</v>
      </c>
      <c r="G209" s="92">
        <v>8750</v>
      </c>
      <c r="H209" s="92">
        <v>8750</v>
      </c>
    </row>
    <row r="210" spans="1:8" ht="15">
      <c r="A210" s="52" t="s">
        <v>353</v>
      </c>
      <c r="B210" s="52" t="s">
        <v>329</v>
      </c>
      <c r="C210" s="52" t="s">
        <v>377</v>
      </c>
      <c r="D210" s="52" t="s">
        <v>709</v>
      </c>
      <c r="E210" s="52" t="s">
        <v>296</v>
      </c>
      <c r="F210" s="92"/>
      <c r="G210" s="92"/>
      <c r="H210" s="92"/>
    </row>
    <row r="211" spans="1:8" ht="15">
      <c r="A211" s="328" t="s">
        <v>235</v>
      </c>
      <c r="B211" s="52" t="s">
        <v>329</v>
      </c>
      <c r="C211" s="52" t="s">
        <v>377</v>
      </c>
      <c r="D211" s="52" t="s">
        <v>709</v>
      </c>
      <c r="E211" s="52" t="s">
        <v>236</v>
      </c>
      <c r="F211" s="92">
        <v>1785</v>
      </c>
      <c r="G211" s="92">
        <v>1785</v>
      </c>
      <c r="H211" s="92">
        <v>1785</v>
      </c>
    </row>
    <row r="212" spans="1:8" ht="99.75" hidden="1">
      <c r="A212" s="600" t="s">
        <v>569</v>
      </c>
      <c r="B212" s="189" t="s">
        <v>329</v>
      </c>
      <c r="C212" s="189" t="s">
        <v>377</v>
      </c>
      <c r="D212" s="189" t="s">
        <v>20</v>
      </c>
      <c r="E212" s="189"/>
      <c r="F212" s="190">
        <f>F213</f>
        <v>4000</v>
      </c>
      <c r="G212" s="190">
        <f>G213</f>
        <v>0</v>
      </c>
      <c r="H212" s="190">
        <f>H213</f>
        <v>0</v>
      </c>
    </row>
    <row r="213" spans="1:8" ht="122.25" hidden="1">
      <c r="A213" s="460" t="s">
        <v>635</v>
      </c>
      <c r="B213" s="355" t="s">
        <v>329</v>
      </c>
      <c r="C213" s="355" t="s">
        <v>377</v>
      </c>
      <c r="D213" s="355" t="s">
        <v>637</v>
      </c>
      <c r="E213" s="355"/>
      <c r="F213" s="461">
        <f>F215+F214</f>
        <v>4000</v>
      </c>
      <c r="G213" s="461">
        <f>G215+G214</f>
        <v>0</v>
      </c>
      <c r="H213" s="461">
        <f>H215+H214</f>
        <v>0</v>
      </c>
    </row>
    <row r="214" spans="1:8" ht="40.5" hidden="1">
      <c r="A214" s="52" t="s">
        <v>364</v>
      </c>
      <c r="B214" s="52" t="s">
        <v>329</v>
      </c>
      <c r="C214" s="52" t="s">
        <v>377</v>
      </c>
      <c r="D214" s="355" t="s">
        <v>637</v>
      </c>
      <c r="E214" s="52" t="s">
        <v>302</v>
      </c>
      <c r="F214" s="462"/>
      <c r="G214" s="462"/>
      <c r="H214" s="462"/>
    </row>
    <row r="215" spans="1:8" ht="27" hidden="1">
      <c r="A215" s="52" t="s">
        <v>353</v>
      </c>
      <c r="B215" s="52" t="s">
        <v>329</v>
      </c>
      <c r="C215" s="52" t="s">
        <v>377</v>
      </c>
      <c r="D215" s="355" t="s">
        <v>637</v>
      </c>
      <c r="E215" s="52" t="s">
        <v>296</v>
      </c>
      <c r="F215" s="462">
        <v>4000</v>
      </c>
      <c r="G215" s="462"/>
      <c r="H215" s="462"/>
    </row>
    <row r="216" spans="1:8" ht="189.75">
      <c r="A216" s="584" t="s">
        <v>679</v>
      </c>
      <c r="B216" s="141" t="s">
        <v>329</v>
      </c>
      <c r="C216" s="141" t="s">
        <v>377</v>
      </c>
      <c r="D216" s="149" t="s">
        <v>711</v>
      </c>
      <c r="E216" s="141"/>
      <c r="F216" s="44">
        <f>F217+F218</f>
        <v>8262.729000000001</v>
      </c>
      <c r="G216" s="44">
        <f>G217+G218</f>
        <v>8262.729000000001</v>
      </c>
      <c r="H216" s="44">
        <f>H217+H218</f>
        <v>8262.729000000001</v>
      </c>
    </row>
    <row r="217" spans="1:8" ht="94.5">
      <c r="A217" s="141" t="s">
        <v>363</v>
      </c>
      <c r="B217" s="141" t="s">
        <v>329</v>
      </c>
      <c r="C217" s="141" t="s">
        <v>377</v>
      </c>
      <c r="D217" s="149" t="s">
        <v>711</v>
      </c>
      <c r="E217" s="141" t="s">
        <v>237</v>
      </c>
      <c r="F217" s="445">
        <v>8177.091</v>
      </c>
      <c r="G217" s="445">
        <v>8177.091</v>
      </c>
      <c r="H217" s="445">
        <v>8177.091</v>
      </c>
    </row>
    <row r="218" spans="1:8" ht="40.5">
      <c r="A218" s="141" t="s">
        <v>364</v>
      </c>
      <c r="B218" s="141" t="s">
        <v>329</v>
      </c>
      <c r="C218" s="141" t="s">
        <v>377</v>
      </c>
      <c r="D218" s="149" t="s">
        <v>711</v>
      </c>
      <c r="E218" s="141" t="s">
        <v>302</v>
      </c>
      <c r="F218" s="445">
        <v>85.638</v>
      </c>
      <c r="G218" s="445">
        <v>85.638</v>
      </c>
      <c r="H218" s="445">
        <v>85.638</v>
      </c>
    </row>
    <row r="219" spans="1:8" ht="85.5" hidden="1">
      <c r="A219" s="336" t="s">
        <v>581</v>
      </c>
      <c r="B219" s="54" t="s">
        <v>329</v>
      </c>
      <c r="C219" s="54" t="s">
        <v>377</v>
      </c>
      <c r="D219" s="54" t="s">
        <v>726</v>
      </c>
      <c r="E219" s="54"/>
      <c r="F219" s="55">
        <f aca="true" t="shared" si="31" ref="F219:H221">F220</f>
        <v>0</v>
      </c>
      <c r="G219" s="55">
        <f t="shared" si="31"/>
        <v>0</v>
      </c>
      <c r="H219" s="55">
        <f t="shared" si="31"/>
        <v>0</v>
      </c>
    </row>
    <row r="220" spans="1:8" ht="135" hidden="1">
      <c r="A220" s="575" t="s">
        <v>723</v>
      </c>
      <c r="B220" s="54" t="s">
        <v>329</v>
      </c>
      <c r="C220" s="54" t="s">
        <v>377</v>
      </c>
      <c r="D220" s="54" t="s">
        <v>495</v>
      </c>
      <c r="E220" s="54"/>
      <c r="F220" s="55">
        <f t="shared" si="31"/>
        <v>0</v>
      </c>
      <c r="G220" s="55">
        <f t="shared" si="31"/>
        <v>0</v>
      </c>
      <c r="H220" s="55">
        <f t="shared" si="31"/>
        <v>0</v>
      </c>
    </row>
    <row r="221" spans="1:8" ht="27" hidden="1">
      <c r="A221" s="52" t="s">
        <v>7</v>
      </c>
      <c r="B221" s="52" t="s">
        <v>8</v>
      </c>
      <c r="C221" s="52" t="s">
        <v>377</v>
      </c>
      <c r="D221" s="52" t="s">
        <v>724</v>
      </c>
      <c r="E221" s="52"/>
      <c r="F221" s="53">
        <f t="shared" si="31"/>
        <v>0</v>
      </c>
      <c r="G221" s="53">
        <f t="shared" si="31"/>
        <v>0</v>
      </c>
      <c r="H221" s="53">
        <f t="shared" si="31"/>
        <v>0</v>
      </c>
    </row>
    <row r="222" spans="1:8" ht="40.5" hidden="1">
      <c r="A222" s="52" t="s">
        <v>364</v>
      </c>
      <c r="B222" s="52" t="s">
        <v>329</v>
      </c>
      <c r="C222" s="52" t="s">
        <v>377</v>
      </c>
      <c r="D222" s="52" t="s">
        <v>724</v>
      </c>
      <c r="E222" s="52" t="s">
        <v>302</v>
      </c>
      <c r="F222" s="446"/>
      <c r="G222" s="446"/>
      <c r="H222" s="446"/>
    </row>
    <row r="223" spans="1:8" ht="15">
      <c r="A223" s="56" t="s">
        <v>227</v>
      </c>
      <c r="B223" s="56" t="s">
        <v>329</v>
      </c>
      <c r="C223" s="56" t="s">
        <v>378</v>
      </c>
      <c r="D223" s="56"/>
      <c r="E223" s="56"/>
      <c r="F223" s="57">
        <f>F224+F258+F269+F273+F277+F281+F265</f>
        <v>186632.74899999998</v>
      </c>
      <c r="G223" s="57">
        <f>G224+G258+G269+G273+G277+G281+G265</f>
        <v>187058.55099999998</v>
      </c>
      <c r="H223" s="57">
        <f>H224+H258+H269+H273+H277+H281+H265</f>
        <v>152183.902</v>
      </c>
    </row>
    <row r="224" spans="1:8" ht="60">
      <c r="A224" s="105" t="s">
        <v>544</v>
      </c>
      <c r="B224" s="54" t="s">
        <v>329</v>
      </c>
      <c r="C224" s="54" t="s">
        <v>378</v>
      </c>
      <c r="D224" s="54" t="s">
        <v>205</v>
      </c>
      <c r="E224" s="54"/>
      <c r="F224" s="327">
        <f>F225+F253</f>
        <v>184686.74899999998</v>
      </c>
      <c r="G224" s="327">
        <f>G225+G253</f>
        <v>185338.55099999998</v>
      </c>
      <c r="H224" s="327">
        <f>H225+H253</f>
        <v>150463.902</v>
      </c>
    </row>
    <row r="225" spans="1:8" ht="99.75">
      <c r="A225" s="326" t="s">
        <v>713</v>
      </c>
      <c r="B225" s="52" t="s">
        <v>329</v>
      </c>
      <c r="C225" s="52" t="s">
        <v>378</v>
      </c>
      <c r="D225" s="52" t="s">
        <v>708</v>
      </c>
      <c r="E225" s="52"/>
      <c r="F225" s="92">
        <f>F226+F231+F240+F242+F244+F246+F249+F251+F229</f>
        <v>177170.74899999998</v>
      </c>
      <c r="G225" s="92">
        <f>G226+G231+G240+G242+G244+G246+G249+G251+G229</f>
        <v>177589.55099999998</v>
      </c>
      <c r="H225" s="92">
        <f>H226+H231+H240+H242+H244+H246+H249+H251+H229</f>
        <v>142514.902</v>
      </c>
    </row>
    <row r="226" spans="1:8" ht="189.75">
      <c r="A226" s="601" t="s">
        <v>680</v>
      </c>
      <c r="B226" s="153" t="s">
        <v>329</v>
      </c>
      <c r="C226" s="153" t="s">
        <v>378</v>
      </c>
      <c r="D226" s="153" t="s">
        <v>719</v>
      </c>
      <c r="E226" s="153"/>
      <c r="F226" s="139">
        <f>F227+F228</f>
        <v>151710.91799999998</v>
      </c>
      <c r="G226" s="139">
        <f>G227+G228</f>
        <v>151710.91799999998</v>
      </c>
      <c r="H226" s="139">
        <f>H227+H228</f>
        <v>118179.01</v>
      </c>
    </row>
    <row r="227" spans="1:8" ht="94.5">
      <c r="A227" s="141" t="s">
        <v>363</v>
      </c>
      <c r="B227" s="141" t="s">
        <v>329</v>
      </c>
      <c r="C227" s="141" t="s">
        <v>378</v>
      </c>
      <c r="D227" s="141" t="s">
        <v>719</v>
      </c>
      <c r="E227" s="141" t="s">
        <v>237</v>
      </c>
      <c r="F227" s="44">
        <v>145003.607</v>
      </c>
      <c r="G227" s="44">
        <v>145003.607</v>
      </c>
      <c r="H227" s="44">
        <v>116969.01</v>
      </c>
    </row>
    <row r="228" spans="1:8" ht="40.5">
      <c r="A228" s="141" t="s">
        <v>364</v>
      </c>
      <c r="B228" s="141" t="s">
        <v>329</v>
      </c>
      <c r="C228" s="141" t="s">
        <v>378</v>
      </c>
      <c r="D228" s="141" t="s">
        <v>719</v>
      </c>
      <c r="E228" s="141" t="s">
        <v>302</v>
      </c>
      <c r="F228" s="44">
        <v>6707.311</v>
      </c>
      <c r="G228" s="44">
        <v>6707.311</v>
      </c>
      <c r="H228" s="44">
        <v>1210</v>
      </c>
    </row>
    <row r="229" spans="1:8" ht="40.5">
      <c r="A229" s="153" t="s">
        <v>258</v>
      </c>
      <c r="B229" s="153" t="s">
        <v>329</v>
      </c>
      <c r="C229" s="153" t="s">
        <v>378</v>
      </c>
      <c r="D229" s="153" t="s">
        <v>720</v>
      </c>
      <c r="E229" s="153"/>
      <c r="F229" s="139">
        <f>F230</f>
        <v>1159.831</v>
      </c>
      <c r="G229" s="139">
        <f>G230</f>
        <v>1159.831</v>
      </c>
      <c r="H229" s="139">
        <f>H230</f>
        <v>1159.831</v>
      </c>
    </row>
    <row r="230" spans="1:8" ht="94.5">
      <c r="A230" s="141" t="s">
        <v>363</v>
      </c>
      <c r="B230" s="141" t="s">
        <v>329</v>
      </c>
      <c r="C230" s="141" t="s">
        <v>378</v>
      </c>
      <c r="D230" s="141" t="s">
        <v>720</v>
      </c>
      <c r="E230" s="141" t="s">
        <v>237</v>
      </c>
      <c r="F230" s="44">
        <v>1159.831</v>
      </c>
      <c r="G230" s="44">
        <v>1159.831</v>
      </c>
      <c r="H230" s="44">
        <v>1159.831</v>
      </c>
    </row>
    <row r="231" spans="1:8" ht="40.5">
      <c r="A231" s="52" t="s">
        <v>646</v>
      </c>
      <c r="B231" s="52" t="s">
        <v>329</v>
      </c>
      <c r="C231" s="52" t="s">
        <v>378</v>
      </c>
      <c r="D231" s="52" t="s">
        <v>709</v>
      </c>
      <c r="E231" s="52"/>
      <c r="F231" s="92">
        <f>F232+F233+F234</f>
        <v>21214</v>
      </c>
      <c r="G231" s="92">
        <f>G232+G233+G234</f>
        <v>22732.802</v>
      </c>
      <c r="H231" s="92">
        <f>H232+H233+H234</f>
        <v>21190.061</v>
      </c>
    </row>
    <row r="232" spans="1:8" ht="94.5">
      <c r="A232" s="52" t="s">
        <v>363</v>
      </c>
      <c r="B232" s="52" t="s">
        <v>329</v>
      </c>
      <c r="C232" s="52" t="s">
        <v>378</v>
      </c>
      <c r="D232" s="52" t="s">
        <v>709</v>
      </c>
      <c r="E232" s="52" t="s">
        <v>237</v>
      </c>
      <c r="F232" s="92">
        <v>76</v>
      </c>
      <c r="G232" s="92">
        <v>76</v>
      </c>
      <c r="H232" s="92">
        <v>76</v>
      </c>
    </row>
    <row r="233" spans="1:8" ht="40.5">
      <c r="A233" s="52" t="s">
        <v>364</v>
      </c>
      <c r="B233" s="52" t="s">
        <v>329</v>
      </c>
      <c r="C233" s="52" t="s">
        <v>378</v>
      </c>
      <c r="D233" s="52" t="s">
        <v>709</v>
      </c>
      <c r="E233" s="52" t="s">
        <v>302</v>
      </c>
      <c r="F233" s="92">
        <v>19542</v>
      </c>
      <c r="G233" s="92">
        <v>21056.802</v>
      </c>
      <c r="H233" s="92">
        <v>19504.061</v>
      </c>
    </row>
    <row r="234" spans="1:8" ht="15">
      <c r="A234" s="328" t="s">
        <v>235</v>
      </c>
      <c r="B234" s="52" t="s">
        <v>329</v>
      </c>
      <c r="C234" s="52" t="s">
        <v>378</v>
      </c>
      <c r="D234" s="52" t="s">
        <v>709</v>
      </c>
      <c r="E234" s="52" t="s">
        <v>236</v>
      </c>
      <c r="F234" s="92">
        <v>1596</v>
      </c>
      <c r="G234" s="92">
        <v>1600</v>
      </c>
      <c r="H234" s="92">
        <v>1610</v>
      </c>
    </row>
    <row r="235" spans="1:8" ht="60" hidden="1">
      <c r="A235" s="196" t="s">
        <v>544</v>
      </c>
      <c r="B235" s="189" t="s">
        <v>329</v>
      </c>
      <c r="C235" s="189" t="s">
        <v>378</v>
      </c>
      <c r="D235" s="189" t="s">
        <v>18</v>
      </c>
      <c r="E235" s="189"/>
      <c r="F235" s="190">
        <f>F236+F240+F242+F245+F247</f>
        <v>2986</v>
      </c>
      <c r="G235" s="190">
        <f>G236+G240+G242+G245+G247</f>
        <v>1986</v>
      </c>
      <c r="H235" s="190">
        <f>H236+H240+H242+H245+H247</f>
        <v>1986</v>
      </c>
    </row>
    <row r="236" spans="1:8" ht="40.5" hidden="1">
      <c r="A236" s="193" t="s">
        <v>646</v>
      </c>
      <c r="B236" s="188" t="s">
        <v>329</v>
      </c>
      <c r="C236" s="188" t="s">
        <v>378</v>
      </c>
      <c r="D236" s="188" t="s">
        <v>11</v>
      </c>
      <c r="E236" s="188"/>
      <c r="F236" s="192">
        <f>F237+F238+F239</f>
        <v>0</v>
      </c>
      <c r="G236" s="192">
        <f>G237+G238+G239</f>
        <v>0</v>
      </c>
      <c r="H236" s="192">
        <f>H237+H238+H239</f>
        <v>0</v>
      </c>
    </row>
    <row r="237" spans="1:8" ht="67.5" hidden="1">
      <c r="A237" s="188" t="s">
        <v>268</v>
      </c>
      <c r="B237" s="188" t="s">
        <v>329</v>
      </c>
      <c r="C237" s="188" t="s">
        <v>378</v>
      </c>
      <c r="D237" s="188" t="s">
        <v>11</v>
      </c>
      <c r="E237" s="188" t="s">
        <v>237</v>
      </c>
      <c r="F237" s="458"/>
      <c r="G237" s="458"/>
      <c r="H237" s="458"/>
    </row>
    <row r="238" spans="1:8" ht="27" hidden="1">
      <c r="A238" s="198" t="s">
        <v>301</v>
      </c>
      <c r="B238" s="199" t="s">
        <v>329</v>
      </c>
      <c r="C238" s="199" t="s">
        <v>378</v>
      </c>
      <c r="D238" s="199" t="s">
        <v>11</v>
      </c>
      <c r="E238" s="199" t="s">
        <v>302</v>
      </c>
      <c r="F238" s="458"/>
      <c r="G238" s="458"/>
      <c r="H238" s="458"/>
    </row>
    <row r="239" spans="1:8" ht="15" hidden="1">
      <c r="A239" s="200" t="s">
        <v>235</v>
      </c>
      <c r="B239" s="199" t="s">
        <v>329</v>
      </c>
      <c r="C239" s="199" t="s">
        <v>378</v>
      </c>
      <c r="D239" s="199" t="s">
        <v>11</v>
      </c>
      <c r="E239" s="199" t="s">
        <v>236</v>
      </c>
      <c r="F239" s="458"/>
      <c r="G239" s="458"/>
      <c r="H239" s="458"/>
    </row>
    <row r="240" spans="1:8" ht="67.5">
      <c r="A240" s="66" t="s">
        <v>682</v>
      </c>
      <c r="B240" s="52" t="s">
        <v>8</v>
      </c>
      <c r="C240" s="52" t="s">
        <v>378</v>
      </c>
      <c r="D240" s="52" t="s">
        <v>714</v>
      </c>
      <c r="E240" s="52"/>
      <c r="F240" s="92">
        <f>F241</f>
        <v>686</v>
      </c>
      <c r="G240" s="92">
        <f>G241</f>
        <v>686</v>
      </c>
      <c r="H240" s="92">
        <f>H241</f>
        <v>686</v>
      </c>
    </row>
    <row r="241" spans="1:8" ht="94.5">
      <c r="A241" s="52" t="s">
        <v>363</v>
      </c>
      <c r="B241" s="52" t="s">
        <v>329</v>
      </c>
      <c r="C241" s="52" t="s">
        <v>378</v>
      </c>
      <c r="D241" s="52" t="s">
        <v>714</v>
      </c>
      <c r="E241" s="52" t="s">
        <v>237</v>
      </c>
      <c r="F241" s="92">
        <v>686</v>
      </c>
      <c r="G241" s="92">
        <v>686</v>
      </c>
      <c r="H241" s="92">
        <v>686</v>
      </c>
    </row>
    <row r="242" spans="1:8" ht="67.5">
      <c r="A242" s="66" t="s">
        <v>683</v>
      </c>
      <c r="B242" s="52" t="s">
        <v>329</v>
      </c>
      <c r="C242" s="52" t="s">
        <v>378</v>
      </c>
      <c r="D242" s="52" t="s">
        <v>715</v>
      </c>
      <c r="E242" s="52"/>
      <c r="F242" s="92">
        <f>F243</f>
        <v>1000</v>
      </c>
      <c r="G242" s="92">
        <f>G243</f>
        <v>0</v>
      </c>
      <c r="H242" s="92">
        <f>H243</f>
        <v>0</v>
      </c>
    </row>
    <row r="243" spans="1:8" ht="40.5">
      <c r="A243" s="52" t="s">
        <v>364</v>
      </c>
      <c r="B243" s="52" t="s">
        <v>329</v>
      </c>
      <c r="C243" s="52" t="s">
        <v>378</v>
      </c>
      <c r="D243" s="52" t="s">
        <v>715</v>
      </c>
      <c r="E243" s="52" t="s">
        <v>302</v>
      </c>
      <c r="F243" s="92">
        <v>1000</v>
      </c>
      <c r="G243" s="92"/>
      <c r="H243" s="92"/>
    </row>
    <row r="244" spans="1:8" ht="81" hidden="1">
      <c r="A244" s="193" t="s">
        <v>9</v>
      </c>
      <c r="B244" s="188" t="s">
        <v>329</v>
      </c>
      <c r="C244" s="188" t="s">
        <v>378</v>
      </c>
      <c r="D244" s="188" t="s">
        <v>716</v>
      </c>
      <c r="E244" s="188"/>
      <c r="F244" s="192">
        <f>F245</f>
        <v>0</v>
      </c>
      <c r="G244" s="192">
        <f>G245</f>
        <v>0</v>
      </c>
      <c r="H244" s="192">
        <f>H245</f>
        <v>0</v>
      </c>
    </row>
    <row r="245" spans="1:8" ht="40.5" hidden="1">
      <c r="A245" s="188" t="s">
        <v>364</v>
      </c>
      <c r="B245" s="188" t="s">
        <v>329</v>
      </c>
      <c r="C245" s="188" t="s">
        <v>378</v>
      </c>
      <c r="D245" s="188" t="s">
        <v>716</v>
      </c>
      <c r="E245" s="188" t="s">
        <v>302</v>
      </c>
      <c r="F245" s="192"/>
      <c r="G245" s="192"/>
      <c r="H245" s="192"/>
    </row>
    <row r="246" spans="1:8" ht="81">
      <c r="A246" s="353" t="s">
        <v>10</v>
      </c>
      <c r="B246" s="66" t="s">
        <v>329</v>
      </c>
      <c r="C246" s="66" t="s">
        <v>378</v>
      </c>
      <c r="D246" s="66" t="s">
        <v>717</v>
      </c>
      <c r="E246" s="66"/>
      <c r="F246" s="335">
        <f>F247</f>
        <v>1300</v>
      </c>
      <c r="G246" s="335">
        <f>G247</f>
        <v>1300</v>
      </c>
      <c r="H246" s="335">
        <f>H247</f>
        <v>1300</v>
      </c>
    </row>
    <row r="247" spans="1:8" ht="40.5">
      <c r="A247" s="52" t="s">
        <v>364</v>
      </c>
      <c r="B247" s="52" t="s">
        <v>329</v>
      </c>
      <c r="C247" s="52" t="s">
        <v>378</v>
      </c>
      <c r="D247" s="52" t="s">
        <v>717</v>
      </c>
      <c r="E247" s="52" t="s">
        <v>302</v>
      </c>
      <c r="F247" s="92">
        <v>1300</v>
      </c>
      <c r="G247" s="92">
        <v>1300</v>
      </c>
      <c r="H247" s="92">
        <v>1300</v>
      </c>
    </row>
    <row r="248" spans="1:8" ht="63">
      <c r="A248" s="362" t="s">
        <v>544</v>
      </c>
      <c r="B248" s="56" t="s">
        <v>329</v>
      </c>
      <c r="C248" s="56" t="s">
        <v>378</v>
      </c>
      <c r="D248" s="56" t="s">
        <v>18</v>
      </c>
      <c r="E248" s="56"/>
      <c r="F248" s="327">
        <f>F255+F256+F257</f>
        <v>7516</v>
      </c>
      <c r="G248" s="327">
        <f>G255+G256+G257</f>
        <v>7749</v>
      </c>
      <c r="H248" s="327">
        <f>H255+H256+H257</f>
        <v>7949</v>
      </c>
    </row>
    <row r="249" spans="1:8" ht="60" hidden="1">
      <c r="A249" s="195" t="s">
        <v>486</v>
      </c>
      <c r="B249" s="188" t="s">
        <v>329</v>
      </c>
      <c r="C249" s="188" t="s">
        <v>378</v>
      </c>
      <c r="D249" s="188" t="s">
        <v>710</v>
      </c>
      <c r="E249" s="188"/>
      <c r="F249" s="194">
        <f>F250</f>
        <v>0</v>
      </c>
      <c r="G249" s="194">
        <f>G250</f>
        <v>0</v>
      </c>
      <c r="H249" s="194">
        <f>H250</f>
        <v>0</v>
      </c>
    </row>
    <row r="250" spans="1:8" ht="15" hidden="1">
      <c r="A250" s="188" t="s">
        <v>353</v>
      </c>
      <c r="B250" s="188" t="s">
        <v>329</v>
      </c>
      <c r="C250" s="188" t="s">
        <v>370</v>
      </c>
      <c r="D250" s="188" t="s">
        <v>710</v>
      </c>
      <c r="E250" s="188" t="s">
        <v>296</v>
      </c>
      <c r="F250" s="194"/>
      <c r="G250" s="194"/>
      <c r="H250" s="194"/>
    </row>
    <row r="251" spans="1:8" ht="94.5" hidden="1">
      <c r="A251" s="355" t="s">
        <v>678</v>
      </c>
      <c r="B251" s="355" t="s">
        <v>329</v>
      </c>
      <c r="C251" s="355" t="s">
        <v>378</v>
      </c>
      <c r="D251" s="355" t="s">
        <v>718</v>
      </c>
      <c r="E251" s="355"/>
      <c r="F251" s="335">
        <f>F252</f>
        <v>100</v>
      </c>
      <c r="G251" s="335">
        <f>G252</f>
        <v>0</v>
      </c>
      <c r="H251" s="335">
        <f>H252</f>
        <v>0</v>
      </c>
    </row>
    <row r="252" spans="1:8" ht="40.5" hidden="1">
      <c r="A252" s="52" t="s">
        <v>364</v>
      </c>
      <c r="B252" s="52" t="s">
        <v>329</v>
      </c>
      <c r="C252" s="52" t="s">
        <v>378</v>
      </c>
      <c r="D252" s="355" t="s">
        <v>718</v>
      </c>
      <c r="E252" s="52" t="s">
        <v>302</v>
      </c>
      <c r="F252" s="335">
        <v>100</v>
      </c>
      <c r="G252" s="335"/>
      <c r="H252" s="335"/>
    </row>
    <row r="253" spans="1:8" ht="99.75">
      <c r="A253" s="326" t="s">
        <v>721</v>
      </c>
      <c r="B253" s="56" t="s">
        <v>329</v>
      </c>
      <c r="C253" s="56" t="s">
        <v>378</v>
      </c>
      <c r="D253" s="56" t="s">
        <v>207</v>
      </c>
      <c r="E253" s="56"/>
      <c r="F253" s="327">
        <f>F255+F256+F257</f>
        <v>7516</v>
      </c>
      <c r="G253" s="327">
        <f>G255+G256+G257</f>
        <v>7749</v>
      </c>
      <c r="H253" s="327">
        <f>H255+H256+H257</f>
        <v>7949</v>
      </c>
    </row>
    <row r="254" spans="1:8" ht="40.5">
      <c r="A254" s="52" t="s">
        <v>646</v>
      </c>
      <c r="B254" s="52" t="s">
        <v>329</v>
      </c>
      <c r="C254" s="52" t="s">
        <v>378</v>
      </c>
      <c r="D254" s="52" t="s">
        <v>722</v>
      </c>
      <c r="E254" s="56"/>
      <c r="F254" s="92">
        <f>F255+F256+F257</f>
        <v>7516</v>
      </c>
      <c r="G254" s="92">
        <f>G255+G256+G257</f>
        <v>7749</v>
      </c>
      <c r="H254" s="92">
        <f>H255+H256+H257</f>
        <v>7949</v>
      </c>
    </row>
    <row r="255" spans="1:8" ht="94.5">
      <c r="A255" s="52" t="s">
        <v>363</v>
      </c>
      <c r="B255" s="52" t="s">
        <v>329</v>
      </c>
      <c r="C255" s="52" t="s">
        <v>378</v>
      </c>
      <c r="D255" s="52" t="s">
        <v>722</v>
      </c>
      <c r="E255" s="52" t="s">
        <v>237</v>
      </c>
      <c r="F255" s="464">
        <v>6717</v>
      </c>
      <c r="G255" s="464">
        <v>6950</v>
      </c>
      <c r="H255" s="464">
        <v>7150</v>
      </c>
    </row>
    <row r="256" spans="1:8" ht="40.5">
      <c r="A256" s="52" t="s">
        <v>364</v>
      </c>
      <c r="B256" s="52" t="s">
        <v>329</v>
      </c>
      <c r="C256" s="52" t="s">
        <v>378</v>
      </c>
      <c r="D256" s="52" t="s">
        <v>722</v>
      </c>
      <c r="E256" s="52" t="s">
        <v>302</v>
      </c>
      <c r="F256" s="464">
        <v>784</v>
      </c>
      <c r="G256" s="464">
        <v>784</v>
      </c>
      <c r="H256" s="464">
        <v>784</v>
      </c>
    </row>
    <row r="257" spans="1:8" ht="15">
      <c r="A257" s="328" t="s">
        <v>235</v>
      </c>
      <c r="B257" s="52" t="s">
        <v>329</v>
      </c>
      <c r="C257" s="52" t="s">
        <v>378</v>
      </c>
      <c r="D257" s="52" t="s">
        <v>722</v>
      </c>
      <c r="E257" s="52" t="s">
        <v>236</v>
      </c>
      <c r="F257" s="464">
        <v>15</v>
      </c>
      <c r="G257" s="464">
        <v>15</v>
      </c>
      <c r="H257" s="464">
        <v>15</v>
      </c>
    </row>
    <row r="258" spans="1:8" ht="85.5" hidden="1">
      <c r="A258" s="336" t="s">
        <v>581</v>
      </c>
      <c r="B258" s="54" t="s">
        <v>329</v>
      </c>
      <c r="C258" s="54" t="s">
        <v>378</v>
      </c>
      <c r="D258" s="54" t="s">
        <v>725</v>
      </c>
      <c r="E258" s="54"/>
      <c r="F258" s="327">
        <f aca="true" t="shared" si="32" ref="F258:H260">F259</f>
        <v>326</v>
      </c>
      <c r="G258" s="327">
        <f t="shared" si="32"/>
        <v>0</v>
      </c>
      <c r="H258" s="327">
        <f t="shared" si="32"/>
        <v>0</v>
      </c>
    </row>
    <row r="259" spans="1:8" ht="135" hidden="1">
      <c r="A259" s="575" t="s">
        <v>723</v>
      </c>
      <c r="B259" s="54" t="s">
        <v>329</v>
      </c>
      <c r="C259" s="54" t="s">
        <v>378</v>
      </c>
      <c r="D259" s="54" t="s">
        <v>724</v>
      </c>
      <c r="E259" s="54"/>
      <c r="F259" s="327">
        <f t="shared" si="32"/>
        <v>326</v>
      </c>
      <c r="G259" s="327">
        <f t="shared" si="32"/>
        <v>0</v>
      </c>
      <c r="H259" s="327">
        <f t="shared" si="32"/>
        <v>0</v>
      </c>
    </row>
    <row r="260" spans="1:8" ht="27" hidden="1">
      <c r="A260" s="52" t="s">
        <v>7</v>
      </c>
      <c r="B260" s="52" t="s">
        <v>329</v>
      </c>
      <c r="C260" s="52" t="s">
        <v>378</v>
      </c>
      <c r="D260" s="52" t="s">
        <v>724</v>
      </c>
      <c r="E260" s="52"/>
      <c r="F260" s="92">
        <f t="shared" si="32"/>
        <v>326</v>
      </c>
      <c r="G260" s="92">
        <f t="shared" si="32"/>
        <v>0</v>
      </c>
      <c r="H260" s="92">
        <f t="shared" si="32"/>
        <v>0</v>
      </c>
    </row>
    <row r="261" spans="1:8" ht="27" hidden="1">
      <c r="A261" s="52" t="s">
        <v>301</v>
      </c>
      <c r="B261" s="52" t="s">
        <v>329</v>
      </c>
      <c r="C261" s="52" t="s">
        <v>378</v>
      </c>
      <c r="D261" s="52" t="s">
        <v>724</v>
      </c>
      <c r="E261" s="52" t="s">
        <v>13</v>
      </c>
      <c r="F261" s="462">
        <v>326</v>
      </c>
      <c r="G261" s="462"/>
      <c r="H261" s="462"/>
    </row>
    <row r="262" spans="1:8" ht="85.5" hidden="1">
      <c r="A262" s="63" t="s">
        <v>245</v>
      </c>
      <c r="B262" s="54" t="s">
        <v>329</v>
      </c>
      <c r="C262" s="54" t="s">
        <v>378</v>
      </c>
      <c r="D262" s="54" t="s">
        <v>495</v>
      </c>
      <c r="E262" s="54"/>
      <c r="F262" s="94">
        <f aca="true" t="shared" si="33" ref="F262:H263">F263</f>
        <v>0</v>
      </c>
      <c r="G262" s="94">
        <f t="shared" si="33"/>
        <v>0</v>
      </c>
      <c r="H262" s="94">
        <f t="shared" si="33"/>
        <v>0</v>
      </c>
    </row>
    <row r="263" spans="1:8" ht="40.5" hidden="1">
      <c r="A263" s="52" t="s">
        <v>14</v>
      </c>
      <c r="B263" s="52" t="s">
        <v>329</v>
      </c>
      <c r="C263" s="52" t="s">
        <v>378</v>
      </c>
      <c r="D263" s="52" t="s">
        <v>496</v>
      </c>
      <c r="E263" s="52"/>
      <c r="F263" s="92">
        <f t="shared" si="33"/>
        <v>0</v>
      </c>
      <c r="G263" s="92">
        <f t="shared" si="33"/>
        <v>0</v>
      </c>
      <c r="H263" s="92">
        <f t="shared" si="33"/>
        <v>0</v>
      </c>
    </row>
    <row r="264" spans="1:8" ht="40.5" hidden="1">
      <c r="A264" s="52" t="s">
        <v>364</v>
      </c>
      <c r="B264" s="52" t="s">
        <v>329</v>
      </c>
      <c r="C264" s="52" t="s">
        <v>378</v>
      </c>
      <c r="D264" s="52" t="s">
        <v>496</v>
      </c>
      <c r="E264" s="52" t="s">
        <v>302</v>
      </c>
      <c r="F264" s="462"/>
      <c r="G264" s="462"/>
      <c r="H264" s="462"/>
    </row>
    <row r="265" spans="1:8" ht="99.75">
      <c r="A265" s="326" t="s">
        <v>550</v>
      </c>
      <c r="B265" s="54" t="s">
        <v>329</v>
      </c>
      <c r="C265" s="54" t="s">
        <v>378</v>
      </c>
      <c r="D265" s="54" t="s">
        <v>102</v>
      </c>
      <c r="E265" s="54"/>
      <c r="F265" s="465">
        <f>F266</f>
        <v>20</v>
      </c>
      <c r="G265" s="465">
        <f aca="true" t="shared" si="34" ref="G265:H267">G266</f>
        <v>20</v>
      </c>
      <c r="H265" s="465">
        <f t="shared" si="34"/>
        <v>20</v>
      </c>
    </row>
    <row r="266" spans="1:8" ht="94.5">
      <c r="A266" s="52" t="s">
        <v>552</v>
      </c>
      <c r="B266" s="52" t="s">
        <v>329</v>
      </c>
      <c r="C266" s="52" t="s">
        <v>378</v>
      </c>
      <c r="D266" s="52" t="s">
        <v>555</v>
      </c>
      <c r="E266" s="52"/>
      <c r="F266" s="462">
        <f>F267</f>
        <v>20</v>
      </c>
      <c r="G266" s="462">
        <f t="shared" si="34"/>
        <v>20</v>
      </c>
      <c r="H266" s="462">
        <f t="shared" si="34"/>
        <v>20</v>
      </c>
    </row>
    <row r="267" spans="1:8" ht="63">
      <c r="A267" s="364" t="s">
        <v>553</v>
      </c>
      <c r="B267" s="52" t="s">
        <v>329</v>
      </c>
      <c r="C267" s="52" t="s">
        <v>378</v>
      </c>
      <c r="D267" s="52" t="s">
        <v>554</v>
      </c>
      <c r="E267" s="52"/>
      <c r="F267" s="462">
        <f>F268</f>
        <v>20</v>
      </c>
      <c r="G267" s="462">
        <f t="shared" si="34"/>
        <v>20</v>
      </c>
      <c r="H267" s="462">
        <f t="shared" si="34"/>
        <v>20</v>
      </c>
    </row>
    <row r="268" spans="1:8" ht="27">
      <c r="A268" s="52" t="s">
        <v>301</v>
      </c>
      <c r="B268" s="52" t="s">
        <v>329</v>
      </c>
      <c r="C268" s="52" t="s">
        <v>378</v>
      </c>
      <c r="D268" s="52" t="s">
        <v>554</v>
      </c>
      <c r="E268" s="52" t="s">
        <v>13</v>
      </c>
      <c r="F268" s="462">
        <v>20</v>
      </c>
      <c r="G268" s="462">
        <v>20</v>
      </c>
      <c r="H268" s="462">
        <v>20</v>
      </c>
    </row>
    <row r="269" spans="1:8" ht="67.5" hidden="1">
      <c r="A269" s="275" t="s">
        <v>631</v>
      </c>
      <c r="B269" s="189" t="s">
        <v>329</v>
      </c>
      <c r="C269" s="189" t="s">
        <v>378</v>
      </c>
      <c r="D269" s="189" t="s">
        <v>702</v>
      </c>
      <c r="E269" s="189"/>
      <c r="F269" s="216">
        <f aca="true" t="shared" si="35" ref="F269:H271">F270</f>
        <v>0</v>
      </c>
      <c r="G269" s="216">
        <f t="shared" si="35"/>
        <v>0</v>
      </c>
      <c r="H269" s="216">
        <f t="shared" si="35"/>
        <v>0</v>
      </c>
    </row>
    <row r="270" spans="1:8" ht="95.25" hidden="1">
      <c r="A270" s="276" t="s">
        <v>120</v>
      </c>
      <c r="B270" s="199" t="s">
        <v>329</v>
      </c>
      <c r="C270" s="199" t="s">
        <v>378</v>
      </c>
      <c r="D270" s="199" t="s">
        <v>121</v>
      </c>
      <c r="E270" s="199"/>
      <c r="F270" s="204">
        <f t="shared" si="35"/>
        <v>0</v>
      </c>
      <c r="G270" s="204">
        <f t="shared" si="35"/>
        <v>0</v>
      </c>
      <c r="H270" s="204">
        <f t="shared" si="35"/>
        <v>0</v>
      </c>
    </row>
    <row r="271" spans="1:8" ht="54.75" hidden="1">
      <c r="A271" s="288" t="s">
        <v>599</v>
      </c>
      <c r="B271" s="199" t="s">
        <v>329</v>
      </c>
      <c r="C271" s="199" t="s">
        <v>378</v>
      </c>
      <c r="D271" s="199" t="s">
        <v>604</v>
      </c>
      <c r="E271" s="199"/>
      <c r="F271" s="204">
        <f t="shared" si="35"/>
        <v>0</v>
      </c>
      <c r="G271" s="204">
        <f t="shared" si="35"/>
        <v>0</v>
      </c>
      <c r="H271" s="204">
        <f t="shared" si="35"/>
        <v>0</v>
      </c>
    </row>
    <row r="272" spans="1:8" ht="40.5" hidden="1">
      <c r="A272" s="199" t="s">
        <v>364</v>
      </c>
      <c r="B272" s="199" t="s">
        <v>329</v>
      </c>
      <c r="C272" s="199" t="s">
        <v>378</v>
      </c>
      <c r="D272" s="199" t="s">
        <v>604</v>
      </c>
      <c r="E272" s="199" t="s">
        <v>302</v>
      </c>
      <c r="F272" s="458"/>
      <c r="G272" s="458"/>
      <c r="H272" s="458"/>
    </row>
    <row r="273" spans="1:8" ht="54.75">
      <c r="A273" s="323" t="s">
        <v>514</v>
      </c>
      <c r="B273" s="56" t="s">
        <v>329</v>
      </c>
      <c r="C273" s="56" t="s">
        <v>378</v>
      </c>
      <c r="D273" s="56" t="s">
        <v>690</v>
      </c>
      <c r="E273" s="56"/>
      <c r="F273" s="452">
        <f aca="true" t="shared" si="36" ref="F273:H275">F274</f>
        <v>100</v>
      </c>
      <c r="G273" s="452">
        <f t="shared" si="36"/>
        <v>100</v>
      </c>
      <c r="H273" s="452">
        <f t="shared" si="36"/>
        <v>0</v>
      </c>
    </row>
    <row r="274" spans="1:8" ht="81.75">
      <c r="A274" s="325" t="s">
        <v>125</v>
      </c>
      <c r="B274" s="52" t="s">
        <v>329</v>
      </c>
      <c r="C274" s="52" t="s">
        <v>378</v>
      </c>
      <c r="D274" s="52" t="s">
        <v>492</v>
      </c>
      <c r="E274" s="52"/>
      <c r="F274" s="446">
        <f t="shared" si="36"/>
        <v>100</v>
      </c>
      <c r="G274" s="446">
        <f t="shared" si="36"/>
        <v>100</v>
      </c>
      <c r="H274" s="446">
        <f t="shared" si="36"/>
        <v>0</v>
      </c>
    </row>
    <row r="275" spans="1:8" ht="27">
      <c r="A275" s="52" t="s">
        <v>600</v>
      </c>
      <c r="B275" s="52" t="s">
        <v>329</v>
      </c>
      <c r="C275" s="52" t="s">
        <v>378</v>
      </c>
      <c r="D275" s="52" t="s">
        <v>618</v>
      </c>
      <c r="E275" s="52"/>
      <c r="F275" s="446">
        <f t="shared" si="36"/>
        <v>100</v>
      </c>
      <c r="G275" s="446">
        <f t="shared" si="36"/>
        <v>100</v>
      </c>
      <c r="H275" s="446">
        <f t="shared" si="36"/>
        <v>0</v>
      </c>
    </row>
    <row r="276" spans="1:8" ht="40.5">
      <c r="A276" s="52" t="s">
        <v>364</v>
      </c>
      <c r="B276" s="52" t="s">
        <v>329</v>
      </c>
      <c r="C276" s="52" t="s">
        <v>378</v>
      </c>
      <c r="D276" s="52" t="s">
        <v>618</v>
      </c>
      <c r="E276" s="52" t="s">
        <v>302</v>
      </c>
      <c r="F276" s="446">
        <v>100</v>
      </c>
      <c r="G276" s="446">
        <v>100</v>
      </c>
      <c r="H276" s="446"/>
    </row>
    <row r="277" spans="1:8" ht="15" hidden="1">
      <c r="A277" s="263"/>
      <c r="B277" s="201"/>
      <c r="C277" s="201"/>
      <c r="D277" s="189"/>
      <c r="E277" s="189"/>
      <c r="F277" s="455">
        <f aca="true" t="shared" si="37" ref="F277:H279">F278</f>
        <v>0</v>
      </c>
      <c r="G277" s="455">
        <f t="shared" si="37"/>
        <v>0</v>
      </c>
      <c r="H277" s="455">
        <f t="shared" si="37"/>
        <v>0</v>
      </c>
    </row>
    <row r="278" spans="1:8" ht="15" hidden="1">
      <c r="A278" s="261"/>
      <c r="B278" s="199"/>
      <c r="C278" s="199"/>
      <c r="D278" s="189"/>
      <c r="E278" s="189"/>
      <c r="F278" s="455">
        <f t="shared" si="37"/>
        <v>0</v>
      </c>
      <c r="G278" s="455">
        <f t="shared" si="37"/>
        <v>0</v>
      </c>
      <c r="H278" s="455">
        <f t="shared" si="37"/>
        <v>0</v>
      </c>
    </row>
    <row r="279" spans="1:8" ht="15" hidden="1">
      <c r="A279" s="598"/>
      <c r="B279" s="199"/>
      <c r="C279" s="199"/>
      <c r="D279" s="208"/>
      <c r="E279" s="208"/>
      <c r="F279" s="458">
        <f t="shared" si="37"/>
        <v>0</v>
      </c>
      <c r="G279" s="458">
        <f t="shared" si="37"/>
        <v>0</v>
      </c>
      <c r="H279" s="458">
        <f t="shared" si="37"/>
        <v>0</v>
      </c>
    </row>
    <row r="280" spans="1:8" ht="15" hidden="1">
      <c r="A280" s="199"/>
      <c r="B280" s="199"/>
      <c r="C280" s="199"/>
      <c r="D280" s="199"/>
      <c r="E280" s="199"/>
      <c r="F280" s="454"/>
      <c r="G280" s="454"/>
      <c r="H280" s="454"/>
    </row>
    <row r="281" spans="1:8" ht="57">
      <c r="A281" s="330" t="s">
        <v>425</v>
      </c>
      <c r="B281" s="54" t="s">
        <v>329</v>
      </c>
      <c r="C281" s="54" t="s">
        <v>378</v>
      </c>
      <c r="D281" s="54" t="s">
        <v>426</v>
      </c>
      <c r="E281" s="52"/>
      <c r="F281" s="57">
        <f>F282</f>
        <v>1500</v>
      </c>
      <c r="G281" s="57">
        <f aca="true" t="shared" si="38" ref="G281:H283">G282</f>
        <v>1600</v>
      </c>
      <c r="H281" s="57">
        <f t="shared" si="38"/>
        <v>1700</v>
      </c>
    </row>
    <row r="282" spans="1:8" ht="68.25">
      <c r="A282" s="365" t="s">
        <v>427</v>
      </c>
      <c r="B282" s="52" t="s">
        <v>329</v>
      </c>
      <c r="C282" s="52" t="s">
        <v>378</v>
      </c>
      <c r="D282" s="52" t="s">
        <v>428</v>
      </c>
      <c r="E282" s="56"/>
      <c r="F282" s="53">
        <f>F283</f>
        <v>1500</v>
      </c>
      <c r="G282" s="53">
        <f t="shared" si="38"/>
        <v>1600</v>
      </c>
      <c r="H282" s="53">
        <f t="shared" si="38"/>
        <v>1700</v>
      </c>
    </row>
    <row r="283" spans="1:8" ht="40.5">
      <c r="A283" s="52" t="s">
        <v>14</v>
      </c>
      <c r="B283" s="52" t="s">
        <v>329</v>
      </c>
      <c r="C283" s="52" t="s">
        <v>378</v>
      </c>
      <c r="D283" s="52" t="s">
        <v>429</v>
      </c>
      <c r="E283" s="52"/>
      <c r="F283" s="446">
        <f>F284</f>
        <v>1500</v>
      </c>
      <c r="G283" s="446">
        <f t="shared" si="38"/>
        <v>1600</v>
      </c>
      <c r="H283" s="446">
        <f t="shared" si="38"/>
        <v>1700</v>
      </c>
    </row>
    <row r="284" spans="1:8" ht="40.5">
      <c r="A284" s="52" t="s">
        <v>364</v>
      </c>
      <c r="B284" s="52" t="s">
        <v>329</v>
      </c>
      <c r="C284" s="52" t="s">
        <v>378</v>
      </c>
      <c r="D284" s="52" t="s">
        <v>429</v>
      </c>
      <c r="E284" s="52" t="s">
        <v>302</v>
      </c>
      <c r="F284" s="446">
        <v>1500</v>
      </c>
      <c r="G284" s="446">
        <v>1600</v>
      </c>
      <c r="H284" s="446">
        <v>1700</v>
      </c>
    </row>
    <row r="285" spans="1:8" ht="27">
      <c r="A285" s="56" t="s">
        <v>228</v>
      </c>
      <c r="B285" s="56" t="s">
        <v>329</v>
      </c>
      <c r="C285" s="56" t="s">
        <v>329</v>
      </c>
      <c r="D285" s="56"/>
      <c r="E285" s="56"/>
      <c r="F285" s="94">
        <f>F286</f>
        <v>930</v>
      </c>
      <c r="G285" s="94">
        <f>G286</f>
        <v>990</v>
      </c>
      <c r="H285" s="94">
        <f>H286</f>
        <v>1040</v>
      </c>
    </row>
    <row r="286" spans="1:8" ht="95.25">
      <c r="A286" s="319" t="s">
        <v>430</v>
      </c>
      <c r="B286" s="54" t="s">
        <v>329</v>
      </c>
      <c r="C286" s="54" t="s">
        <v>329</v>
      </c>
      <c r="D286" s="54" t="s">
        <v>92</v>
      </c>
      <c r="E286" s="54"/>
      <c r="F286" s="327">
        <f>F287+F290</f>
        <v>930</v>
      </c>
      <c r="G286" s="327">
        <f>G287+G290</f>
        <v>990</v>
      </c>
      <c r="H286" s="327">
        <f>H287+H290</f>
        <v>1040</v>
      </c>
    </row>
    <row r="287" spans="1:8" ht="142.5">
      <c r="A287" s="330" t="s">
        <v>437</v>
      </c>
      <c r="B287" s="54" t="s">
        <v>329</v>
      </c>
      <c r="C287" s="54" t="s">
        <v>329</v>
      </c>
      <c r="D287" s="54" t="s">
        <v>438</v>
      </c>
      <c r="E287" s="54"/>
      <c r="F287" s="327">
        <f aca="true" t="shared" si="39" ref="F287:H288">F288</f>
        <v>180</v>
      </c>
      <c r="G287" s="327">
        <f t="shared" si="39"/>
        <v>180</v>
      </c>
      <c r="H287" s="327">
        <f t="shared" si="39"/>
        <v>190</v>
      </c>
    </row>
    <row r="288" spans="1:8" ht="31.5">
      <c r="A288" s="466" t="s">
        <v>24</v>
      </c>
      <c r="B288" s="52" t="s">
        <v>329</v>
      </c>
      <c r="C288" s="52" t="s">
        <v>329</v>
      </c>
      <c r="D288" s="52" t="s">
        <v>439</v>
      </c>
      <c r="E288" s="52"/>
      <c r="F288" s="92">
        <f t="shared" si="39"/>
        <v>180</v>
      </c>
      <c r="G288" s="92">
        <f t="shared" si="39"/>
        <v>180</v>
      </c>
      <c r="H288" s="92">
        <f t="shared" si="39"/>
        <v>190</v>
      </c>
    </row>
    <row r="289" spans="1:8" ht="40.5">
      <c r="A289" s="52" t="s">
        <v>364</v>
      </c>
      <c r="B289" s="52" t="s">
        <v>329</v>
      </c>
      <c r="C289" s="52" t="s">
        <v>329</v>
      </c>
      <c r="D289" s="52" t="s">
        <v>439</v>
      </c>
      <c r="E289" s="52" t="s">
        <v>302</v>
      </c>
      <c r="F289" s="462">
        <v>180</v>
      </c>
      <c r="G289" s="462">
        <v>180</v>
      </c>
      <c r="H289" s="462">
        <v>190</v>
      </c>
    </row>
    <row r="290" spans="1:8" ht="108.75">
      <c r="A290" s="320" t="s">
        <v>97</v>
      </c>
      <c r="B290" s="52" t="s">
        <v>329</v>
      </c>
      <c r="C290" s="52" t="s">
        <v>329</v>
      </c>
      <c r="D290" s="52" t="s">
        <v>98</v>
      </c>
      <c r="E290" s="52"/>
      <c r="F290" s="462">
        <f>F291</f>
        <v>750</v>
      </c>
      <c r="G290" s="462">
        <f>G291</f>
        <v>810</v>
      </c>
      <c r="H290" s="462">
        <f>H291</f>
        <v>850</v>
      </c>
    </row>
    <row r="291" spans="1:8" ht="40.5">
      <c r="A291" s="321" t="s">
        <v>596</v>
      </c>
      <c r="B291" s="52" t="s">
        <v>329</v>
      </c>
      <c r="C291" s="52" t="s">
        <v>329</v>
      </c>
      <c r="D291" s="52" t="s">
        <v>638</v>
      </c>
      <c r="E291" s="52"/>
      <c r="F291" s="462">
        <f>F292+F293</f>
        <v>750</v>
      </c>
      <c r="G291" s="462">
        <f>G292+G293</f>
        <v>810</v>
      </c>
      <c r="H291" s="462">
        <f>H292+H293</f>
        <v>850</v>
      </c>
    </row>
    <row r="292" spans="1:8" ht="40.5">
      <c r="A292" s="321" t="s">
        <v>364</v>
      </c>
      <c r="B292" s="52" t="s">
        <v>329</v>
      </c>
      <c r="C292" s="52" t="s">
        <v>329</v>
      </c>
      <c r="D292" s="52" t="s">
        <v>638</v>
      </c>
      <c r="E292" s="52" t="s">
        <v>302</v>
      </c>
      <c r="F292" s="462">
        <v>350</v>
      </c>
      <c r="G292" s="462">
        <v>400</v>
      </c>
      <c r="H292" s="462">
        <v>420</v>
      </c>
    </row>
    <row r="293" spans="1:8" ht="27.75">
      <c r="A293" s="573" t="s">
        <v>246</v>
      </c>
      <c r="B293" s="52" t="s">
        <v>329</v>
      </c>
      <c r="C293" s="52" t="s">
        <v>329</v>
      </c>
      <c r="D293" s="52" t="s">
        <v>638</v>
      </c>
      <c r="E293" s="52" t="s">
        <v>234</v>
      </c>
      <c r="F293" s="462">
        <v>400</v>
      </c>
      <c r="G293" s="462">
        <v>410</v>
      </c>
      <c r="H293" s="462">
        <v>430</v>
      </c>
    </row>
    <row r="294" spans="1:8" ht="27">
      <c r="A294" s="56" t="s">
        <v>322</v>
      </c>
      <c r="B294" s="56" t="s">
        <v>329</v>
      </c>
      <c r="C294" s="56" t="s">
        <v>331</v>
      </c>
      <c r="D294" s="52"/>
      <c r="E294" s="52"/>
      <c r="F294" s="94">
        <f>F295+F303</f>
        <v>5546.966</v>
      </c>
      <c r="G294" s="94">
        <f>G295+G303</f>
        <v>5546.966</v>
      </c>
      <c r="H294" s="94">
        <f>H295+H303</f>
        <v>5146.966</v>
      </c>
    </row>
    <row r="295" spans="1:8" ht="63">
      <c r="A295" s="212" t="s">
        <v>544</v>
      </c>
      <c r="B295" s="138" t="s">
        <v>8</v>
      </c>
      <c r="C295" s="138" t="s">
        <v>331</v>
      </c>
      <c r="D295" s="138" t="s">
        <v>205</v>
      </c>
      <c r="E295" s="141"/>
      <c r="F295" s="44">
        <f>F296</f>
        <v>5146.966</v>
      </c>
      <c r="G295" s="44">
        <f>G296</f>
        <v>5146.966</v>
      </c>
      <c r="H295" s="44">
        <f>H296</f>
        <v>5146.966</v>
      </c>
    </row>
    <row r="296" spans="1:8" ht="99.75">
      <c r="A296" s="406" t="s">
        <v>440</v>
      </c>
      <c r="B296" s="141" t="s">
        <v>329</v>
      </c>
      <c r="C296" s="141" t="s">
        <v>331</v>
      </c>
      <c r="D296" s="141" t="s">
        <v>206</v>
      </c>
      <c r="E296" s="141"/>
      <c r="F296" s="44">
        <f>F297+F299</f>
        <v>5146.966</v>
      </c>
      <c r="G296" s="44">
        <f>G297+G299</f>
        <v>5146.966</v>
      </c>
      <c r="H296" s="44">
        <f>H297+H299</f>
        <v>5146.966</v>
      </c>
    </row>
    <row r="297" spans="1:8" ht="68.25">
      <c r="A297" s="214" t="s">
        <v>677</v>
      </c>
      <c r="B297" s="141" t="s">
        <v>8</v>
      </c>
      <c r="C297" s="141" t="s">
        <v>331</v>
      </c>
      <c r="D297" s="141" t="s">
        <v>441</v>
      </c>
      <c r="E297" s="141"/>
      <c r="F297" s="44">
        <f>F298</f>
        <v>18.966</v>
      </c>
      <c r="G297" s="44">
        <f>G298</f>
        <v>18.966</v>
      </c>
      <c r="H297" s="44">
        <f>H298</f>
        <v>18.966</v>
      </c>
    </row>
    <row r="298" spans="1:8" ht="94.5">
      <c r="A298" s="141" t="s">
        <v>363</v>
      </c>
      <c r="B298" s="141" t="s">
        <v>8</v>
      </c>
      <c r="C298" s="141" t="s">
        <v>331</v>
      </c>
      <c r="D298" s="141" t="s">
        <v>441</v>
      </c>
      <c r="E298" s="141" t="s">
        <v>237</v>
      </c>
      <c r="F298" s="44">
        <v>18.966</v>
      </c>
      <c r="G298" s="44">
        <v>18.966</v>
      </c>
      <c r="H298" s="44">
        <v>18.966</v>
      </c>
    </row>
    <row r="299" spans="1:8" ht="40.5">
      <c r="A299" s="52" t="s">
        <v>14</v>
      </c>
      <c r="B299" s="52" t="s">
        <v>329</v>
      </c>
      <c r="C299" s="52" t="s">
        <v>331</v>
      </c>
      <c r="D299" s="52" t="s">
        <v>442</v>
      </c>
      <c r="E299" s="52"/>
      <c r="F299" s="92">
        <f>F300+F301+F302</f>
        <v>5128</v>
      </c>
      <c r="G299" s="92">
        <f>G300+G301+G302</f>
        <v>5128</v>
      </c>
      <c r="H299" s="92">
        <f>H300+H301+H302</f>
        <v>5128</v>
      </c>
    </row>
    <row r="300" spans="1:8" ht="94.5">
      <c r="A300" s="52" t="s">
        <v>363</v>
      </c>
      <c r="B300" s="52" t="s">
        <v>329</v>
      </c>
      <c r="C300" s="52" t="s">
        <v>331</v>
      </c>
      <c r="D300" s="52" t="s">
        <v>442</v>
      </c>
      <c r="E300" s="52" t="s">
        <v>237</v>
      </c>
      <c r="F300" s="92">
        <v>4924</v>
      </c>
      <c r="G300" s="92">
        <v>4924</v>
      </c>
      <c r="H300" s="92">
        <v>4924</v>
      </c>
    </row>
    <row r="301" spans="1:8" ht="40.5">
      <c r="A301" s="52" t="s">
        <v>364</v>
      </c>
      <c r="B301" s="52" t="s">
        <v>329</v>
      </c>
      <c r="C301" s="52" t="s">
        <v>331</v>
      </c>
      <c r="D301" s="52" t="s">
        <v>442</v>
      </c>
      <c r="E301" s="52" t="s">
        <v>302</v>
      </c>
      <c r="F301" s="92">
        <v>202</v>
      </c>
      <c r="G301" s="92">
        <v>202</v>
      </c>
      <c r="H301" s="92">
        <v>202</v>
      </c>
    </row>
    <row r="302" spans="1:8" ht="15">
      <c r="A302" s="52" t="s">
        <v>235</v>
      </c>
      <c r="B302" s="52" t="s">
        <v>329</v>
      </c>
      <c r="C302" s="52" t="s">
        <v>331</v>
      </c>
      <c r="D302" s="52" t="s">
        <v>442</v>
      </c>
      <c r="E302" s="52" t="s">
        <v>236</v>
      </c>
      <c r="F302" s="92">
        <v>2</v>
      </c>
      <c r="G302" s="92">
        <v>2</v>
      </c>
      <c r="H302" s="92">
        <v>2</v>
      </c>
    </row>
    <row r="303" spans="1:8" ht="81">
      <c r="A303" s="366" t="s">
        <v>197</v>
      </c>
      <c r="B303" s="56" t="s">
        <v>329</v>
      </c>
      <c r="C303" s="56" t="s">
        <v>331</v>
      </c>
      <c r="D303" s="54" t="s">
        <v>133</v>
      </c>
      <c r="E303" s="54"/>
      <c r="F303" s="55">
        <f aca="true" t="shared" si="40" ref="F303:H305">F304</f>
        <v>400</v>
      </c>
      <c r="G303" s="55">
        <f t="shared" si="40"/>
        <v>400</v>
      </c>
      <c r="H303" s="55">
        <f t="shared" si="40"/>
        <v>0</v>
      </c>
    </row>
    <row r="304" spans="1:8" ht="162.75">
      <c r="A304" s="325" t="s">
        <v>136</v>
      </c>
      <c r="B304" s="52" t="s">
        <v>329</v>
      </c>
      <c r="C304" s="52" t="s">
        <v>331</v>
      </c>
      <c r="D304" s="52" t="s">
        <v>516</v>
      </c>
      <c r="E304" s="52"/>
      <c r="F304" s="53">
        <f t="shared" si="40"/>
        <v>400</v>
      </c>
      <c r="G304" s="53">
        <f t="shared" si="40"/>
        <v>400</v>
      </c>
      <c r="H304" s="53">
        <f t="shared" si="40"/>
        <v>0</v>
      </c>
    </row>
    <row r="305" spans="1:8" ht="41.25">
      <c r="A305" s="387" t="s">
        <v>78</v>
      </c>
      <c r="B305" s="52" t="s">
        <v>329</v>
      </c>
      <c r="C305" s="52" t="s">
        <v>331</v>
      </c>
      <c r="D305" s="52" t="s">
        <v>143</v>
      </c>
      <c r="E305" s="52"/>
      <c r="F305" s="53">
        <f t="shared" si="40"/>
        <v>400</v>
      </c>
      <c r="G305" s="53">
        <f t="shared" si="40"/>
        <v>400</v>
      </c>
      <c r="H305" s="53">
        <f t="shared" si="40"/>
        <v>0</v>
      </c>
    </row>
    <row r="306" spans="1:8" ht="40.5">
      <c r="A306" s="52" t="s">
        <v>364</v>
      </c>
      <c r="B306" s="52" t="s">
        <v>329</v>
      </c>
      <c r="C306" s="52" t="s">
        <v>331</v>
      </c>
      <c r="D306" s="52" t="s">
        <v>143</v>
      </c>
      <c r="E306" s="52" t="s">
        <v>302</v>
      </c>
      <c r="F306" s="453">
        <v>400</v>
      </c>
      <c r="G306" s="453">
        <v>400</v>
      </c>
      <c r="H306" s="453"/>
    </row>
    <row r="307" spans="1:8" ht="27.75">
      <c r="A307" s="408" t="s">
        <v>348</v>
      </c>
      <c r="B307" s="77" t="s">
        <v>332</v>
      </c>
      <c r="C307" s="78"/>
      <c r="D307" s="78"/>
      <c r="E307" s="78"/>
      <c r="F307" s="95">
        <f>F308+F334</f>
        <v>19720.275999999998</v>
      </c>
      <c r="G307" s="95">
        <f>G308+G334</f>
        <v>20412.275999999998</v>
      </c>
      <c r="H307" s="95">
        <f>H308+H334</f>
        <v>21172.275999999998</v>
      </c>
    </row>
    <row r="308" spans="1:8" ht="15">
      <c r="A308" s="56" t="s">
        <v>323</v>
      </c>
      <c r="B308" s="56" t="s">
        <v>332</v>
      </c>
      <c r="C308" s="56" t="s">
        <v>377</v>
      </c>
      <c r="D308" s="56"/>
      <c r="E308" s="56"/>
      <c r="F308" s="94">
        <f>F309+F322+F326+F330</f>
        <v>16364</v>
      </c>
      <c r="G308" s="94">
        <f>G309+G322+G326+G330</f>
        <v>17056</v>
      </c>
      <c r="H308" s="94">
        <f>H309+H322+H326+H330</f>
        <v>17816</v>
      </c>
    </row>
    <row r="309" spans="1:8" ht="57">
      <c r="A309" s="63" t="s">
        <v>482</v>
      </c>
      <c r="B309" s="56" t="s">
        <v>332</v>
      </c>
      <c r="C309" s="56" t="s">
        <v>377</v>
      </c>
      <c r="D309" s="56" t="s">
        <v>23</v>
      </c>
      <c r="E309" s="56"/>
      <c r="F309" s="94">
        <f>F310+F315</f>
        <v>16334</v>
      </c>
      <c r="G309" s="94">
        <f>G310+G315</f>
        <v>17056</v>
      </c>
      <c r="H309" s="94">
        <f>H310+H315</f>
        <v>17816</v>
      </c>
    </row>
    <row r="310" spans="1:8" ht="75">
      <c r="A310" s="104" t="s">
        <v>443</v>
      </c>
      <c r="B310" s="52" t="s">
        <v>15</v>
      </c>
      <c r="C310" s="52" t="s">
        <v>377</v>
      </c>
      <c r="D310" s="52" t="s">
        <v>444</v>
      </c>
      <c r="E310" s="56"/>
      <c r="F310" s="92">
        <f>F311</f>
        <v>8885</v>
      </c>
      <c r="G310" s="92">
        <f>G311</f>
        <v>9517</v>
      </c>
      <c r="H310" s="92">
        <f>H311</f>
        <v>9807</v>
      </c>
    </row>
    <row r="311" spans="1:8" ht="40.5">
      <c r="A311" s="52" t="s">
        <v>14</v>
      </c>
      <c r="B311" s="52" t="s">
        <v>332</v>
      </c>
      <c r="C311" s="52" t="s">
        <v>377</v>
      </c>
      <c r="D311" s="52" t="s">
        <v>445</v>
      </c>
      <c r="E311" s="52"/>
      <c r="F311" s="92">
        <f>F312+F313+F314</f>
        <v>8885</v>
      </c>
      <c r="G311" s="92">
        <f>G312+G313+G314</f>
        <v>9517</v>
      </c>
      <c r="H311" s="92">
        <f>H312+H313+H314</f>
        <v>9807</v>
      </c>
    </row>
    <row r="312" spans="1:8" ht="94.5">
      <c r="A312" s="52" t="s">
        <v>363</v>
      </c>
      <c r="B312" s="52" t="s">
        <v>332</v>
      </c>
      <c r="C312" s="52" t="s">
        <v>377</v>
      </c>
      <c r="D312" s="52" t="s">
        <v>445</v>
      </c>
      <c r="E312" s="52" t="s">
        <v>237</v>
      </c>
      <c r="F312" s="92">
        <v>8518</v>
      </c>
      <c r="G312" s="92">
        <v>9150</v>
      </c>
      <c r="H312" s="92">
        <v>9440</v>
      </c>
    </row>
    <row r="313" spans="1:8" ht="40.5">
      <c r="A313" s="52" t="s">
        <v>364</v>
      </c>
      <c r="B313" s="52" t="s">
        <v>332</v>
      </c>
      <c r="C313" s="52" t="s">
        <v>377</v>
      </c>
      <c r="D313" s="52" t="s">
        <v>445</v>
      </c>
      <c r="E313" s="52" t="s">
        <v>302</v>
      </c>
      <c r="F313" s="92">
        <v>335</v>
      </c>
      <c r="G313" s="92">
        <v>335</v>
      </c>
      <c r="H313" s="92">
        <v>335</v>
      </c>
    </row>
    <row r="314" spans="1:8" ht="15">
      <c r="A314" s="52" t="s">
        <v>235</v>
      </c>
      <c r="B314" s="52" t="s">
        <v>332</v>
      </c>
      <c r="C314" s="52" t="s">
        <v>377</v>
      </c>
      <c r="D314" s="52" t="s">
        <v>445</v>
      </c>
      <c r="E314" s="52" t="s">
        <v>236</v>
      </c>
      <c r="F314" s="92">
        <v>32</v>
      </c>
      <c r="G314" s="92">
        <v>32</v>
      </c>
      <c r="H314" s="92">
        <v>32</v>
      </c>
    </row>
    <row r="315" spans="1:8" ht="90">
      <c r="A315" s="332" t="s">
        <v>446</v>
      </c>
      <c r="B315" s="66" t="s">
        <v>332</v>
      </c>
      <c r="C315" s="66" t="s">
        <v>377</v>
      </c>
      <c r="D315" s="66" t="s">
        <v>447</v>
      </c>
      <c r="E315" s="66"/>
      <c r="F315" s="335">
        <f>F316+F320</f>
        <v>7449</v>
      </c>
      <c r="G315" s="335">
        <f>G316+G320</f>
        <v>7539</v>
      </c>
      <c r="H315" s="335">
        <f>H316+H320</f>
        <v>8009</v>
      </c>
    </row>
    <row r="316" spans="1:8" ht="40.5">
      <c r="A316" s="52" t="s">
        <v>14</v>
      </c>
      <c r="B316" s="52" t="s">
        <v>332</v>
      </c>
      <c r="C316" s="52" t="s">
        <v>377</v>
      </c>
      <c r="D316" s="52" t="s">
        <v>448</v>
      </c>
      <c r="E316" s="52"/>
      <c r="F316" s="92">
        <f>F317+F318+F319</f>
        <v>7399</v>
      </c>
      <c r="G316" s="92">
        <f>G317+G318+G319</f>
        <v>7489</v>
      </c>
      <c r="H316" s="92">
        <f>H317+H318+H319</f>
        <v>7959</v>
      </c>
    </row>
    <row r="317" spans="1:8" ht="94.5">
      <c r="A317" s="52" t="s">
        <v>363</v>
      </c>
      <c r="B317" s="52" t="s">
        <v>332</v>
      </c>
      <c r="C317" s="52" t="s">
        <v>377</v>
      </c>
      <c r="D317" s="52" t="s">
        <v>448</v>
      </c>
      <c r="E317" s="52" t="s">
        <v>237</v>
      </c>
      <c r="F317" s="92">
        <v>5950</v>
      </c>
      <c r="G317" s="92">
        <v>6040</v>
      </c>
      <c r="H317" s="92">
        <v>6510</v>
      </c>
    </row>
    <row r="318" spans="1:8" ht="40.5">
      <c r="A318" s="52" t="s">
        <v>364</v>
      </c>
      <c r="B318" s="52" t="s">
        <v>332</v>
      </c>
      <c r="C318" s="52" t="s">
        <v>377</v>
      </c>
      <c r="D318" s="52" t="s">
        <v>448</v>
      </c>
      <c r="E318" s="52" t="s">
        <v>302</v>
      </c>
      <c r="F318" s="92">
        <v>1364</v>
      </c>
      <c r="G318" s="92">
        <v>1364</v>
      </c>
      <c r="H318" s="92">
        <v>1364</v>
      </c>
    </row>
    <row r="319" spans="1:8" ht="15">
      <c r="A319" s="52" t="s">
        <v>235</v>
      </c>
      <c r="B319" s="52" t="s">
        <v>332</v>
      </c>
      <c r="C319" s="52" t="s">
        <v>377</v>
      </c>
      <c r="D319" s="52" t="s">
        <v>448</v>
      </c>
      <c r="E319" s="52" t="s">
        <v>236</v>
      </c>
      <c r="F319" s="92">
        <v>85</v>
      </c>
      <c r="G319" s="92">
        <v>85</v>
      </c>
      <c r="H319" s="92">
        <v>85</v>
      </c>
    </row>
    <row r="320" spans="1:8" ht="78.75">
      <c r="A320" s="334" t="s">
        <v>676</v>
      </c>
      <c r="B320" s="66" t="s">
        <v>332</v>
      </c>
      <c r="C320" s="66" t="s">
        <v>377</v>
      </c>
      <c r="D320" s="66" t="s">
        <v>449</v>
      </c>
      <c r="E320" s="66"/>
      <c r="F320" s="335">
        <f>F321</f>
        <v>50</v>
      </c>
      <c r="G320" s="335">
        <f>G321</f>
        <v>50</v>
      </c>
      <c r="H320" s="335">
        <f>H321</f>
        <v>50</v>
      </c>
    </row>
    <row r="321" spans="1:8" ht="40.5">
      <c r="A321" s="52" t="s">
        <v>364</v>
      </c>
      <c r="B321" s="52" t="s">
        <v>332</v>
      </c>
      <c r="C321" s="52" t="s">
        <v>377</v>
      </c>
      <c r="D321" s="52" t="s">
        <v>449</v>
      </c>
      <c r="E321" s="52" t="s">
        <v>302</v>
      </c>
      <c r="F321" s="92">
        <v>50</v>
      </c>
      <c r="G321" s="92">
        <v>50</v>
      </c>
      <c r="H321" s="92">
        <v>50</v>
      </c>
    </row>
    <row r="322" spans="1:8" ht="85.5" hidden="1">
      <c r="A322" s="336" t="s">
        <v>581</v>
      </c>
      <c r="B322" s="52" t="s">
        <v>332</v>
      </c>
      <c r="C322" s="52" t="s">
        <v>377</v>
      </c>
      <c r="D322" s="54" t="s">
        <v>725</v>
      </c>
      <c r="E322" s="54"/>
      <c r="F322" s="327">
        <f aca="true" t="shared" si="41" ref="F322:H324">F323</f>
        <v>30</v>
      </c>
      <c r="G322" s="327">
        <f t="shared" si="41"/>
        <v>0</v>
      </c>
      <c r="H322" s="327">
        <f t="shared" si="41"/>
        <v>0</v>
      </c>
    </row>
    <row r="323" spans="1:8" ht="135" hidden="1">
      <c r="A323" s="575" t="s">
        <v>723</v>
      </c>
      <c r="B323" s="52" t="s">
        <v>332</v>
      </c>
      <c r="C323" s="52" t="s">
        <v>377</v>
      </c>
      <c r="D323" s="54" t="s">
        <v>724</v>
      </c>
      <c r="E323" s="54"/>
      <c r="F323" s="327">
        <f t="shared" si="41"/>
        <v>30</v>
      </c>
      <c r="G323" s="327">
        <f t="shared" si="41"/>
        <v>0</v>
      </c>
      <c r="H323" s="327">
        <f t="shared" si="41"/>
        <v>0</v>
      </c>
    </row>
    <row r="324" spans="1:8" ht="27" hidden="1">
      <c r="A324" s="52" t="s">
        <v>7</v>
      </c>
      <c r="B324" s="52" t="s">
        <v>332</v>
      </c>
      <c r="C324" s="52" t="s">
        <v>377</v>
      </c>
      <c r="D324" s="52" t="s">
        <v>724</v>
      </c>
      <c r="E324" s="52"/>
      <c r="F324" s="92">
        <f t="shared" si="41"/>
        <v>30</v>
      </c>
      <c r="G324" s="92">
        <f t="shared" si="41"/>
        <v>0</v>
      </c>
      <c r="H324" s="92">
        <f t="shared" si="41"/>
        <v>0</v>
      </c>
    </row>
    <row r="325" spans="1:8" ht="27" hidden="1">
      <c r="A325" s="52" t="s">
        <v>301</v>
      </c>
      <c r="B325" s="52" t="s">
        <v>332</v>
      </c>
      <c r="C325" s="52" t="s">
        <v>377</v>
      </c>
      <c r="D325" s="52" t="s">
        <v>724</v>
      </c>
      <c r="E325" s="52" t="s">
        <v>13</v>
      </c>
      <c r="F325" s="462">
        <v>30</v>
      </c>
      <c r="G325" s="462"/>
      <c r="H325" s="462"/>
    </row>
    <row r="326" spans="1:8" ht="67.5" hidden="1">
      <c r="A326" s="275" t="s">
        <v>631</v>
      </c>
      <c r="B326" s="189" t="s">
        <v>332</v>
      </c>
      <c r="C326" s="189" t="s">
        <v>377</v>
      </c>
      <c r="D326" s="189" t="s">
        <v>702</v>
      </c>
      <c r="E326" s="189"/>
      <c r="F326" s="216">
        <f aca="true" t="shared" si="42" ref="F326:H328">F327</f>
        <v>0</v>
      </c>
      <c r="G326" s="216">
        <f t="shared" si="42"/>
        <v>0</v>
      </c>
      <c r="H326" s="216">
        <f t="shared" si="42"/>
        <v>0</v>
      </c>
    </row>
    <row r="327" spans="1:8" ht="95.25" hidden="1">
      <c r="A327" s="276" t="s">
        <v>120</v>
      </c>
      <c r="B327" s="189" t="s">
        <v>332</v>
      </c>
      <c r="C327" s="189" t="s">
        <v>377</v>
      </c>
      <c r="D327" s="199" t="s">
        <v>121</v>
      </c>
      <c r="E327" s="199"/>
      <c r="F327" s="204">
        <f t="shared" si="42"/>
        <v>0</v>
      </c>
      <c r="G327" s="204">
        <f t="shared" si="42"/>
        <v>0</v>
      </c>
      <c r="H327" s="204">
        <f t="shared" si="42"/>
        <v>0</v>
      </c>
    </row>
    <row r="328" spans="1:8" ht="54.75" hidden="1">
      <c r="A328" s="288" t="s">
        <v>599</v>
      </c>
      <c r="B328" s="188" t="s">
        <v>332</v>
      </c>
      <c r="C328" s="188" t="s">
        <v>377</v>
      </c>
      <c r="D328" s="199" t="s">
        <v>604</v>
      </c>
      <c r="E328" s="199"/>
      <c r="F328" s="204">
        <f t="shared" si="42"/>
        <v>0</v>
      </c>
      <c r="G328" s="204">
        <f t="shared" si="42"/>
        <v>0</v>
      </c>
      <c r="H328" s="204">
        <f t="shared" si="42"/>
        <v>0</v>
      </c>
    </row>
    <row r="329" spans="1:8" ht="40.5" hidden="1">
      <c r="A329" s="199" t="s">
        <v>364</v>
      </c>
      <c r="B329" s="188" t="s">
        <v>332</v>
      </c>
      <c r="C329" s="188" t="s">
        <v>377</v>
      </c>
      <c r="D329" s="199" t="s">
        <v>604</v>
      </c>
      <c r="E329" s="199" t="s">
        <v>302</v>
      </c>
      <c r="F329" s="458"/>
      <c r="G329" s="458"/>
      <c r="H329" s="458"/>
    </row>
    <row r="330" spans="1:8" ht="15" hidden="1">
      <c r="A330" s="263"/>
      <c r="B330" s="188"/>
      <c r="C330" s="188"/>
      <c r="D330" s="189"/>
      <c r="E330" s="189"/>
      <c r="F330" s="455">
        <f aca="true" t="shared" si="43" ref="F330:H332">F331</f>
        <v>0</v>
      </c>
      <c r="G330" s="455">
        <f t="shared" si="43"/>
        <v>0</v>
      </c>
      <c r="H330" s="455">
        <f t="shared" si="43"/>
        <v>0</v>
      </c>
    </row>
    <row r="331" spans="1:8" ht="15" hidden="1">
      <c r="A331" s="261"/>
      <c r="B331" s="188"/>
      <c r="C331" s="188"/>
      <c r="D331" s="189"/>
      <c r="E331" s="189"/>
      <c r="F331" s="455">
        <f t="shared" si="43"/>
        <v>0</v>
      </c>
      <c r="G331" s="455">
        <f t="shared" si="43"/>
        <v>0</v>
      </c>
      <c r="H331" s="455">
        <f t="shared" si="43"/>
        <v>0</v>
      </c>
    </row>
    <row r="332" spans="1:8" ht="15" hidden="1">
      <c r="A332" s="598"/>
      <c r="B332" s="188"/>
      <c r="C332" s="188"/>
      <c r="D332" s="208"/>
      <c r="E332" s="208"/>
      <c r="F332" s="458">
        <f t="shared" si="43"/>
        <v>0</v>
      </c>
      <c r="G332" s="458">
        <f t="shared" si="43"/>
        <v>0</v>
      </c>
      <c r="H332" s="458">
        <f t="shared" si="43"/>
        <v>0</v>
      </c>
    </row>
    <row r="333" spans="1:8" ht="15" hidden="1">
      <c r="A333" s="199"/>
      <c r="B333" s="188"/>
      <c r="C333" s="188"/>
      <c r="D333" s="199"/>
      <c r="E333" s="199"/>
      <c r="F333" s="454"/>
      <c r="G333" s="454"/>
      <c r="H333" s="454"/>
    </row>
    <row r="334" spans="1:8" ht="27">
      <c r="A334" s="56" t="s">
        <v>324</v>
      </c>
      <c r="B334" s="56" t="s">
        <v>332</v>
      </c>
      <c r="C334" s="56" t="s">
        <v>326</v>
      </c>
      <c r="D334" s="56"/>
      <c r="E334" s="56"/>
      <c r="F334" s="467">
        <f aca="true" t="shared" si="44" ref="F334:H335">F335</f>
        <v>3356.276</v>
      </c>
      <c r="G334" s="467">
        <f t="shared" si="44"/>
        <v>3356.276</v>
      </c>
      <c r="H334" s="467">
        <f t="shared" si="44"/>
        <v>3356.276</v>
      </c>
    </row>
    <row r="335" spans="1:8" ht="57">
      <c r="A335" s="63" t="s">
        <v>482</v>
      </c>
      <c r="B335" s="54" t="s">
        <v>332</v>
      </c>
      <c r="C335" s="54" t="s">
        <v>326</v>
      </c>
      <c r="D335" s="54" t="s">
        <v>23</v>
      </c>
      <c r="E335" s="54"/>
      <c r="F335" s="327">
        <f t="shared" si="44"/>
        <v>3356.276</v>
      </c>
      <c r="G335" s="327">
        <f t="shared" si="44"/>
        <v>3356.276</v>
      </c>
      <c r="H335" s="327">
        <f t="shared" si="44"/>
        <v>3356.276</v>
      </c>
    </row>
    <row r="336" spans="1:8" ht="135">
      <c r="A336" s="341" t="s">
        <v>450</v>
      </c>
      <c r="B336" s="153" t="s">
        <v>332</v>
      </c>
      <c r="C336" s="153" t="s">
        <v>326</v>
      </c>
      <c r="D336" s="153" t="s">
        <v>488</v>
      </c>
      <c r="E336" s="153"/>
      <c r="F336" s="139">
        <f>F337+F339</f>
        <v>3356.276</v>
      </c>
      <c r="G336" s="139">
        <f>G337+G339</f>
        <v>3356.276</v>
      </c>
      <c r="H336" s="139">
        <f>H337+H339</f>
        <v>3356.276</v>
      </c>
    </row>
    <row r="337" spans="1:8" ht="90">
      <c r="A337" s="342" t="s">
        <v>369</v>
      </c>
      <c r="B337" s="141" t="s">
        <v>332</v>
      </c>
      <c r="C337" s="141" t="s">
        <v>326</v>
      </c>
      <c r="D337" s="141" t="s">
        <v>451</v>
      </c>
      <c r="E337" s="141"/>
      <c r="F337" s="44">
        <f>F338</f>
        <v>24.276</v>
      </c>
      <c r="G337" s="44">
        <f>G338</f>
        <v>24.276</v>
      </c>
      <c r="H337" s="44">
        <f>H338</f>
        <v>24.276</v>
      </c>
    </row>
    <row r="338" spans="1:8" ht="94.5">
      <c r="A338" s="141" t="s">
        <v>363</v>
      </c>
      <c r="B338" s="141" t="s">
        <v>332</v>
      </c>
      <c r="C338" s="141" t="s">
        <v>326</v>
      </c>
      <c r="D338" s="141" t="s">
        <v>451</v>
      </c>
      <c r="E338" s="141" t="s">
        <v>237</v>
      </c>
      <c r="F338" s="44">
        <v>24.276</v>
      </c>
      <c r="G338" s="44">
        <v>24.276</v>
      </c>
      <c r="H338" s="44">
        <v>24.276</v>
      </c>
    </row>
    <row r="339" spans="1:8" ht="40.5">
      <c r="A339" s="52" t="s">
        <v>14</v>
      </c>
      <c r="B339" s="52" t="s">
        <v>332</v>
      </c>
      <c r="C339" s="52" t="s">
        <v>326</v>
      </c>
      <c r="D339" s="52" t="s">
        <v>452</v>
      </c>
      <c r="E339" s="52"/>
      <c r="F339" s="92">
        <f>F340+F341+F342</f>
        <v>3332</v>
      </c>
      <c r="G339" s="92">
        <f>G340+G341+G342</f>
        <v>3332</v>
      </c>
      <c r="H339" s="92">
        <f>H340+H341+H342</f>
        <v>3332</v>
      </c>
    </row>
    <row r="340" spans="1:8" ht="94.5">
      <c r="A340" s="52" t="s">
        <v>363</v>
      </c>
      <c r="B340" s="52" t="s">
        <v>332</v>
      </c>
      <c r="C340" s="52" t="s">
        <v>326</v>
      </c>
      <c r="D340" s="52" t="s">
        <v>452</v>
      </c>
      <c r="E340" s="52" t="s">
        <v>237</v>
      </c>
      <c r="F340" s="92">
        <v>3211</v>
      </c>
      <c r="G340" s="92">
        <v>3211</v>
      </c>
      <c r="H340" s="92">
        <v>3211</v>
      </c>
    </row>
    <row r="341" spans="1:8" ht="40.5">
      <c r="A341" s="52" t="s">
        <v>364</v>
      </c>
      <c r="B341" s="52" t="s">
        <v>332</v>
      </c>
      <c r="C341" s="52" t="s">
        <v>326</v>
      </c>
      <c r="D341" s="52" t="s">
        <v>452</v>
      </c>
      <c r="E341" s="52" t="s">
        <v>302</v>
      </c>
      <c r="F341" s="92">
        <v>108</v>
      </c>
      <c r="G341" s="92">
        <v>108</v>
      </c>
      <c r="H341" s="92">
        <v>108</v>
      </c>
    </row>
    <row r="342" spans="1:8" ht="15">
      <c r="A342" s="52" t="s">
        <v>235</v>
      </c>
      <c r="B342" s="52" t="s">
        <v>332</v>
      </c>
      <c r="C342" s="52" t="s">
        <v>326</v>
      </c>
      <c r="D342" s="52" t="s">
        <v>452</v>
      </c>
      <c r="E342" s="52" t="s">
        <v>236</v>
      </c>
      <c r="F342" s="92">
        <v>13</v>
      </c>
      <c r="G342" s="92">
        <v>13</v>
      </c>
      <c r="H342" s="92">
        <v>13</v>
      </c>
    </row>
    <row r="343" spans="1:8" ht="15">
      <c r="A343" s="80" t="s">
        <v>338</v>
      </c>
      <c r="B343" s="56">
        <v>10</v>
      </c>
      <c r="C343" s="56"/>
      <c r="D343" s="56"/>
      <c r="E343" s="56"/>
      <c r="F343" s="94">
        <f>F344+F349+F377</f>
        <v>31113.021</v>
      </c>
      <c r="G343" s="94">
        <f>G344+G349+G377</f>
        <v>32338.301999999996</v>
      </c>
      <c r="H343" s="94">
        <f>H344+H349+H377</f>
        <v>32912.222</v>
      </c>
    </row>
    <row r="344" spans="1:8" ht="15">
      <c r="A344" s="56" t="s">
        <v>339</v>
      </c>
      <c r="B344" s="56">
        <v>10</v>
      </c>
      <c r="C344" s="56" t="s">
        <v>377</v>
      </c>
      <c r="D344" s="56"/>
      <c r="E344" s="56"/>
      <c r="F344" s="94">
        <f aca="true" t="shared" si="45" ref="F344:H347">F345</f>
        <v>400</v>
      </c>
      <c r="G344" s="94">
        <f t="shared" si="45"/>
        <v>410</v>
      </c>
      <c r="H344" s="94">
        <f t="shared" si="45"/>
        <v>420</v>
      </c>
    </row>
    <row r="345" spans="1:8" ht="57">
      <c r="A345" s="398" t="s">
        <v>305</v>
      </c>
      <c r="B345" s="56" t="s">
        <v>233</v>
      </c>
      <c r="C345" s="56" t="s">
        <v>377</v>
      </c>
      <c r="D345" s="56" t="s">
        <v>18</v>
      </c>
      <c r="E345" s="56"/>
      <c r="F345" s="94">
        <f>F346</f>
        <v>400</v>
      </c>
      <c r="G345" s="94">
        <f t="shared" si="45"/>
        <v>410</v>
      </c>
      <c r="H345" s="94">
        <f t="shared" si="45"/>
        <v>420</v>
      </c>
    </row>
    <row r="346" spans="1:8" ht="108.75">
      <c r="A346" s="574" t="s">
        <v>307</v>
      </c>
      <c r="B346" s="52" t="s">
        <v>233</v>
      </c>
      <c r="C346" s="52" t="s">
        <v>377</v>
      </c>
      <c r="D346" s="52" t="s">
        <v>570</v>
      </c>
      <c r="E346" s="52"/>
      <c r="F346" s="92">
        <f>F347</f>
        <v>400</v>
      </c>
      <c r="G346" s="92">
        <f t="shared" si="45"/>
        <v>410</v>
      </c>
      <c r="H346" s="92">
        <f t="shared" si="45"/>
        <v>420</v>
      </c>
    </row>
    <row r="347" spans="1:8" ht="41.25">
      <c r="A347" s="344" t="s">
        <v>593</v>
      </c>
      <c r="B347" s="52">
        <v>10</v>
      </c>
      <c r="C347" s="52" t="s">
        <v>377</v>
      </c>
      <c r="D347" s="52" t="s">
        <v>632</v>
      </c>
      <c r="E347" s="52"/>
      <c r="F347" s="92">
        <f t="shared" si="45"/>
        <v>400</v>
      </c>
      <c r="G347" s="92">
        <f t="shared" si="45"/>
        <v>410</v>
      </c>
      <c r="H347" s="92">
        <f t="shared" si="45"/>
        <v>420</v>
      </c>
    </row>
    <row r="348" spans="1:8" ht="27">
      <c r="A348" s="395" t="s">
        <v>246</v>
      </c>
      <c r="B348" s="71" t="s">
        <v>233</v>
      </c>
      <c r="C348" s="71" t="s">
        <v>377</v>
      </c>
      <c r="D348" s="52" t="s">
        <v>632</v>
      </c>
      <c r="E348" s="71" t="s">
        <v>234</v>
      </c>
      <c r="F348" s="92">
        <v>400</v>
      </c>
      <c r="G348" s="92">
        <v>410</v>
      </c>
      <c r="H348" s="92">
        <v>420</v>
      </c>
    </row>
    <row r="349" spans="1:8" ht="27">
      <c r="A349" s="80" t="s">
        <v>341</v>
      </c>
      <c r="B349" s="56">
        <v>10</v>
      </c>
      <c r="C349" s="56" t="s">
        <v>325</v>
      </c>
      <c r="D349" s="56"/>
      <c r="E349" s="56"/>
      <c r="F349" s="94">
        <f>F350+F354+F372</f>
        <v>23410.185</v>
      </c>
      <c r="G349" s="94">
        <f>G350+G354+G372</f>
        <v>24608.938</v>
      </c>
      <c r="H349" s="94">
        <f>H350+H354+H372</f>
        <v>25241.228</v>
      </c>
    </row>
    <row r="350" spans="1:8" ht="63">
      <c r="A350" s="212" t="s">
        <v>544</v>
      </c>
      <c r="B350" s="138">
        <v>10</v>
      </c>
      <c r="C350" s="138" t="s">
        <v>325</v>
      </c>
      <c r="D350" s="138" t="s">
        <v>205</v>
      </c>
      <c r="E350" s="138"/>
      <c r="F350" s="49">
        <f aca="true" t="shared" si="46" ref="F350:H352">F351</f>
        <v>8896.926</v>
      </c>
      <c r="G350" s="49">
        <f t="shared" si="46"/>
        <v>8896.926</v>
      </c>
      <c r="H350" s="49">
        <f t="shared" si="46"/>
        <v>8896.926</v>
      </c>
    </row>
    <row r="351" spans="1:8" ht="99.75">
      <c r="A351" s="406" t="s">
        <v>440</v>
      </c>
      <c r="B351" s="141">
        <v>10</v>
      </c>
      <c r="C351" s="141" t="s">
        <v>325</v>
      </c>
      <c r="D351" s="141" t="s">
        <v>206</v>
      </c>
      <c r="E351" s="141"/>
      <c r="F351" s="44">
        <f>F352</f>
        <v>8896.926</v>
      </c>
      <c r="G351" s="44">
        <f t="shared" si="46"/>
        <v>8896.926</v>
      </c>
      <c r="H351" s="44">
        <f t="shared" si="46"/>
        <v>8896.926</v>
      </c>
    </row>
    <row r="352" spans="1:8" ht="122.25">
      <c r="A352" s="149" t="s">
        <v>681</v>
      </c>
      <c r="B352" s="141">
        <v>10</v>
      </c>
      <c r="C352" s="141" t="s">
        <v>325</v>
      </c>
      <c r="D352" s="149" t="s">
        <v>313</v>
      </c>
      <c r="E352" s="141"/>
      <c r="F352" s="44">
        <f t="shared" si="46"/>
        <v>8896.926</v>
      </c>
      <c r="G352" s="44">
        <f t="shared" si="46"/>
        <v>8896.926</v>
      </c>
      <c r="H352" s="44">
        <f t="shared" si="46"/>
        <v>8896.926</v>
      </c>
    </row>
    <row r="353" spans="1:8" ht="27">
      <c r="A353" s="141" t="s">
        <v>380</v>
      </c>
      <c r="B353" s="141" t="s">
        <v>233</v>
      </c>
      <c r="C353" s="141" t="s">
        <v>325</v>
      </c>
      <c r="D353" s="141" t="s">
        <v>313</v>
      </c>
      <c r="E353" s="141" t="s">
        <v>234</v>
      </c>
      <c r="F353" s="445">
        <v>8896.926</v>
      </c>
      <c r="G353" s="445">
        <v>8896.926</v>
      </c>
      <c r="H353" s="445">
        <v>8896.926</v>
      </c>
    </row>
    <row r="354" spans="1:8" ht="57">
      <c r="A354" s="172" t="s">
        <v>305</v>
      </c>
      <c r="B354" s="54" t="s">
        <v>233</v>
      </c>
      <c r="C354" s="54" t="s">
        <v>325</v>
      </c>
      <c r="D354" s="602" t="s">
        <v>18</v>
      </c>
      <c r="E354" s="54"/>
      <c r="F354" s="55">
        <f>F355</f>
        <v>13539.716</v>
      </c>
      <c r="G354" s="55">
        <f>G355</f>
        <v>14738.469</v>
      </c>
      <c r="H354" s="55">
        <f>H355</f>
        <v>15370.759</v>
      </c>
    </row>
    <row r="355" spans="1:8" ht="108.75">
      <c r="A355" s="169" t="s">
        <v>315</v>
      </c>
      <c r="B355" s="153" t="s">
        <v>233</v>
      </c>
      <c r="C355" s="153" t="s">
        <v>325</v>
      </c>
      <c r="D355" s="169" t="s">
        <v>570</v>
      </c>
      <c r="E355" s="153"/>
      <c r="F355" s="139">
        <f>F356+F359+F366+F369</f>
        <v>13539.716</v>
      </c>
      <c r="G355" s="139">
        <f>G356+G359+G366+G369</f>
        <v>14738.469</v>
      </c>
      <c r="H355" s="139">
        <f>H356+H359+H366+H369</f>
        <v>15370.759</v>
      </c>
    </row>
    <row r="356" spans="1:8" ht="15">
      <c r="A356" s="141" t="s">
        <v>342</v>
      </c>
      <c r="B356" s="141" t="s">
        <v>233</v>
      </c>
      <c r="C356" s="141" t="s">
        <v>325</v>
      </c>
      <c r="D356" s="141" t="s">
        <v>454</v>
      </c>
      <c r="E356" s="141"/>
      <c r="F356" s="44">
        <f>F358+F357</f>
        <v>2862.108</v>
      </c>
      <c r="G356" s="44">
        <f>G358+G357</f>
        <v>3155.477</v>
      </c>
      <c r="H356" s="44">
        <f>H358+H357</f>
        <v>3291.167</v>
      </c>
    </row>
    <row r="357" spans="1:8" ht="40.5">
      <c r="A357" s="141" t="s">
        <v>364</v>
      </c>
      <c r="B357" s="141" t="s">
        <v>233</v>
      </c>
      <c r="C357" s="141" t="s">
        <v>325</v>
      </c>
      <c r="D357" s="141" t="s">
        <v>454</v>
      </c>
      <c r="E357" s="141" t="s">
        <v>302</v>
      </c>
      <c r="F357" s="44">
        <v>37.108</v>
      </c>
      <c r="G357" s="44">
        <v>40.477</v>
      </c>
      <c r="H357" s="44">
        <v>51.167</v>
      </c>
    </row>
    <row r="358" spans="1:8" ht="27.75">
      <c r="A358" s="149" t="s">
        <v>246</v>
      </c>
      <c r="B358" s="141" t="s">
        <v>233</v>
      </c>
      <c r="C358" s="141" t="s">
        <v>325</v>
      </c>
      <c r="D358" s="141" t="s">
        <v>454</v>
      </c>
      <c r="E358" s="141" t="s">
        <v>234</v>
      </c>
      <c r="F358" s="445">
        <v>2825</v>
      </c>
      <c r="G358" s="445">
        <v>3115</v>
      </c>
      <c r="H358" s="445">
        <v>3240</v>
      </c>
    </row>
    <row r="359" spans="1:8" ht="41.25">
      <c r="A359" s="214" t="s">
        <v>477</v>
      </c>
      <c r="B359" s="141" t="s">
        <v>233</v>
      </c>
      <c r="C359" s="141" t="s">
        <v>325</v>
      </c>
      <c r="D359" s="149" t="s">
        <v>455</v>
      </c>
      <c r="E359" s="141"/>
      <c r="F359" s="44">
        <f>F360+F363</f>
        <v>9992.63</v>
      </c>
      <c r="G359" s="44">
        <f>G360+G363</f>
        <v>10885.73</v>
      </c>
      <c r="H359" s="44">
        <f>H360+H363</f>
        <v>11375.592</v>
      </c>
    </row>
    <row r="360" spans="1:8" ht="27.75">
      <c r="A360" s="214" t="s">
        <v>343</v>
      </c>
      <c r="B360" s="141" t="s">
        <v>233</v>
      </c>
      <c r="C360" s="141" t="s">
        <v>325</v>
      </c>
      <c r="D360" s="149" t="s">
        <v>456</v>
      </c>
      <c r="E360" s="141"/>
      <c r="F360" s="44">
        <f>F362+F361</f>
        <v>7876.4</v>
      </c>
      <c r="G360" s="44">
        <f>G362+G361</f>
        <v>8602.73</v>
      </c>
      <c r="H360" s="44">
        <f>H362+H361</f>
        <v>8889.305</v>
      </c>
    </row>
    <row r="361" spans="1:8" ht="40.5">
      <c r="A361" s="141" t="s">
        <v>364</v>
      </c>
      <c r="B361" s="141" t="s">
        <v>233</v>
      </c>
      <c r="C361" s="141" t="s">
        <v>325</v>
      </c>
      <c r="D361" s="149" t="s">
        <v>456</v>
      </c>
      <c r="E361" s="141" t="s">
        <v>302</v>
      </c>
      <c r="F361" s="44">
        <v>116.4</v>
      </c>
      <c r="G361" s="44">
        <v>132.73</v>
      </c>
      <c r="H361" s="44">
        <v>99.305</v>
      </c>
    </row>
    <row r="362" spans="1:8" ht="27.75">
      <c r="A362" s="149" t="s">
        <v>246</v>
      </c>
      <c r="B362" s="141" t="s">
        <v>233</v>
      </c>
      <c r="C362" s="141" t="s">
        <v>325</v>
      </c>
      <c r="D362" s="149" t="s">
        <v>456</v>
      </c>
      <c r="E362" s="141" t="s">
        <v>234</v>
      </c>
      <c r="F362" s="445">
        <v>7760</v>
      </c>
      <c r="G362" s="445">
        <v>8470</v>
      </c>
      <c r="H362" s="445">
        <v>8790</v>
      </c>
    </row>
    <row r="363" spans="1:8" ht="27.75">
      <c r="A363" s="214" t="s">
        <v>196</v>
      </c>
      <c r="B363" s="141" t="s">
        <v>233</v>
      </c>
      <c r="C363" s="141" t="s">
        <v>325</v>
      </c>
      <c r="D363" s="149" t="s">
        <v>457</v>
      </c>
      <c r="E363" s="141"/>
      <c r="F363" s="44">
        <f>F365+F364</f>
        <v>2116.23</v>
      </c>
      <c r="G363" s="44">
        <f>G365+G364</f>
        <v>2283</v>
      </c>
      <c r="H363" s="44">
        <f>H365+H364</f>
        <v>2486.287</v>
      </c>
    </row>
    <row r="364" spans="1:8" ht="40.5">
      <c r="A364" s="141" t="s">
        <v>364</v>
      </c>
      <c r="B364" s="141" t="s">
        <v>233</v>
      </c>
      <c r="C364" s="141" t="s">
        <v>325</v>
      </c>
      <c r="D364" s="149" t="s">
        <v>457</v>
      </c>
      <c r="E364" s="141" t="s">
        <v>302</v>
      </c>
      <c r="F364" s="44">
        <v>26.23</v>
      </c>
      <c r="G364" s="44">
        <v>33</v>
      </c>
      <c r="H364" s="44">
        <v>36.287</v>
      </c>
    </row>
    <row r="365" spans="1:8" ht="27.75">
      <c r="A365" s="149" t="s">
        <v>246</v>
      </c>
      <c r="B365" s="141" t="s">
        <v>233</v>
      </c>
      <c r="C365" s="141" t="s">
        <v>325</v>
      </c>
      <c r="D365" s="149" t="s">
        <v>457</v>
      </c>
      <c r="E365" s="141" t="s">
        <v>234</v>
      </c>
      <c r="F365" s="445">
        <v>2090</v>
      </c>
      <c r="G365" s="445">
        <v>2250</v>
      </c>
      <c r="H365" s="445">
        <v>2450</v>
      </c>
    </row>
    <row r="366" spans="1:8" ht="54.75">
      <c r="A366" s="214" t="s">
        <v>344</v>
      </c>
      <c r="B366" s="141" t="s">
        <v>233</v>
      </c>
      <c r="C366" s="141" t="s">
        <v>325</v>
      </c>
      <c r="D366" s="149" t="s">
        <v>458</v>
      </c>
      <c r="E366" s="141"/>
      <c r="F366" s="44">
        <f>F368+F367</f>
        <v>137.449</v>
      </c>
      <c r="G366" s="44">
        <f>G368+G367</f>
        <v>149.733</v>
      </c>
      <c r="H366" s="44">
        <f>H368+H367</f>
        <v>156.472</v>
      </c>
    </row>
    <row r="367" spans="1:8" ht="40.5">
      <c r="A367" s="141" t="s">
        <v>364</v>
      </c>
      <c r="B367" s="141" t="s">
        <v>233</v>
      </c>
      <c r="C367" s="141" t="s">
        <v>325</v>
      </c>
      <c r="D367" s="149" t="s">
        <v>458</v>
      </c>
      <c r="E367" s="141" t="s">
        <v>302</v>
      </c>
      <c r="F367" s="44">
        <v>2.449</v>
      </c>
      <c r="G367" s="44">
        <v>4.733</v>
      </c>
      <c r="H367" s="44">
        <v>5.472</v>
      </c>
    </row>
    <row r="368" spans="1:8" ht="27.75">
      <c r="A368" s="149" t="s">
        <v>246</v>
      </c>
      <c r="B368" s="141" t="s">
        <v>233</v>
      </c>
      <c r="C368" s="141" t="s">
        <v>325</v>
      </c>
      <c r="D368" s="149" t="s">
        <v>458</v>
      </c>
      <c r="E368" s="141" t="s">
        <v>234</v>
      </c>
      <c r="F368" s="445">
        <v>135</v>
      </c>
      <c r="G368" s="445">
        <v>145</v>
      </c>
      <c r="H368" s="445">
        <v>151</v>
      </c>
    </row>
    <row r="369" spans="1:8" ht="54.75">
      <c r="A369" s="149" t="s">
        <v>652</v>
      </c>
      <c r="B369" s="141" t="s">
        <v>233</v>
      </c>
      <c r="C369" s="149" t="s">
        <v>325</v>
      </c>
      <c r="D369" s="149" t="s">
        <v>459</v>
      </c>
      <c r="E369" s="141"/>
      <c r="F369" s="44">
        <f>F371+F370</f>
        <v>547.529</v>
      </c>
      <c r="G369" s="44">
        <f>G371+G370</f>
        <v>547.529</v>
      </c>
      <c r="H369" s="44">
        <f>H371+H370</f>
        <v>547.528</v>
      </c>
    </row>
    <row r="370" spans="1:8" ht="40.5">
      <c r="A370" s="141" t="s">
        <v>364</v>
      </c>
      <c r="B370" s="141" t="s">
        <v>233</v>
      </c>
      <c r="C370" s="141" t="s">
        <v>325</v>
      </c>
      <c r="D370" s="149" t="s">
        <v>459</v>
      </c>
      <c r="E370" s="141" t="s">
        <v>302</v>
      </c>
      <c r="F370" s="44">
        <v>12.529</v>
      </c>
      <c r="G370" s="44">
        <v>12.529</v>
      </c>
      <c r="H370" s="44">
        <v>12.528</v>
      </c>
    </row>
    <row r="371" spans="1:8" ht="27.75">
      <c r="A371" s="149" t="s">
        <v>246</v>
      </c>
      <c r="B371" s="141" t="s">
        <v>233</v>
      </c>
      <c r="C371" s="141" t="s">
        <v>325</v>
      </c>
      <c r="D371" s="149" t="s">
        <v>459</v>
      </c>
      <c r="E371" s="141" t="s">
        <v>234</v>
      </c>
      <c r="F371" s="445">
        <v>535</v>
      </c>
      <c r="G371" s="445">
        <v>535</v>
      </c>
      <c r="H371" s="445">
        <v>535</v>
      </c>
    </row>
    <row r="372" spans="1:8" ht="57">
      <c r="A372" s="63" t="s">
        <v>482</v>
      </c>
      <c r="B372" s="585" t="s">
        <v>233</v>
      </c>
      <c r="C372" s="585" t="s">
        <v>325</v>
      </c>
      <c r="D372" s="585" t="s">
        <v>23</v>
      </c>
      <c r="E372" s="138"/>
      <c r="F372" s="49">
        <f aca="true" t="shared" si="47" ref="F372:H373">F373</f>
        <v>973.543</v>
      </c>
      <c r="G372" s="49">
        <f t="shared" si="47"/>
        <v>973.543</v>
      </c>
      <c r="H372" s="49">
        <f t="shared" si="47"/>
        <v>973.543</v>
      </c>
    </row>
    <row r="373" spans="1:8" ht="135">
      <c r="A373" s="341" t="s">
        <v>450</v>
      </c>
      <c r="B373" s="586" t="s">
        <v>233</v>
      </c>
      <c r="C373" s="586" t="s">
        <v>325</v>
      </c>
      <c r="D373" s="586" t="s">
        <v>488</v>
      </c>
      <c r="E373" s="141"/>
      <c r="F373" s="44">
        <f t="shared" si="47"/>
        <v>973.543</v>
      </c>
      <c r="G373" s="44">
        <f t="shared" si="47"/>
        <v>973.543</v>
      </c>
      <c r="H373" s="44">
        <f t="shared" si="47"/>
        <v>973.543</v>
      </c>
    </row>
    <row r="374" spans="1:8" ht="81.75">
      <c r="A374" s="149" t="s">
        <v>369</v>
      </c>
      <c r="B374" s="149" t="s">
        <v>233</v>
      </c>
      <c r="C374" s="149" t="s">
        <v>325</v>
      </c>
      <c r="D374" s="587" t="s">
        <v>451</v>
      </c>
      <c r="E374" s="141"/>
      <c r="F374" s="44">
        <f>F376+F375</f>
        <v>973.543</v>
      </c>
      <c r="G374" s="44">
        <f>G376+G375</f>
        <v>973.543</v>
      </c>
      <c r="H374" s="44">
        <f>H376+H375</f>
        <v>973.543</v>
      </c>
    </row>
    <row r="375" spans="1:8" ht="40.5">
      <c r="A375" s="141" t="s">
        <v>364</v>
      </c>
      <c r="B375" s="141" t="s">
        <v>233</v>
      </c>
      <c r="C375" s="141" t="s">
        <v>325</v>
      </c>
      <c r="D375" s="587" t="s">
        <v>451</v>
      </c>
      <c r="E375" s="141" t="s">
        <v>302</v>
      </c>
      <c r="F375" s="44">
        <v>2</v>
      </c>
      <c r="G375" s="44">
        <v>2</v>
      </c>
      <c r="H375" s="44">
        <v>2</v>
      </c>
    </row>
    <row r="376" spans="1:8" ht="27.75">
      <c r="A376" s="149" t="s">
        <v>246</v>
      </c>
      <c r="B376" s="141" t="s">
        <v>233</v>
      </c>
      <c r="C376" s="141" t="s">
        <v>325</v>
      </c>
      <c r="D376" s="587" t="s">
        <v>451</v>
      </c>
      <c r="E376" s="141" t="s">
        <v>234</v>
      </c>
      <c r="F376" s="445">
        <v>971.543</v>
      </c>
      <c r="G376" s="445">
        <v>971.543</v>
      </c>
      <c r="H376" s="445">
        <v>971.543</v>
      </c>
    </row>
    <row r="377" spans="1:8" ht="15">
      <c r="A377" s="56" t="s">
        <v>345</v>
      </c>
      <c r="B377" s="56">
        <v>10</v>
      </c>
      <c r="C377" s="56" t="s">
        <v>326</v>
      </c>
      <c r="D377" s="56"/>
      <c r="E377" s="56"/>
      <c r="F377" s="57">
        <f>F382+F378</f>
        <v>7302.835999999999</v>
      </c>
      <c r="G377" s="57">
        <f>G382+G378</f>
        <v>7319.364</v>
      </c>
      <c r="H377" s="57">
        <f>H382+H378</f>
        <v>7250.994000000001</v>
      </c>
    </row>
    <row r="378" spans="1:8" ht="63">
      <c r="A378" s="212" t="s">
        <v>544</v>
      </c>
      <c r="B378" s="167" t="s">
        <v>233</v>
      </c>
      <c r="C378" s="167" t="s">
        <v>326</v>
      </c>
      <c r="D378" s="167" t="s">
        <v>205</v>
      </c>
      <c r="E378" s="167"/>
      <c r="F378" s="46">
        <f aca="true" t="shared" si="48" ref="F378:H380">F379</f>
        <v>1671.886</v>
      </c>
      <c r="G378" s="46">
        <f t="shared" si="48"/>
        <v>1671.886</v>
      </c>
      <c r="H378" s="46">
        <f t="shared" si="48"/>
        <v>1671.886</v>
      </c>
    </row>
    <row r="379" spans="1:8" ht="99.75">
      <c r="A379" s="406" t="s">
        <v>713</v>
      </c>
      <c r="B379" s="138" t="s">
        <v>233</v>
      </c>
      <c r="C379" s="138" t="s">
        <v>326</v>
      </c>
      <c r="D379" s="138" t="s">
        <v>708</v>
      </c>
      <c r="E379" s="138"/>
      <c r="F379" s="49">
        <f t="shared" si="48"/>
        <v>1671.886</v>
      </c>
      <c r="G379" s="49">
        <f t="shared" si="48"/>
        <v>1671.886</v>
      </c>
      <c r="H379" s="49">
        <f t="shared" si="48"/>
        <v>1671.886</v>
      </c>
    </row>
    <row r="380" spans="1:8" ht="27">
      <c r="A380" s="141" t="s">
        <v>483</v>
      </c>
      <c r="B380" s="141" t="s">
        <v>233</v>
      </c>
      <c r="C380" s="141" t="s">
        <v>326</v>
      </c>
      <c r="D380" s="141" t="s">
        <v>461</v>
      </c>
      <c r="E380" s="167"/>
      <c r="F380" s="46">
        <f t="shared" si="48"/>
        <v>1671.886</v>
      </c>
      <c r="G380" s="46">
        <f t="shared" si="48"/>
        <v>1671.886</v>
      </c>
      <c r="H380" s="46">
        <f t="shared" si="48"/>
        <v>1671.886</v>
      </c>
    </row>
    <row r="381" spans="1:8" ht="27.75">
      <c r="A381" s="149" t="s">
        <v>246</v>
      </c>
      <c r="B381" s="141" t="s">
        <v>233</v>
      </c>
      <c r="C381" s="141" t="s">
        <v>326</v>
      </c>
      <c r="D381" s="141" t="s">
        <v>461</v>
      </c>
      <c r="E381" s="141" t="s">
        <v>234</v>
      </c>
      <c r="F381" s="44">
        <v>1671.886</v>
      </c>
      <c r="G381" s="44">
        <v>1671.886</v>
      </c>
      <c r="H381" s="44">
        <v>1671.886</v>
      </c>
    </row>
    <row r="382" spans="1:8" ht="57">
      <c r="A382" s="172" t="s">
        <v>305</v>
      </c>
      <c r="B382" s="138" t="s">
        <v>233</v>
      </c>
      <c r="C382" s="138" t="s">
        <v>326</v>
      </c>
      <c r="D382" s="138" t="s">
        <v>18</v>
      </c>
      <c r="E382" s="138"/>
      <c r="F382" s="49">
        <f aca="true" t="shared" si="49" ref="F382:H383">F383</f>
        <v>5630.95</v>
      </c>
      <c r="G382" s="49">
        <f t="shared" si="49"/>
        <v>5647.478</v>
      </c>
      <c r="H382" s="49">
        <f t="shared" si="49"/>
        <v>5579.108</v>
      </c>
    </row>
    <row r="383" spans="1:8" ht="108.75">
      <c r="A383" s="149" t="s">
        <v>312</v>
      </c>
      <c r="B383" s="141" t="s">
        <v>233</v>
      </c>
      <c r="C383" s="141" t="s">
        <v>326</v>
      </c>
      <c r="D383" s="141" t="s">
        <v>698</v>
      </c>
      <c r="E383" s="141"/>
      <c r="F383" s="44">
        <f t="shared" si="49"/>
        <v>5630.95</v>
      </c>
      <c r="G383" s="44">
        <f t="shared" si="49"/>
        <v>5647.478</v>
      </c>
      <c r="H383" s="44">
        <f t="shared" si="49"/>
        <v>5579.108</v>
      </c>
    </row>
    <row r="384" spans="1:8" ht="54">
      <c r="A384" s="141" t="s">
        <v>357</v>
      </c>
      <c r="B384" s="141">
        <v>10</v>
      </c>
      <c r="C384" s="141" t="s">
        <v>326</v>
      </c>
      <c r="D384" s="141" t="s">
        <v>463</v>
      </c>
      <c r="E384" s="141"/>
      <c r="F384" s="44">
        <f>F385+F386</f>
        <v>5630.95</v>
      </c>
      <c r="G384" s="44">
        <f>G385+G386</f>
        <v>5647.478</v>
      </c>
      <c r="H384" s="44">
        <v>5579.108</v>
      </c>
    </row>
    <row r="385" spans="1:8" ht="40.5">
      <c r="A385" s="141" t="s">
        <v>364</v>
      </c>
      <c r="B385" s="141" t="s">
        <v>233</v>
      </c>
      <c r="C385" s="141" t="s">
        <v>326</v>
      </c>
      <c r="D385" s="141" t="s">
        <v>463</v>
      </c>
      <c r="E385" s="141" t="s">
        <v>13</v>
      </c>
      <c r="F385" s="445">
        <v>913.5</v>
      </c>
      <c r="G385" s="445">
        <v>913.5</v>
      </c>
      <c r="H385" s="445">
        <v>913.5</v>
      </c>
    </row>
    <row r="386" spans="1:8" ht="27">
      <c r="A386" s="141" t="s">
        <v>380</v>
      </c>
      <c r="B386" s="141" t="s">
        <v>233</v>
      </c>
      <c r="C386" s="141" t="s">
        <v>326</v>
      </c>
      <c r="D386" s="141" t="s">
        <v>463</v>
      </c>
      <c r="E386" s="141" t="s">
        <v>234</v>
      </c>
      <c r="F386" s="445">
        <v>4717.45</v>
      </c>
      <c r="G386" s="445">
        <v>4733.978</v>
      </c>
      <c r="H386" s="445">
        <v>4674.308</v>
      </c>
    </row>
    <row r="387" spans="1:8" ht="27">
      <c r="A387" s="56" t="s">
        <v>358</v>
      </c>
      <c r="B387" s="56" t="s">
        <v>232</v>
      </c>
      <c r="C387" s="52"/>
      <c r="D387" s="52"/>
      <c r="E387" s="52"/>
      <c r="F387" s="57">
        <f aca="true" t="shared" si="50" ref="F387:H391">F388</f>
        <v>300</v>
      </c>
      <c r="G387" s="57">
        <f t="shared" si="50"/>
        <v>330</v>
      </c>
      <c r="H387" s="57">
        <f t="shared" si="50"/>
        <v>370</v>
      </c>
    </row>
    <row r="388" spans="1:8" ht="15">
      <c r="A388" s="54" t="s">
        <v>359</v>
      </c>
      <c r="B388" s="56">
        <v>11</v>
      </c>
      <c r="C388" s="56" t="s">
        <v>378</v>
      </c>
      <c r="D388" s="56"/>
      <c r="E388" s="52"/>
      <c r="F388" s="57">
        <f t="shared" si="50"/>
        <v>300</v>
      </c>
      <c r="G388" s="57">
        <f t="shared" si="50"/>
        <v>330</v>
      </c>
      <c r="H388" s="57">
        <f t="shared" si="50"/>
        <v>370</v>
      </c>
    </row>
    <row r="389" spans="1:8" ht="95.25">
      <c r="A389" s="319" t="s">
        <v>430</v>
      </c>
      <c r="B389" s="66">
        <v>11</v>
      </c>
      <c r="C389" s="66" t="s">
        <v>378</v>
      </c>
      <c r="D389" s="66" t="s">
        <v>92</v>
      </c>
      <c r="E389" s="66"/>
      <c r="F389" s="343">
        <f>F390</f>
        <v>300</v>
      </c>
      <c r="G389" s="343">
        <f t="shared" si="50"/>
        <v>330</v>
      </c>
      <c r="H389" s="343">
        <f t="shared" si="50"/>
        <v>370</v>
      </c>
    </row>
    <row r="390" spans="1:8" ht="122.25">
      <c r="A390" s="325" t="s">
        <v>95</v>
      </c>
      <c r="B390" s="52" t="s">
        <v>232</v>
      </c>
      <c r="C390" s="52" t="s">
        <v>378</v>
      </c>
      <c r="D390" s="52" t="s">
        <v>96</v>
      </c>
      <c r="E390" s="52"/>
      <c r="F390" s="53">
        <f>F391</f>
        <v>300</v>
      </c>
      <c r="G390" s="53">
        <f t="shared" si="50"/>
        <v>330</v>
      </c>
      <c r="H390" s="53">
        <f t="shared" si="50"/>
        <v>370</v>
      </c>
    </row>
    <row r="391" spans="1:8" ht="81.75">
      <c r="A391" s="344" t="s">
        <v>16</v>
      </c>
      <c r="B391" s="321" t="s">
        <v>232</v>
      </c>
      <c r="C391" s="321" t="s">
        <v>378</v>
      </c>
      <c r="D391" s="321" t="s">
        <v>633</v>
      </c>
      <c r="E391" s="321"/>
      <c r="F391" s="462">
        <f>F392</f>
        <v>300</v>
      </c>
      <c r="G391" s="462">
        <f t="shared" si="50"/>
        <v>330</v>
      </c>
      <c r="H391" s="462">
        <f t="shared" si="50"/>
        <v>370</v>
      </c>
    </row>
    <row r="392" spans="1:8" ht="40.5">
      <c r="A392" s="52" t="s">
        <v>364</v>
      </c>
      <c r="B392" s="52" t="s">
        <v>232</v>
      </c>
      <c r="C392" s="52" t="s">
        <v>378</v>
      </c>
      <c r="D392" s="321" t="s">
        <v>633</v>
      </c>
      <c r="E392" s="321" t="s">
        <v>302</v>
      </c>
      <c r="F392" s="462">
        <v>300</v>
      </c>
      <c r="G392" s="462">
        <v>330</v>
      </c>
      <c r="H392" s="462">
        <v>370</v>
      </c>
    </row>
    <row r="393" spans="1:8" ht="54.75">
      <c r="A393" s="576" t="s">
        <v>650</v>
      </c>
      <c r="B393" s="167">
        <v>14</v>
      </c>
      <c r="C393" s="167"/>
      <c r="D393" s="167"/>
      <c r="E393" s="167"/>
      <c r="F393" s="46">
        <f>F394+F399</f>
        <v>8160.639</v>
      </c>
      <c r="G393" s="46">
        <f>G394+G399</f>
        <v>5174.937</v>
      </c>
      <c r="H393" s="46">
        <f>H394+H399</f>
        <v>3080.32</v>
      </c>
    </row>
    <row r="394" spans="1:8" ht="57">
      <c r="A394" s="406" t="s">
        <v>485</v>
      </c>
      <c r="B394" s="406" t="s">
        <v>303</v>
      </c>
      <c r="C394" s="577" t="s">
        <v>377</v>
      </c>
      <c r="D394" s="406" t="s">
        <v>644</v>
      </c>
      <c r="E394" s="138"/>
      <c r="F394" s="49">
        <f aca="true" t="shared" si="51" ref="F394:H397">F395</f>
        <v>6160.639</v>
      </c>
      <c r="G394" s="49">
        <f t="shared" si="51"/>
        <v>5174.937</v>
      </c>
      <c r="H394" s="49">
        <f t="shared" si="51"/>
        <v>3080.32</v>
      </c>
    </row>
    <row r="395" spans="1:8" ht="43.5">
      <c r="A395" s="405" t="s">
        <v>649</v>
      </c>
      <c r="B395" s="558" t="s">
        <v>303</v>
      </c>
      <c r="C395" s="578" t="s">
        <v>377</v>
      </c>
      <c r="D395" s="558" t="s">
        <v>684</v>
      </c>
      <c r="E395" s="138"/>
      <c r="F395" s="139">
        <f t="shared" si="51"/>
        <v>6160.639</v>
      </c>
      <c r="G395" s="139">
        <f t="shared" si="51"/>
        <v>5174.937</v>
      </c>
      <c r="H395" s="139">
        <f t="shared" si="51"/>
        <v>3080.32</v>
      </c>
    </row>
    <row r="396" spans="1:8" ht="28.5">
      <c r="A396" s="406" t="s">
        <v>685</v>
      </c>
      <c r="B396" s="214" t="s">
        <v>303</v>
      </c>
      <c r="C396" s="234" t="s">
        <v>377</v>
      </c>
      <c r="D396" s="214" t="s">
        <v>686</v>
      </c>
      <c r="E396" s="167"/>
      <c r="F396" s="44">
        <f t="shared" si="51"/>
        <v>6160.639</v>
      </c>
      <c r="G396" s="44">
        <f t="shared" si="51"/>
        <v>5174.937</v>
      </c>
      <c r="H396" s="44">
        <f t="shared" si="51"/>
        <v>3080.32</v>
      </c>
    </row>
    <row r="397" spans="1:8" ht="68.25">
      <c r="A397" s="214" t="s">
        <v>411</v>
      </c>
      <c r="B397" s="214" t="s">
        <v>303</v>
      </c>
      <c r="C397" s="234" t="s">
        <v>377</v>
      </c>
      <c r="D397" s="214" t="s">
        <v>567</v>
      </c>
      <c r="E397" s="167"/>
      <c r="F397" s="44">
        <f t="shared" si="51"/>
        <v>6160.639</v>
      </c>
      <c r="G397" s="44">
        <f t="shared" si="51"/>
        <v>5174.937</v>
      </c>
      <c r="H397" s="44">
        <f t="shared" si="51"/>
        <v>3080.32</v>
      </c>
    </row>
    <row r="398" spans="1:8" ht="15">
      <c r="A398" s="579" t="s">
        <v>77</v>
      </c>
      <c r="B398" s="141" t="s">
        <v>303</v>
      </c>
      <c r="C398" s="234" t="s">
        <v>377</v>
      </c>
      <c r="D398" s="214" t="s">
        <v>567</v>
      </c>
      <c r="E398" s="141" t="s">
        <v>304</v>
      </c>
      <c r="F398" s="445">
        <v>6160.639</v>
      </c>
      <c r="G398" s="445">
        <v>5174.937</v>
      </c>
      <c r="H398" s="445">
        <v>3080.32</v>
      </c>
    </row>
    <row r="399" spans="1:8" ht="27">
      <c r="A399" s="580" t="s">
        <v>211</v>
      </c>
      <c r="B399" s="56" t="s">
        <v>303</v>
      </c>
      <c r="C399" s="75" t="s">
        <v>325</v>
      </c>
      <c r="D399" s="408"/>
      <c r="E399" s="56"/>
      <c r="F399" s="452">
        <f>F400</f>
        <v>2000</v>
      </c>
      <c r="G399" s="452">
        <f aca="true" t="shared" si="52" ref="G399:H401">G400</f>
        <v>0</v>
      </c>
      <c r="H399" s="452">
        <f t="shared" si="52"/>
        <v>0</v>
      </c>
    </row>
    <row r="400" spans="1:8" ht="43.5">
      <c r="A400" s="405" t="s">
        <v>649</v>
      </c>
      <c r="B400" s="66" t="s">
        <v>303</v>
      </c>
      <c r="C400" s="385" t="s">
        <v>325</v>
      </c>
      <c r="D400" s="409" t="s">
        <v>684</v>
      </c>
      <c r="E400" s="66"/>
      <c r="F400" s="459">
        <f>F401</f>
        <v>2000</v>
      </c>
      <c r="G400" s="459">
        <f t="shared" si="52"/>
        <v>0</v>
      </c>
      <c r="H400" s="459">
        <f t="shared" si="52"/>
        <v>0</v>
      </c>
    </row>
    <row r="401" spans="1:8" ht="28.5">
      <c r="A401" s="406" t="s">
        <v>685</v>
      </c>
      <c r="B401" s="52" t="s">
        <v>634</v>
      </c>
      <c r="C401" s="52" t="s">
        <v>325</v>
      </c>
      <c r="D401" s="410" t="s">
        <v>686</v>
      </c>
      <c r="E401" s="52"/>
      <c r="F401" s="446">
        <f>F402</f>
        <v>2000</v>
      </c>
      <c r="G401" s="446">
        <f t="shared" si="52"/>
        <v>0</v>
      </c>
      <c r="H401" s="446">
        <f t="shared" si="52"/>
        <v>0</v>
      </c>
    </row>
    <row r="402" spans="1:8" ht="68.25">
      <c r="A402" s="344" t="s">
        <v>602</v>
      </c>
      <c r="B402" s="52" t="s">
        <v>303</v>
      </c>
      <c r="C402" s="52" t="s">
        <v>325</v>
      </c>
      <c r="D402" s="410" t="s">
        <v>566</v>
      </c>
      <c r="E402" s="52"/>
      <c r="F402" s="446">
        <f>F403</f>
        <v>2000</v>
      </c>
      <c r="G402" s="446">
        <f>G403</f>
        <v>0</v>
      </c>
      <c r="H402" s="446">
        <f>H403</f>
        <v>0</v>
      </c>
    </row>
    <row r="403" spans="1:8" ht="15">
      <c r="A403" s="328" t="s">
        <v>77</v>
      </c>
      <c r="B403" s="52" t="s">
        <v>303</v>
      </c>
      <c r="C403" s="52" t="s">
        <v>325</v>
      </c>
      <c r="D403" s="410" t="s">
        <v>566</v>
      </c>
      <c r="E403" s="52" t="s">
        <v>304</v>
      </c>
      <c r="F403" s="446">
        <v>2000</v>
      </c>
      <c r="G403" s="446"/>
      <c r="H403" s="446"/>
    </row>
    <row r="404" spans="1:8" ht="15">
      <c r="A404" s="39" t="s">
        <v>381</v>
      </c>
      <c r="B404" s="10"/>
      <c r="C404" s="10"/>
      <c r="D404" s="30"/>
      <c r="E404" s="10"/>
      <c r="F404" s="470"/>
      <c r="G404" s="470">
        <v>7979.9</v>
      </c>
      <c r="H404" s="470">
        <v>14325.8</v>
      </c>
    </row>
  </sheetData>
  <sheetProtection/>
  <mergeCells count="12">
    <mergeCell ref="D7:D8"/>
    <mergeCell ref="E7:E8"/>
    <mergeCell ref="F7:F8"/>
    <mergeCell ref="G7:G8"/>
    <mergeCell ref="H7:H8"/>
    <mergeCell ref="A2:H2"/>
    <mergeCell ref="A3:H3"/>
    <mergeCell ref="A4:H4"/>
    <mergeCell ref="A5:E5"/>
    <mergeCell ref="A7:A8"/>
    <mergeCell ref="B7:B8"/>
    <mergeCell ref="C7:C8"/>
  </mergeCells>
  <hyperlinks>
    <hyperlink ref="A259" r:id="rId1" display="consultantplus://offline/ref=C6EF3AE28B6C46D1117CBBA251A07B11C6C7C5768D62628200322DA1BBA42282C9440EEF08E6CC43400635U6VAM"/>
    <hyperlink ref="A220" r:id="rId2" display="consultantplus://offline/ref=C6EF3AE28B6C46D1117CBBA251A07B11C6C7C5768D62628200322DA1BBA42282C9440EEF08E6CC43400635U6VAM"/>
    <hyperlink ref="A132" r:id="rId3" display="consultantplus://offline/ref=C6EF3AE28B6C46D1117CBBA251A07B11C6C7C5768D62628200322DA1BBA42282C9440EEF08E6CC43400635U6VAM"/>
    <hyperlink ref="A197" r:id="rId4" display="consultantplus://offline/ref=C6EF3AE28B6C46D1117CBBA251A07B11C6C7C5768D606C8B0E322DA1BBA42282C9440EEF08E6CC43400230U6VFM"/>
    <hyperlink ref="A323" r:id="rId5" display="consultantplus://offline/ref=C6EF3AE28B6C46D1117CBBA251A07B11C6C7C5768D62628200322DA1BBA42282C9440EEF08E6CC43400635U6VAM"/>
    <hyperlink ref="A58" r:id="rId6" display="consultantplus://offline/ref=C6EF3AE28B6C46D1117CBBA251A07B11C6C7C5768D62628200322DA1BBA42282C9440EEF08E6CC43400635U6VAM"/>
  </hyperlinks>
  <printOptions/>
  <pageMargins left="0.75" right="0.75" top="1" bottom="1" header="0.5" footer="0.5"/>
  <pageSetup horizontalDpi="600" verticalDpi="600" orientation="portrait" paperSize="9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2"/>
  <sheetViews>
    <sheetView zoomScalePageLayoutView="0" workbookViewId="0" topLeftCell="A317">
      <selection activeCell="O19" sqref="O19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9.28125" style="0" customWidth="1"/>
    <col min="6" max="6" width="4.57421875" style="0" customWidth="1"/>
    <col min="7" max="7" width="11.57421875" style="0" customWidth="1"/>
    <col min="8" max="8" width="11.28125" style="0" hidden="1" customWidth="1"/>
    <col min="9" max="9" width="10.7109375" style="0" hidden="1" customWidth="1"/>
    <col min="10" max="10" width="13.00390625" style="0" customWidth="1"/>
  </cols>
  <sheetData>
    <row r="1" spans="1:7" ht="15">
      <c r="A1" s="661" t="s">
        <v>349</v>
      </c>
      <c r="B1" s="661"/>
      <c r="C1" s="661"/>
      <c r="D1" s="661"/>
      <c r="E1" s="661"/>
      <c r="F1" s="661"/>
      <c r="G1" s="661"/>
    </row>
    <row r="2" spans="1:7" ht="15" customHeight="1">
      <c r="A2" s="657" t="s">
        <v>659</v>
      </c>
      <c r="B2" s="657"/>
      <c r="C2" s="657"/>
      <c r="D2" s="657"/>
      <c r="E2" s="657"/>
      <c r="F2" s="657"/>
      <c r="G2" s="657"/>
    </row>
    <row r="3" spans="1:7" ht="15" customHeight="1">
      <c r="A3" s="657" t="s">
        <v>663</v>
      </c>
      <c r="B3" s="657"/>
      <c r="C3" s="657"/>
      <c r="D3" s="657"/>
      <c r="E3" s="657"/>
      <c r="F3" s="657"/>
      <c r="G3" s="657"/>
    </row>
    <row r="4" spans="1:9" ht="15">
      <c r="A4" s="660" t="s">
        <v>653</v>
      </c>
      <c r="B4" s="660"/>
      <c r="C4" s="660"/>
      <c r="D4" s="660"/>
      <c r="E4" s="660"/>
      <c r="F4" s="660"/>
      <c r="G4" s="660"/>
      <c r="H4" s="660"/>
      <c r="I4" s="660"/>
    </row>
    <row r="5" spans="1:9" ht="82.5" customHeight="1">
      <c r="A5" s="660"/>
      <c r="B5" s="660"/>
      <c r="C5" s="660"/>
      <c r="D5" s="660"/>
      <c r="E5" s="660"/>
      <c r="F5" s="660"/>
      <c r="G5" s="660"/>
      <c r="H5" s="660"/>
      <c r="I5" s="660"/>
    </row>
    <row r="6" spans="1:9" ht="15.75">
      <c r="A6" s="563" t="s">
        <v>316</v>
      </c>
      <c r="B6" s="557"/>
      <c r="C6" s="557"/>
      <c r="D6" s="557"/>
      <c r="E6" s="557"/>
      <c r="F6" s="557"/>
      <c r="G6" s="557"/>
      <c r="H6" s="557"/>
      <c r="I6" s="557"/>
    </row>
    <row r="7" spans="1:9" ht="15">
      <c r="A7" s="663" t="s">
        <v>317</v>
      </c>
      <c r="B7" s="662" t="s">
        <v>375</v>
      </c>
      <c r="C7" s="662" t="s">
        <v>60</v>
      </c>
      <c r="D7" s="662" t="s">
        <v>61</v>
      </c>
      <c r="E7" s="662" t="s">
        <v>62</v>
      </c>
      <c r="F7" s="662" t="s">
        <v>63</v>
      </c>
      <c r="G7" s="659">
        <v>2015</v>
      </c>
      <c r="H7" s="659">
        <v>2016</v>
      </c>
      <c r="I7" s="659">
        <v>2017</v>
      </c>
    </row>
    <row r="8" spans="1:9" ht="15">
      <c r="A8" s="663"/>
      <c r="B8" s="662"/>
      <c r="C8" s="662"/>
      <c r="D8" s="662"/>
      <c r="E8" s="662"/>
      <c r="F8" s="662"/>
      <c r="G8" s="659"/>
      <c r="H8" s="659"/>
      <c r="I8" s="659"/>
    </row>
    <row r="9" spans="1:9" ht="15">
      <c r="A9" s="556">
        <v>1</v>
      </c>
      <c r="B9" s="556">
        <v>2</v>
      </c>
      <c r="C9" s="556">
        <v>3</v>
      </c>
      <c r="D9" s="556">
        <v>4</v>
      </c>
      <c r="E9" s="556">
        <v>5</v>
      </c>
      <c r="F9" s="556">
        <v>6</v>
      </c>
      <c r="G9" s="557">
        <v>7</v>
      </c>
      <c r="H9" s="557">
        <v>8</v>
      </c>
      <c r="I9" s="557">
        <v>9</v>
      </c>
    </row>
    <row r="10" spans="1:11" ht="21.75" customHeight="1">
      <c r="A10" s="72" t="s">
        <v>340</v>
      </c>
      <c r="B10" s="56" t="s">
        <v>337</v>
      </c>
      <c r="C10" s="52"/>
      <c r="D10" s="52"/>
      <c r="E10" s="52"/>
      <c r="F10" s="52"/>
      <c r="G10" s="57">
        <f>G11+G141+G147+G163+G174+G188</f>
        <v>32976.333</v>
      </c>
      <c r="H10" s="57">
        <f>H11+H141+H147+H163+H174+H188</f>
        <v>31491.354999999996</v>
      </c>
      <c r="I10" s="57">
        <f>I11+I141+I147+I163+I174+I188</f>
        <v>28766.246</v>
      </c>
      <c r="K10" s="31"/>
    </row>
    <row r="11" spans="1:9" ht="16.5" customHeight="1">
      <c r="A11" s="56" t="s">
        <v>65</v>
      </c>
      <c r="B11" s="56" t="s">
        <v>337</v>
      </c>
      <c r="C11" s="56" t="s">
        <v>377</v>
      </c>
      <c r="D11" s="56"/>
      <c r="E11" s="56"/>
      <c r="F11" s="56"/>
      <c r="G11" s="57">
        <f>G12+G16+G31+G70+G75</f>
        <v>21395.333</v>
      </c>
      <c r="H11" s="57">
        <f>H12+H16+H31+H70+H75</f>
        <v>21230.354999999996</v>
      </c>
      <c r="I11" s="57">
        <f>I12+I16+I31+I70+I75</f>
        <v>20451.246</v>
      </c>
    </row>
    <row r="12" spans="1:9" ht="12.75" customHeight="1">
      <c r="A12" s="323" t="s">
        <v>413</v>
      </c>
      <c r="B12" s="56" t="s">
        <v>337</v>
      </c>
      <c r="C12" s="56" t="s">
        <v>377</v>
      </c>
      <c r="D12" s="56" t="s">
        <v>378</v>
      </c>
      <c r="E12" s="54" t="s">
        <v>198</v>
      </c>
      <c r="F12" s="56"/>
      <c r="G12" s="57">
        <f>G13</f>
        <v>1000</v>
      </c>
      <c r="H12" s="57">
        <f>H13</f>
        <v>1000</v>
      </c>
      <c r="I12" s="57">
        <f>I13</f>
        <v>1000</v>
      </c>
    </row>
    <row r="13" spans="1:9" ht="19.5" customHeight="1">
      <c r="A13" s="52" t="s">
        <v>76</v>
      </c>
      <c r="B13" s="52" t="s">
        <v>337</v>
      </c>
      <c r="C13" s="52" t="s">
        <v>377</v>
      </c>
      <c r="D13" s="52" t="s">
        <v>378</v>
      </c>
      <c r="E13" s="52" t="s">
        <v>199</v>
      </c>
      <c r="F13" s="52"/>
      <c r="G13" s="53">
        <f aca="true" t="shared" si="0" ref="G13:I14">G14</f>
        <v>1000</v>
      </c>
      <c r="H13" s="53">
        <f t="shared" si="0"/>
        <v>1000</v>
      </c>
      <c r="I13" s="53">
        <f t="shared" si="0"/>
        <v>1000</v>
      </c>
    </row>
    <row r="14" spans="1:9" ht="18" customHeight="1">
      <c r="A14" s="52" t="s">
        <v>645</v>
      </c>
      <c r="B14" s="52" t="s">
        <v>337</v>
      </c>
      <c r="C14" s="52" t="s">
        <v>377</v>
      </c>
      <c r="D14" s="52" t="s">
        <v>378</v>
      </c>
      <c r="E14" s="52" t="s">
        <v>727</v>
      </c>
      <c r="F14" s="52"/>
      <c r="G14" s="53">
        <f t="shared" si="0"/>
        <v>1000</v>
      </c>
      <c r="H14" s="53">
        <f t="shared" si="0"/>
        <v>1000</v>
      </c>
      <c r="I14" s="53">
        <f t="shared" si="0"/>
        <v>1000</v>
      </c>
    </row>
    <row r="15" spans="1:9" ht="40.5">
      <c r="A15" s="52" t="s">
        <v>363</v>
      </c>
      <c r="B15" s="52" t="s">
        <v>337</v>
      </c>
      <c r="C15" s="52" t="s">
        <v>377</v>
      </c>
      <c r="D15" s="52" t="s">
        <v>378</v>
      </c>
      <c r="E15" s="52" t="s">
        <v>727</v>
      </c>
      <c r="F15" s="52" t="s">
        <v>237</v>
      </c>
      <c r="G15" s="53">
        <v>1000</v>
      </c>
      <c r="H15" s="53">
        <v>1000</v>
      </c>
      <c r="I15" s="53">
        <v>1000</v>
      </c>
    </row>
    <row r="16" spans="1:9" ht="40.5">
      <c r="A16" s="56" t="s">
        <v>379</v>
      </c>
      <c r="B16" s="56" t="s">
        <v>337</v>
      </c>
      <c r="C16" s="56" t="s">
        <v>377</v>
      </c>
      <c r="D16" s="56" t="s">
        <v>325</v>
      </c>
      <c r="E16" s="54"/>
      <c r="F16" s="56"/>
      <c r="G16" s="57">
        <f>G17+G26</f>
        <v>1659.2</v>
      </c>
      <c r="H16" s="57">
        <f>H17+H26</f>
        <v>1659.2</v>
      </c>
      <c r="I16" s="57">
        <f>I17+I26</f>
        <v>1659.2</v>
      </c>
    </row>
    <row r="17" spans="1:9" ht="28.5">
      <c r="A17" s="323" t="s">
        <v>416</v>
      </c>
      <c r="B17" s="54" t="s">
        <v>337</v>
      </c>
      <c r="C17" s="54" t="s">
        <v>377</v>
      </c>
      <c r="D17" s="54" t="s">
        <v>325</v>
      </c>
      <c r="E17" s="54" t="s">
        <v>417</v>
      </c>
      <c r="F17" s="54"/>
      <c r="G17" s="55">
        <f>G18+G21</f>
        <v>1460</v>
      </c>
      <c r="H17" s="55">
        <f>H18+H21</f>
        <v>1460</v>
      </c>
      <c r="I17" s="55">
        <f>I18+I21</f>
        <v>1460</v>
      </c>
    </row>
    <row r="18" spans="1:9" ht="15">
      <c r="A18" s="325" t="s">
        <v>256</v>
      </c>
      <c r="B18" s="52" t="s">
        <v>337</v>
      </c>
      <c r="C18" s="52" t="s">
        <v>377</v>
      </c>
      <c r="D18" s="52" t="s">
        <v>325</v>
      </c>
      <c r="E18" s="52" t="s">
        <v>418</v>
      </c>
      <c r="F18" s="52"/>
      <c r="G18" s="53">
        <f aca="true" t="shared" si="1" ref="G18:I19">G19</f>
        <v>456.2</v>
      </c>
      <c r="H18" s="53">
        <f t="shared" si="1"/>
        <v>456.2</v>
      </c>
      <c r="I18" s="53">
        <f t="shared" si="1"/>
        <v>456.2</v>
      </c>
    </row>
    <row r="19" spans="1:9" ht="27">
      <c r="A19" s="52" t="s">
        <v>645</v>
      </c>
      <c r="B19" s="52" t="s">
        <v>337</v>
      </c>
      <c r="C19" s="52" t="s">
        <v>377</v>
      </c>
      <c r="D19" s="52" t="s">
        <v>325</v>
      </c>
      <c r="E19" s="52" t="s">
        <v>419</v>
      </c>
      <c r="F19" s="52"/>
      <c r="G19" s="53">
        <f t="shared" si="1"/>
        <v>456.2</v>
      </c>
      <c r="H19" s="53">
        <f t="shared" si="1"/>
        <v>456.2</v>
      </c>
      <c r="I19" s="53">
        <f t="shared" si="1"/>
        <v>456.2</v>
      </c>
    </row>
    <row r="20" spans="1:9" ht="30.75" customHeight="1">
      <c r="A20" s="52" t="s">
        <v>363</v>
      </c>
      <c r="B20" s="52" t="s">
        <v>337</v>
      </c>
      <c r="C20" s="52" t="s">
        <v>377</v>
      </c>
      <c r="D20" s="52" t="s">
        <v>325</v>
      </c>
      <c r="E20" s="52" t="s">
        <v>420</v>
      </c>
      <c r="F20" s="52" t="s">
        <v>237</v>
      </c>
      <c r="G20" s="53">
        <v>456.2</v>
      </c>
      <c r="H20" s="53">
        <v>456.2</v>
      </c>
      <c r="I20" s="53">
        <v>456.2</v>
      </c>
    </row>
    <row r="21" spans="1:9" ht="16.5" customHeight="1">
      <c r="A21" s="326" t="s">
        <v>422</v>
      </c>
      <c r="B21" s="52" t="s">
        <v>337</v>
      </c>
      <c r="C21" s="54" t="s">
        <v>377</v>
      </c>
      <c r="D21" s="54" t="s">
        <v>325</v>
      </c>
      <c r="E21" s="54" t="s">
        <v>423</v>
      </c>
      <c r="F21" s="54"/>
      <c r="G21" s="55">
        <f>G22</f>
        <v>1003.8</v>
      </c>
      <c r="H21" s="55">
        <f>H22</f>
        <v>1003.8</v>
      </c>
      <c r="I21" s="55">
        <f>I22</f>
        <v>1003.8</v>
      </c>
    </row>
    <row r="22" spans="1:9" ht="27">
      <c r="A22" s="52" t="s">
        <v>645</v>
      </c>
      <c r="B22" s="52" t="s">
        <v>337</v>
      </c>
      <c r="C22" s="52" t="s">
        <v>377</v>
      </c>
      <c r="D22" s="52" t="s">
        <v>325</v>
      </c>
      <c r="E22" s="52" t="s">
        <v>424</v>
      </c>
      <c r="F22" s="52"/>
      <c r="G22" s="53">
        <f>G23+G24+G25</f>
        <v>1003.8</v>
      </c>
      <c r="H22" s="53">
        <f>H23+H24+H25</f>
        <v>1003.8</v>
      </c>
      <c r="I22" s="53">
        <f>I23+I24+I25</f>
        <v>1003.8</v>
      </c>
    </row>
    <row r="23" spans="1:9" ht="41.25" customHeight="1">
      <c r="A23" s="52" t="s">
        <v>363</v>
      </c>
      <c r="B23" s="52" t="s">
        <v>337</v>
      </c>
      <c r="C23" s="52" t="s">
        <v>377</v>
      </c>
      <c r="D23" s="52" t="s">
        <v>325</v>
      </c>
      <c r="E23" s="52" t="s">
        <v>424</v>
      </c>
      <c r="F23" s="52" t="s">
        <v>237</v>
      </c>
      <c r="G23" s="53">
        <v>938.8</v>
      </c>
      <c r="H23" s="53">
        <v>938.8</v>
      </c>
      <c r="I23" s="53">
        <v>938.8</v>
      </c>
    </row>
    <row r="24" spans="1:9" ht="15">
      <c r="A24" s="52" t="s">
        <v>364</v>
      </c>
      <c r="B24" s="52" t="s">
        <v>337</v>
      </c>
      <c r="C24" s="52" t="s">
        <v>377</v>
      </c>
      <c r="D24" s="52" t="s">
        <v>325</v>
      </c>
      <c r="E24" s="52" t="s">
        <v>424</v>
      </c>
      <c r="F24" s="52" t="s">
        <v>302</v>
      </c>
      <c r="G24" s="53">
        <v>65</v>
      </c>
      <c r="H24" s="53">
        <v>65</v>
      </c>
      <c r="I24" s="53">
        <v>65</v>
      </c>
    </row>
    <row r="25" spans="1:9" ht="15">
      <c r="A25" s="52" t="s">
        <v>235</v>
      </c>
      <c r="B25" s="52" t="s">
        <v>337</v>
      </c>
      <c r="C25" s="52" t="s">
        <v>377</v>
      </c>
      <c r="D25" s="52" t="s">
        <v>325</v>
      </c>
      <c r="E25" s="52" t="s">
        <v>424</v>
      </c>
      <c r="F25" s="52" t="s">
        <v>236</v>
      </c>
      <c r="G25" s="53"/>
      <c r="H25" s="53"/>
      <c r="I25" s="53"/>
    </row>
    <row r="26" spans="1:9" ht="20.25" customHeight="1">
      <c r="A26" s="54" t="s">
        <v>77</v>
      </c>
      <c r="B26" s="54" t="s">
        <v>337</v>
      </c>
      <c r="C26" s="54" t="s">
        <v>377</v>
      </c>
      <c r="D26" s="54" t="s">
        <v>325</v>
      </c>
      <c r="E26" s="54" t="s">
        <v>201</v>
      </c>
      <c r="F26" s="54"/>
      <c r="G26" s="55">
        <f aca="true" t="shared" si="2" ref="G26:I27">G27</f>
        <v>199.2</v>
      </c>
      <c r="H26" s="55">
        <f t="shared" si="2"/>
        <v>199.2</v>
      </c>
      <c r="I26" s="55">
        <f t="shared" si="2"/>
        <v>199.2</v>
      </c>
    </row>
    <row r="27" spans="1:9" ht="15.75" customHeight="1">
      <c r="A27" s="62" t="s">
        <v>501</v>
      </c>
      <c r="B27" s="52" t="s">
        <v>337</v>
      </c>
      <c r="C27" s="52" t="s">
        <v>377</v>
      </c>
      <c r="D27" s="52" t="s">
        <v>325</v>
      </c>
      <c r="E27" s="52" t="s">
        <v>202</v>
      </c>
      <c r="F27" s="52"/>
      <c r="G27" s="53">
        <f t="shared" si="2"/>
        <v>199.2</v>
      </c>
      <c r="H27" s="53">
        <f t="shared" si="2"/>
        <v>199.2</v>
      </c>
      <c r="I27" s="53">
        <f t="shared" si="2"/>
        <v>199.2</v>
      </c>
    </row>
    <row r="28" spans="1:9" ht="15" hidden="1">
      <c r="A28" s="499" t="s">
        <v>282</v>
      </c>
      <c r="B28" s="52" t="s">
        <v>337</v>
      </c>
      <c r="C28" s="52" t="s">
        <v>377</v>
      </c>
      <c r="D28" s="52" t="s">
        <v>325</v>
      </c>
      <c r="E28" s="52" t="s">
        <v>500</v>
      </c>
      <c r="F28" s="52"/>
      <c r="G28" s="53">
        <f>G29+G30</f>
        <v>199.2</v>
      </c>
      <c r="H28" s="53">
        <f>H29+H30</f>
        <v>199.2</v>
      </c>
      <c r="I28" s="53">
        <f>I29+I30</f>
        <v>199.2</v>
      </c>
    </row>
    <row r="29" spans="1:9" ht="40.5">
      <c r="A29" s="52" t="s">
        <v>363</v>
      </c>
      <c r="B29" s="52" t="s">
        <v>337</v>
      </c>
      <c r="C29" s="52" t="s">
        <v>377</v>
      </c>
      <c r="D29" s="52" t="s">
        <v>325</v>
      </c>
      <c r="E29" s="52" t="s">
        <v>500</v>
      </c>
      <c r="F29" s="52" t="s">
        <v>237</v>
      </c>
      <c r="G29" s="53">
        <v>184</v>
      </c>
      <c r="H29" s="53">
        <v>184</v>
      </c>
      <c r="I29" s="53">
        <v>184</v>
      </c>
    </row>
    <row r="30" spans="1:9" ht="15">
      <c r="A30" s="52" t="s">
        <v>364</v>
      </c>
      <c r="B30" s="52" t="s">
        <v>337</v>
      </c>
      <c r="C30" s="52" t="s">
        <v>377</v>
      </c>
      <c r="D30" s="52" t="s">
        <v>325</v>
      </c>
      <c r="E30" s="52" t="s">
        <v>500</v>
      </c>
      <c r="F30" s="52" t="s">
        <v>302</v>
      </c>
      <c r="G30" s="53">
        <v>15.2</v>
      </c>
      <c r="H30" s="53">
        <v>15.2</v>
      </c>
      <c r="I30" s="53">
        <v>15.2</v>
      </c>
    </row>
    <row r="31" spans="1:9" ht="40.5">
      <c r="A31" s="56" t="s">
        <v>200</v>
      </c>
      <c r="B31" s="56" t="s">
        <v>337</v>
      </c>
      <c r="C31" s="56" t="s">
        <v>377</v>
      </c>
      <c r="D31" s="56" t="s">
        <v>326</v>
      </c>
      <c r="E31" s="56"/>
      <c r="F31" s="56"/>
      <c r="G31" s="57">
        <f>G32+G38+G43+G46</f>
        <v>11422.114</v>
      </c>
      <c r="H31" s="57">
        <f>H32+H38+H43+H46</f>
        <v>11282.114</v>
      </c>
      <c r="I31" s="57">
        <f>I32+I38+I43+I46</f>
        <v>10502.114</v>
      </c>
    </row>
    <row r="32" spans="1:9" ht="18.75" customHeight="1">
      <c r="A32" s="323" t="s">
        <v>414</v>
      </c>
      <c r="B32" s="54" t="s">
        <v>337</v>
      </c>
      <c r="C32" s="54" t="s">
        <v>377</v>
      </c>
      <c r="D32" s="54" t="s">
        <v>326</v>
      </c>
      <c r="E32" s="54" t="s">
        <v>728</v>
      </c>
      <c r="F32" s="54"/>
      <c r="G32" s="55">
        <f>G33</f>
        <v>8947</v>
      </c>
      <c r="H32" s="55">
        <f>H33</f>
        <v>8947</v>
      </c>
      <c r="I32" s="55">
        <f>I33</f>
        <v>8947</v>
      </c>
    </row>
    <row r="33" spans="1:9" ht="15.75" customHeight="1">
      <c r="A33" s="325" t="s">
        <v>415</v>
      </c>
      <c r="B33" s="52" t="s">
        <v>337</v>
      </c>
      <c r="C33" s="52" t="s">
        <v>377</v>
      </c>
      <c r="D33" s="52" t="s">
        <v>326</v>
      </c>
      <c r="E33" s="52" t="s">
        <v>729</v>
      </c>
      <c r="F33" s="52"/>
      <c r="G33" s="53">
        <f>G35+G36+G37</f>
        <v>8947</v>
      </c>
      <c r="H33" s="53">
        <f>H35+H36+H37</f>
        <v>8947</v>
      </c>
      <c r="I33" s="53">
        <f>I35+I36+I37</f>
        <v>8947</v>
      </c>
    </row>
    <row r="34" spans="1:9" ht="17.25" customHeight="1">
      <c r="A34" s="52" t="s">
        <v>645</v>
      </c>
      <c r="B34" s="52" t="s">
        <v>337</v>
      </c>
      <c r="C34" s="52" t="s">
        <v>377</v>
      </c>
      <c r="D34" s="52" t="s">
        <v>326</v>
      </c>
      <c r="E34" s="52" t="s">
        <v>730</v>
      </c>
      <c r="F34" s="52"/>
      <c r="G34" s="53">
        <f>G35+G36+G37</f>
        <v>8947</v>
      </c>
      <c r="H34" s="53">
        <f>H35+H36+H37</f>
        <v>8947</v>
      </c>
      <c r="I34" s="53">
        <f>I35+I36+I37</f>
        <v>8947</v>
      </c>
    </row>
    <row r="35" spans="1:9" ht="40.5">
      <c r="A35" s="52" t="s">
        <v>363</v>
      </c>
      <c r="B35" s="52" t="s">
        <v>337</v>
      </c>
      <c r="C35" s="52" t="s">
        <v>377</v>
      </c>
      <c r="D35" s="52" t="s">
        <v>326</v>
      </c>
      <c r="E35" s="52" t="s">
        <v>730</v>
      </c>
      <c r="F35" s="52" t="s">
        <v>237</v>
      </c>
      <c r="G35" s="53">
        <v>8660</v>
      </c>
      <c r="H35" s="53">
        <v>8660</v>
      </c>
      <c r="I35" s="53">
        <v>8660</v>
      </c>
    </row>
    <row r="36" spans="1:9" ht="15">
      <c r="A36" s="52" t="s">
        <v>364</v>
      </c>
      <c r="B36" s="52" t="s">
        <v>337</v>
      </c>
      <c r="C36" s="52" t="s">
        <v>377</v>
      </c>
      <c r="D36" s="52" t="s">
        <v>326</v>
      </c>
      <c r="E36" s="52" t="s">
        <v>730</v>
      </c>
      <c r="F36" s="52" t="s">
        <v>302</v>
      </c>
      <c r="G36" s="53">
        <v>270</v>
      </c>
      <c r="H36" s="53">
        <v>270</v>
      </c>
      <c r="I36" s="53">
        <v>270</v>
      </c>
    </row>
    <row r="37" spans="1:9" ht="15">
      <c r="A37" s="52" t="s">
        <v>235</v>
      </c>
      <c r="B37" s="52" t="s">
        <v>337</v>
      </c>
      <c r="C37" s="52" t="s">
        <v>377</v>
      </c>
      <c r="D37" s="52" t="s">
        <v>326</v>
      </c>
      <c r="E37" s="52" t="s">
        <v>730</v>
      </c>
      <c r="F37" s="52" t="s">
        <v>236</v>
      </c>
      <c r="G37" s="53">
        <v>17</v>
      </c>
      <c r="H37" s="53">
        <v>17</v>
      </c>
      <c r="I37" s="53">
        <v>17</v>
      </c>
    </row>
    <row r="38" spans="1:9" ht="15">
      <c r="A38" s="363" t="s">
        <v>649</v>
      </c>
      <c r="B38" s="56" t="s">
        <v>337</v>
      </c>
      <c r="C38" s="56" t="s">
        <v>377</v>
      </c>
      <c r="D38" s="56" t="s">
        <v>326</v>
      </c>
      <c r="E38" s="56" t="s">
        <v>684</v>
      </c>
      <c r="F38" s="56"/>
      <c r="G38" s="57">
        <f>G39+G44</f>
        <v>237</v>
      </c>
      <c r="H38" s="57">
        <f>H39+H44</f>
        <v>237</v>
      </c>
      <c r="I38" s="57">
        <f>I39+I44</f>
        <v>237</v>
      </c>
    </row>
    <row r="39" spans="1:9" ht="16.5" customHeight="1">
      <c r="A39" s="406" t="s">
        <v>685</v>
      </c>
      <c r="B39" s="54" t="s">
        <v>337</v>
      </c>
      <c r="C39" s="138" t="s">
        <v>377</v>
      </c>
      <c r="D39" s="138" t="s">
        <v>326</v>
      </c>
      <c r="E39" s="138" t="s">
        <v>686</v>
      </c>
      <c r="F39" s="138"/>
      <c r="G39" s="49">
        <f>G40</f>
        <v>237</v>
      </c>
      <c r="H39" s="49">
        <f>H40</f>
        <v>237</v>
      </c>
      <c r="I39" s="49">
        <f>I40</f>
        <v>237</v>
      </c>
    </row>
    <row r="40" spans="1:9" ht="27" customHeight="1">
      <c r="A40" s="137" t="s">
        <v>368</v>
      </c>
      <c r="B40" s="52" t="s">
        <v>337</v>
      </c>
      <c r="C40" s="169" t="s">
        <v>377</v>
      </c>
      <c r="D40" s="169" t="s">
        <v>326</v>
      </c>
      <c r="E40" s="169" t="s">
        <v>687</v>
      </c>
      <c r="F40" s="138"/>
      <c r="G40" s="139">
        <f>G41+G42</f>
        <v>237</v>
      </c>
      <c r="H40" s="139">
        <f>H41+H42</f>
        <v>237</v>
      </c>
      <c r="I40" s="139">
        <f>I41+I42</f>
        <v>237</v>
      </c>
    </row>
    <row r="41" spans="1:9" ht="27" customHeight="1">
      <c r="A41" s="141" t="s">
        <v>268</v>
      </c>
      <c r="B41" s="52" t="s">
        <v>337</v>
      </c>
      <c r="C41" s="141" t="s">
        <v>377</v>
      </c>
      <c r="D41" s="141" t="s">
        <v>326</v>
      </c>
      <c r="E41" s="149" t="s">
        <v>687</v>
      </c>
      <c r="F41" s="141" t="s">
        <v>237</v>
      </c>
      <c r="G41" s="40">
        <v>237</v>
      </c>
      <c r="H41" s="40">
        <v>237</v>
      </c>
      <c r="I41" s="40">
        <v>237</v>
      </c>
    </row>
    <row r="42" spans="1:9" ht="15" hidden="1">
      <c r="A42" s="52" t="s">
        <v>301</v>
      </c>
      <c r="B42" s="52" t="s">
        <v>337</v>
      </c>
      <c r="C42" s="52" t="s">
        <v>377</v>
      </c>
      <c r="D42" s="52" t="s">
        <v>326</v>
      </c>
      <c r="E42" s="387" t="s">
        <v>203</v>
      </c>
      <c r="F42" s="52" t="s">
        <v>302</v>
      </c>
      <c r="G42" s="64"/>
      <c r="H42" s="64"/>
      <c r="I42" s="64"/>
    </row>
    <row r="43" spans="1:9" ht="15" hidden="1">
      <c r="A43" s="56" t="s">
        <v>640</v>
      </c>
      <c r="B43" s="56"/>
      <c r="C43" s="56"/>
      <c r="D43" s="56"/>
      <c r="E43" s="564"/>
      <c r="F43" s="56"/>
      <c r="G43" s="70">
        <f aca="true" t="shared" si="3" ref="G43:I44">G44</f>
        <v>0</v>
      </c>
      <c r="H43" s="70">
        <f t="shared" si="3"/>
        <v>0</v>
      </c>
      <c r="I43" s="70">
        <f t="shared" si="3"/>
        <v>0</v>
      </c>
    </row>
    <row r="44" spans="1:9" ht="14.25" customHeight="1" hidden="1">
      <c r="A44" s="499" t="s">
        <v>502</v>
      </c>
      <c r="B44" s="52" t="s">
        <v>337</v>
      </c>
      <c r="C44" s="52" t="s">
        <v>377</v>
      </c>
      <c r="D44" s="52" t="s">
        <v>326</v>
      </c>
      <c r="E44" s="387" t="s">
        <v>563</v>
      </c>
      <c r="F44" s="52"/>
      <c r="G44" s="64">
        <f t="shared" si="3"/>
        <v>0</v>
      </c>
      <c r="H44" s="64">
        <f t="shared" si="3"/>
        <v>0</v>
      </c>
      <c r="I44" s="64">
        <f t="shared" si="3"/>
        <v>0</v>
      </c>
    </row>
    <row r="45" spans="1:9" ht="33" customHeight="1" hidden="1">
      <c r="A45" s="52" t="s">
        <v>364</v>
      </c>
      <c r="B45" s="52" t="s">
        <v>337</v>
      </c>
      <c r="C45" s="52" t="s">
        <v>377</v>
      </c>
      <c r="D45" s="52" t="s">
        <v>326</v>
      </c>
      <c r="E45" s="387" t="s">
        <v>563</v>
      </c>
      <c r="F45" s="52" t="s">
        <v>302</v>
      </c>
      <c r="G45" s="64"/>
      <c r="H45" s="64"/>
      <c r="I45" s="64"/>
    </row>
    <row r="46" spans="1:9" ht="21" customHeight="1">
      <c r="A46" s="173" t="s">
        <v>330</v>
      </c>
      <c r="B46" s="173" t="s">
        <v>337</v>
      </c>
      <c r="C46" s="173" t="s">
        <v>377</v>
      </c>
      <c r="D46" s="173" t="s">
        <v>326</v>
      </c>
      <c r="E46" s="176"/>
      <c r="F46" s="173"/>
      <c r="G46" s="565">
        <f>G47+G58+G62+G66</f>
        <v>2238.114</v>
      </c>
      <c r="H46" s="565">
        <f>H47+H58+H62+H66</f>
        <v>2098.114</v>
      </c>
      <c r="I46" s="565">
        <f>I47+I58+I62+I66</f>
        <v>1318.114</v>
      </c>
    </row>
    <row r="47" spans="1:9" ht="26.25" customHeight="1">
      <c r="A47" s="566" t="s">
        <v>559</v>
      </c>
      <c r="B47" s="138" t="s">
        <v>337</v>
      </c>
      <c r="C47" s="567" t="s">
        <v>377</v>
      </c>
      <c r="D47" s="567" t="s">
        <v>326</v>
      </c>
      <c r="E47" s="567" t="s">
        <v>208</v>
      </c>
      <c r="F47" s="138"/>
      <c r="G47" s="49">
        <f>G52+G48</f>
        <v>964.114</v>
      </c>
      <c r="H47" s="49">
        <f>H52+H48</f>
        <v>824.114</v>
      </c>
      <c r="I47" s="49">
        <f>I52+I48</f>
        <v>844.114</v>
      </c>
    </row>
    <row r="48" spans="1:9" ht="38.25" customHeight="1">
      <c r="A48" s="62" t="s">
        <v>560</v>
      </c>
      <c r="B48" s="141" t="s">
        <v>337</v>
      </c>
      <c r="C48" s="389" t="s">
        <v>377</v>
      </c>
      <c r="D48" s="389" t="s">
        <v>326</v>
      </c>
      <c r="E48" s="389" t="s">
        <v>100</v>
      </c>
      <c r="F48" s="52"/>
      <c r="G48" s="53">
        <f>G49</f>
        <v>365</v>
      </c>
      <c r="H48" s="53">
        <f>H49</f>
        <v>365</v>
      </c>
      <c r="I48" s="53">
        <f>I49</f>
        <v>365</v>
      </c>
    </row>
    <row r="49" spans="1:9" ht="20.25" customHeight="1">
      <c r="A49" s="52" t="s">
        <v>645</v>
      </c>
      <c r="B49" s="141" t="s">
        <v>337</v>
      </c>
      <c r="C49" s="389" t="s">
        <v>377</v>
      </c>
      <c r="D49" s="389" t="s">
        <v>326</v>
      </c>
      <c r="E49" s="389" t="s">
        <v>613</v>
      </c>
      <c r="F49" s="52"/>
      <c r="G49" s="53">
        <f>G50+G51</f>
        <v>365</v>
      </c>
      <c r="H49" s="53">
        <f>H50+H51</f>
        <v>365</v>
      </c>
      <c r="I49" s="53">
        <f>I50+I51</f>
        <v>365</v>
      </c>
    </row>
    <row r="50" spans="1:9" ht="45" customHeight="1">
      <c r="A50" s="52" t="s">
        <v>363</v>
      </c>
      <c r="B50" s="141" t="s">
        <v>337</v>
      </c>
      <c r="C50" s="389" t="s">
        <v>377</v>
      </c>
      <c r="D50" s="389" t="s">
        <v>326</v>
      </c>
      <c r="E50" s="389" t="s">
        <v>613</v>
      </c>
      <c r="F50" s="52" t="s">
        <v>237</v>
      </c>
      <c r="G50" s="53">
        <v>339</v>
      </c>
      <c r="H50" s="53">
        <v>339</v>
      </c>
      <c r="I50" s="53">
        <v>339</v>
      </c>
    </row>
    <row r="51" spans="1:9" ht="18" customHeight="1">
      <c r="A51" s="52" t="s">
        <v>364</v>
      </c>
      <c r="B51" s="141" t="s">
        <v>337</v>
      </c>
      <c r="C51" s="389" t="s">
        <v>377</v>
      </c>
      <c r="D51" s="389" t="s">
        <v>326</v>
      </c>
      <c r="E51" s="389" t="s">
        <v>613</v>
      </c>
      <c r="F51" s="52" t="s">
        <v>302</v>
      </c>
      <c r="G51" s="53">
        <v>26</v>
      </c>
      <c r="H51" s="53">
        <v>26</v>
      </c>
      <c r="I51" s="53">
        <v>26</v>
      </c>
    </row>
    <row r="52" spans="1:9" ht="62.25" customHeight="1">
      <c r="A52" s="559" t="s">
        <v>561</v>
      </c>
      <c r="B52" s="141" t="s">
        <v>337</v>
      </c>
      <c r="C52" s="141" t="s">
        <v>377</v>
      </c>
      <c r="D52" s="141" t="s">
        <v>326</v>
      </c>
      <c r="E52" s="272" t="s">
        <v>481</v>
      </c>
      <c r="F52" s="141"/>
      <c r="G52" s="44">
        <f>G53+G56</f>
        <v>599.114</v>
      </c>
      <c r="H52" s="44">
        <f>H53+H56</f>
        <v>459.114</v>
      </c>
      <c r="I52" s="44">
        <f>I53+I56</f>
        <v>479.114</v>
      </c>
    </row>
    <row r="53" spans="1:9" ht="19.5" customHeight="1">
      <c r="A53" s="149" t="s">
        <v>367</v>
      </c>
      <c r="B53" s="141" t="s">
        <v>337</v>
      </c>
      <c r="C53" s="141" t="s">
        <v>377</v>
      </c>
      <c r="D53" s="141" t="s">
        <v>326</v>
      </c>
      <c r="E53" s="149" t="s">
        <v>688</v>
      </c>
      <c r="F53" s="141"/>
      <c r="G53" s="44">
        <f>G54+G55</f>
        <v>259.114</v>
      </c>
      <c r="H53" s="44">
        <f>H54+H55</f>
        <v>259.114</v>
      </c>
      <c r="I53" s="44">
        <f>I54+I55</f>
        <v>259.114</v>
      </c>
    </row>
    <row r="54" spans="1:9" ht="49.5" customHeight="1">
      <c r="A54" s="141" t="s">
        <v>363</v>
      </c>
      <c r="B54" s="141" t="s">
        <v>337</v>
      </c>
      <c r="C54" s="141" t="s">
        <v>377</v>
      </c>
      <c r="D54" s="141" t="s">
        <v>326</v>
      </c>
      <c r="E54" s="149" t="s">
        <v>688</v>
      </c>
      <c r="F54" s="141" t="s">
        <v>237</v>
      </c>
      <c r="G54" s="40">
        <v>197.5</v>
      </c>
      <c r="H54" s="40">
        <v>197.5</v>
      </c>
      <c r="I54" s="40">
        <v>197.5</v>
      </c>
    </row>
    <row r="55" spans="1:9" ht="27.75" customHeight="1">
      <c r="A55" s="141" t="s">
        <v>364</v>
      </c>
      <c r="B55" s="52" t="s">
        <v>337</v>
      </c>
      <c r="C55" s="141" t="s">
        <v>377</v>
      </c>
      <c r="D55" s="141" t="s">
        <v>326</v>
      </c>
      <c r="E55" s="149" t="s">
        <v>688</v>
      </c>
      <c r="F55" s="141" t="s">
        <v>302</v>
      </c>
      <c r="G55" s="40">
        <v>61.614</v>
      </c>
      <c r="H55" s="40">
        <v>61.614</v>
      </c>
      <c r="I55" s="40">
        <v>61.614</v>
      </c>
    </row>
    <row r="56" spans="1:10" ht="24" customHeight="1">
      <c r="A56" s="52" t="s">
        <v>598</v>
      </c>
      <c r="B56" s="52" t="s">
        <v>337</v>
      </c>
      <c r="C56" s="52" t="s">
        <v>377</v>
      </c>
      <c r="D56" s="52" t="s">
        <v>326</v>
      </c>
      <c r="E56" s="387" t="s">
        <v>614</v>
      </c>
      <c r="F56" s="52"/>
      <c r="G56" s="64">
        <f>G57</f>
        <v>340</v>
      </c>
      <c r="H56" s="64">
        <f>H57</f>
        <v>200</v>
      </c>
      <c r="I56" s="64">
        <f>I57</f>
        <v>220</v>
      </c>
      <c r="J56" s="390"/>
    </row>
    <row r="57" spans="1:10" ht="20.25" customHeight="1">
      <c r="A57" s="52" t="s">
        <v>364</v>
      </c>
      <c r="B57" s="52" t="s">
        <v>337</v>
      </c>
      <c r="C57" s="52" t="s">
        <v>377</v>
      </c>
      <c r="D57" s="52" t="s">
        <v>326</v>
      </c>
      <c r="E57" s="387" t="s">
        <v>614</v>
      </c>
      <c r="F57" s="52" t="s">
        <v>302</v>
      </c>
      <c r="G57" s="64">
        <v>340</v>
      </c>
      <c r="H57" s="64">
        <v>200</v>
      </c>
      <c r="I57" s="64">
        <v>220</v>
      </c>
      <c r="J57" s="390"/>
    </row>
    <row r="58" spans="1:9" ht="15.75" customHeight="1">
      <c r="A58" s="406" t="s">
        <v>700</v>
      </c>
      <c r="B58" s="138" t="s">
        <v>337</v>
      </c>
      <c r="C58" s="138" t="s">
        <v>377</v>
      </c>
      <c r="D58" s="138" t="s">
        <v>326</v>
      </c>
      <c r="E58" s="168" t="s">
        <v>702</v>
      </c>
      <c r="F58" s="138"/>
      <c r="G58" s="568">
        <f>G59</f>
        <v>237</v>
      </c>
      <c r="H58" s="568">
        <f>H59</f>
        <v>237</v>
      </c>
      <c r="I58" s="568">
        <f>I59</f>
        <v>237</v>
      </c>
    </row>
    <row r="59" spans="1:9" ht="39" customHeight="1">
      <c r="A59" s="558" t="s">
        <v>701</v>
      </c>
      <c r="B59" s="167" t="s">
        <v>337</v>
      </c>
      <c r="C59" s="153" t="s">
        <v>377</v>
      </c>
      <c r="D59" s="153" t="s">
        <v>326</v>
      </c>
      <c r="E59" s="169" t="s">
        <v>498</v>
      </c>
      <c r="F59" s="153"/>
      <c r="G59" s="569">
        <f aca="true" t="shared" si="4" ref="G59:I60">G60</f>
        <v>237</v>
      </c>
      <c r="H59" s="569">
        <f t="shared" si="4"/>
        <v>237</v>
      </c>
      <c r="I59" s="569">
        <f t="shared" si="4"/>
        <v>237</v>
      </c>
    </row>
    <row r="60" spans="1:9" ht="33.75" customHeight="1">
      <c r="A60" s="141" t="s">
        <v>654</v>
      </c>
      <c r="B60" s="167" t="s">
        <v>337</v>
      </c>
      <c r="C60" s="141" t="s">
        <v>377</v>
      </c>
      <c r="D60" s="141" t="s">
        <v>326</v>
      </c>
      <c r="E60" s="170" t="s">
        <v>703</v>
      </c>
      <c r="F60" s="141"/>
      <c r="G60" s="40">
        <f t="shared" si="4"/>
        <v>237</v>
      </c>
      <c r="H60" s="40">
        <f t="shared" si="4"/>
        <v>237</v>
      </c>
      <c r="I60" s="40">
        <f t="shared" si="4"/>
        <v>237</v>
      </c>
    </row>
    <row r="61" spans="1:9" ht="48.75" customHeight="1">
      <c r="A61" s="141" t="s">
        <v>363</v>
      </c>
      <c r="B61" s="167" t="s">
        <v>337</v>
      </c>
      <c r="C61" s="141" t="s">
        <v>377</v>
      </c>
      <c r="D61" s="141" t="s">
        <v>326</v>
      </c>
      <c r="E61" s="149" t="s">
        <v>703</v>
      </c>
      <c r="F61" s="141" t="s">
        <v>237</v>
      </c>
      <c r="G61" s="40">
        <v>237</v>
      </c>
      <c r="H61" s="40">
        <v>237</v>
      </c>
      <c r="I61" s="40">
        <v>237</v>
      </c>
    </row>
    <row r="62" spans="1:9" ht="15.75" customHeight="1">
      <c r="A62" s="406" t="s">
        <v>318</v>
      </c>
      <c r="B62" s="54" t="s">
        <v>337</v>
      </c>
      <c r="C62" s="138" t="s">
        <v>377</v>
      </c>
      <c r="D62" s="138" t="s">
        <v>326</v>
      </c>
      <c r="E62" s="138" t="s">
        <v>690</v>
      </c>
      <c r="F62" s="138"/>
      <c r="G62" s="49">
        <f aca="true" t="shared" si="5" ref="G62:I64">G63</f>
        <v>237</v>
      </c>
      <c r="H62" s="49">
        <f t="shared" si="5"/>
        <v>237</v>
      </c>
      <c r="I62" s="49">
        <f t="shared" si="5"/>
        <v>237</v>
      </c>
    </row>
    <row r="63" spans="1:9" ht="27.75">
      <c r="A63" s="559" t="s">
        <v>691</v>
      </c>
      <c r="B63" s="54" t="s">
        <v>337</v>
      </c>
      <c r="C63" s="141" t="s">
        <v>377</v>
      </c>
      <c r="D63" s="141" t="s">
        <v>326</v>
      </c>
      <c r="E63" s="141" t="s">
        <v>692</v>
      </c>
      <c r="F63" s="141"/>
      <c r="G63" s="44">
        <f t="shared" si="5"/>
        <v>237</v>
      </c>
      <c r="H63" s="44">
        <f t="shared" si="5"/>
        <v>237</v>
      </c>
      <c r="I63" s="44">
        <f t="shared" si="5"/>
        <v>237</v>
      </c>
    </row>
    <row r="64" spans="1:9" ht="27.75">
      <c r="A64" s="149" t="s">
        <v>366</v>
      </c>
      <c r="B64" s="54" t="s">
        <v>337</v>
      </c>
      <c r="C64" s="141" t="s">
        <v>731</v>
      </c>
      <c r="D64" s="141" t="s">
        <v>326</v>
      </c>
      <c r="E64" s="141" t="s">
        <v>693</v>
      </c>
      <c r="F64" s="141"/>
      <c r="G64" s="44">
        <f t="shared" si="5"/>
        <v>237</v>
      </c>
      <c r="H64" s="44">
        <f t="shared" si="5"/>
        <v>237</v>
      </c>
      <c r="I64" s="44">
        <f t="shared" si="5"/>
        <v>237</v>
      </c>
    </row>
    <row r="65" spans="1:9" ht="40.5">
      <c r="A65" s="141" t="s">
        <v>363</v>
      </c>
      <c r="B65" s="52" t="s">
        <v>337</v>
      </c>
      <c r="C65" s="141" t="s">
        <v>377</v>
      </c>
      <c r="D65" s="141" t="s">
        <v>326</v>
      </c>
      <c r="E65" s="141" t="s">
        <v>693</v>
      </c>
      <c r="F65" s="141" t="s">
        <v>237</v>
      </c>
      <c r="G65" s="40">
        <v>237</v>
      </c>
      <c r="H65" s="40">
        <v>237</v>
      </c>
      <c r="I65" s="40">
        <v>237</v>
      </c>
    </row>
    <row r="66" spans="1:9" ht="42.75">
      <c r="A66" s="54" t="s">
        <v>197</v>
      </c>
      <c r="B66" s="54" t="s">
        <v>337</v>
      </c>
      <c r="C66" s="54" t="s">
        <v>377</v>
      </c>
      <c r="D66" s="54" t="s">
        <v>326</v>
      </c>
      <c r="E66" s="54" t="s">
        <v>133</v>
      </c>
      <c r="F66" s="54"/>
      <c r="G66" s="55">
        <f aca="true" t="shared" si="6" ref="G66:I68">G67</f>
        <v>800</v>
      </c>
      <c r="H66" s="55">
        <f t="shared" si="6"/>
        <v>800</v>
      </c>
      <c r="I66" s="55">
        <f t="shared" si="6"/>
        <v>0</v>
      </c>
    </row>
    <row r="67" spans="1:9" ht="54" customHeight="1">
      <c r="A67" s="325" t="s">
        <v>136</v>
      </c>
      <c r="B67" s="54" t="s">
        <v>337</v>
      </c>
      <c r="C67" s="54" t="s">
        <v>377</v>
      </c>
      <c r="D67" s="54" t="s">
        <v>326</v>
      </c>
      <c r="E67" s="54" t="s">
        <v>516</v>
      </c>
      <c r="F67" s="54"/>
      <c r="G67" s="55">
        <f t="shared" si="6"/>
        <v>800</v>
      </c>
      <c r="H67" s="55">
        <f t="shared" si="6"/>
        <v>800</v>
      </c>
      <c r="I67" s="55">
        <f t="shared" si="6"/>
        <v>0</v>
      </c>
    </row>
    <row r="68" spans="1:9" ht="15">
      <c r="A68" s="387" t="s">
        <v>78</v>
      </c>
      <c r="B68" s="52" t="s">
        <v>337</v>
      </c>
      <c r="C68" s="52" t="s">
        <v>377</v>
      </c>
      <c r="D68" s="52" t="s">
        <v>326</v>
      </c>
      <c r="E68" s="52" t="s">
        <v>143</v>
      </c>
      <c r="F68" s="52"/>
      <c r="G68" s="53">
        <f t="shared" si="6"/>
        <v>800</v>
      </c>
      <c r="H68" s="53">
        <f t="shared" si="6"/>
        <v>800</v>
      </c>
      <c r="I68" s="53">
        <f t="shared" si="6"/>
        <v>0</v>
      </c>
    </row>
    <row r="69" spans="1:9" ht="15">
      <c r="A69" s="52" t="s">
        <v>364</v>
      </c>
      <c r="B69" s="52" t="s">
        <v>337</v>
      </c>
      <c r="C69" s="52" t="s">
        <v>377</v>
      </c>
      <c r="D69" s="52" t="s">
        <v>326</v>
      </c>
      <c r="E69" s="52" t="s">
        <v>143</v>
      </c>
      <c r="F69" s="52" t="s">
        <v>302</v>
      </c>
      <c r="G69" s="64">
        <v>800</v>
      </c>
      <c r="H69" s="64">
        <v>800</v>
      </c>
      <c r="I69" s="64"/>
    </row>
    <row r="70" spans="1:9" ht="15">
      <c r="A70" s="56" t="s">
        <v>215</v>
      </c>
      <c r="B70" s="56" t="s">
        <v>337</v>
      </c>
      <c r="C70" s="56" t="s">
        <v>377</v>
      </c>
      <c r="D70" s="56" t="s">
        <v>232</v>
      </c>
      <c r="E70" s="52"/>
      <c r="F70" s="56"/>
      <c r="G70" s="57">
        <f aca="true" t="shared" si="7" ref="G70:I73">G71</f>
        <v>300</v>
      </c>
      <c r="H70" s="57">
        <f t="shared" si="7"/>
        <v>300</v>
      </c>
      <c r="I70" s="57">
        <f t="shared" si="7"/>
        <v>300</v>
      </c>
    </row>
    <row r="71" spans="1:9" ht="15">
      <c r="A71" s="325" t="s">
        <v>145</v>
      </c>
      <c r="B71" s="52" t="s">
        <v>337</v>
      </c>
      <c r="C71" s="52" t="s">
        <v>377</v>
      </c>
      <c r="D71" s="52">
        <v>11</v>
      </c>
      <c r="E71" s="52" t="s">
        <v>146</v>
      </c>
      <c r="F71" s="52"/>
      <c r="G71" s="53">
        <f t="shared" si="7"/>
        <v>300</v>
      </c>
      <c r="H71" s="53">
        <f t="shared" si="7"/>
        <v>300</v>
      </c>
      <c r="I71" s="53">
        <f t="shared" si="7"/>
        <v>300</v>
      </c>
    </row>
    <row r="72" spans="1:9" ht="15">
      <c r="A72" s="387" t="s">
        <v>215</v>
      </c>
      <c r="B72" s="52" t="s">
        <v>337</v>
      </c>
      <c r="C72" s="52" t="s">
        <v>377</v>
      </c>
      <c r="D72" s="52">
        <v>11</v>
      </c>
      <c r="E72" s="52" t="s">
        <v>147</v>
      </c>
      <c r="F72" s="52"/>
      <c r="G72" s="53">
        <f t="shared" si="7"/>
        <v>300</v>
      </c>
      <c r="H72" s="53">
        <f t="shared" si="7"/>
        <v>300</v>
      </c>
      <c r="I72" s="53">
        <f t="shared" si="7"/>
        <v>300</v>
      </c>
    </row>
    <row r="73" spans="1:9" ht="21" customHeight="1">
      <c r="A73" s="325" t="s">
        <v>732</v>
      </c>
      <c r="B73" s="52" t="s">
        <v>337</v>
      </c>
      <c r="C73" s="52" t="s">
        <v>377</v>
      </c>
      <c r="D73" s="52" t="s">
        <v>232</v>
      </c>
      <c r="E73" s="52" t="s">
        <v>148</v>
      </c>
      <c r="F73" s="52"/>
      <c r="G73" s="53">
        <f t="shared" si="7"/>
        <v>300</v>
      </c>
      <c r="H73" s="53">
        <f t="shared" si="7"/>
        <v>300</v>
      </c>
      <c r="I73" s="53">
        <f t="shared" si="7"/>
        <v>300</v>
      </c>
    </row>
    <row r="74" spans="1:9" ht="15">
      <c r="A74" s="52" t="s">
        <v>235</v>
      </c>
      <c r="B74" s="52" t="s">
        <v>337</v>
      </c>
      <c r="C74" s="52" t="s">
        <v>377</v>
      </c>
      <c r="D74" s="52" t="s">
        <v>232</v>
      </c>
      <c r="E74" s="52" t="s">
        <v>148</v>
      </c>
      <c r="F74" s="52" t="s">
        <v>236</v>
      </c>
      <c r="G74" s="53">
        <v>300</v>
      </c>
      <c r="H74" s="53">
        <v>300</v>
      </c>
      <c r="I74" s="53">
        <v>300</v>
      </c>
    </row>
    <row r="75" spans="1:9" ht="15">
      <c r="A75" s="56" t="s">
        <v>216</v>
      </c>
      <c r="B75" s="56" t="s">
        <v>337</v>
      </c>
      <c r="C75" s="56" t="s">
        <v>377</v>
      </c>
      <c r="D75" s="56">
        <v>13</v>
      </c>
      <c r="E75" s="52"/>
      <c r="F75" s="52"/>
      <c r="G75" s="57">
        <f>G76+G82+G93</f>
        <v>7014.018999999999</v>
      </c>
      <c r="H75" s="57">
        <f>H76+H82+H93</f>
        <v>6989.040999999999</v>
      </c>
      <c r="I75" s="57">
        <f>I76+I82+I93</f>
        <v>6989.932</v>
      </c>
    </row>
    <row r="76" spans="1:9" ht="38.25" customHeight="1">
      <c r="A76" s="323" t="s">
        <v>224</v>
      </c>
      <c r="B76" s="54" t="s">
        <v>337</v>
      </c>
      <c r="C76" s="54" t="s">
        <v>377</v>
      </c>
      <c r="D76" s="54" t="s">
        <v>328</v>
      </c>
      <c r="E76" s="54" t="s">
        <v>149</v>
      </c>
      <c r="F76" s="54"/>
      <c r="G76" s="55">
        <f aca="true" t="shared" si="8" ref="G76:I77">G77</f>
        <v>550</v>
      </c>
      <c r="H76" s="53">
        <f t="shared" si="8"/>
        <v>550</v>
      </c>
      <c r="I76" s="53">
        <f t="shared" si="8"/>
        <v>550</v>
      </c>
    </row>
    <row r="77" spans="1:9" ht="15">
      <c r="A77" s="387" t="s">
        <v>476</v>
      </c>
      <c r="B77" s="52" t="s">
        <v>337</v>
      </c>
      <c r="C77" s="52" t="s">
        <v>731</v>
      </c>
      <c r="D77" s="52" t="s">
        <v>328</v>
      </c>
      <c r="E77" s="52" t="s">
        <v>150</v>
      </c>
      <c r="F77" s="52"/>
      <c r="G77" s="53">
        <f t="shared" si="8"/>
        <v>550</v>
      </c>
      <c r="H77" s="53">
        <f t="shared" si="8"/>
        <v>550</v>
      </c>
      <c r="I77" s="53">
        <f t="shared" si="8"/>
        <v>550</v>
      </c>
    </row>
    <row r="78" spans="1:9" ht="15">
      <c r="A78" s="52" t="s">
        <v>733</v>
      </c>
      <c r="B78" s="52" t="s">
        <v>337</v>
      </c>
      <c r="C78" s="52" t="s">
        <v>377</v>
      </c>
      <c r="D78" s="52" t="s">
        <v>328</v>
      </c>
      <c r="E78" s="52" t="s">
        <v>151</v>
      </c>
      <c r="F78" s="52"/>
      <c r="G78" s="53">
        <f>G79+G80+G81</f>
        <v>550</v>
      </c>
      <c r="H78" s="53">
        <f>H79+H80+H81</f>
        <v>550</v>
      </c>
      <c r="I78" s="53">
        <f>I79+I80+I81</f>
        <v>550</v>
      </c>
    </row>
    <row r="79" spans="1:9" ht="15">
      <c r="A79" s="52" t="s">
        <v>364</v>
      </c>
      <c r="B79" s="52" t="s">
        <v>337</v>
      </c>
      <c r="C79" s="52" t="s">
        <v>377</v>
      </c>
      <c r="D79" s="52" t="s">
        <v>328</v>
      </c>
      <c r="E79" s="52" t="s">
        <v>151</v>
      </c>
      <c r="F79" s="52" t="s">
        <v>302</v>
      </c>
      <c r="G79" s="64">
        <v>450</v>
      </c>
      <c r="H79" s="64">
        <v>450</v>
      </c>
      <c r="I79" s="64">
        <v>450</v>
      </c>
    </row>
    <row r="80" spans="1:9" ht="15">
      <c r="A80" s="52" t="s">
        <v>246</v>
      </c>
      <c r="B80" s="52" t="s">
        <v>337</v>
      </c>
      <c r="C80" s="52" t="s">
        <v>377</v>
      </c>
      <c r="D80" s="52" t="s">
        <v>328</v>
      </c>
      <c r="E80" s="52" t="s">
        <v>151</v>
      </c>
      <c r="F80" s="52" t="s">
        <v>234</v>
      </c>
      <c r="G80" s="64">
        <v>100</v>
      </c>
      <c r="H80" s="64">
        <v>100</v>
      </c>
      <c r="I80" s="64">
        <v>100</v>
      </c>
    </row>
    <row r="81" spans="1:9" ht="18.75" customHeight="1">
      <c r="A81" s="52" t="s">
        <v>235</v>
      </c>
      <c r="B81" s="52" t="s">
        <v>337</v>
      </c>
      <c r="C81" s="52" t="s">
        <v>377</v>
      </c>
      <c r="D81" s="52" t="s">
        <v>328</v>
      </c>
      <c r="E81" s="52" t="s">
        <v>151</v>
      </c>
      <c r="F81" s="52" t="s">
        <v>236</v>
      </c>
      <c r="G81" s="64"/>
      <c r="H81" s="64"/>
      <c r="I81" s="64"/>
    </row>
    <row r="82" spans="1:9" ht="20.25" customHeight="1">
      <c r="A82" s="408" t="s">
        <v>649</v>
      </c>
      <c r="B82" s="54" t="s">
        <v>337</v>
      </c>
      <c r="C82" s="54" t="s">
        <v>377</v>
      </c>
      <c r="D82" s="54" t="s">
        <v>328</v>
      </c>
      <c r="E82" s="54" t="s">
        <v>684</v>
      </c>
      <c r="F82" s="54"/>
      <c r="G82" s="55">
        <f>G83</f>
        <v>6154.619</v>
      </c>
      <c r="H82" s="53">
        <f>H83</f>
        <v>6139.641</v>
      </c>
      <c r="I82" s="53">
        <f>I83</f>
        <v>6214.532</v>
      </c>
    </row>
    <row r="83" spans="1:9" ht="14.25" customHeight="1">
      <c r="A83" s="326" t="s">
        <v>685</v>
      </c>
      <c r="B83" s="54" t="s">
        <v>337</v>
      </c>
      <c r="C83" s="54" t="s">
        <v>377</v>
      </c>
      <c r="D83" s="54" t="s">
        <v>328</v>
      </c>
      <c r="E83" s="54" t="s">
        <v>686</v>
      </c>
      <c r="F83" s="54"/>
      <c r="G83" s="55">
        <f>G84+G87+G91</f>
        <v>6154.619</v>
      </c>
      <c r="H83" s="55">
        <f>H84+H87+H91</f>
        <v>6139.641</v>
      </c>
      <c r="I83" s="55">
        <f>I84+I87+I91</f>
        <v>6214.532</v>
      </c>
    </row>
    <row r="84" spans="1:9" ht="54.75" customHeight="1">
      <c r="A84" s="570" t="s">
        <v>704</v>
      </c>
      <c r="B84" s="52" t="s">
        <v>337</v>
      </c>
      <c r="C84" s="141" t="s">
        <v>377</v>
      </c>
      <c r="D84" s="141" t="s">
        <v>328</v>
      </c>
      <c r="E84" s="141" t="s">
        <v>705</v>
      </c>
      <c r="F84" s="141"/>
      <c r="G84" s="44">
        <f>G85+G86</f>
        <v>943.619</v>
      </c>
      <c r="H84" s="44">
        <f>H85+H86</f>
        <v>928.641</v>
      </c>
      <c r="I84" s="44">
        <f>I85+I86</f>
        <v>1003.532</v>
      </c>
    </row>
    <row r="85" spans="1:9" ht="54.75" customHeight="1">
      <c r="A85" s="141" t="s">
        <v>363</v>
      </c>
      <c r="B85" s="52" t="s">
        <v>337</v>
      </c>
      <c r="C85" s="141" t="s">
        <v>377</v>
      </c>
      <c r="D85" s="141" t="s">
        <v>328</v>
      </c>
      <c r="E85" s="141" t="s">
        <v>705</v>
      </c>
      <c r="F85" s="141" t="s">
        <v>237</v>
      </c>
      <c r="G85" s="40">
        <v>943.619</v>
      </c>
      <c r="H85" s="40">
        <v>928.641</v>
      </c>
      <c r="I85" s="40">
        <v>1003.532</v>
      </c>
    </row>
    <row r="86" spans="1:9" ht="22.5" customHeight="1">
      <c r="A86" s="141" t="s">
        <v>364</v>
      </c>
      <c r="B86" s="52" t="s">
        <v>337</v>
      </c>
      <c r="C86" s="141" t="s">
        <v>377</v>
      </c>
      <c r="D86" s="141" t="s">
        <v>328</v>
      </c>
      <c r="E86" s="141" t="s">
        <v>705</v>
      </c>
      <c r="F86" s="141" t="s">
        <v>302</v>
      </c>
      <c r="G86" s="40"/>
      <c r="H86" s="40"/>
      <c r="I86" s="40"/>
    </row>
    <row r="87" spans="1:9" ht="27">
      <c r="A87" s="66" t="s">
        <v>646</v>
      </c>
      <c r="B87" s="66" t="s">
        <v>337</v>
      </c>
      <c r="C87" s="66" t="s">
        <v>377</v>
      </c>
      <c r="D87" s="66" t="s">
        <v>328</v>
      </c>
      <c r="E87" s="66" t="s">
        <v>152</v>
      </c>
      <c r="F87" s="66"/>
      <c r="G87" s="343">
        <f>G88+G89+G90</f>
        <v>5011</v>
      </c>
      <c r="H87" s="343">
        <f>H88+H89+H90</f>
        <v>5011</v>
      </c>
      <c r="I87" s="343">
        <f>I88+I89+I90</f>
        <v>5011</v>
      </c>
    </row>
    <row r="88" spans="1:9" ht="40.5">
      <c r="A88" s="52" t="s">
        <v>363</v>
      </c>
      <c r="B88" s="52" t="s">
        <v>337</v>
      </c>
      <c r="C88" s="52" t="s">
        <v>377</v>
      </c>
      <c r="D88" s="52" t="s">
        <v>328</v>
      </c>
      <c r="E88" s="52" t="s">
        <v>152</v>
      </c>
      <c r="F88" s="52" t="s">
        <v>237</v>
      </c>
      <c r="G88" s="53">
        <v>3220</v>
      </c>
      <c r="H88" s="53">
        <v>3220</v>
      </c>
      <c r="I88" s="53">
        <v>3220</v>
      </c>
    </row>
    <row r="89" spans="1:9" ht="15">
      <c r="A89" s="52" t="s">
        <v>364</v>
      </c>
      <c r="B89" s="52" t="s">
        <v>337</v>
      </c>
      <c r="C89" s="52" t="s">
        <v>377</v>
      </c>
      <c r="D89" s="52" t="s">
        <v>328</v>
      </c>
      <c r="E89" s="52" t="s">
        <v>152</v>
      </c>
      <c r="F89" s="52" t="s">
        <v>302</v>
      </c>
      <c r="G89" s="53">
        <v>1674</v>
      </c>
      <c r="H89" s="53">
        <v>1674</v>
      </c>
      <c r="I89" s="53">
        <v>1674</v>
      </c>
    </row>
    <row r="90" spans="1:9" ht="15">
      <c r="A90" s="52" t="s">
        <v>235</v>
      </c>
      <c r="B90" s="52" t="s">
        <v>337</v>
      </c>
      <c r="C90" s="52" t="s">
        <v>377</v>
      </c>
      <c r="D90" s="52" t="s">
        <v>328</v>
      </c>
      <c r="E90" s="52" t="s">
        <v>152</v>
      </c>
      <c r="F90" s="52" t="s">
        <v>236</v>
      </c>
      <c r="G90" s="53">
        <v>117</v>
      </c>
      <c r="H90" s="53">
        <v>117</v>
      </c>
      <c r="I90" s="53">
        <v>117</v>
      </c>
    </row>
    <row r="91" spans="1:10" ht="12.75" customHeight="1">
      <c r="A91" s="393" t="s">
        <v>601</v>
      </c>
      <c r="B91" s="66" t="s">
        <v>337</v>
      </c>
      <c r="C91" s="66" t="s">
        <v>377</v>
      </c>
      <c r="D91" s="66" t="s">
        <v>328</v>
      </c>
      <c r="E91" s="66" t="s">
        <v>603</v>
      </c>
      <c r="F91" s="66"/>
      <c r="G91" s="343">
        <f>G92</f>
        <v>200</v>
      </c>
      <c r="H91" s="343">
        <f>H92</f>
        <v>200</v>
      </c>
      <c r="I91" s="343">
        <f>I92</f>
        <v>200</v>
      </c>
      <c r="J91" s="390"/>
    </row>
    <row r="92" spans="1:10" ht="15">
      <c r="A92" s="52" t="s">
        <v>364</v>
      </c>
      <c r="B92" s="52" t="s">
        <v>337</v>
      </c>
      <c r="C92" s="52" t="s">
        <v>377</v>
      </c>
      <c r="D92" s="52" t="s">
        <v>328</v>
      </c>
      <c r="E92" s="52" t="s">
        <v>603</v>
      </c>
      <c r="F92" s="52" t="s">
        <v>302</v>
      </c>
      <c r="G92" s="53">
        <v>200</v>
      </c>
      <c r="H92" s="53">
        <v>200</v>
      </c>
      <c r="I92" s="53">
        <v>200</v>
      </c>
      <c r="J92" s="390"/>
    </row>
    <row r="93" spans="1:9" ht="15">
      <c r="A93" s="56" t="s">
        <v>330</v>
      </c>
      <c r="B93" s="56" t="s">
        <v>337</v>
      </c>
      <c r="C93" s="56" t="s">
        <v>377</v>
      </c>
      <c r="D93" s="56" t="s">
        <v>328</v>
      </c>
      <c r="E93" s="56"/>
      <c r="F93" s="56"/>
      <c r="G93" s="57">
        <f>G94+G101+G105+G109+G113+G117+G121+G125+G129+G133+G137</f>
        <v>309.4</v>
      </c>
      <c r="H93" s="57">
        <f>H94+H101+H105+H109+H113+H117+H121+H125+H129+H133+H137</f>
        <v>299.4</v>
      </c>
      <c r="I93" s="57">
        <f>I94+I101+I105+I109+I113+I117+I121+I125+I129+I133+I137</f>
        <v>225.4</v>
      </c>
    </row>
    <row r="94" spans="1:9" ht="30" customHeight="1">
      <c r="A94" s="172" t="s">
        <v>305</v>
      </c>
      <c r="B94" s="54" t="s">
        <v>337</v>
      </c>
      <c r="C94" s="138" t="s">
        <v>377</v>
      </c>
      <c r="D94" s="138" t="s">
        <v>328</v>
      </c>
      <c r="E94" s="138" t="s">
        <v>18</v>
      </c>
      <c r="F94" s="138"/>
      <c r="G94" s="49">
        <f>G95+G98</f>
        <v>80.4</v>
      </c>
      <c r="H94" s="49">
        <f>H95+H98</f>
        <v>80.4</v>
      </c>
      <c r="I94" s="49">
        <f>I95+I98</f>
        <v>80.4</v>
      </c>
    </row>
    <row r="95" spans="1:9" ht="41.25">
      <c r="A95" s="559" t="s">
        <v>311</v>
      </c>
      <c r="B95" s="52" t="s">
        <v>337</v>
      </c>
      <c r="C95" s="141" t="s">
        <v>377</v>
      </c>
      <c r="D95" s="141" t="s">
        <v>328</v>
      </c>
      <c r="E95" s="141" t="s">
        <v>20</v>
      </c>
      <c r="F95" s="141"/>
      <c r="G95" s="44">
        <f aca="true" t="shared" si="9" ref="G95:I96">G96</f>
        <v>80.4</v>
      </c>
      <c r="H95" s="44">
        <f t="shared" si="9"/>
        <v>80.4</v>
      </c>
      <c r="I95" s="44">
        <f t="shared" si="9"/>
        <v>80.4</v>
      </c>
    </row>
    <row r="96" spans="1:9" ht="27.75">
      <c r="A96" s="160" t="s">
        <v>365</v>
      </c>
      <c r="B96" s="52" t="s">
        <v>337</v>
      </c>
      <c r="C96" s="141" t="s">
        <v>377</v>
      </c>
      <c r="D96" s="141" t="s">
        <v>328</v>
      </c>
      <c r="E96" s="141" t="s">
        <v>706</v>
      </c>
      <c r="F96" s="141"/>
      <c r="G96" s="44">
        <f t="shared" si="9"/>
        <v>80.4</v>
      </c>
      <c r="H96" s="44">
        <f t="shared" si="9"/>
        <v>80.4</v>
      </c>
      <c r="I96" s="44">
        <f t="shared" si="9"/>
        <v>80.4</v>
      </c>
    </row>
    <row r="97" spans="1:9" ht="15">
      <c r="A97" s="141" t="s">
        <v>235</v>
      </c>
      <c r="B97" s="52" t="s">
        <v>337</v>
      </c>
      <c r="C97" s="141" t="s">
        <v>377</v>
      </c>
      <c r="D97" s="141" t="s">
        <v>328</v>
      </c>
      <c r="E97" s="141" t="s">
        <v>706</v>
      </c>
      <c r="F97" s="141" t="s">
        <v>236</v>
      </c>
      <c r="G97" s="40">
        <v>80.4</v>
      </c>
      <c r="H97" s="40">
        <v>80.4</v>
      </c>
      <c r="I97" s="40">
        <v>80.4</v>
      </c>
    </row>
    <row r="98" spans="1:9" ht="41.25" hidden="1">
      <c r="A98" s="365" t="s">
        <v>84</v>
      </c>
      <c r="B98" s="52" t="s">
        <v>337</v>
      </c>
      <c r="C98" s="52" t="s">
        <v>377</v>
      </c>
      <c r="D98" s="52" t="s">
        <v>328</v>
      </c>
      <c r="E98" s="52" t="s">
        <v>698</v>
      </c>
      <c r="F98" s="52"/>
      <c r="G98" s="53">
        <f aca="true" t="shared" si="10" ref="G98:I99">G99</f>
        <v>0</v>
      </c>
      <c r="H98" s="53">
        <f t="shared" si="10"/>
        <v>0</v>
      </c>
      <c r="I98" s="53">
        <f t="shared" si="10"/>
        <v>0</v>
      </c>
    </row>
    <row r="99" spans="1:9" ht="15" hidden="1">
      <c r="A99" s="52" t="s">
        <v>643</v>
      </c>
      <c r="B99" s="52" t="s">
        <v>337</v>
      </c>
      <c r="C99" s="52" t="s">
        <v>731</v>
      </c>
      <c r="D99" s="52" t="s">
        <v>328</v>
      </c>
      <c r="E99" s="52" t="s">
        <v>617</v>
      </c>
      <c r="F99" s="52"/>
      <c r="G99" s="53">
        <f t="shared" si="10"/>
        <v>0</v>
      </c>
      <c r="H99" s="53">
        <f t="shared" si="10"/>
        <v>0</v>
      </c>
      <c r="I99" s="53">
        <f t="shared" si="10"/>
        <v>0</v>
      </c>
    </row>
    <row r="100" spans="1:9" ht="15" hidden="1">
      <c r="A100" s="52" t="s">
        <v>364</v>
      </c>
      <c r="B100" s="52" t="s">
        <v>337</v>
      </c>
      <c r="C100" s="52" t="s">
        <v>377</v>
      </c>
      <c r="D100" s="52" t="s">
        <v>328</v>
      </c>
      <c r="E100" s="52" t="s">
        <v>617</v>
      </c>
      <c r="F100" s="52" t="s">
        <v>302</v>
      </c>
      <c r="G100" s="64"/>
      <c r="H100" s="64"/>
      <c r="I100" s="64"/>
    </row>
    <row r="101" spans="1:9" ht="40.5" customHeight="1">
      <c r="A101" s="375" t="s">
        <v>581</v>
      </c>
      <c r="B101" s="54" t="s">
        <v>337</v>
      </c>
      <c r="C101" s="54" t="s">
        <v>377</v>
      </c>
      <c r="D101" s="54" t="s">
        <v>328</v>
      </c>
      <c r="E101" s="54" t="s">
        <v>726</v>
      </c>
      <c r="F101" s="54"/>
      <c r="G101" s="55">
        <f aca="true" t="shared" si="11" ref="G101:I103">G102</f>
        <v>125</v>
      </c>
      <c r="H101" s="55">
        <f t="shared" si="11"/>
        <v>125</v>
      </c>
      <c r="I101" s="55">
        <f t="shared" si="11"/>
        <v>125</v>
      </c>
    </row>
    <row r="102" spans="1:9" ht="45" customHeight="1">
      <c r="A102" s="374" t="s">
        <v>135</v>
      </c>
      <c r="B102" s="52" t="s">
        <v>337</v>
      </c>
      <c r="C102" s="52" t="s">
        <v>377</v>
      </c>
      <c r="D102" s="52" t="s">
        <v>328</v>
      </c>
      <c r="E102" s="52" t="s">
        <v>495</v>
      </c>
      <c r="F102" s="54"/>
      <c r="G102" s="55">
        <f t="shared" si="11"/>
        <v>125</v>
      </c>
      <c r="H102" s="55">
        <f t="shared" si="11"/>
        <v>125</v>
      </c>
      <c r="I102" s="55">
        <f t="shared" si="11"/>
        <v>125</v>
      </c>
    </row>
    <row r="103" spans="1:9" ht="19.5" customHeight="1">
      <c r="A103" s="52" t="s">
        <v>7</v>
      </c>
      <c r="B103" s="52" t="s">
        <v>337</v>
      </c>
      <c r="C103" s="52" t="s">
        <v>377</v>
      </c>
      <c r="D103" s="52" t="s">
        <v>328</v>
      </c>
      <c r="E103" s="52" t="s">
        <v>724</v>
      </c>
      <c r="F103" s="52"/>
      <c r="G103" s="53">
        <f t="shared" si="11"/>
        <v>125</v>
      </c>
      <c r="H103" s="53">
        <f t="shared" si="11"/>
        <v>125</v>
      </c>
      <c r="I103" s="53">
        <f t="shared" si="11"/>
        <v>125</v>
      </c>
    </row>
    <row r="104" spans="1:9" ht="21.75" customHeight="1">
      <c r="A104" s="52" t="s">
        <v>364</v>
      </c>
      <c r="B104" s="52" t="s">
        <v>337</v>
      </c>
      <c r="C104" s="52" t="s">
        <v>377</v>
      </c>
      <c r="D104" s="52" t="s">
        <v>328</v>
      </c>
      <c r="E104" s="52" t="s">
        <v>724</v>
      </c>
      <c r="F104" s="52" t="s">
        <v>302</v>
      </c>
      <c r="G104" s="64">
        <v>125</v>
      </c>
      <c r="H104" s="64">
        <v>125</v>
      </c>
      <c r="I104" s="64">
        <v>125</v>
      </c>
    </row>
    <row r="105" spans="1:9" ht="25.5" customHeight="1">
      <c r="A105" s="323" t="s">
        <v>564</v>
      </c>
      <c r="B105" s="56" t="s">
        <v>337</v>
      </c>
      <c r="C105" s="54" t="s">
        <v>377</v>
      </c>
      <c r="D105" s="54" t="s">
        <v>328</v>
      </c>
      <c r="E105" s="54" t="s">
        <v>611</v>
      </c>
      <c r="F105" s="54"/>
      <c r="G105" s="55">
        <f aca="true" t="shared" si="12" ref="G105:I107">G106</f>
        <v>20</v>
      </c>
      <c r="H105" s="55">
        <f t="shared" si="12"/>
        <v>20</v>
      </c>
      <c r="I105" s="55">
        <f t="shared" si="12"/>
        <v>20</v>
      </c>
    </row>
    <row r="106" spans="1:9" ht="43.5" customHeight="1">
      <c r="A106" s="325" t="s">
        <v>565</v>
      </c>
      <c r="B106" s="56" t="s">
        <v>337</v>
      </c>
      <c r="C106" s="52" t="s">
        <v>377</v>
      </c>
      <c r="D106" s="52" t="s">
        <v>328</v>
      </c>
      <c r="E106" s="52" t="s">
        <v>490</v>
      </c>
      <c r="F106" s="52"/>
      <c r="G106" s="53">
        <f t="shared" si="12"/>
        <v>20</v>
      </c>
      <c r="H106" s="53">
        <f t="shared" si="12"/>
        <v>20</v>
      </c>
      <c r="I106" s="53">
        <f t="shared" si="12"/>
        <v>20</v>
      </c>
    </row>
    <row r="107" spans="1:9" ht="18.75" customHeight="1">
      <c r="A107" s="62" t="s">
        <v>597</v>
      </c>
      <c r="B107" s="52" t="s">
        <v>337</v>
      </c>
      <c r="C107" s="52" t="s">
        <v>377</v>
      </c>
      <c r="D107" s="52" t="s">
        <v>328</v>
      </c>
      <c r="E107" s="52" t="s">
        <v>612</v>
      </c>
      <c r="F107" s="52"/>
      <c r="G107" s="53">
        <f t="shared" si="12"/>
        <v>20</v>
      </c>
      <c r="H107" s="53">
        <f t="shared" si="12"/>
        <v>20</v>
      </c>
      <c r="I107" s="53">
        <f t="shared" si="12"/>
        <v>20</v>
      </c>
    </row>
    <row r="108" spans="1:9" ht="21.75" customHeight="1">
      <c r="A108" s="52" t="s">
        <v>364</v>
      </c>
      <c r="B108" s="52" t="s">
        <v>337</v>
      </c>
      <c r="C108" s="52" t="s">
        <v>377</v>
      </c>
      <c r="D108" s="52" t="s">
        <v>328</v>
      </c>
      <c r="E108" s="52" t="s">
        <v>612</v>
      </c>
      <c r="F108" s="52" t="s">
        <v>302</v>
      </c>
      <c r="G108" s="65">
        <v>20</v>
      </c>
      <c r="H108" s="65">
        <v>20</v>
      </c>
      <c r="I108" s="65">
        <v>20</v>
      </c>
    </row>
    <row r="109" spans="1:9" ht="74.25" customHeight="1" hidden="1">
      <c r="A109" s="54"/>
      <c r="B109" s="54"/>
      <c r="C109" s="54"/>
      <c r="D109" s="54"/>
      <c r="E109" s="54"/>
      <c r="F109" s="54"/>
      <c r="G109" s="339">
        <f aca="true" t="shared" si="13" ref="G109:I111">G110</f>
        <v>0</v>
      </c>
      <c r="H109" s="339">
        <f t="shared" si="13"/>
        <v>0</v>
      </c>
      <c r="I109" s="339">
        <f t="shared" si="13"/>
        <v>0</v>
      </c>
    </row>
    <row r="110" spans="1:9" ht="93" customHeight="1" hidden="1">
      <c r="A110" s="52"/>
      <c r="B110" s="54"/>
      <c r="C110" s="52"/>
      <c r="D110" s="52"/>
      <c r="E110" s="52"/>
      <c r="F110" s="52"/>
      <c r="G110" s="64">
        <f t="shared" si="13"/>
        <v>0</v>
      </c>
      <c r="H110" s="64">
        <f t="shared" si="13"/>
        <v>0</v>
      </c>
      <c r="I110" s="64">
        <f t="shared" si="13"/>
        <v>0</v>
      </c>
    </row>
    <row r="111" spans="1:9" ht="29.25" customHeight="1" hidden="1">
      <c r="A111" s="52"/>
      <c r="B111" s="52"/>
      <c r="C111" s="52"/>
      <c r="D111" s="52"/>
      <c r="E111" s="52"/>
      <c r="F111" s="52"/>
      <c r="G111" s="64">
        <f t="shared" si="13"/>
        <v>0</v>
      </c>
      <c r="H111" s="64">
        <f t="shared" si="13"/>
        <v>0</v>
      </c>
      <c r="I111" s="64">
        <f t="shared" si="13"/>
        <v>0</v>
      </c>
    </row>
    <row r="112" spans="1:9" ht="15" hidden="1">
      <c r="A112" s="52"/>
      <c r="B112" s="52"/>
      <c r="C112" s="52"/>
      <c r="D112" s="52"/>
      <c r="E112" s="52"/>
      <c r="F112" s="52"/>
      <c r="G112" s="64"/>
      <c r="H112" s="64"/>
      <c r="I112" s="64"/>
    </row>
    <row r="113" spans="1:9" ht="30">
      <c r="A113" s="103" t="s">
        <v>109</v>
      </c>
      <c r="B113" s="56" t="s">
        <v>337</v>
      </c>
      <c r="C113" s="54" t="s">
        <v>377</v>
      </c>
      <c r="D113" s="54" t="s">
        <v>328</v>
      </c>
      <c r="E113" s="54" t="s">
        <v>702</v>
      </c>
      <c r="F113" s="54"/>
      <c r="G113" s="55">
        <f aca="true" t="shared" si="14" ref="G113:I115">G114</f>
        <v>0</v>
      </c>
      <c r="H113" s="55">
        <f t="shared" si="14"/>
        <v>0</v>
      </c>
      <c r="I113" s="55">
        <f t="shared" si="14"/>
        <v>0</v>
      </c>
    </row>
    <row r="114" spans="1:9" ht="40.5">
      <c r="A114" s="66" t="s">
        <v>120</v>
      </c>
      <c r="B114" s="56" t="s">
        <v>337</v>
      </c>
      <c r="C114" s="66" t="s">
        <v>377</v>
      </c>
      <c r="D114" s="66" t="s">
        <v>328</v>
      </c>
      <c r="E114" s="66" t="s">
        <v>121</v>
      </c>
      <c r="F114" s="66"/>
      <c r="G114" s="343">
        <f t="shared" si="14"/>
        <v>0</v>
      </c>
      <c r="H114" s="343">
        <f t="shared" si="14"/>
        <v>0</v>
      </c>
      <c r="I114" s="343">
        <f t="shared" si="14"/>
        <v>0</v>
      </c>
    </row>
    <row r="115" spans="1:9" ht="27">
      <c r="A115" s="52" t="s">
        <v>599</v>
      </c>
      <c r="B115" s="52" t="s">
        <v>337</v>
      </c>
      <c r="C115" s="52" t="s">
        <v>377</v>
      </c>
      <c r="D115" s="52" t="s">
        <v>328</v>
      </c>
      <c r="E115" s="52" t="s">
        <v>604</v>
      </c>
      <c r="F115" s="52"/>
      <c r="G115" s="53">
        <f t="shared" si="14"/>
        <v>0</v>
      </c>
      <c r="H115" s="53">
        <f t="shared" si="14"/>
        <v>0</v>
      </c>
      <c r="I115" s="53">
        <f t="shared" si="14"/>
        <v>0</v>
      </c>
    </row>
    <row r="116" spans="1:9" ht="15">
      <c r="A116" s="52" t="s">
        <v>364</v>
      </c>
      <c r="B116" s="52" t="s">
        <v>337</v>
      </c>
      <c r="C116" s="52" t="s">
        <v>377</v>
      </c>
      <c r="D116" s="52" t="s">
        <v>328</v>
      </c>
      <c r="E116" s="52" t="s">
        <v>604</v>
      </c>
      <c r="F116" s="52" t="s">
        <v>302</v>
      </c>
      <c r="G116" s="64"/>
      <c r="H116" s="64"/>
      <c r="I116" s="64"/>
    </row>
    <row r="117" spans="1:9" ht="40.5">
      <c r="A117" s="337" t="s">
        <v>615</v>
      </c>
      <c r="B117" s="56" t="s">
        <v>337</v>
      </c>
      <c r="C117" s="54" t="s">
        <v>377</v>
      </c>
      <c r="D117" s="54" t="s">
        <v>328</v>
      </c>
      <c r="E117" s="54" t="s">
        <v>123</v>
      </c>
      <c r="F117" s="54"/>
      <c r="G117" s="55">
        <f aca="true" t="shared" si="15" ref="G117:I119">G118</f>
        <v>5</v>
      </c>
      <c r="H117" s="55">
        <f t="shared" si="15"/>
        <v>0</v>
      </c>
      <c r="I117" s="55">
        <f t="shared" si="15"/>
        <v>0</v>
      </c>
    </row>
    <row r="118" spans="1:9" ht="41.25">
      <c r="A118" s="365" t="s">
        <v>124</v>
      </c>
      <c r="B118" s="52" t="s">
        <v>337</v>
      </c>
      <c r="C118" s="52" t="s">
        <v>377</v>
      </c>
      <c r="D118" s="52" t="s">
        <v>328</v>
      </c>
      <c r="E118" s="52" t="s">
        <v>494</v>
      </c>
      <c r="F118" s="52"/>
      <c r="G118" s="53">
        <f t="shared" si="15"/>
        <v>5</v>
      </c>
      <c r="H118" s="53">
        <f t="shared" si="15"/>
        <v>0</v>
      </c>
      <c r="I118" s="53">
        <f t="shared" si="15"/>
        <v>0</v>
      </c>
    </row>
    <row r="119" spans="1:9" ht="27">
      <c r="A119" s="52" t="s">
        <v>647</v>
      </c>
      <c r="B119" s="52" t="s">
        <v>337</v>
      </c>
      <c r="C119" s="52" t="s">
        <v>377</v>
      </c>
      <c r="D119" s="52" t="s">
        <v>328</v>
      </c>
      <c r="E119" s="52" t="s">
        <v>616</v>
      </c>
      <c r="F119" s="52"/>
      <c r="G119" s="53">
        <f t="shared" si="15"/>
        <v>5</v>
      </c>
      <c r="H119" s="53">
        <f t="shared" si="15"/>
        <v>0</v>
      </c>
      <c r="I119" s="53">
        <f t="shared" si="15"/>
        <v>0</v>
      </c>
    </row>
    <row r="120" spans="1:9" ht="15">
      <c r="A120" s="52" t="s">
        <v>364</v>
      </c>
      <c r="B120" s="52" t="s">
        <v>337</v>
      </c>
      <c r="C120" s="52" t="s">
        <v>377</v>
      </c>
      <c r="D120" s="52" t="s">
        <v>328</v>
      </c>
      <c r="E120" s="52" t="s">
        <v>616</v>
      </c>
      <c r="F120" s="52" t="s">
        <v>302</v>
      </c>
      <c r="G120" s="64">
        <v>5</v>
      </c>
      <c r="H120" s="64"/>
      <c r="I120" s="64"/>
    </row>
    <row r="121" spans="1:9" ht="29.25">
      <c r="A121" s="363" t="s">
        <v>514</v>
      </c>
      <c r="B121" s="56" t="s">
        <v>337</v>
      </c>
      <c r="C121" s="56" t="s">
        <v>377</v>
      </c>
      <c r="D121" s="56" t="s">
        <v>328</v>
      </c>
      <c r="E121" s="56" t="s">
        <v>690</v>
      </c>
      <c r="F121" s="56"/>
      <c r="G121" s="70">
        <f>G122</f>
        <v>40</v>
      </c>
      <c r="H121" s="70">
        <f aca="true" t="shared" si="16" ref="H121:I123">H122</f>
        <v>40</v>
      </c>
      <c r="I121" s="70">
        <f t="shared" si="16"/>
        <v>0</v>
      </c>
    </row>
    <row r="122" spans="1:9" ht="44.25" customHeight="1">
      <c r="A122" s="364" t="s">
        <v>125</v>
      </c>
      <c r="B122" s="52" t="s">
        <v>337</v>
      </c>
      <c r="C122" s="52" t="s">
        <v>377</v>
      </c>
      <c r="D122" s="52" t="s">
        <v>328</v>
      </c>
      <c r="E122" s="52" t="s">
        <v>492</v>
      </c>
      <c r="F122" s="52"/>
      <c r="G122" s="64">
        <f>G123</f>
        <v>40</v>
      </c>
      <c r="H122" s="64">
        <f t="shared" si="16"/>
        <v>40</v>
      </c>
      <c r="I122" s="64">
        <f t="shared" si="16"/>
        <v>0</v>
      </c>
    </row>
    <row r="123" spans="1:9" ht="15">
      <c r="A123" s="52" t="s">
        <v>600</v>
      </c>
      <c r="B123" s="52" t="s">
        <v>337</v>
      </c>
      <c r="C123" s="52" t="s">
        <v>377</v>
      </c>
      <c r="D123" s="52" t="s">
        <v>328</v>
      </c>
      <c r="E123" s="52" t="s">
        <v>618</v>
      </c>
      <c r="F123" s="52"/>
      <c r="G123" s="64">
        <f>G124</f>
        <v>40</v>
      </c>
      <c r="H123" s="64">
        <f t="shared" si="16"/>
        <v>40</v>
      </c>
      <c r="I123" s="64">
        <f t="shared" si="16"/>
        <v>0</v>
      </c>
    </row>
    <row r="124" spans="1:9" ht="15">
      <c r="A124" s="52" t="s">
        <v>364</v>
      </c>
      <c r="B124" s="52" t="s">
        <v>337</v>
      </c>
      <c r="C124" s="52" t="s">
        <v>377</v>
      </c>
      <c r="D124" s="52" t="s">
        <v>328</v>
      </c>
      <c r="E124" s="52" t="s">
        <v>618</v>
      </c>
      <c r="F124" s="52" t="s">
        <v>302</v>
      </c>
      <c r="G124" s="64">
        <v>40</v>
      </c>
      <c r="H124" s="64">
        <v>40</v>
      </c>
      <c r="I124" s="64"/>
    </row>
    <row r="125" spans="1:9" ht="42.75">
      <c r="A125" s="251" t="s">
        <v>319</v>
      </c>
      <c r="B125" s="56" t="s">
        <v>337</v>
      </c>
      <c r="C125" s="54" t="s">
        <v>377</v>
      </c>
      <c r="D125" s="54" t="s">
        <v>328</v>
      </c>
      <c r="E125" s="54" t="s">
        <v>130</v>
      </c>
      <c r="F125" s="54"/>
      <c r="G125" s="55">
        <f aca="true" t="shared" si="17" ref="G125:I127">G126</f>
        <v>0</v>
      </c>
      <c r="H125" s="55">
        <f t="shared" si="17"/>
        <v>0</v>
      </c>
      <c r="I125" s="55">
        <f t="shared" si="17"/>
        <v>0</v>
      </c>
    </row>
    <row r="126" spans="1:9" ht="38.25" customHeight="1">
      <c r="A126" s="365" t="s">
        <v>131</v>
      </c>
      <c r="B126" s="56" t="s">
        <v>337</v>
      </c>
      <c r="C126" s="52" t="s">
        <v>377</v>
      </c>
      <c r="D126" s="52" t="s">
        <v>328</v>
      </c>
      <c r="E126" s="52" t="s">
        <v>493</v>
      </c>
      <c r="F126" s="52"/>
      <c r="G126" s="53">
        <f t="shared" si="17"/>
        <v>0</v>
      </c>
      <c r="H126" s="53">
        <f t="shared" si="17"/>
        <v>0</v>
      </c>
      <c r="I126" s="53">
        <f t="shared" si="17"/>
        <v>0</v>
      </c>
    </row>
    <row r="127" spans="1:9" ht="15">
      <c r="A127" s="52" t="s">
        <v>641</v>
      </c>
      <c r="B127" s="52" t="s">
        <v>337</v>
      </c>
      <c r="C127" s="52" t="s">
        <v>377</v>
      </c>
      <c r="D127" s="52" t="s">
        <v>328</v>
      </c>
      <c r="E127" s="52" t="s">
        <v>609</v>
      </c>
      <c r="F127" s="52"/>
      <c r="G127" s="53">
        <f t="shared" si="17"/>
        <v>0</v>
      </c>
      <c r="H127" s="53">
        <f t="shared" si="17"/>
        <v>0</v>
      </c>
      <c r="I127" s="53">
        <f t="shared" si="17"/>
        <v>0</v>
      </c>
    </row>
    <row r="128" spans="1:9" ht="15">
      <c r="A128" s="52" t="s">
        <v>364</v>
      </c>
      <c r="B128" s="52" t="s">
        <v>337</v>
      </c>
      <c r="C128" s="52" t="s">
        <v>377</v>
      </c>
      <c r="D128" s="52" t="s">
        <v>328</v>
      </c>
      <c r="E128" s="52" t="s">
        <v>609</v>
      </c>
      <c r="F128" s="52" t="s">
        <v>302</v>
      </c>
      <c r="G128" s="65"/>
      <c r="H128" s="65"/>
      <c r="I128" s="65"/>
    </row>
    <row r="129" spans="1:9" ht="42.75">
      <c r="A129" s="394" t="s">
        <v>197</v>
      </c>
      <c r="B129" s="56" t="s">
        <v>337</v>
      </c>
      <c r="C129" s="54" t="s">
        <v>377</v>
      </c>
      <c r="D129" s="54" t="s">
        <v>328</v>
      </c>
      <c r="E129" s="54" t="s">
        <v>133</v>
      </c>
      <c r="F129" s="54"/>
      <c r="G129" s="55">
        <f aca="true" t="shared" si="18" ref="G129:I131">G130</f>
        <v>34</v>
      </c>
      <c r="H129" s="55">
        <f t="shared" si="18"/>
        <v>34</v>
      </c>
      <c r="I129" s="55">
        <f t="shared" si="18"/>
        <v>0</v>
      </c>
    </row>
    <row r="130" spans="1:9" ht="68.25">
      <c r="A130" s="325" t="s">
        <v>136</v>
      </c>
      <c r="B130" s="56" t="s">
        <v>337</v>
      </c>
      <c r="C130" s="52" t="s">
        <v>377</v>
      </c>
      <c r="D130" s="52" t="s">
        <v>328</v>
      </c>
      <c r="E130" s="52" t="s">
        <v>516</v>
      </c>
      <c r="F130" s="52"/>
      <c r="G130" s="53">
        <f t="shared" si="18"/>
        <v>34</v>
      </c>
      <c r="H130" s="53">
        <f t="shared" si="18"/>
        <v>34</v>
      </c>
      <c r="I130" s="53">
        <f t="shared" si="18"/>
        <v>0</v>
      </c>
    </row>
    <row r="131" spans="1:9" ht="15">
      <c r="A131" s="387" t="s">
        <v>78</v>
      </c>
      <c r="B131" s="52" t="s">
        <v>337</v>
      </c>
      <c r="C131" s="52" t="s">
        <v>377</v>
      </c>
      <c r="D131" s="52" t="s">
        <v>328</v>
      </c>
      <c r="E131" s="52" t="s">
        <v>143</v>
      </c>
      <c r="F131" s="52"/>
      <c r="G131" s="53">
        <f t="shared" si="18"/>
        <v>34</v>
      </c>
      <c r="H131" s="53">
        <f t="shared" si="18"/>
        <v>34</v>
      </c>
      <c r="I131" s="53">
        <f t="shared" si="18"/>
        <v>0</v>
      </c>
    </row>
    <row r="132" spans="1:9" ht="15">
      <c r="A132" s="52" t="s">
        <v>364</v>
      </c>
      <c r="B132" s="52" t="s">
        <v>337</v>
      </c>
      <c r="C132" s="52" t="s">
        <v>377</v>
      </c>
      <c r="D132" s="52" t="s">
        <v>328</v>
      </c>
      <c r="E132" s="52" t="s">
        <v>143</v>
      </c>
      <c r="F132" s="52" t="s">
        <v>302</v>
      </c>
      <c r="G132" s="65">
        <v>34</v>
      </c>
      <c r="H132" s="65">
        <v>34</v>
      </c>
      <c r="I132" s="65"/>
    </row>
    <row r="133" spans="1:9" ht="15" hidden="1">
      <c r="A133" s="323"/>
      <c r="B133" s="52"/>
      <c r="C133" s="54"/>
      <c r="D133" s="54"/>
      <c r="E133" s="54"/>
      <c r="F133" s="54"/>
      <c r="G133" s="339">
        <f aca="true" t="shared" si="19" ref="G133:I135">G134</f>
        <v>0</v>
      </c>
      <c r="H133" s="339">
        <f t="shared" si="19"/>
        <v>0</v>
      </c>
      <c r="I133" s="339">
        <f t="shared" si="19"/>
        <v>0</v>
      </c>
    </row>
    <row r="134" spans="1:9" ht="15" hidden="1">
      <c r="A134" s="325"/>
      <c r="B134" s="52"/>
      <c r="C134" s="54"/>
      <c r="D134" s="54"/>
      <c r="E134" s="54"/>
      <c r="F134" s="54"/>
      <c r="G134" s="339">
        <f t="shared" si="19"/>
        <v>0</v>
      </c>
      <c r="H134" s="339">
        <f t="shared" si="19"/>
        <v>0</v>
      </c>
      <c r="I134" s="339">
        <f t="shared" si="19"/>
        <v>0</v>
      </c>
    </row>
    <row r="135" spans="1:9" ht="15" hidden="1">
      <c r="A135" s="320"/>
      <c r="B135" s="52"/>
      <c r="C135" s="321"/>
      <c r="D135" s="321"/>
      <c r="E135" s="321"/>
      <c r="F135" s="321"/>
      <c r="G135" s="93">
        <f t="shared" si="19"/>
        <v>0</v>
      </c>
      <c r="H135" s="93">
        <f t="shared" si="19"/>
        <v>0</v>
      </c>
      <c r="I135" s="93">
        <f t="shared" si="19"/>
        <v>0</v>
      </c>
    </row>
    <row r="136" spans="1:9" ht="15" hidden="1">
      <c r="A136" s="52"/>
      <c r="B136" s="52"/>
      <c r="C136" s="52"/>
      <c r="D136" s="52"/>
      <c r="E136" s="52"/>
      <c r="F136" s="52"/>
      <c r="G136" s="64"/>
      <c r="H136" s="64"/>
      <c r="I136" s="64"/>
    </row>
    <row r="137" spans="1:9" ht="27.75">
      <c r="A137" s="323" t="s">
        <v>360</v>
      </c>
      <c r="B137" s="56" t="s">
        <v>337</v>
      </c>
      <c r="C137" s="56" t="s">
        <v>377</v>
      </c>
      <c r="D137" s="56" t="s">
        <v>328</v>
      </c>
      <c r="E137" s="56" t="s">
        <v>140</v>
      </c>
      <c r="F137" s="56"/>
      <c r="G137" s="70">
        <f aca="true" t="shared" si="20" ref="G137:I139">G138</f>
        <v>5</v>
      </c>
      <c r="H137" s="70">
        <f t="shared" si="20"/>
        <v>0</v>
      </c>
      <c r="I137" s="70">
        <f t="shared" si="20"/>
        <v>0</v>
      </c>
    </row>
    <row r="138" spans="1:9" ht="40.5">
      <c r="A138" s="395" t="s">
        <v>139</v>
      </c>
      <c r="B138" s="56" t="s">
        <v>337</v>
      </c>
      <c r="C138" s="52" t="s">
        <v>377</v>
      </c>
      <c r="D138" s="52" t="s">
        <v>328</v>
      </c>
      <c r="E138" s="52" t="s">
        <v>361</v>
      </c>
      <c r="F138" s="52"/>
      <c r="G138" s="64">
        <f t="shared" si="20"/>
        <v>5</v>
      </c>
      <c r="H138" s="64">
        <f t="shared" si="20"/>
        <v>0</v>
      </c>
      <c r="I138" s="64">
        <f t="shared" si="20"/>
        <v>0</v>
      </c>
    </row>
    <row r="139" spans="1:9" ht="15">
      <c r="A139" s="321" t="s">
        <v>362</v>
      </c>
      <c r="B139" s="52" t="s">
        <v>337</v>
      </c>
      <c r="C139" s="321" t="s">
        <v>377</v>
      </c>
      <c r="D139" s="321" t="s">
        <v>328</v>
      </c>
      <c r="E139" s="321" t="s">
        <v>621</v>
      </c>
      <c r="F139" s="52"/>
      <c r="G139" s="64">
        <f t="shared" si="20"/>
        <v>5</v>
      </c>
      <c r="H139" s="64">
        <f t="shared" si="20"/>
        <v>0</v>
      </c>
      <c r="I139" s="64">
        <f t="shared" si="20"/>
        <v>0</v>
      </c>
    </row>
    <row r="140" spans="1:9" ht="15">
      <c r="A140" s="52" t="s">
        <v>246</v>
      </c>
      <c r="B140" s="52" t="s">
        <v>337</v>
      </c>
      <c r="C140" s="52" t="s">
        <v>377</v>
      </c>
      <c r="D140" s="52" t="s">
        <v>328</v>
      </c>
      <c r="E140" s="52" t="s">
        <v>621</v>
      </c>
      <c r="F140" s="52" t="s">
        <v>234</v>
      </c>
      <c r="G140" s="64">
        <v>5</v>
      </c>
      <c r="H140" s="64"/>
      <c r="I140" s="64"/>
    </row>
    <row r="141" spans="1:9" ht="15" hidden="1">
      <c r="A141" s="300" t="s">
        <v>67</v>
      </c>
      <c r="B141" s="56" t="s">
        <v>337</v>
      </c>
      <c r="C141" s="300" t="s">
        <v>325</v>
      </c>
      <c r="D141" s="300"/>
      <c r="E141" s="300"/>
      <c r="F141" s="52"/>
      <c r="G141" s="70">
        <f>G142</f>
        <v>0</v>
      </c>
      <c r="H141" s="70">
        <f aca="true" t="shared" si="21" ref="H141:I145">H142</f>
        <v>0</v>
      </c>
      <c r="I141" s="70">
        <f t="shared" si="21"/>
        <v>0</v>
      </c>
    </row>
    <row r="142" spans="1:9" ht="27" hidden="1">
      <c r="A142" s="508" t="s">
        <v>68</v>
      </c>
      <c r="B142" s="52" t="s">
        <v>337</v>
      </c>
      <c r="C142" s="508" t="s">
        <v>325</v>
      </c>
      <c r="D142" s="508" t="s">
        <v>331</v>
      </c>
      <c r="E142" s="300"/>
      <c r="F142" s="52"/>
      <c r="G142" s="64">
        <f>G143</f>
        <v>0</v>
      </c>
      <c r="H142" s="64">
        <f t="shared" si="21"/>
        <v>0</v>
      </c>
      <c r="I142" s="64">
        <f t="shared" si="21"/>
        <v>0</v>
      </c>
    </row>
    <row r="143" spans="1:9" ht="15" hidden="1">
      <c r="A143" s="540" t="s">
        <v>649</v>
      </c>
      <c r="B143" s="52" t="s">
        <v>337</v>
      </c>
      <c r="C143" s="52" t="s">
        <v>325</v>
      </c>
      <c r="D143" s="52" t="s">
        <v>331</v>
      </c>
      <c r="E143" s="52" t="s">
        <v>684</v>
      </c>
      <c r="F143" s="52"/>
      <c r="G143" s="64">
        <f>G144</f>
        <v>0</v>
      </c>
      <c r="H143" s="64">
        <f t="shared" si="21"/>
        <v>0</v>
      </c>
      <c r="I143" s="64">
        <f t="shared" si="21"/>
        <v>0</v>
      </c>
    </row>
    <row r="144" spans="1:9" ht="15" hidden="1">
      <c r="A144" s="62" t="s">
        <v>685</v>
      </c>
      <c r="B144" s="52" t="s">
        <v>337</v>
      </c>
      <c r="C144" s="52" t="s">
        <v>325</v>
      </c>
      <c r="D144" s="52" t="s">
        <v>331</v>
      </c>
      <c r="E144" s="52" t="s">
        <v>686</v>
      </c>
      <c r="F144" s="52"/>
      <c r="G144" s="64">
        <f>G145</f>
        <v>0</v>
      </c>
      <c r="H144" s="64">
        <f t="shared" si="21"/>
        <v>0</v>
      </c>
      <c r="I144" s="64">
        <f t="shared" si="21"/>
        <v>0</v>
      </c>
    </row>
    <row r="145" spans="1:9" ht="27" hidden="1">
      <c r="A145" s="508" t="s">
        <v>622</v>
      </c>
      <c r="B145" s="52" t="s">
        <v>337</v>
      </c>
      <c r="C145" s="302" t="s">
        <v>325</v>
      </c>
      <c r="D145" s="302" t="s">
        <v>331</v>
      </c>
      <c r="E145" s="302" t="s">
        <v>623</v>
      </c>
      <c r="F145" s="52"/>
      <c r="G145" s="64">
        <f>G146</f>
        <v>0</v>
      </c>
      <c r="H145" s="64">
        <f t="shared" si="21"/>
        <v>0</v>
      </c>
      <c r="I145" s="64">
        <f t="shared" si="21"/>
        <v>0</v>
      </c>
    </row>
    <row r="146" spans="1:9" ht="15" hidden="1">
      <c r="A146" s="52" t="s">
        <v>364</v>
      </c>
      <c r="B146" s="56" t="s">
        <v>337</v>
      </c>
      <c r="C146" s="302" t="s">
        <v>325</v>
      </c>
      <c r="D146" s="302" t="s">
        <v>331</v>
      </c>
      <c r="E146" s="302" t="s">
        <v>623</v>
      </c>
      <c r="F146" s="52" t="s">
        <v>302</v>
      </c>
      <c r="G146" s="64"/>
      <c r="H146" s="64"/>
      <c r="I146" s="64"/>
    </row>
    <row r="147" spans="1:9" ht="15">
      <c r="A147" s="56" t="s">
        <v>297</v>
      </c>
      <c r="B147" s="56" t="s">
        <v>337</v>
      </c>
      <c r="C147" s="301" t="s">
        <v>326</v>
      </c>
      <c r="D147" s="302"/>
      <c r="E147" s="302"/>
      <c r="F147" s="52"/>
      <c r="G147" s="70">
        <f>G148+G153+G158</f>
        <v>5823</v>
      </c>
      <c r="H147" s="70">
        <f>H148+H153+H158</f>
        <v>8577</v>
      </c>
      <c r="I147" s="70">
        <f>I148+I153+I158</f>
        <v>6573</v>
      </c>
    </row>
    <row r="148" spans="1:9" ht="15" hidden="1">
      <c r="A148" s="54" t="s">
        <v>50</v>
      </c>
      <c r="B148" s="52" t="s">
        <v>337</v>
      </c>
      <c r="C148" s="54" t="s">
        <v>326</v>
      </c>
      <c r="D148" s="54" t="s">
        <v>332</v>
      </c>
      <c r="E148" s="75"/>
      <c r="F148" s="75"/>
      <c r="G148" s="57">
        <f aca="true" t="shared" si="22" ref="G148:I151">G149</f>
        <v>0</v>
      </c>
      <c r="H148" s="57">
        <f t="shared" si="22"/>
        <v>0</v>
      </c>
      <c r="I148" s="57">
        <f t="shared" si="22"/>
        <v>0</v>
      </c>
    </row>
    <row r="149" spans="1:9" ht="42.75" hidden="1">
      <c r="A149" s="554" t="s">
        <v>101</v>
      </c>
      <c r="B149" s="52" t="s">
        <v>337</v>
      </c>
      <c r="C149" s="54" t="s">
        <v>326</v>
      </c>
      <c r="D149" s="54" t="s">
        <v>332</v>
      </c>
      <c r="E149" s="378" t="s">
        <v>102</v>
      </c>
      <c r="F149" s="378"/>
      <c r="G149" s="57">
        <f>G150</f>
        <v>0</v>
      </c>
      <c r="H149" s="57">
        <f t="shared" si="22"/>
        <v>0</v>
      </c>
      <c r="I149" s="57">
        <f t="shared" si="22"/>
        <v>0</v>
      </c>
    </row>
    <row r="150" spans="1:9" ht="54.75" hidden="1">
      <c r="A150" s="62" t="s">
        <v>105</v>
      </c>
      <c r="B150" s="52" t="s">
        <v>337</v>
      </c>
      <c r="C150" s="52" t="s">
        <v>326</v>
      </c>
      <c r="D150" s="52" t="s">
        <v>332</v>
      </c>
      <c r="E150" s="67" t="s">
        <v>106</v>
      </c>
      <c r="F150" s="67"/>
      <c r="G150" s="53">
        <f>G151</f>
        <v>0</v>
      </c>
      <c r="H150" s="53">
        <f t="shared" si="22"/>
        <v>0</v>
      </c>
      <c r="I150" s="53">
        <f t="shared" si="22"/>
        <v>0</v>
      </c>
    </row>
    <row r="151" spans="1:9" ht="15" hidden="1">
      <c r="A151" s="62" t="s">
        <v>734</v>
      </c>
      <c r="B151" s="52" t="s">
        <v>337</v>
      </c>
      <c r="C151" s="52" t="s">
        <v>326</v>
      </c>
      <c r="D151" s="52" t="s">
        <v>332</v>
      </c>
      <c r="E151" s="67" t="s">
        <v>624</v>
      </c>
      <c r="F151" s="67"/>
      <c r="G151" s="53">
        <f t="shared" si="22"/>
        <v>0</v>
      </c>
      <c r="H151" s="53">
        <f t="shared" si="22"/>
        <v>0</v>
      </c>
      <c r="I151" s="53">
        <f t="shared" si="22"/>
        <v>0</v>
      </c>
    </row>
    <row r="152" spans="1:9" ht="15" hidden="1">
      <c r="A152" s="571" t="s">
        <v>235</v>
      </c>
      <c r="B152" s="52" t="s">
        <v>337</v>
      </c>
      <c r="C152" s="52" t="s">
        <v>326</v>
      </c>
      <c r="D152" s="52" t="s">
        <v>332</v>
      </c>
      <c r="E152" s="67" t="s">
        <v>624</v>
      </c>
      <c r="F152" s="67" t="s">
        <v>236</v>
      </c>
      <c r="G152" s="64"/>
      <c r="H152" s="64"/>
      <c r="I152" s="64"/>
    </row>
    <row r="153" spans="1:9" ht="15">
      <c r="A153" s="408" t="s">
        <v>58</v>
      </c>
      <c r="B153" s="52" t="s">
        <v>337</v>
      </c>
      <c r="C153" s="56" t="s">
        <v>326</v>
      </c>
      <c r="D153" s="56" t="s">
        <v>331</v>
      </c>
      <c r="E153" s="75"/>
      <c r="F153" s="75"/>
      <c r="G153" s="57">
        <f aca="true" t="shared" si="23" ref="G153:I156">G154</f>
        <v>5703</v>
      </c>
      <c r="H153" s="57">
        <f t="shared" si="23"/>
        <v>8427</v>
      </c>
      <c r="I153" s="57">
        <f t="shared" si="23"/>
        <v>6403</v>
      </c>
    </row>
    <row r="154" spans="1:9" ht="42.75">
      <c r="A154" s="326" t="s">
        <v>556</v>
      </c>
      <c r="B154" s="52" t="s">
        <v>337</v>
      </c>
      <c r="C154" s="54" t="s">
        <v>326</v>
      </c>
      <c r="D154" s="54" t="s">
        <v>331</v>
      </c>
      <c r="E154" s="378" t="s">
        <v>102</v>
      </c>
      <c r="F154" s="378"/>
      <c r="G154" s="55">
        <f>G155</f>
        <v>5703</v>
      </c>
      <c r="H154" s="55">
        <f t="shared" si="23"/>
        <v>8427</v>
      </c>
      <c r="I154" s="55">
        <f t="shared" si="23"/>
        <v>6403</v>
      </c>
    </row>
    <row r="155" spans="1:9" ht="54.75">
      <c r="A155" s="325" t="s">
        <v>557</v>
      </c>
      <c r="B155" s="52" t="s">
        <v>337</v>
      </c>
      <c r="C155" s="52" t="s">
        <v>326</v>
      </c>
      <c r="D155" s="52" t="s">
        <v>331</v>
      </c>
      <c r="E155" s="67" t="s">
        <v>625</v>
      </c>
      <c r="F155" s="67"/>
      <c r="G155" s="53">
        <f>G156</f>
        <v>5703</v>
      </c>
      <c r="H155" s="53">
        <f>H156</f>
        <v>8427</v>
      </c>
      <c r="I155" s="53">
        <f>I156</f>
        <v>6403</v>
      </c>
    </row>
    <row r="156" spans="1:9" ht="27.75">
      <c r="A156" s="572" t="s">
        <v>300</v>
      </c>
      <c r="B156" s="52" t="s">
        <v>337</v>
      </c>
      <c r="C156" s="66" t="s">
        <v>326</v>
      </c>
      <c r="D156" s="66" t="s">
        <v>331</v>
      </c>
      <c r="E156" s="385" t="s">
        <v>626</v>
      </c>
      <c r="F156" s="385"/>
      <c r="G156" s="343">
        <f t="shared" si="23"/>
        <v>5703</v>
      </c>
      <c r="H156" s="343">
        <f t="shared" si="23"/>
        <v>8427</v>
      </c>
      <c r="I156" s="343">
        <f t="shared" si="23"/>
        <v>6403</v>
      </c>
    </row>
    <row r="157" spans="1:9" ht="15">
      <c r="A157" s="52" t="s">
        <v>364</v>
      </c>
      <c r="B157" s="52" t="s">
        <v>337</v>
      </c>
      <c r="C157" s="52" t="s">
        <v>326</v>
      </c>
      <c r="D157" s="52" t="s">
        <v>331</v>
      </c>
      <c r="E157" s="67" t="s">
        <v>626</v>
      </c>
      <c r="F157" s="67" t="s">
        <v>302</v>
      </c>
      <c r="G157" s="64">
        <v>5703</v>
      </c>
      <c r="H157" s="64">
        <v>8427</v>
      </c>
      <c r="I157" s="64">
        <v>6403</v>
      </c>
    </row>
    <row r="158" spans="1:9" ht="15">
      <c r="A158" s="68" t="s">
        <v>298</v>
      </c>
      <c r="B158" s="56" t="s">
        <v>337</v>
      </c>
      <c r="C158" s="56" t="s">
        <v>326</v>
      </c>
      <c r="D158" s="56" t="s">
        <v>299</v>
      </c>
      <c r="E158" s="75"/>
      <c r="F158" s="75"/>
      <c r="G158" s="57">
        <f aca="true" t="shared" si="24" ref="G158:I159">G159</f>
        <v>120</v>
      </c>
      <c r="H158" s="57">
        <f t="shared" si="24"/>
        <v>150</v>
      </c>
      <c r="I158" s="57">
        <f t="shared" si="24"/>
        <v>170</v>
      </c>
    </row>
    <row r="159" spans="1:9" ht="42.75">
      <c r="A159" s="326" t="s">
        <v>101</v>
      </c>
      <c r="B159" s="52" t="s">
        <v>337</v>
      </c>
      <c r="C159" s="54" t="s">
        <v>326</v>
      </c>
      <c r="D159" s="54" t="s">
        <v>299</v>
      </c>
      <c r="E159" s="378" t="s">
        <v>102</v>
      </c>
      <c r="F159" s="67"/>
      <c r="G159" s="53">
        <f>G160</f>
        <v>120</v>
      </c>
      <c r="H159" s="53">
        <f t="shared" si="24"/>
        <v>150</v>
      </c>
      <c r="I159" s="53">
        <f t="shared" si="24"/>
        <v>170</v>
      </c>
    </row>
    <row r="160" spans="1:9" ht="54.75">
      <c r="A160" s="325" t="s">
        <v>558</v>
      </c>
      <c r="B160" s="52" t="s">
        <v>337</v>
      </c>
      <c r="C160" s="52" t="s">
        <v>326</v>
      </c>
      <c r="D160" s="52" t="s">
        <v>299</v>
      </c>
      <c r="E160" s="67" t="s">
        <v>104</v>
      </c>
      <c r="F160" s="67"/>
      <c r="G160" s="53">
        <f>G161</f>
        <v>120</v>
      </c>
      <c r="H160" s="53">
        <f>H161</f>
        <v>150</v>
      </c>
      <c r="I160" s="53">
        <f>I161</f>
        <v>170</v>
      </c>
    </row>
    <row r="161" spans="1:9" ht="27.75" customHeight="1">
      <c r="A161" s="66" t="s">
        <v>12</v>
      </c>
      <c r="B161" s="52" t="s">
        <v>337</v>
      </c>
      <c r="C161" s="66" t="s">
        <v>326</v>
      </c>
      <c r="D161" s="66" t="s">
        <v>299</v>
      </c>
      <c r="E161" s="385" t="s">
        <v>627</v>
      </c>
      <c r="F161" s="385"/>
      <c r="G161" s="386">
        <f>G162</f>
        <v>120</v>
      </c>
      <c r="H161" s="386">
        <f>H162</f>
        <v>150</v>
      </c>
      <c r="I161" s="386">
        <f>I162</f>
        <v>170</v>
      </c>
    </row>
    <row r="162" spans="1:9" ht="15">
      <c r="A162" s="52" t="s">
        <v>364</v>
      </c>
      <c r="B162" s="52" t="s">
        <v>337</v>
      </c>
      <c r="C162" s="52" t="s">
        <v>326</v>
      </c>
      <c r="D162" s="52" t="s">
        <v>299</v>
      </c>
      <c r="E162" s="67" t="s">
        <v>627</v>
      </c>
      <c r="F162" s="67" t="s">
        <v>302</v>
      </c>
      <c r="G162" s="64">
        <v>120</v>
      </c>
      <c r="H162" s="64">
        <v>150</v>
      </c>
      <c r="I162" s="64">
        <v>170</v>
      </c>
    </row>
    <row r="163" spans="1:9" ht="15">
      <c r="A163" s="56" t="s">
        <v>266</v>
      </c>
      <c r="B163" s="56" t="s">
        <v>337</v>
      </c>
      <c r="C163" s="56" t="s">
        <v>257</v>
      </c>
      <c r="D163" s="56"/>
      <c r="E163" s="75"/>
      <c r="F163" s="75"/>
      <c r="G163" s="57">
        <f aca="true" t="shared" si="25" ref="G163:I167">G164</f>
        <v>608</v>
      </c>
      <c r="H163" s="57">
        <f t="shared" si="25"/>
        <v>464</v>
      </c>
      <c r="I163" s="57">
        <f t="shared" si="25"/>
        <v>472</v>
      </c>
    </row>
    <row r="164" spans="1:9" ht="15">
      <c r="A164" s="54" t="s">
        <v>267</v>
      </c>
      <c r="B164" s="52" t="s">
        <v>337</v>
      </c>
      <c r="C164" s="54" t="s">
        <v>257</v>
      </c>
      <c r="D164" s="54" t="s">
        <v>325</v>
      </c>
      <c r="E164" s="378"/>
      <c r="F164" s="378"/>
      <c r="G164" s="55">
        <f t="shared" si="25"/>
        <v>608</v>
      </c>
      <c r="H164" s="55">
        <f t="shared" si="25"/>
        <v>464</v>
      </c>
      <c r="I164" s="55">
        <f t="shared" si="25"/>
        <v>472</v>
      </c>
    </row>
    <row r="165" spans="1:9" ht="28.5">
      <c r="A165" s="323" t="s">
        <v>549</v>
      </c>
      <c r="B165" s="52" t="s">
        <v>337</v>
      </c>
      <c r="C165" s="54" t="s">
        <v>257</v>
      </c>
      <c r="D165" s="54" t="s">
        <v>325</v>
      </c>
      <c r="E165" s="378" t="s">
        <v>89</v>
      </c>
      <c r="F165" s="378"/>
      <c r="G165" s="53">
        <f>G166</f>
        <v>608</v>
      </c>
      <c r="H165" s="53">
        <f t="shared" si="25"/>
        <v>464</v>
      </c>
      <c r="I165" s="53">
        <f t="shared" si="25"/>
        <v>472</v>
      </c>
    </row>
    <row r="166" spans="1:9" ht="27.75">
      <c r="A166" s="379" t="s">
        <v>90</v>
      </c>
      <c r="B166" s="52" t="s">
        <v>337</v>
      </c>
      <c r="C166" s="52" t="s">
        <v>257</v>
      </c>
      <c r="D166" s="52" t="s">
        <v>325</v>
      </c>
      <c r="E166" s="67" t="s">
        <v>489</v>
      </c>
      <c r="F166" s="67"/>
      <c r="G166" s="53">
        <f>G167+G169</f>
        <v>608</v>
      </c>
      <c r="H166" s="53">
        <f>H167+H169</f>
        <v>464</v>
      </c>
      <c r="I166" s="53">
        <f>I167+I169</f>
        <v>472</v>
      </c>
    </row>
    <row r="167" spans="1:9" ht="15">
      <c r="A167" s="344" t="s">
        <v>594</v>
      </c>
      <c r="B167" s="52" t="s">
        <v>337</v>
      </c>
      <c r="C167" s="321" t="s">
        <v>257</v>
      </c>
      <c r="D167" s="321" t="s">
        <v>325</v>
      </c>
      <c r="E167" s="380" t="s">
        <v>628</v>
      </c>
      <c r="F167" s="380"/>
      <c r="G167" s="92">
        <f>G168</f>
        <v>558</v>
      </c>
      <c r="H167" s="92">
        <f t="shared" si="25"/>
        <v>404</v>
      </c>
      <c r="I167" s="92">
        <f t="shared" si="25"/>
        <v>412</v>
      </c>
    </row>
    <row r="168" spans="1:9" ht="15">
      <c r="A168" s="52" t="s">
        <v>364</v>
      </c>
      <c r="B168" s="52" t="s">
        <v>337</v>
      </c>
      <c r="C168" s="52" t="s">
        <v>257</v>
      </c>
      <c r="D168" s="52" t="s">
        <v>325</v>
      </c>
      <c r="E168" s="380" t="s">
        <v>628</v>
      </c>
      <c r="F168" s="67" t="s">
        <v>302</v>
      </c>
      <c r="G168" s="53">
        <v>558</v>
      </c>
      <c r="H168" s="53">
        <v>404</v>
      </c>
      <c r="I168" s="53">
        <v>412</v>
      </c>
    </row>
    <row r="169" spans="1:9" ht="27.75">
      <c r="A169" s="344" t="s">
        <v>595</v>
      </c>
      <c r="B169" s="52" t="s">
        <v>337</v>
      </c>
      <c r="C169" s="52" t="s">
        <v>257</v>
      </c>
      <c r="D169" s="52" t="s">
        <v>325</v>
      </c>
      <c r="E169" s="67" t="s">
        <v>630</v>
      </c>
      <c r="F169" s="67"/>
      <c r="G169" s="53">
        <f>G170+G171</f>
        <v>50</v>
      </c>
      <c r="H169" s="53">
        <f>H170+H171</f>
        <v>60</v>
      </c>
      <c r="I169" s="53">
        <f>I170+I171</f>
        <v>60</v>
      </c>
    </row>
    <row r="170" spans="1:9" ht="15">
      <c r="A170" s="52" t="s">
        <v>301</v>
      </c>
      <c r="B170" s="52" t="s">
        <v>337</v>
      </c>
      <c r="C170" s="52" t="s">
        <v>257</v>
      </c>
      <c r="D170" s="52" t="s">
        <v>325</v>
      </c>
      <c r="E170" s="67" t="s">
        <v>630</v>
      </c>
      <c r="F170" s="52" t="s">
        <v>302</v>
      </c>
      <c r="G170" s="53"/>
      <c r="H170" s="53"/>
      <c r="I170" s="53"/>
    </row>
    <row r="171" spans="1:9" ht="15">
      <c r="A171" s="52" t="s">
        <v>353</v>
      </c>
      <c r="B171" s="52" t="s">
        <v>337</v>
      </c>
      <c r="C171" s="52" t="s">
        <v>257</v>
      </c>
      <c r="D171" s="52" t="s">
        <v>325</v>
      </c>
      <c r="E171" s="67" t="s">
        <v>630</v>
      </c>
      <c r="F171" s="67" t="s">
        <v>296</v>
      </c>
      <c r="G171" s="64">
        <v>50</v>
      </c>
      <c r="H171" s="64">
        <v>60</v>
      </c>
      <c r="I171" s="64">
        <v>60</v>
      </c>
    </row>
    <row r="172" spans="1:9" ht="33.75" customHeight="1" hidden="1">
      <c r="A172" s="52" t="s">
        <v>210</v>
      </c>
      <c r="B172" s="56" t="s">
        <v>337</v>
      </c>
      <c r="C172" s="52" t="s">
        <v>257</v>
      </c>
      <c r="D172" s="52" t="s">
        <v>325</v>
      </c>
      <c r="E172" s="67" t="s">
        <v>209</v>
      </c>
      <c r="F172" s="67"/>
      <c r="G172" s="53">
        <f>G173</f>
        <v>0</v>
      </c>
      <c r="H172" s="53">
        <f>H173</f>
        <v>0</v>
      </c>
      <c r="I172" s="53">
        <f>I173</f>
        <v>0</v>
      </c>
    </row>
    <row r="173" spans="1:9" ht="15" hidden="1">
      <c r="A173" s="52" t="s">
        <v>364</v>
      </c>
      <c r="B173" s="52" t="s">
        <v>337</v>
      </c>
      <c r="C173" s="52" t="s">
        <v>257</v>
      </c>
      <c r="D173" s="52" t="s">
        <v>325</v>
      </c>
      <c r="E173" s="67" t="s">
        <v>209</v>
      </c>
      <c r="F173" s="67" t="s">
        <v>302</v>
      </c>
      <c r="G173" s="53"/>
      <c r="H173" s="53"/>
      <c r="I173" s="53"/>
    </row>
    <row r="174" spans="1:9" ht="15">
      <c r="A174" s="56" t="s">
        <v>225</v>
      </c>
      <c r="B174" s="56" t="s">
        <v>337</v>
      </c>
      <c r="C174" s="56" t="s">
        <v>329</v>
      </c>
      <c r="D174" s="56"/>
      <c r="E174" s="52"/>
      <c r="F174" s="52"/>
      <c r="G174" s="70">
        <f>G175+G181</f>
        <v>4750</v>
      </c>
      <c r="H174" s="70">
        <f>H175+H181</f>
        <v>810</v>
      </c>
      <c r="I174" s="70">
        <f>I175+I181</f>
        <v>850</v>
      </c>
    </row>
    <row r="175" spans="1:9" ht="15">
      <c r="A175" s="56" t="s">
        <v>226</v>
      </c>
      <c r="B175" s="56" t="s">
        <v>337</v>
      </c>
      <c r="C175" s="54" t="s">
        <v>329</v>
      </c>
      <c r="D175" s="54" t="s">
        <v>377</v>
      </c>
      <c r="E175" s="54"/>
      <c r="F175" s="54"/>
      <c r="G175" s="339">
        <f>G177</f>
        <v>4000</v>
      </c>
      <c r="H175" s="339">
        <f>H177</f>
        <v>0</v>
      </c>
      <c r="I175" s="339">
        <f>I177</f>
        <v>0</v>
      </c>
    </row>
    <row r="176" spans="1:9" ht="27.75" customHeight="1">
      <c r="A176" s="323" t="s">
        <v>544</v>
      </c>
      <c r="B176" s="56" t="s">
        <v>337</v>
      </c>
      <c r="C176" s="56" t="s">
        <v>329</v>
      </c>
      <c r="D176" s="56" t="s">
        <v>377</v>
      </c>
      <c r="E176" s="56" t="s">
        <v>205</v>
      </c>
      <c r="F176" s="56"/>
      <c r="G176" s="70">
        <f aca="true" t="shared" si="26" ref="G176:I177">G177</f>
        <v>4000</v>
      </c>
      <c r="H176" s="70">
        <f t="shared" si="26"/>
        <v>0</v>
      </c>
      <c r="I176" s="70">
        <f t="shared" si="26"/>
        <v>0</v>
      </c>
    </row>
    <row r="177" spans="1:9" ht="49.5" customHeight="1">
      <c r="A177" s="326" t="s">
        <v>707</v>
      </c>
      <c r="B177" s="56" t="s">
        <v>337</v>
      </c>
      <c r="C177" s="56" t="s">
        <v>329</v>
      </c>
      <c r="D177" s="56" t="s">
        <v>377</v>
      </c>
      <c r="E177" s="54" t="s">
        <v>708</v>
      </c>
      <c r="F177" s="54"/>
      <c r="G177" s="55">
        <f t="shared" si="26"/>
        <v>4000</v>
      </c>
      <c r="H177" s="55">
        <f t="shared" si="26"/>
        <v>0</v>
      </c>
      <c r="I177" s="55">
        <f t="shared" si="26"/>
        <v>0</v>
      </c>
    </row>
    <row r="178" spans="1:9" ht="54.75">
      <c r="A178" s="475" t="s">
        <v>635</v>
      </c>
      <c r="B178" s="52" t="s">
        <v>337</v>
      </c>
      <c r="C178" s="52" t="s">
        <v>329</v>
      </c>
      <c r="D178" s="52" t="s">
        <v>377</v>
      </c>
      <c r="E178" s="52" t="s">
        <v>636</v>
      </c>
      <c r="F178" s="52"/>
      <c r="G178" s="53">
        <f>G180+G179</f>
        <v>4000</v>
      </c>
      <c r="H178" s="53">
        <f>H180+H179</f>
        <v>0</v>
      </c>
      <c r="I178" s="53">
        <f>I180+I179</f>
        <v>0</v>
      </c>
    </row>
    <row r="179" spans="1:9" ht="1.5" customHeight="1">
      <c r="A179" s="52" t="s">
        <v>364</v>
      </c>
      <c r="B179" s="52" t="s">
        <v>337</v>
      </c>
      <c r="C179" s="52" t="s">
        <v>329</v>
      </c>
      <c r="D179" s="52" t="s">
        <v>377</v>
      </c>
      <c r="E179" s="52" t="s">
        <v>636</v>
      </c>
      <c r="F179" s="52" t="s">
        <v>302</v>
      </c>
      <c r="G179" s="53"/>
      <c r="H179" s="53"/>
      <c r="I179" s="53"/>
    </row>
    <row r="180" spans="1:9" ht="15">
      <c r="A180" s="52" t="s">
        <v>353</v>
      </c>
      <c r="B180" s="52" t="s">
        <v>337</v>
      </c>
      <c r="C180" s="52" t="s">
        <v>329</v>
      </c>
      <c r="D180" s="52" t="s">
        <v>377</v>
      </c>
      <c r="E180" s="52" t="s">
        <v>636</v>
      </c>
      <c r="F180" s="52" t="s">
        <v>296</v>
      </c>
      <c r="G180" s="64">
        <v>4000</v>
      </c>
      <c r="H180" s="64"/>
      <c r="I180" s="64"/>
    </row>
    <row r="181" spans="1:9" ht="15">
      <c r="A181" s="56" t="s">
        <v>228</v>
      </c>
      <c r="B181" s="56" t="s">
        <v>337</v>
      </c>
      <c r="C181" s="56" t="s">
        <v>329</v>
      </c>
      <c r="D181" s="56" t="s">
        <v>329</v>
      </c>
      <c r="E181" s="56"/>
      <c r="F181" s="56"/>
      <c r="G181" s="57">
        <f>G182</f>
        <v>750</v>
      </c>
      <c r="H181" s="57">
        <f>H182</f>
        <v>810</v>
      </c>
      <c r="I181" s="57">
        <f>I182</f>
        <v>850</v>
      </c>
    </row>
    <row r="182" spans="1:9" ht="41.25">
      <c r="A182" s="319" t="s">
        <v>430</v>
      </c>
      <c r="B182" s="52" t="s">
        <v>337</v>
      </c>
      <c r="C182" s="52" t="s">
        <v>8</v>
      </c>
      <c r="D182" s="52" t="s">
        <v>329</v>
      </c>
      <c r="E182" s="52" t="s">
        <v>92</v>
      </c>
      <c r="F182" s="52"/>
      <c r="G182" s="55">
        <f aca="true" t="shared" si="27" ref="G182:I183">G183</f>
        <v>750</v>
      </c>
      <c r="H182" s="55">
        <f t="shared" si="27"/>
        <v>810</v>
      </c>
      <c r="I182" s="55">
        <f t="shared" si="27"/>
        <v>850</v>
      </c>
    </row>
    <row r="183" spans="1:9" ht="41.25">
      <c r="A183" s="320" t="s">
        <v>97</v>
      </c>
      <c r="B183" s="52" t="s">
        <v>337</v>
      </c>
      <c r="C183" s="52" t="s">
        <v>329</v>
      </c>
      <c r="D183" s="52" t="s">
        <v>329</v>
      </c>
      <c r="E183" s="52" t="s">
        <v>98</v>
      </c>
      <c r="F183" s="52"/>
      <c r="G183" s="93">
        <f>G184</f>
        <v>750</v>
      </c>
      <c r="H183" s="93">
        <f t="shared" si="27"/>
        <v>810</v>
      </c>
      <c r="I183" s="93">
        <f t="shared" si="27"/>
        <v>850</v>
      </c>
    </row>
    <row r="184" spans="1:9" ht="27">
      <c r="A184" s="321" t="s">
        <v>596</v>
      </c>
      <c r="B184" s="52" t="s">
        <v>337</v>
      </c>
      <c r="C184" s="52" t="s">
        <v>329</v>
      </c>
      <c r="D184" s="52" t="s">
        <v>329</v>
      </c>
      <c r="E184" s="52" t="s">
        <v>638</v>
      </c>
      <c r="F184" s="52"/>
      <c r="G184" s="93">
        <f>G185+G186</f>
        <v>750</v>
      </c>
      <c r="H184" s="93">
        <f>H185+H186</f>
        <v>810</v>
      </c>
      <c r="I184" s="93">
        <f>I185+I186</f>
        <v>850</v>
      </c>
    </row>
    <row r="185" spans="1:9" ht="15">
      <c r="A185" s="321" t="s">
        <v>364</v>
      </c>
      <c r="B185" s="52" t="s">
        <v>337</v>
      </c>
      <c r="C185" s="52" t="s">
        <v>329</v>
      </c>
      <c r="D185" s="52" t="s">
        <v>329</v>
      </c>
      <c r="E185" s="52" t="s">
        <v>638</v>
      </c>
      <c r="F185" s="52" t="s">
        <v>302</v>
      </c>
      <c r="G185" s="93">
        <v>350</v>
      </c>
      <c r="H185" s="93">
        <v>400</v>
      </c>
      <c r="I185" s="93">
        <v>420</v>
      </c>
    </row>
    <row r="186" spans="1:9" ht="15">
      <c r="A186" s="573" t="s">
        <v>246</v>
      </c>
      <c r="B186" s="52" t="s">
        <v>337</v>
      </c>
      <c r="C186" s="52" t="s">
        <v>329</v>
      </c>
      <c r="D186" s="52" t="s">
        <v>329</v>
      </c>
      <c r="E186" s="52" t="s">
        <v>638</v>
      </c>
      <c r="F186" s="52" t="s">
        <v>234</v>
      </c>
      <c r="G186" s="93">
        <v>400</v>
      </c>
      <c r="H186" s="93">
        <v>410</v>
      </c>
      <c r="I186" s="93">
        <v>430</v>
      </c>
    </row>
    <row r="187" spans="1:9" ht="15" hidden="1">
      <c r="A187" s="52" t="s">
        <v>235</v>
      </c>
      <c r="B187" s="52" t="s">
        <v>337</v>
      </c>
      <c r="C187" s="52" t="s">
        <v>329</v>
      </c>
      <c r="D187" s="52" t="s">
        <v>329</v>
      </c>
      <c r="E187" s="52" t="s">
        <v>497</v>
      </c>
      <c r="F187" s="52" t="s">
        <v>236</v>
      </c>
      <c r="G187" s="53"/>
      <c r="H187" s="55"/>
      <c r="I187" s="55"/>
    </row>
    <row r="188" spans="1:9" ht="15">
      <c r="A188" s="80" t="s">
        <v>338</v>
      </c>
      <c r="B188" s="56" t="s">
        <v>337</v>
      </c>
      <c r="C188" s="56">
        <v>10</v>
      </c>
      <c r="D188" s="56"/>
      <c r="E188" s="56"/>
      <c r="F188" s="56"/>
      <c r="G188" s="57">
        <f>G189</f>
        <v>400</v>
      </c>
      <c r="H188" s="57">
        <f>H189</f>
        <v>410</v>
      </c>
      <c r="I188" s="57">
        <f>I189</f>
        <v>420</v>
      </c>
    </row>
    <row r="189" spans="1:9" ht="20.25" customHeight="1">
      <c r="A189" s="56" t="s">
        <v>339</v>
      </c>
      <c r="B189" s="56" t="s">
        <v>337</v>
      </c>
      <c r="C189" s="56">
        <v>10</v>
      </c>
      <c r="D189" s="56" t="s">
        <v>377</v>
      </c>
      <c r="E189" s="56"/>
      <c r="F189" s="56"/>
      <c r="G189" s="94">
        <f aca="true" t="shared" si="28" ref="G189:I192">G190</f>
        <v>400</v>
      </c>
      <c r="H189" s="94">
        <f t="shared" si="28"/>
        <v>410</v>
      </c>
      <c r="I189" s="94">
        <f t="shared" si="28"/>
        <v>420</v>
      </c>
    </row>
    <row r="190" spans="1:9" ht="30.75" customHeight="1">
      <c r="A190" s="398" t="s">
        <v>305</v>
      </c>
      <c r="B190" s="56" t="s">
        <v>337</v>
      </c>
      <c r="C190" s="56" t="s">
        <v>233</v>
      </c>
      <c r="D190" s="56" t="s">
        <v>377</v>
      </c>
      <c r="E190" s="56" t="s">
        <v>18</v>
      </c>
      <c r="F190" s="56"/>
      <c r="G190" s="94">
        <f>G191</f>
        <v>400</v>
      </c>
      <c r="H190" s="94">
        <f t="shared" si="28"/>
        <v>410</v>
      </c>
      <c r="I190" s="94">
        <f t="shared" si="28"/>
        <v>420</v>
      </c>
    </row>
    <row r="191" spans="1:9" ht="41.25">
      <c r="A191" s="574" t="s">
        <v>307</v>
      </c>
      <c r="B191" s="56" t="s">
        <v>337</v>
      </c>
      <c r="C191" s="52" t="s">
        <v>233</v>
      </c>
      <c r="D191" s="52" t="s">
        <v>377</v>
      </c>
      <c r="E191" s="52" t="s">
        <v>570</v>
      </c>
      <c r="F191" s="52"/>
      <c r="G191" s="92">
        <f>G192</f>
        <v>400</v>
      </c>
      <c r="H191" s="92">
        <f t="shared" si="28"/>
        <v>410</v>
      </c>
      <c r="I191" s="92">
        <f t="shared" si="28"/>
        <v>420</v>
      </c>
    </row>
    <row r="192" spans="1:9" ht="15">
      <c r="A192" s="344" t="s">
        <v>593</v>
      </c>
      <c r="B192" s="52" t="s">
        <v>337</v>
      </c>
      <c r="C192" s="52">
        <v>10</v>
      </c>
      <c r="D192" s="52" t="s">
        <v>377</v>
      </c>
      <c r="E192" s="52" t="s">
        <v>632</v>
      </c>
      <c r="F192" s="52"/>
      <c r="G192" s="92">
        <f t="shared" si="28"/>
        <v>400</v>
      </c>
      <c r="H192" s="92">
        <f t="shared" si="28"/>
        <v>410</v>
      </c>
      <c r="I192" s="92">
        <f t="shared" si="28"/>
        <v>420</v>
      </c>
    </row>
    <row r="193" spans="1:9" ht="15">
      <c r="A193" s="395" t="s">
        <v>246</v>
      </c>
      <c r="B193" s="71" t="s">
        <v>337</v>
      </c>
      <c r="C193" s="71" t="s">
        <v>233</v>
      </c>
      <c r="D193" s="71" t="s">
        <v>377</v>
      </c>
      <c r="E193" s="52" t="s">
        <v>632</v>
      </c>
      <c r="F193" s="71" t="s">
        <v>234</v>
      </c>
      <c r="G193" s="92">
        <v>400</v>
      </c>
      <c r="H193" s="92">
        <v>410</v>
      </c>
      <c r="I193" s="92">
        <v>420</v>
      </c>
    </row>
    <row r="194" spans="1:9" ht="31.5" customHeight="1">
      <c r="A194" s="56" t="s">
        <v>262</v>
      </c>
      <c r="B194" s="90" t="s">
        <v>229</v>
      </c>
      <c r="C194" s="71"/>
      <c r="D194" s="71"/>
      <c r="E194" s="52"/>
      <c r="F194" s="71"/>
      <c r="G194" s="57">
        <f>G195+G233+G253+G264</f>
        <v>27683.949</v>
      </c>
      <c r="H194" s="57">
        <f>H195+H233+H253+H264</f>
        <v>31894.305999999997</v>
      </c>
      <c r="I194" s="57">
        <f>I195+I233+I253+I264</f>
        <v>36482.879</v>
      </c>
    </row>
    <row r="195" spans="1:9" ht="15">
      <c r="A195" s="56" t="s">
        <v>65</v>
      </c>
      <c r="B195" s="56" t="s">
        <v>229</v>
      </c>
      <c r="C195" s="56" t="s">
        <v>377</v>
      </c>
      <c r="D195" s="56"/>
      <c r="E195" s="56"/>
      <c r="F195" s="75"/>
      <c r="G195" s="70">
        <f>G196+G217+G228</f>
        <v>5983.594</v>
      </c>
      <c r="H195" s="70">
        <f>H196+H217+H228</f>
        <v>4001</v>
      </c>
      <c r="I195" s="70">
        <f>I196+I217+I228</f>
        <v>3706</v>
      </c>
    </row>
    <row r="196" spans="1:9" ht="57" customHeight="1">
      <c r="A196" s="56" t="s">
        <v>200</v>
      </c>
      <c r="B196" s="56" t="s">
        <v>229</v>
      </c>
      <c r="C196" s="56" t="s">
        <v>377</v>
      </c>
      <c r="D196" s="56" t="s">
        <v>326</v>
      </c>
      <c r="E196" s="56"/>
      <c r="F196" s="56"/>
      <c r="G196" s="57">
        <f>G197+G203+G213+G209</f>
        <v>1620</v>
      </c>
      <c r="H196" s="57">
        <f>H197+H203+H213+H209</f>
        <v>1610</v>
      </c>
      <c r="I196" s="57">
        <f>I197+I203+I213+I209</f>
        <v>1485</v>
      </c>
    </row>
    <row r="197" spans="1:9" ht="17.25" customHeight="1">
      <c r="A197" s="323" t="s">
        <v>414</v>
      </c>
      <c r="B197" s="54" t="s">
        <v>229</v>
      </c>
      <c r="C197" s="54" t="s">
        <v>377</v>
      </c>
      <c r="D197" s="54" t="s">
        <v>326</v>
      </c>
      <c r="E197" s="54" t="s">
        <v>728</v>
      </c>
      <c r="F197" s="54"/>
      <c r="G197" s="55">
        <f>G198</f>
        <v>300</v>
      </c>
      <c r="H197" s="55">
        <f>H198</f>
        <v>300</v>
      </c>
      <c r="I197" s="55">
        <f>I198</f>
        <v>300</v>
      </c>
    </row>
    <row r="198" spans="1:9" ht="14.25" customHeight="1">
      <c r="A198" s="325" t="s">
        <v>415</v>
      </c>
      <c r="B198" s="52" t="s">
        <v>229</v>
      </c>
      <c r="C198" s="52" t="s">
        <v>377</v>
      </c>
      <c r="D198" s="52" t="s">
        <v>326</v>
      </c>
      <c r="E198" s="52" t="s">
        <v>729</v>
      </c>
      <c r="F198" s="52"/>
      <c r="G198" s="53">
        <f>G200+G201+G202</f>
        <v>300</v>
      </c>
      <c r="H198" s="53">
        <f>H200+H201+H202</f>
        <v>300</v>
      </c>
      <c r="I198" s="53">
        <f>I200+I201+I202</f>
        <v>300</v>
      </c>
    </row>
    <row r="199" spans="1:9" ht="15" customHeight="1">
      <c r="A199" s="52" t="s">
        <v>645</v>
      </c>
      <c r="B199" s="52" t="s">
        <v>229</v>
      </c>
      <c r="C199" s="52" t="s">
        <v>377</v>
      </c>
      <c r="D199" s="52" t="s">
        <v>326</v>
      </c>
      <c r="E199" s="52" t="s">
        <v>730</v>
      </c>
      <c r="F199" s="52"/>
      <c r="G199" s="53">
        <f>G200+G201+G202</f>
        <v>300</v>
      </c>
      <c r="H199" s="53">
        <f>H200+H201+H202</f>
        <v>300</v>
      </c>
      <c r="I199" s="53">
        <f>I200+I201+I202</f>
        <v>300</v>
      </c>
    </row>
    <row r="200" spans="1:9" ht="45.75" customHeight="1">
      <c r="A200" s="52" t="s">
        <v>363</v>
      </c>
      <c r="B200" s="52" t="s">
        <v>229</v>
      </c>
      <c r="C200" s="52" t="s">
        <v>377</v>
      </c>
      <c r="D200" s="52" t="s">
        <v>326</v>
      </c>
      <c r="E200" s="52" t="s">
        <v>730</v>
      </c>
      <c r="F200" s="52" t="s">
        <v>237</v>
      </c>
      <c r="G200" s="53">
        <v>290</v>
      </c>
      <c r="H200" s="53">
        <v>290</v>
      </c>
      <c r="I200" s="53">
        <v>290</v>
      </c>
    </row>
    <row r="201" spans="1:9" ht="15">
      <c r="A201" s="52" t="s">
        <v>364</v>
      </c>
      <c r="B201" s="52" t="s">
        <v>229</v>
      </c>
      <c r="C201" s="52" t="s">
        <v>377</v>
      </c>
      <c r="D201" s="52" t="s">
        <v>326</v>
      </c>
      <c r="E201" s="52" t="s">
        <v>730</v>
      </c>
      <c r="F201" s="52" t="s">
        <v>302</v>
      </c>
      <c r="G201" s="53">
        <v>10</v>
      </c>
      <c r="H201" s="53">
        <v>10</v>
      </c>
      <c r="I201" s="53">
        <v>10</v>
      </c>
    </row>
    <row r="202" spans="1:9" ht="15">
      <c r="A202" s="52" t="s">
        <v>235</v>
      </c>
      <c r="B202" s="52" t="s">
        <v>229</v>
      </c>
      <c r="C202" s="52" t="s">
        <v>377</v>
      </c>
      <c r="D202" s="52" t="s">
        <v>326</v>
      </c>
      <c r="E202" s="52" t="s">
        <v>730</v>
      </c>
      <c r="F202" s="52" t="s">
        <v>236</v>
      </c>
      <c r="G202" s="53"/>
      <c r="H202" s="53"/>
      <c r="I202" s="53"/>
    </row>
    <row r="203" spans="1:9" ht="28.5">
      <c r="A203" s="172" t="s">
        <v>305</v>
      </c>
      <c r="B203" s="54" t="s">
        <v>229</v>
      </c>
      <c r="C203" s="138" t="s">
        <v>377</v>
      </c>
      <c r="D203" s="138" t="s">
        <v>326</v>
      </c>
      <c r="E203" s="168" t="s">
        <v>18</v>
      </c>
      <c r="F203" s="138"/>
      <c r="G203" s="568">
        <f aca="true" t="shared" si="29" ref="G203:I204">G204</f>
        <v>1185</v>
      </c>
      <c r="H203" s="568">
        <f t="shared" si="29"/>
        <v>1185</v>
      </c>
      <c r="I203" s="568">
        <f t="shared" si="29"/>
        <v>1185</v>
      </c>
    </row>
    <row r="204" spans="1:9" ht="41.25">
      <c r="A204" s="559" t="s">
        <v>311</v>
      </c>
      <c r="B204" s="54" t="s">
        <v>229</v>
      </c>
      <c r="C204" s="153" t="s">
        <v>377</v>
      </c>
      <c r="D204" s="153" t="s">
        <v>326</v>
      </c>
      <c r="E204" s="169" t="s">
        <v>20</v>
      </c>
      <c r="F204" s="153"/>
      <c r="G204" s="569">
        <f t="shared" si="29"/>
        <v>1185</v>
      </c>
      <c r="H204" s="569">
        <f t="shared" si="29"/>
        <v>1185</v>
      </c>
      <c r="I204" s="569">
        <f t="shared" si="29"/>
        <v>1185</v>
      </c>
    </row>
    <row r="205" spans="1:9" ht="27.75">
      <c r="A205" s="160" t="s">
        <v>655</v>
      </c>
      <c r="B205" s="52" t="s">
        <v>229</v>
      </c>
      <c r="C205" s="141" t="s">
        <v>377</v>
      </c>
      <c r="D205" s="141" t="s">
        <v>326</v>
      </c>
      <c r="E205" s="149" t="s">
        <v>696</v>
      </c>
      <c r="F205" s="141"/>
      <c r="G205" s="40">
        <f>G206+G207+G208</f>
        <v>1185</v>
      </c>
      <c r="H205" s="40">
        <f>H206+H207+H208</f>
        <v>1185</v>
      </c>
      <c r="I205" s="40">
        <f>I206+I207+I208</f>
        <v>1185</v>
      </c>
    </row>
    <row r="206" spans="1:9" ht="27">
      <c r="A206" s="161" t="s">
        <v>268</v>
      </c>
      <c r="B206" s="52" t="s">
        <v>229</v>
      </c>
      <c r="C206" s="141" t="s">
        <v>377</v>
      </c>
      <c r="D206" s="141" t="s">
        <v>326</v>
      </c>
      <c r="E206" s="149" t="s">
        <v>696</v>
      </c>
      <c r="F206" s="141" t="s">
        <v>237</v>
      </c>
      <c r="G206" s="40">
        <v>1078</v>
      </c>
      <c r="H206" s="40">
        <v>1078</v>
      </c>
      <c r="I206" s="40">
        <v>1078</v>
      </c>
    </row>
    <row r="207" spans="1:9" ht="15">
      <c r="A207" s="161" t="s">
        <v>364</v>
      </c>
      <c r="B207" s="52" t="s">
        <v>229</v>
      </c>
      <c r="C207" s="141" t="s">
        <v>377</v>
      </c>
      <c r="D207" s="141" t="s">
        <v>326</v>
      </c>
      <c r="E207" s="149" t="s">
        <v>696</v>
      </c>
      <c r="F207" s="141" t="s">
        <v>302</v>
      </c>
      <c r="G207" s="40">
        <v>107</v>
      </c>
      <c r="H207" s="40">
        <v>107</v>
      </c>
      <c r="I207" s="40">
        <v>107</v>
      </c>
    </row>
    <row r="208" spans="1:9" ht="15">
      <c r="A208" s="161" t="s">
        <v>235</v>
      </c>
      <c r="B208" s="52" t="s">
        <v>229</v>
      </c>
      <c r="C208" s="141" t="s">
        <v>377</v>
      </c>
      <c r="D208" s="141" t="s">
        <v>326</v>
      </c>
      <c r="E208" s="149" t="s">
        <v>696</v>
      </c>
      <c r="F208" s="141" t="s">
        <v>236</v>
      </c>
      <c r="G208" s="40"/>
      <c r="H208" s="40"/>
      <c r="I208" s="40"/>
    </row>
    <row r="209" spans="1:9" ht="45">
      <c r="A209" s="103" t="s">
        <v>581</v>
      </c>
      <c r="B209" s="56" t="s">
        <v>229</v>
      </c>
      <c r="C209" s="54" t="s">
        <v>377</v>
      </c>
      <c r="D209" s="54" t="s">
        <v>326</v>
      </c>
      <c r="E209" s="54" t="s">
        <v>726</v>
      </c>
      <c r="F209" s="54"/>
      <c r="G209" s="64">
        <f>G210</f>
        <v>10</v>
      </c>
      <c r="H209" s="64">
        <f aca="true" t="shared" si="30" ref="H209:I211">H210</f>
        <v>0</v>
      </c>
      <c r="I209" s="64">
        <f t="shared" si="30"/>
        <v>0</v>
      </c>
    </row>
    <row r="210" spans="1:9" ht="60">
      <c r="A210" s="575" t="s">
        <v>723</v>
      </c>
      <c r="B210" s="56" t="s">
        <v>229</v>
      </c>
      <c r="C210" s="54" t="s">
        <v>377</v>
      </c>
      <c r="D210" s="54" t="s">
        <v>326</v>
      </c>
      <c r="E210" s="54" t="s">
        <v>495</v>
      </c>
      <c r="F210" s="54"/>
      <c r="G210" s="64">
        <f>G211</f>
        <v>10</v>
      </c>
      <c r="H210" s="64">
        <f t="shared" si="30"/>
        <v>0</v>
      </c>
      <c r="I210" s="64">
        <f t="shared" si="30"/>
        <v>0</v>
      </c>
    </row>
    <row r="211" spans="1:9" ht="27">
      <c r="A211" s="52" t="s">
        <v>646</v>
      </c>
      <c r="B211" s="52" t="s">
        <v>229</v>
      </c>
      <c r="C211" s="52" t="s">
        <v>377</v>
      </c>
      <c r="D211" s="52" t="s">
        <v>326</v>
      </c>
      <c r="E211" s="52" t="s">
        <v>724</v>
      </c>
      <c r="F211" s="52"/>
      <c r="G211" s="64">
        <f>G212</f>
        <v>10</v>
      </c>
      <c r="H211" s="64">
        <f t="shared" si="30"/>
        <v>0</v>
      </c>
      <c r="I211" s="64">
        <f t="shared" si="30"/>
        <v>0</v>
      </c>
    </row>
    <row r="212" spans="1:9" ht="15">
      <c r="A212" s="52" t="s">
        <v>364</v>
      </c>
      <c r="B212" s="52" t="s">
        <v>229</v>
      </c>
      <c r="C212" s="52" t="s">
        <v>377</v>
      </c>
      <c r="D212" s="52" t="s">
        <v>326</v>
      </c>
      <c r="E212" s="52" t="s">
        <v>724</v>
      </c>
      <c r="F212" s="52" t="s">
        <v>302</v>
      </c>
      <c r="G212" s="64">
        <v>10</v>
      </c>
      <c r="H212" s="64"/>
      <c r="I212" s="64"/>
    </row>
    <row r="213" spans="1:9" ht="42.75">
      <c r="A213" s="54" t="s">
        <v>197</v>
      </c>
      <c r="B213" s="54" t="s">
        <v>229</v>
      </c>
      <c r="C213" s="54" t="s">
        <v>377</v>
      </c>
      <c r="D213" s="54" t="s">
        <v>326</v>
      </c>
      <c r="E213" s="54" t="s">
        <v>133</v>
      </c>
      <c r="F213" s="54"/>
      <c r="G213" s="55">
        <f aca="true" t="shared" si="31" ref="G213:I215">G214</f>
        <v>125</v>
      </c>
      <c r="H213" s="55">
        <f t="shared" si="31"/>
        <v>125</v>
      </c>
      <c r="I213" s="55">
        <f t="shared" si="31"/>
        <v>0</v>
      </c>
    </row>
    <row r="214" spans="1:9" ht="68.25">
      <c r="A214" s="325" t="s">
        <v>136</v>
      </c>
      <c r="B214" s="54" t="s">
        <v>229</v>
      </c>
      <c r="C214" s="54" t="s">
        <v>377</v>
      </c>
      <c r="D214" s="54" t="s">
        <v>326</v>
      </c>
      <c r="E214" s="54" t="s">
        <v>516</v>
      </c>
      <c r="F214" s="54"/>
      <c r="G214" s="55">
        <f t="shared" si="31"/>
        <v>125</v>
      </c>
      <c r="H214" s="55">
        <f t="shared" si="31"/>
        <v>125</v>
      </c>
      <c r="I214" s="55">
        <f t="shared" si="31"/>
        <v>0</v>
      </c>
    </row>
    <row r="215" spans="1:9" ht="15">
      <c r="A215" s="387" t="s">
        <v>78</v>
      </c>
      <c r="B215" s="52" t="s">
        <v>229</v>
      </c>
      <c r="C215" s="52" t="s">
        <v>377</v>
      </c>
      <c r="D215" s="52" t="s">
        <v>326</v>
      </c>
      <c r="E215" s="52" t="s">
        <v>143</v>
      </c>
      <c r="F215" s="52"/>
      <c r="G215" s="53">
        <f t="shared" si="31"/>
        <v>125</v>
      </c>
      <c r="H215" s="53">
        <f t="shared" si="31"/>
        <v>125</v>
      </c>
      <c r="I215" s="53">
        <f t="shared" si="31"/>
        <v>0</v>
      </c>
    </row>
    <row r="216" spans="1:9" ht="15">
      <c r="A216" s="52" t="s">
        <v>364</v>
      </c>
      <c r="B216" s="52" t="s">
        <v>229</v>
      </c>
      <c r="C216" s="52" t="s">
        <v>377</v>
      </c>
      <c r="D216" s="52" t="s">
        <v>326</v>
      </c>
      <c r="E216" s="52" t="s">
        <v>143</v>
      </c>
      <c r="F216" s="52" t="s">
        <v>302</v>
      </c>
      <c r="G216" s="64">
        <v>125</v>
      </c>
      <c r="H216" s="64">
        <v>125</v>
      </c>
      <c r="I216" s="64"/>
    </row>
    <row r="217" spans="1:9" ht="27">
      <c r="A217" s="56" t="s">
        <v>383</v>
      </c>
      <c r="B217" s="56" t="s">
        <v>229</v>
      </c>
      <c r="C217" s="56" t="s">
        <v>377</v>
      </c>
      <c r="D217" s="56" t="s">
        <v>327</v>
      </c>
      <c r="E217" s="56"/>
      <c r="F217" s="56"/>
      <c r="G217" s="57">
        <f>G218+G224</f>
        <v>2391</v>
      </c>
      <c r="H217" s="57">
        <f>H218+H224</f>
        <v>2391</v>
      </c>
      <c r="I217" s="57">
        <f>I218+I224</f>
        <v>2221</v>
      </c>
    </row>
    <row r="218" spans="1:9" ht="13.5" customHeight="1">
      <c r="A218" s="323" t="s">
        <v>414</v>
      </c>
      <c r="B218" s="54" t="s">
        <v>229</v>
      </c>
      <c r="C218" s="54" t="s">
        <v>377</v>
      </c>
      <c r="D218" s="54" t="s">
        <v>327</v>
      </c>
      <c r="E218" s="54" t="s">
        <v>728</v>
      </c>
      <c r="F218" s="52"/>
      <c r="G218" s="53">
        <f>G219</f>
        <v>2221</v>
      </c>
      <c r="H218" s="53">
        <f>H219</f>
        <v>2221</v>
      </c>
      <c r="I218" s="53">
        <f>I219</f>
        <v>2221</v>
      </c>
    </row>
    <row r="219" spans="1:9" ht="18.75" customHeight="1">
      <c r="A219" s="325" t="s">
        <v>415</v>
      </c>
      <c r="B219" s="52" t="s">
        <v>229</v>
      </c>
      <c r="C219" s="52" t="s">
        <v>377</v>
      </c>
      <c r="D219" s="52" t="s">
        <v>327</v>
      </c>
      <c r="E219" s="52" t="s">
        <v>729</v>
      </c>
      <c r="F219" s="52"/>
      <c r="G219" s="53">
        <f>G221+G222+G223</f>
        <v>2221</v>
      </c>
      <c r="H219" s="53">
        <f>H221+H222+H223</f>
        <v>2221</v>
      </c>
      <c r="I219" s="53">
        <f>I221+I222+I223</f>
        <v>2221</v>
      </c>
    </row>
    <row r="220" spans="1:9" ht="15.75" customHeight="1">
      <c r="A220" s="52" t="s">
        <v>645</v>
      </c>
      <c r="B220" s="52" t="s">
        <v>229</v>
      </c>
      <c r="C220" s="52" t="s">
        <v>377</v>
      </c>
      <c r="D220" s="52" t="s">
        <v>327</v>
      </c>
      <c r="E220" s="52" t="s">
        <v>730</v>
      </c>
      <c r="F220" s="52"/>
      <c r="G220" s="53">
        <f>G221+G222+G223</f>
        <v>2221</v>
      </c>
      <c r="H220" s="53">
        <f>H221+H222+H223</f>
        <v>2221</v>
      </c>
      <c r="I220" s="53">
        <f>I221+I222+I223</f>
        <v>2221</v>
      </c>
    </row>
    <row r="221" spans="1:9" ht="40.5">
      <c r="A221" s="52" t="s">
        <v>363</v>
      </c>
      <c r="B221" s="52" t="s">
        <v>229</v>
      </c>
      <c r="C221" s="52" t="s">
        <v>377</v>
      </c>
      <c r="D221" s="52" t="s">
        <v>327</v>
      </c>
      <c r="E221" s="52" t="s">
        <v>730</v>
      </c>
      <c r="F221" s="52" t="s">
        <v>237</v>
      </c>
      <c r="G221" s="53">
        <v>2170</v>
      </c>
      <c r="H221" s="53">
        <v>2170</v>
      </c>
      <c r="I221" s="53">
        <v>2170</v>
      </c>
    </row>
    <row r="222" spans="1:9" ht="15">
      <c r="A222" s="52" t="s">
        <v>364</v>
      </c>
      <c r="B222" s="52" t="s">
        <v>229</v>
      </c>
      <c r="C222" s="52" t="s">
        <v>377</v>
      </c>
      <c r="D222" s="52" t="s">
        <v>327</v>
      </c>
      <c r="E222" s="52" t="s">
        <v>730</v>
      </c>
      <c r="F222" s="52" t="s">
        <v>302</v>
      </c>
      <c r="G222" s="53">
        <v>50</v>
      </c>
      <c r="H222" s="53">
        <v>50</v>
      </c>
      <c r="I222" s="53">
        <v>50</v>
      </c>
    </row>
    <row r="223" spans="1:9" ht="15">
      <c r="A223" s="52" t="s">
        <v>235</v>
      </c>
      <c r="B223" s="52" t="s">
        <v>229</v>
      </c>
      <c r="C223" s="52" t="s">
        <v>377</v>
      </c>
      <c r="D223" s="52" t="s">
        <v>327</v>
      </c>
      <c r="E223" s="52" t="s">
        <v>730</v>
      </c>
      <c r="F223" s="52" t="s">
        <v>236</v>
      </c>
      <c r="G223" s="53">
        <v>1</v>
      </c>
      <c r="H223" s="53">
        <v>1</v>
      </c>
      <c r="I223" s="53">
        <v>1</v>
      </c>
    </row>
    <row r="224" spans="1:9" ht="42.75">
      <c r="A224" s="54" t="s">
        <v>197</v>
      </c>
      <c r="B224" s="54" t="s">
        <v>229</v>
      </c>
      <c r="C224" s="54" t="s">
        <v>377</v>
      </c>
      <c r="D224" s="54" t="s">
        <v>327</v>
      </c>
      <c r="E224" s="54" t="s">
        <v>133</v>
      </c>
      <c r="F224" s="54"/>
      <c r="G224" s="55">
        <f aca="true" t="shared" si="32" ref="G224:I226">G225</f>
        <v>170</v>
      </c>
      <c r="H224" s="55">
        <f t="shared" si="32"/>
        <v>170</v>
      </c>
      <c r="I224" s="55">
        <f t="shared" si="32"/>
        <v>0</v>
      </c>
    </row>
    <row r="225" spans="1:9" ht="68.25">
      <c r="A225" s="325" t="s">
        <v>136</v>
      </c>
      <c r="B225" s="54" t="s">
        <v>229</v>
      </c>
      <c r="C225" s="54" t="s">
        <v>377</v>
      </c>
      <c r="D225" s="54" t="s">
        <v>327</v>
      </c>
      <c r="E225" s="54" t="s">
        <v>516</v>
      </c>
      <c r="F225" s="54"/>
      <c r="G225" s="55">
        <f t="shared" si="32"/>
        <v>170</v>
      </c>
      <c r="H225" s="55">
        <f t="shared" si="32"/>
        <v>170</v>
      </c>
      <c r="I225" s="55">
        <f t="shared" si="32"/>
        <v>0</v>
      </c>
    </row>
    <row r="226" spans="1:9" ht="15">
      <c r="A226" s="387" t="s">
        <v>78</v>
      </c>
      <c r="B226" s="52" t="s">
        <v>229</v>
      </c>
      <c r="C226" s="52" t="s">
        <v>377</v>
      </c>
      <c r="D226" s="52" t="s">
        <v>327</v>
      </c>
      <c r="E226" s="52" t="s">
        <v>143</v>
      </c>
      <c r="F226" s="52"/>
      <c r="G226" s="53">
        <f t="shared" si="32"/>
        <v>170</v>
      </c>
      <c r="H226" s="53">
        <f t="shared" si="32"/>
        <v>170</v>
      </c>
      <c r="I226" s="53">
        <f t="shared" si="32"/>
        <v>0</v>
      </c>
    </row>
    <row r="227" spans="1:9" ht="15">
      <c r="A227" s="52" t="s">
        <v>364</v>
      </c>
      <c r="B227" s="52" t="s">
        <v>229</v>
      </c>
      <c r="C227" s="52" t="s">
        <v>377</v>
      </c>
      <c r="D227" s="52" t="s">
        <v>327</v>
      </c>
      <c r="E227" s="52" t="s">
        <v>143</v>
      </c>
      <c r="F227" s="52" t="s">
        <v>302</v>
      </c>
      <c r="G227" s="64">
        <v>170</v>
      </c>
      <c r="H227" s="64">
        <v>170</v>
      </c>
      <c r="I227" s="64"/>
    </row>
    <row r="228" spans="1:9" ht="18" customHeight="1">
      <c r="A228" s="56" t="s">
        <v>216</v>
      </c>
      <c r="B228" s="56" t="s">
        <v>229</v>
      </c>
      <c r="C228" s="56" t="s">
        <v>377</v>
      </c>
      <c r="D228" s="56" t="s">
        <v>328</v>
      </c>
      <c r="E228" s="56"/>
      <c r="F228" s="56"/>
      <c r="G228" s="57">
        <f>G229</f>
        <v>1972.594</v>
      </c>
      <c r="H228" s="57">
        <f>H229</f>
        <v>0</v>
      </c>
      <c r="I228" s="57">
        <f>I229</f>
        <v>0</v>
      </c>
    </row>
    <row r="229" spans="1:9" ht="28.5">
      <c r="A229" s="323" t="s">
        <v>224</v>
      </c>
      <c r="B229" s="54" t="s">
        <v>229</v>
      </c>
      <c r="C229" s="54" t="s">
        <v>377</v>
      </c>
      <c r="D229" s="54" t="s">
        <v>328</v>
      </c>
      <c r="E229" s="54" t="s">
        <v>149</v>
      </c>
      <c r="F229" s="54"/>
      <c r="G229" s="55">
        <f aca="true" t="shared" si="33" ref="G229:I231">G230</f>
        <v>1972.594</v>
      </c>
      <c r="H229" s="55">
        <f t="shared" si="33"/>
        <v>0</v>
      </c>
      <c r="I229" s="55">
        <f t="shared" si="33"/>
        <v>0</v>
      </c>
    </row>
    <row r="230" spans="1:9" ht="15">
      <c r="A230" s="387" t="s">
        <v>476</v>
      </c>
      <c r="B230" s="52" t="s">
        <v>229</v>
      </c>
      <c r="C230" s="52" t="s">
        <v>731</v>
      </c>
      <c r="D230" s="52" t="s">
        <v>328</v>
      </c>
      <c r="E230" s="52" t="s">
        <v>150</v>
      </c>
      <c r="F230" s="52"/>
      <c r="G230" s="53">
        <f t="shared" si="33"/>
        <v>1972.594</v>
      </c>
      <c r="H230" s="53">
        <f t="shared" si="33"/>
        <v>0</v>
      </c>
      <c r="I230" s="53">
        <f t="shared" si="33"/>
        <v>0</v>
      </c>
    </row>
    <row r="231" spans="1:9" ht="15">
      <c r="A231" s="52" t="s">
        <v>733</v>
      </c>
      <c r="B231" s="52" t="s">
        <v>229</v>
      </c>
      <c r="C231" s="52" t="s">
        <v>377</v>
      </c>
      <c r="D231" s="52" t="s">
        <v>328</v>
      </c>
      <c r="E231" s="52" t="s">
        <v>151</v>
      </c>
      <c r="F231" s="52"/>
      <c r="G231" s="53">
        <f>G232</f>
        <v>1972.594</v>
      </c>
      <c r="H231" s="53">
        <f t="shared" si="33"/>
        <v>0</v>
      </c>
      <c r="I231" s="53">
        <f t="shared" si="33"/>
        <v>0</v>
      </c>
    </row>
    <row r="232" spans="1:10" ht="15">
      <c r="A232" s="52" t="s">
        <v>235</v>
      </c>
      <c r="B232" s="56" t="s">
        <v>229</v>
      </c>
      <c r="C232" s="52" t="s">
        <v>377</v>
      </c>
      <c r="D232" s="52" t="s">
        <v>328</v>
      </c>
      <c r="E232" s="52" t="s">
        <v>151</v>
      </c>
      <c r="F232" s="52" t="s">
        <v>236</v>
      </c>
      <c r="G232" s="64">
        <v>1972.594</v>
      </c>
      <c r="H232" s="64"/>
      <c r="I232" s="64"/>
      <c r="J232" t="s">
        <v>639</v>
      </c>
    </row>
    <row r="233" spans="1:9" ht="15">
      <c r="A233" s="235" t="s">
        <v>338</v>
      </c>
      <c r="B233" s="167" t="s">
        <v>229</v>
      </c>
      <c r="C233" s="167">
        <v>10</v>
      </c>
      <c r="D233" s="167"/>
      <c r="E233" s="141"/>
      <c r="F233" s="141"/>
      <c r="G233" s="46">
        <f aca="true" t="shared" si="34" ref="G233:I235">G234</f>
        <v>13539.716</v>
      </c>
      <c r="H233" s="46">
        <f t="shared" si="34"/>
        <v>14738.469</v>
      </c>
      <c r="I233" s="46">
        <f t="shared" si="34"/>
        <v>15370.759</v>
      </c>
    </row>
    <row r="234" spans="1:9" ht="15">
      <c r="A234" s="235" t="s">
        <v>341</v>
      </c>
      <c r="B234" s="167" t="s">
        <v>229</v>
      </c>
      <c r="C234" s="167">
        <v>10</v>
      </c>
      <c r="D234" s="167" t="s">
        <v>325</v>
      </c>
      <c r="E234" s="141"/>
      <c r="F234" s="141"/>
      <c r="G234" s="44">
        <f t="shared" si="34"/>
        <v>13539.716</v>
      </c>
      <c r="H234" s="44">
        <f t="shared" si="34"/>
        <v>14738.469</v>
      </c>
      <c r="I234" s="44">
        <f t="shared" si="34"/>
        <v>15370.759</v>
      </c>
    </row>
    <row r="235" spans="1:9" ht="29.25" customHeight="1">
      <c r="A235" s="172" t="s">
        <v>305</v>
      </c>
      <c r="B235" s="167" t="s">
        <v>229</v>
      </c>
      <c r="C235" s="138" t="s">
        <v>233</v>
      </c>
      <c r="D235" s="138" t="s">
        <v>325</v>
      </c>
      <c r="E235" s="168" t="s">
        <v>18</v>
      </c>
      <c r="F235" s="138"/>
      <c r="G235" s="49">
        <f>G236</f>
        <v>13539.716</v>
      </c>
      <c r="H235" s="49">
        <f t="shared" si="34"/>
        <v>14738.469</v>
      </c>
      <c r="I235" s="49">
        <f t="shared" si="34"/>
        <v>15370.759</v>
      </c>
    </row>
    <row r="236" spans="1:9" ht="41.25">
      <c r="A236" s="169" t="s">
        <v>307</v>
      </c>
      <c r="B236" s="52" t="s">
        <v>229</v>
      </c>
      <c r="C236" s="153" t="s">
        <v>233</v>
      </c>
      <c r="D236" s="153" t="s">
        <v>325</v>
      </c>
      <c r="E236" s="169" t="s">
        <v>570</v>
      </c>
      <c r="F236" s="153"/>
      <c r="G236" s="139">
        <f>G237+G240+G247+G250</f>
        <v>13539.716</v>
      </c>
      <c r="H236" s="139">
        <f>H237+H240+H247+H250</f>
        <v>14738.469</v>
      </c>
      <c r="I236" s="139">
        <f>I237+I240+I247+I250</f>
        <v>15370.759</v>
      </c>
    </row>
    <row r="237" spans="1:9" ht="15">
      <c r="A237" s="141" t="s">
        <v>342</v>
      </c>
      <c r="B237" s="52" t="s">
        <v>229</v>
      </c>
      <c r="C237" s="141" t="s">
        <v>233</v>
      </c>
      <c r="D237" s="141" t="s">
        <v>325</v>
      </c>
      <c r="E237" s="141" t="s">
        <v>454</v>
      </c>
      <c r="F237" s="141"/>
      <c r="G237" s="44">
        <f>G239+G238</f>
        <v>2862.108</v>
      </c>
      <c r="H237" s="44">
        <f>H239+H238</f>
        <v>3155.477</v>
      </c>
      <c r="I237" s="44">
        <f>I239+I238</f>
        <v>3291.167</v>
      </c>
    </row>
    <row r="238" spans="1:9" ht="15">
      <c r="A238" s="141" t="s">
        <v>364</v>
      </c>
      <c r="B238" s="52" t="s">
        <v>229</v>
      </c>
      <c r="C238" s="141" t="s">
        <v>233</v>
      </c>
      <c r="D238" s="141" t="s">
        <v>325</v>
      </c>
      <c r="E238" s="141" t="s">
        <v>454</v>
      </c>
      <c r="F238" s="141" t="s">
        <v>302</v>
      </c>
      <c r="G238" s="44">
        <v>37.108</v>
      </c>
      <c r="H238" s="44">
        <v>40.477</v>
      </c>
      <c r="I238" s="44">
        <v>51.167</v>
      </c>
    </row>
    <row r="239" spans="1:9" ht="15">
      <c r="A239" s="149" t="s">
        <v>246</v>
      </c>
      <c r="B239" s="52" t="s">
        <v>229</v>
      </c>
      <c r="C239" s="141" t="s">
        <v>233</v>
      </c>
      <c r="D239" s="141" t="s">
        <v>325</v>
      </c>
      <c r="E239" s="141" t="s">
        <v>454</v>
      </c>
      <c r="F239" s="141" t="s">
        <v>234</v>
      </c>
      <c r="G239" s="40">
        <v>2825</v>
      </c>
      <c r="H239" s="40">
        <v>3115</v>
      </c>
      <c r="I239" s="40">
        <v>3240</v>
      </c>
    </row>
    <row r="240" spans="1:9" ht="15">
      <c r="A240" s="214" t="s">
        <v>477</v>
      </c>
      <c r="B240" s="52" t="s">
        <v>229</v>
      </c>
      <c r="C240" s="141" t="s">
        <v>233</v>
      </c>
      <c r="D240" s="141" t="s">
        <v>325</v>
      </c>
      <c r="E240" s="149" t="s">
        <v>455</v>
      </c>
      <c r="F240" s="141"/>
      <c r="G240" s="44">
        <f>G241+G244</f>
        <v>9992.63</v>
      </c>
      <c r="H240" s="44">
        <f>H241+H244</f>
        <v>10885.73</v>
      </c>
      <c r="I240" s="44">
        <f>I241+I244</f>
        <v>11375.592</v>
      </c>
    </row>
    <row r="241" spans="1:9" ht="15">
      <c r="A241" s="214" t="s">
        <v>343</v>
      </c>
      <c r="B241" s="52" t="s">
        <v>229</v>
      </c>
      <c r="C241" s="141" t="s">
        <v>233</v>
      </c>
      <c r="D241" s="141" t="s">
        <v>325</v>
      </c>
      <c r="E241" s="149" t="s">
        <v>456</v>
      </c>
      <c r="F241" s="141"/>
      <c r="G241" s="44">
        <f>G243+G242</f>
        <v>7876.4</v>
      </c>
      <c r="H241" s="44">
        <f>H243+H242</f>
        <v>8602.73</v>
      </c>
      <c r="I241" s="44">
        <f>I243+I242</f>
        <v>8889.305</v>
      </c>
    </row>
    <row r="242" spans="1:9" ht="15">
      <c r="A242" s="141" t="s">
        <v>364</v>
      </c>
      <c r="B242" s="52" t="s">
        <v>229</v>
      </c>
      <c r="C242" s="141" t="s">
        <v>233</v>
      </c>
      <c r="D242" s="141" t="s">
        <v>325</v>
      </c>
      <c r="E242" s="149" t="s">
        <v>456</v>
      </c>
      <c r="F242" s="141" t="s">
        <v>302</v>
      </c>
      <c r="G242" s="44">
        <v>116.4</v>
      </c>
      <c r="H242" s="44">
        <v>132.73</v>
      </c>
      <c r="I242" s="44">
        <v>99.305</v>
      </c>
    </row>
    <row r="243" spans="1:9" ht="15">
      <c r="A243" s="149" t="s">
        <v>246</v>
      </c>
      <c r="B243" s="52" t="s">
        <v>229</v>
      </c>
      <c r="C243" s="141" t="s">
        <v>233</v>
      </c>
      <c r="D243" s="141" t="s">
        <v>325</v>
      </c>
      <c r="E243" s="149" t="s">
        <v>456</v>
      </c>
      <c r="F243" s="141" t="s">
        <v>234</v>
      </c>
      <c r="G243" s="40">
        <v>7760</v>
      </c>
      <c r="H243" s="40">
        <v>8470</v>
      </c>
      <c r="I243" s="40">
        <v>8790</v>
      </c>
    </row>
    <row r="244" spans="1:9" ht="15">
      <c r="A244" s="214" t="s">
        <v>196</v>
      </c>
      <c r="B244" s="52" t="s">
        <v>229</v>
      </c>
      <c r="C244" s="141" t="s">
        <v>233</v>
      </c>
      <c r="D244" s="141" t="s">
        <v>325</v>
      </c>
      <c r="E244" s="149" t="s">
        <v>457</v>
      </c>
      <c r="F244" s="141"/>
      <c r="G244" s="44">
        <f>G246+G245</f>
        <v>2116.23</v>
      </c>
      <c r="H244" s="44">
        <f>H246+H245</f>
        <v>2283</v>
      </c>
      <c r="I244" s="44">
        <f>I246+I245</f>
        <v>2486.287</v>
      </c>
    </row>
    <row r="245" spans="1:9" ht="15">
      <c r="A245" s="141" t="s">
        <v>364</v>
      </c>
      <c r="B245" s="52" t="s">
        <v>229</v>
      </c>
      <c r="C245" s="141" t="s">
        <v>233</v>
      </c>
      <c r="D245" s="141" t="s">
        <v>325</v>
      </c>
      <c r="E245" s="149" t="s">
        <v>457</v>
      </c>
      <c r="F245" s="141" t="s">
        <v>302</v>
      </c>
      <c r="G245" s="44">
        <v>26.23</v>
      </c>
      <c r="H245" s="44">
        <v>33</v>
      </c>
      <c r="I245" s="44">
        <v>36.287</v>
      </c>
    </row>
    <row r="246" spans="1:9" ht="15">
      <c r="A246" s="149" t="s">
        <v>246</v>
      </c>
      <c r="B246" s="52" t="s">
        <v>229</v>
      </c>
      <c r="C246" s="141" t="s">
        <v>233</v>
      </c>
      <c r="D246" s="141" t="s">
        <v>325</v>
      </c>
      <c r="E246" s="149" t="s">
        <v>457</v>
      </c>
      <c r="F246" s="141" t="s">
        <v>234</v>
      </c>
      <c r="G246" s="40">
        <v>2090</v>
      </c>
      <c r="H246" s="40">
        <v>2250</v>
      </c>
      <c r="I246" s="40">
        <v>2450</v>
      </c>
    </row>
    <row r="247" spans="1:9" ht="27.75">
      <c r="A247" s="214" t="s">
        <v>344</v>
      </c>
      <c r="B247" s="52" t="s">
        <v>229</v>
      </c>
      <c r="C247" s="141" t="s">
        <v>233</v>
      </c>
      <c r="D247" s="141" t="s">
        <v>325</v>
      </c>
      <c r="E247" s="149" t="s">
        <v>458</v>
      </c>
      <c r="F247" s="141"/>
      <c r="G247" s="44">
        <f>G249+G248</f>
        <v>137.449</v>
      </c>
      <c r="H247" s="44">
        <f>H249+H248</f>
        <v>149.733</v>
      </c>
      <c r="I247" s="44">
        <f>I249+I248</f>
        <v>156.472</v>
      </c>
    </row>
    <row r="248" spans="1:9" ht="15">
      <c r="A248" s="141" t="s">
        <v>364</v>
      </c>
      <c r="B248" s="52" t="s">
        <v>229</v>
      </c>
      <c r="C248" s="141" t="s">
        <v>233</v>
      </c>
      <c r="D248" s="141" t="s">
        <v>325</v>
      </c>
      <c r="E248" s="149" t="s">
        <v>458</v>
      </c>
      <c r="F248" s="141" t="s">
        <v>302</v>
      </c>
      <c r="G248" s="44">
        <v>2.449</v>
      </c>
      <c r="H248" s="44">
        <v>4.733</v>
      </c>
      <c r="I248" s="44">
        <v>5.472</v>
      </c>
    </row>
    <row r="249" spans="1:9" ht="15">
      <c r="A249" s="149" t="s">
        <v>246</v>
      </c>
      <c r="B249" s="52" t="s">
        <v>229</v>
      </c>
      <c r="C249" s="141" t="s">
        <v>233</v>
      </c>
      <c r="D249" s="141" t="s">
        <v>325</v>
      </c>
      <c r="E249" s="149" t="s">
        <v>458</v>
      </c>
      <c r="F249" s="141" t="s">
        <v>234</v>
      </c>
      <c r="G249" s="40">
        <v>135</v>
      </c>
      <c r="H249" s="40">
        <v>145</v>
      </c>
      <c r="I249" s="40">
        <v>151</v>
      </c>
    </row>
    <row r="250" spans="1:10" ht="27.75">
      <c r="A250" s="149" t="s">
        <v>652</v>
      </c>
      <c r="B250" s="52" t="s">
        <v>229</v>
      </c>
      <c r="C250" s="141" t="s">
        <v>233</v>
      </c>
      <c r="D250" s="149" t="s">
        <v>325</v>
      </c>
      <c r="E250" s="149" t="s">
        <v>459</v>
      </c>
      <c r="F250" s="141"/>
      <c r="G250" s="44">
        <f>G252+G251</f>
        <v>547.529</v>
      </c>
      <c r="H250" s="44">
        <f>H252+H251</f>
        <v>547.529</v>
      </c>
      <c r="I250" s="44">
        <f>I252+I251</f>
        <v>547.528</v>
      </c>
      <c r="J250" t="s">
        <v>412</v>
      </c>
    </row>
    <row r="251" spans="1:9" ht="15">
      <c r="A251" s="141" t="s">
        <v>364</v>
      </c>
      <c r="B251" s="52" t="s">
        <v>229</v>
      </c>
      <c r="C251" s="141" t="s">
        <v>233</v>
      </c>
      <c r="D251" s="141" t="s">
        <v>325</v>
      </c>
      <c r="E251" s="149" t="s">
        <v>459</v>
      </c>
      <c r="F251" s="141" t="s">
        <v>302</v>
      </c>
      <c r="G251" s="44">
        <v>12.529</v>
      </c>
      <c r="H251" s="44">
        <v>12.529</v>
      </c>
      <c r="I251" s="44">
        <v>12.528</v>
      </c>
    </row>
    <row r="252" spans="1:9" ht="15">
      <c r="A252" s="149" t="s">
        <v>246</v>
      </c>
      <c r="B252" s="52" t="s">
        <v>229</v>
      </c>
      <c r="C252" s="141" t="s">
        <v>233</v>
      </c>
      <c r="D252" s="141" t="s">
        <v>325</v>
      </c>
      <c r="E252" s="149" t="s">
        <v>459</v>
      </c>
      <c r="F252" s="141" t="s">
        <v>234</v>
      </c>
      <c r="G252" s="40">
        <v>535</v>
      </c>
      <c r="H252" s="40">
        <v>535</v>
      </c>
      <c r="I252" s="40">
        <v>535</v>
      </c>
    </row>
    <row r="253" spans="1:9" ht="27.75">
      <c r="A253" s="576" t="s">
        <v>650</v>
      </c>
      <c r="B253" s="56" t="s">
        <v>229</v>
      </c>
      <c r="C253" s="167">
        <v>14</v>
      </c>
      <c r="D253" s="167"/>
      <c r="E253" s="167"/>
      <c r="F253" s="167"/>
      <c r="G253" s="46">
        <f>G254+G259</f>
        <v>8160.639</v>
      </c>
      <c r="H253" s="46">
        <f>H254+H259</f>
        <v>5174.937</v>
      </c>
      <c r="I253" s="46">
        <f>I254+I259</f>
        <v>3080.32</v>
      </c>
    </row>
    <row r="254" spans="1:9" ht="24" customHeight="1">
      <c r="A254" s="406" t="s">
        <v>485</v>
      </c>
      <c r="B254" s="66" t="s">
        <v>229</v>
      </c>
      <c r="C254" s="406" t="s">
        <v>303</v>
      </c>
      <c r="D254" s="577" t="s">
        <v>377</v>
      </c>
      <c r="E254" s="406" t="s">
        <v>644</v>
      </c>
      <c r="F254" s="138"/>
      <c r="G254" s="49">
        <f aca="true" t="shared" si="35" ref="G254:I257">G255</f>
        <v>6160.639</v>
      </c>
      <c r="H254" s="49">
        <f t="shared" si="35"/>
        <v>5174.937</v>
      </c>
      <c r="I254" s="49">
        <f t="shared" si="35"/>
        <v>3080.32</v>
      </c>
    </row>
    <row r="255" spans="1:9" ht="19.5" customHeight="1">
      <c r="A255" s="405" t="s">
        <v>649</v>
      </c>
      <c r="B255" s="52" t="s">
        <v>229</v>
      </c>
      <c r="C255" s="558" t="s">
        <v>303</v>
      </c>
      <c r="D255" s="578" t="s">
        <v>377</v>
      </c>
      <c r="E255" s="558" t="s">
        <v>684</v>
      </c>
      <c r="F255" s="138"/>
      <c r="G255" s="139">
        <f t="shared" si="35"/>
        <v>6160.639</v>
      </c>
      <c r="H255" s="139">
        <f t="shared" si="35"/>
        <v>5174.937</v>
      </c>
      <c r="I255" s="139">
        <f t="shared" si="35"/>
        <v>3080.32</v>
      </c>
    </row>
    <row r="256" spans="1:9" ht="18" customHeight="1">
      <c r="A256" s="406" t="s">
        <v>685</v>
      </c>
      <c r="B256" s="52" t="s">
        <v>229</v>
      </c>
      <c r="C256" s="214" t="s">
        <v>303</v>
      </c>
      <c r="D256" s="234" t="s">
        <v>377</v>
      </c>
      <c r="E256" s="214" t="s">
        <v>686</v>
      </c>
      <c r="F256" s="167"/>
      <c r="G256" s="44">
        <f t="shared" si="35"/>
        <v>6160.639</v>
      </c>
      <c r="H256" s="44">
        <f t="shared" si="35"/>
        <v>5174.937</v>
      </c>
      <c r="I256" s="44">
        <f t="shared" si="35"/>
        <v>3080.32</v>
      </c>
    </row>
    <row r="257" spans="1:9" ht="27.75">
      <c r="A257" s="214" t="s">
        <v>411</v>
      </c>
      <c r="B257" s="52" t="s">
        <v>229</v>
      </c>
      <c r="C257" s="214" t="s">
        <v>303</v>
      </c>
      <c r="D257" s="234" t="s">
        <v>377</v>
      </c>
      <c r="E257" s="214" t="s">
        <v>567</v>
      </c>
      <c r="F257" s="167"/>
      <c r="G257" s="44">
        <f t="shared" si="35"/>
        <v>6160.639</v>
      </c>
      <c r="H257" s="44">
        <f t="shared" si="35"/>
        <v>5174.937</v>
      </c>
      <c r="I257" s="44">
        <f t="shared" si="35"/>
        <v>3080.32</v>
      </c>
    </row>
    <row r="258" spans="1:9" ht="15">
      <c r="A258" s="579" t="s">
        <v>77</v>
      </c>
      <c r="B258" s="52" t="s">
        <v>229</v>
      </c>
      <c r="C258" s="141" t="s">
        <v>303</v>
      </c>
      <c r="D258" s="234" t="s">
        <v>377</v>
      </c>
      <c r="E258" s="214" t="s">
        <v>567</v>
      </c>
      <c r="F258" s="141" t="s">
        <v>304</v>
      </c>
      <c r="G258" s="40">
        <v>6160.639</v>
      </c>
      <c r="H258" s="40">
        <v>5174.937</v>
      </c>
      <c r="I258" s="40">
        <v>3080.32</v>
      </c>
    </row>
    <row r="259" spans="1:9" ht="15">
      <c r="A259" s="580" t="s">
        <v>211</v>
      </c>
      <c r="B259" s="52" t="s">
        <v>229</v>
      </c>
      <c r="C259" s="56" t="s">
        <v>303</v>
      </c>
      <c r="D259" s="75" t="s">
        <v>325</v>
      </c>
      <c r="E259" s="408"/>
      <c r="F259" s="56"/>
      <c r="G259" s="70">
        <f>G260</f>
        <v>2000</v>
      </c>
      <c r="H259" s="70">
        <f aca="true" t="shared" si="36" ref="H259:I261">H260</f>
        <v>0</v>
      </c>
      <c r="I259" s="70">
        <f t="shared" si="36"/>
        <v>0</v>
      </c>
    </row>
    <row r="260" spans="1:9" ht="20.25" customHeight="1">
      <c r="A260" s="405" t="s">
        <v>649</v>
      </c>
      <c r="B260" s="52" t="s">
        <v>229</v>
      </c>
      <c r="C260" s="66" t="s">
        <v>303</v>
      </c>
      <c r="D260" s="385" t="s">
        <v>325</v>
      </c>
      <c r="E260" s="409" t="s">
        <v>684</v>
      </c>
      <c r="F260" s="66"/>
      <c r="G260" s="386">
        <f>G261</f>
        <v>2000</v>
      </c>
      <c r="H260" s="386">
        <f t="shared" si="36"/>
        <v>0</v>
      </c>
      <c r="I260" s="386">
        <f t="shared" si="36"/>
        <v>0</v>
      </c>
    </row>
    <row r="261" spans="1:9" ht="15">
      <c r="A261" s="406" t="s">
        <v>685</v>
      </c>
      <c r="B261" s="52" t="s">
        <v>229</v>
      </c>
      <c r="C261" s="52" t="s">
        <v>634</v>
      </c>
      <c r="D261" s="52" t="s">
        <v>325</v>
      </c>
      <c r="E261" s="410" t="s">
        <v>686</v>
      </c>
      <c r="F261" s="52"/>
      <c r="G261" s="64">
        <f>G262</f>
        <v>2000</v>
      </c>
      <c r="H261" s="64">
        <f t="shared" si="36"/>
        <v>0</v>
      </c>
      <c r="I261" s="64">
        <f t="shared" si="36"/>
        <v>0</v>
      </c>
    </row>
    <row r="262" spans="1:9" ht="27.75">
      <c r="A262" s="344" t="s">
        <v>602</v>
      </c>
      <c r="B262" s="52" t="s">
        <v>229</v>
      </c>
      <c r="C262" s="52" t="s">
        <v>303</v>
      </c>
      <c r="D262" s="52" t="s">
        <v>325</v>
      </c>
      <c r="E262" s="410" t="s">
        <v>566</v>
      </c>
      <c r="F262" s="52"/>
      <c r="G262" s="64">
        <f>G263</f>
        <v>2000</v>
      </c>
      <c r="H262" s="64">
        <f>H263</f>
        <v>0</v>
      </c>
      <c r="I262" s="64">
        <f>I263</f>
        <v>0</v>
      </c>
    </row>
    <row r="263" spans="1:9" ht="15">
      <c r="A263" s="328" t="s">
        <v>77</v>
      </c>
      <c r="B263" s="52" t="s">
        <v>229</v>
      </c>
      <c r="C263" s="52" t="s">
        <v>303</v>
      </c>
      <c r="D263" s="52" t="s">
        <v>325</v>
      </c>
      <c r="E263" s="410" t="s">
        <v>566</v>
      </c>
      <c r="F263" s="52" t="s">
        <v>304</v>
      </c>
      <c r="G263" s="64">
        <v>2000</v>
      </c>
      <c r="H263" s="64"/>
      <c r="I263" s="64"/>
    </row>
    <row r="264" spans="1:9" ht="17.25" customHeight="1" hidden="1">
      <c r="A264" s="581" t="s">
        <v>381</v>
      </c>
      <c r="B264" s="582"/>
      <c r="C264" s="582"/>
      <c r="D264" s="582"/>
      <c r="E264" s="560"/>
      <c r="F264" s="582"/>
      <c r="G264" s="561"/>
      <c r="H264" s="561">
        <v>7979.9</v>
      </c>
      <c r="I264" s="561">
        <v>14325.8</v>
      </c>
    </row>
    <row r="265" spans="1:11" ht="27">
      <c r="A265" s="56" t="s">
        <v>261</v>
      </c>
      <c r="B265" s="56" t="s">
        <v>230</v>
      </c>
      <c r="C265" s="56"/>
      <c r="D265" s="56"/>
      <c r="E265" s="56"/>
      <c r="F265" s="56"/>
      <c r="G265" s="57">
        <f>G266+G280+G361</f>
        <v>229469.20599999995</v>
      </c>
      <c r="H265" s="57">
        <f>H266+H280+H361</f>
        <v>229921.965</v>
      </c>
      <c r="I265" s="57">
        <f>I266+I280+I361</f>
        <v>194528.16800000003</v>
      </c>
      <c r="K265" s="31"/>
    </row>
    <row r="266" spans="1:9" ht="15">
      <c r="A266" s="56" t="s">
        <v>65</v>
      </c>
      <c r="B266" s="56" t="s">
        <v>230</v>
      </c>
      <c r="C266" s="56" t="s">
        <v>377</v>
      </c>
      <c r="D266" s="56"/>
      <c r="E266" s="56"/>
      <c r="F266" s="56"/>
      <c r="G266" s="94">
        <f>G267</f>
        <v>1791</v>
      </c>
      <c r="H266" s="57">
        <f>H267</f>
        <v>1791</v>
      </c>
      <c r="I266" s="57">
        <f>I267</f>
        <v>1791</v>
      </c>
    </row>
    <row r="267" spans="1:9" ht="40.5">
      <c r="A267" s="56" t="s">
        <v>200</v>
      </c>
      <c r="B267" s="56" t="s">
        <v>230</v>
      </c>
      <c r="C267" s="56" t="s">
        <v>377</v>
      </c>
      <c r="D267" s="56" t="s">
        <v>326</v>
      </c>
      <c r="E267" s="56"/>
      <c r="F267" s="56"/>
      <c r="G267" s="94">
        <f>G268+G274</f>
        <v>1791</v>
      </c>
      <c r="H267" s="57">
        <f>H268+H274</f>
        <v>1791</v>
      </c>
      <c r="I267" s="57">
        <f>I268+I274</f>
        <v>1791</v>
      </c>
    </row>
    <row r="268" spans="1:9" ht="17.25" customHeight="1">
      <c r="A268" s="323" t="s">
        <v>414</v>
      </c>
      <c r="B268" s="54" t="s">
        <v>230</v>
      </c>
      <c r="C268" s="54" t="s">
        <v>377</v>
      </c>
      <c r="D268" s="54" t="s">
        <v>326</v>
      </c>
      <c r="E268" s="54" t="s">
        <v>728</v>
      </c>
      <c r="F268" s="54"/>
      <c r="G268" s="55">
        <f>G269</f>
        <v>1080</v>
      </c>
      <c r="H268" s="55">
        <f>H269</f>
        <v>1080</v>
      </c>
      <c r="I268" s="55">
        <f>I269</f>
        <v>1080</v>
      </c>
    </row>
    <row r="269" spans="1:9" ht="20.25" customHeight="1">
      <c r="A269" s="325" t="s">
        <v>415</v>
      </c>
      <c r="B269" s="52" t="s">
        <v>230</v>
      </c>
      <c r="C269" s="52" t="s">
        <v>377</v>
      </c>
      <c r="D269" s="52" t="s">
        <v>326</v>
      </c>
      <c r="E269" s="52" t="s">
        <v>729</v>
      </c>
      <c r="F269" s="52"/>
      <c r="G269" s="53">
        <f>G271+G272+G273</f>
        <v>1080</v>
      </c>
      <c r="H269" s="53">
        <f>H271+H272+H273</f>
        <v>1080</v>
      </c>
      <c r="I269" s="53">
        <f>I271+I272+I273</f>
        <v>1080</v>
      </c>
    </row>
    <row r="270" spans="1:9" ht="21" customHeight="1">
      <c r="A270" s="52" t="s">
        <v>645</v>
      </c>
      <c r="B270" s="52" t="s">
        <v>230</v>
      </c>
      <c r="C270" s="52" t="s">
        <v>377</v>
      </c>
      <c r="D270" s="52" t="s">
        <v>326</v>
      </c>
      <c r="E270" s="52" t="s">
        <v>730</v>
      </c>
      <c r="F270" s="52"/>
      <c r="G270" s="53">
        <f>G271+G272+G273</f>
        <v>1080</v>
      </c>
      <c r="H270" s="53">
        <f>H271+H272+H273</f>
        <v>1080</v>
      </c>
      <c r="I270" s="53">
        <f>I271+I272+I273</f>
        <v>1080</v>
      </c>
    </row>
    <row r="271" spans="1:9" ht="40.5">
      <c r="A271" s="52" t="s">
        <v>363</v>
      </c>
      <c r="B271" s="52" t="s">
        <v>230</v>
      </c>
      <c r="C271" s="52" t="s">
        <v>377</v>
      </c>
      <c r="D271" s="52" t="s">
        <v>326</v>
      </c>
      <c r="E271" s="52" t="s">
        <v>730</v>
      </c>
      <c r="F271" s="52" t="s">
        <v>237</v>
      </c>
      <c r="G271" s="53">
        <v>1060</v>
      </c>
      <c r="H271" s="53">
        <v>1060</v>
      </c>
      <c r="I271" s="53">
        <v>1060</v>
      </c>
    </row>
    <row r="272" spans="1:9" ht="15">
      <c r="A272" s="52" t="s">
        <v>364</v>
      </c>
      <c r="B272" s="52" t="s">
        <v>230</v>
      </c>
      <c r="C272" s="52" t="s">
        <v>377</v>
      </c>
      <c r="D272" s="52" t="s">
        <v>326</v>
      </c>
      <c r="E272" s="52" t="s">
        <v>730</v>
      </c>
      <c r="F272" s="52" t="s">
        <v>302</v>
      </c>
      <c r="G272" s="53">
        <v>20</v>
      </c>
      <c r="H272" s="53">
        <v>20</v>
      </c>
      <c r="I272" s="53">
        <v>20</v>
      </c>
    </row>
    <row r="273" spans="1:9" ht="15">
      <c r="A273" s="52" t="s">
        <v>235</v>
      </c>
      <c r="B273" s="52" t="s">
        <v>230</v>
      </c>
      <c r="C273" s="52" t="s">
        <v>377</v>
      </c>
      <c r="D273" s="52" t="s">
        <v>326</v>
      </c>
      <c r="E273" s="52" t="s">
        <v>730</v>
      </c>
      <c r="F273" s="52" t="s">
        <v>236</v>
      </c>
      <c r="G273" s="92"/>
      <c r="H273" s="53"/>
      <c r="I273" s="53"/>
    </row>
    <row r="274" spans="1:9" ht="15">
      <c r="A274" s="56" t="s">
        <v>77</v>
      </c>
      <c r="B274" s="56" t="s">
        <v>230</v>
      </c>
      <c r="C274" s="56" t="s">
        <v>377</v>
      </c>
      <c r="D274" s="56" t="s">
        <v>326</v>
      </c>
      <c r="E274" s="56"/>
      <c r="F274" s="56"/>
      <c r="G274" s="94">
        <f aca="true" t="shared" si="37" ref="G274:I276">G275</f>
        <v>711</v>
      </c>
      <c r="H274" s="57">
        <f t="shared" si="37"/>
        <v>711</v>
      </c>
      <c r="I274" s="57">
        <f t="shared" si="37"/>
        <v>711</v>
      </c>
    </row>
    <row r="275" spans="1:9" ht="30" customHeight="1">
      <c r="A275" s="172" t="s">
        <v>305</v>
      </c>
      <c r="B275" s="54" t="s">
        <v>230</v>
      </c>
      <c r="C275" s="138" t="s">
        <v>377</v>
      </c>
      <c r="D275" s="138" t="s">
        <v>326</v>
      </c>
      <c r="E275" s="138" t="s">
        <v>18</v>
      </c>
      <c r="F275" s="138"/>
      <c r="G275" s="49">
        <f t="shared" si="37"/>
        <v>711</v>
      </c>
      <c r="H275" s="49">
        <f t="shared" si="37"/>
        <v>711</v>
      </c>
      <c r="I275" s="49">
        <f t="shared" si="37"/>
        <v>711</v>
      </c>
    </row>
    <row r="276" spans="1:9" ht="63.75" customHeight="1">
      <c r="A276" s="162" t="s">
        <v>310</v>
      </c>
      <c r="B276" s="52" t="s">
        <v>230</v>
      </c>
      <c r="C276" s="153" t="s">
        <v>731</v>
      </c>
      <c r="D276" s="153" t="s">
        <v>326</v>
      </c>
      <c r="E276" s="583" t="s">
        <v>698</v>
      </c>
      <c r="F276" s="153"/>
      <c r="G276" s="569">
        <f>G277</f>
        <v>711</v>
      </c>
      <c r="H276" s="569">
        <f t="shared" si="37"/>
        <v>711</v>
      </c>
      <c r="I276" s="569">
        <f t="shared" si="37"/>
        <v>711</v>
      </c>
    </row>
    <row r="277" spans="1:9" ht="39.75" customHeight="1">
      <c r="A277" s="161" t="s">
        <v>656</v>
      </c>
      <c r="B277" s="52" t="s">
        <v>230</v>
      </c>
      <c r="C277" s="141" t="s">
        <v>377</v>
      </c>
      <c r="D277" s="141" t="s">
        <v>326</v>
      </c>
      <c r="E277" s="272" t="s">
        <v>699</v>
      </c>
      <c r="F277" s="141"/>
      <c r="G277" s="40">
        <f>G278+G279</f>
        <v>711</v>
      </c>
      <c r="H277" s="40">
        <f>H278+H279</f>
        <v>711</v>
      </c>
      <c r="I277" s="40">
        <f>I278+I279</f>
        <v>711</v>
      </c>
    </row>
    <row r="278" spans="1:9" ht="40.5">
      <c r="A278" s="141" t="s">
        <v>363</v>
      </c>
      <c r="B278" s="54" t="s">
        <v>230</v>
      </c>
      <c r="C278" s="141" t="s">
        <v>377</v>
      </c>
      <c r="D278" s="141" t="s">
        <v>326</v>
      </c>
      <c r="E278" s="272" t="s">
        <v>699</v>
      </c>
      <c r="F278" s="141" t="s">
        <v>237</v>
      </c>
      <c r="G278" s="40">
        <v>711</v>
      </c>
      <c r="H278" s="40">
        <v>711</v>
      </c>
      <c r="I278" s="40">
        <v>711</v>
      </c>
    </row>
    <row r="279" spans="1:9" ht="21.75" customHeight="1">
      <c r="A279" s="141" t="s">
        <v>364</v>
      </c>
      <c r="B279" s="54" t="s">
        <v>230</v>
      </c>
      <c r="C279" s="141" t="s">
        <v>377</v>
      </c>
      <c r="D279" s="141" t="s">
        <v>326</v>
      </c>
      <c r="E279" s="272" t="s">
        <v>699</v>
      </c>
      <c r="F279" s="141" t="s">
        <v>302</v>
      </c>
      <c r="G279" s="40"/>
      <c r="H279" s="40"/>
      <c r="I279" s="40"/>
    </row>
    <row r="280" spans="1:9" ht="15">
      <c r="A280" s="54" t="s">
        <v>225</v>
      </c>
      <c r="B280" s="54" t="s">
        <v>230</v>
      </c>
      <c r="C280" s="54" t="s">
        <v>329</v>
      </c>
      <c r="D280" s="54"/>
      <c r="E280" s="54"/>
      <c r="F280" s="54"/>
      <c r="G280" s="98">
        <f>G281+G296+G348</f>
        <v>211573.44399999996</v>
      </c>
      <c r="H280" s="98">
        <f>H281+H296+H348</f>
        <v>212009.675</v>
      </c>
      <c r="I280" s="98">
        <f>I281+I296+I348</f>
        <v>176684.24800000002</v>
      </c>
    </row>
    <row r="281" spans="1:9" ht="15">
      <c r="A281" s="56" t="s">
        <v>226</v>
      </c>
      <c r="B281" s="56" t="s">
        <v>230</v>
      </c>
      <c r="C281" s="56" t="s">
        <v>329</v>
      </c>
      <c r="D281" s="56" t="s">
        <v>377</v>
      </c>
      <c r="E281" s="56"/>
      <c r="F281" s="56"/>
      <c r="G281" s="94">
        <f>G282+G292</f>
        <v>22418.729</v>
      </c>
      <c r="H281" s="94">
        <f>H282+H292</f>
        <v>22418.729</v>
      </c>
      <c r="I281" s="94">
        <f>I282+I292</f>
        <v>22418.729</v>
      </c>
    </row>
    <row r="282" spans="1:9" ht="25.5" customHeight="1">
      <c r="A282" s="323" t="s">
        <v>544</v>
      </c>
      <c r="B282" s="56" t="s">
        <v>230</v>
      </c>
      <c r="C282" s="56" t="s">
        <v>329</v>
      </c>
      <c r="D282" s="56" t="s">
        <v>377</v>
      </c>
      <c r="E282" s="56" t="s">
        <v>205</v>
      </c>
      <c r="F282" s="56"/>
      <c r="G282" s="94">
        <f>G283</f>
        <v>22418.729</v>
      </c>
      <c r="H282" s="94">
        <f>H283</f>
        <v>22418.729</v>
      </c>
      <c r="I282" s="94">
        <f>I283</f>
        <v>22418.729</v>
      </c>
    </row>
    <row r="283" spans="1:9" ht="40.5" customHeight="1">
      <c r="A283" s="326" t="s">
        <v>712</v>
      </c>
      <c r="B283" s="56" t="s">
        <v>230</v>
      </c>
      <c r="C283" s="56" t="s">
        <v>329</v>
      </c>
      <c r="D283" s="56" t="s">
        <v>377</v>
      </c>
      <c r="E283" s="54" t="s">
        <v>708</v>
      </c>
      <c r="F283" s="52"/>
      <c r="G283" s="92">
        <f>G284+G289</f>
        <v>22418.729</v>
      </c>
      <c r="H283" s="92">
        <f>H284+H289</f>
        <v>22418.729</v>
      </c>
      <c r="I283" s="92">
        <f>I284+I289</f>
        <v>22418.729</v>
      </c>
    </row>
    <row r="284" spans="1:9" ht="27">
      <c r="A284" s="52" t="s">
        <v>646</v>
      </c>
      <c r="B284" s="52" t="s">
        <v>230</v>
      </c>
      <c r="C284" s="52" t="s">
        <v>329</v>
      </c>
      <c r="D284" s="52" t="s">
        <v>377</v>
      </c>
      <c r="E284" s="52" t="s">
        <v>709</v>
      </c>
      <c r="F284" s="52"/>
      <c r="G284" s="92">
        <f>G285+G286+G288+G287</f>
        <v>14156</v>
      </c>
      <c r="H284" s="53">
        <f>H285+H286+H288</f>
        <v>14156</v>
      </c>
      <c r="I284" s="53">
        <f>I285+I286+I288</f>
        <v>14156</v>
      </c>
    </row>
    <row r="285" spans="1:9" ht="40.5">
      <c r="A285" s="52" t="s">
        <v>363</v>
      </c>
      <c r="B285" s="52" t="s">
        <v>230</v>
      </c>
      <c r="C285" s="52" t="s">
        <v>329</v>
      </c>
      <c r="D285" s="52" t="s">
        <v>377</v>
      </c>
      <c r="E285" s="52" t="s">
        <v>709</v>
      </c>
      <c r="F285" s="52" t="s">
        <v>237</v>
      </c>
      <c r="G285" s="92">
        <v>3621</v>
      </c>
      <c r="H285" s="92">
        <v>3621</v>
      </c>
      <c r="I285" s="92">
        <v>3621</v>
      </c>
    </row>
    <row r="286" spans="1:9" ht="15">
      <c r="A286" s="52" t="s">
        <v>364</v>
      </c>
      <c r="B286" s="52" t="s">
        <v>230</v>
      </c>
      <c r="C286" s="52" t="s">
        <v>329</v>
      </c>
      <c r="D286" s="52" t="s">
        <v>377</v>
      </c>
      <c r="E286" s="52" t="s">
        <v>709</v>
      </c>
      <c r="F286" s="52" t="s">
        <v>302</v>
      </c>
      <c r="G286" s="92">
        <v>8750</v>
      </c>
      <c r="H286" s="92">
        <v>8750</v>
      </c>
      <c r="I286" s="92">
        <v>8750</v>
      </c>
    </row>
    <row r="287" spans="1:9" ht="15">
      <c r="A287" s="52" t="s">
        <v>353</v>
      </c>
      <c r="B287" s="52" t="s">
        <v>230</v>
      </c>
      <c r="C287" s="52" t="s">
        <v>329</v>
      </c>
      <c r="D287" s="52" t="s">
        <v>377</v>
      </c>
      <c r="E287" s="52" t="s">
        <v>709</v>
      </c>
      <c r="F287" s="52" t="s">
        <v>296</v>
      </c>
      <c r="G287" s="92"/>
      <c r="H287" s="92"/>
      <c r="I287" s="92"/>
    </row>
    <row r="288" spans="1:9" ht="15">
      <c r="A288" s="328" t="s">
        <v>235</v>
      </c>
      <c r="B288" s="52" t="s">
        <v>230</v>
      </c>
      <c r="C288" s="52" t="s">
        <v>329</v>
      </c>
      <c r="D288" s="52" t="s">
        <v>377</v>
      </c>
      <c r="E288" s="52" t="s">
        <v>709</v>
      </c>
      <c r="F288" s="52" t="s">
        <v>236</v>
      </c>
      <c r="G288" s="92">
        <v>1785</v>
      </c>
      <c r="H288" s="92">
        <v>1785</v>
      </c>
      <c r="I288" s="92">
        <v>1785</v>
      </c>
    </row>
    <row r="289" spans="1:9" ht="81.75">
      <c r="A289" s="584" t="s">
        <v>679</v>
      </c>
      <c r="B289" s="52" t="s">
        <v>230</v>
      </c>
      <c r="C289" s="141" t="s">
        <v>329</v>
      </c>
      <c r="D289" s="141" t="s">
        <v>377</v>
      </c>
      <c r="E289" s="149" t="s">
        <v>711</v>
      </c>
      <c r="F289" s="141"/>
      <c r="G289" s="44">
        <f>G290+G291</f>
        <v>8262.729000000001</v>
      </c>
      <c r="H289" s="44">
        <f>H290+H291</f>
        <v>8262.729000000001</v>
      </c>
      <c r="I289" s="44">
        <f>I290+I291</f>
        <v>8262.729000000001</v>
      </c>
    </row>
    <row r="290" spans="1:9" ht="40.5">
      <c r="A290" s="141" t="s">
        <v>363</v>
      </c>
      <c r="B290" s="52" t="s">
        <v>230</v>
      </c>
      <c r="C290" s="141" t="s">
        <v>329</v>
      </c>
      <c r="D290" s="141" t="s">
        <v>377</v>
      </c>
      <c r="E290" s="149" t="s">
        <v>711</v>
      </c>
      <c r="F290" s="141" t="s">
        <v>237</v>
      </c>
      <c r="G290" s="40">
        <v>8177.091</v>
      </c>
      <c r="H290" s="40">
        <v>8177.091</v>
      </c>
      <c r="I290" s="40">
        <v>8177.091</v>
      </c>
    </row>
    <row r="291" spans="1:9" ht="33.75" customHeight="1">
      <c r="A291" s="141" t="s">
        <v>364</v>
      </c>
      <c r="B291" s="52" t="s">
        <v>230</v>
      </c>
      <c r="C291" s="141" t="s">
        <v>329</v>
      </c>
      <c r="D291" s="141" t="s">
        <v>377</v>
      </c>
      <c r="E291" s="149" t="s">
        <v>711</v>
      </c>
      <c r="F291" s="141" t="s">
        <v>302</v>
      </c>
      <c r="G291" s="40">
        <v>85.638</v>
      </c>
      <c r="H291" s="40">
        <v>85.638</v>
      </c>
      <c r="I291" s="40">
        <v>85.638</v>
      </c>
    </row>
    <row r="292" spans="1:9" ht="45">
      <c r="A292" s="103" t="s">
        <v>581</v>
      </c>
      <c r="B292" s="56" t="s">
        <v>230</v>
      </c>
      <c r="C292" s="54" t="s">
        <v>329</v>
      </c>
      <c r="D292" s="54" t="s">
        <v>377</v>
      </c>
      <c r="E292" s="54" t="s">
        <v>726</v>
      </c>
      <c r="F292" s="54"/>
      <c r="G292" s="327">
        <f aca="true" t="shared" si="38" ref="G292:I294">G293</f>
        <v>0</v>
      </c>
      <c r="H292" s="327">
        <f t="shared" si="38"/>
        <v>0</v>
      </c>
      <c r="I292" s="327">
        <f t="shared" si="38"/>
        <v>0</v>
      </c>
    </row>
    <row r="293" spans="1:9" ht="60">
      <c r="A293" s="575" t="s">
        <v>723</v>
      </c>
      <c r="B293" s="56" t="s">
        <v>230</v>
      </c>
      <c r="C293" s="54" t="s">
        <v>329</v>
      </c>
      <c r="D293" s="54" t="s">
        <v>377</v>
      </c>
      <c r="E293" s="54" t="s">
        <v>495</v>
      </c>
      <c r="F293" s="54"/>
      <c r="G293" s="327">
        <f t="shared" si="38"/>
        <v>0</v>
      </c>
      <c r="H293" s="327">
        <f t="shared" si="38"/>
        <v>0</v>
      </c>
      <c r="I293" s="327">
        <f t="shared" si="38"/>
        <v>0</v>
      </c>
    </row>
    <row r="294" spans="1:9" ht="27">
      <c r="A294" s="52" t="s">
        <v>646</v>
      </c>
      <c r="B294" s="52" t="s">
        <v>230</v>
      </c>
      <c r="C294" s="52" t="s">
        <v>8</v>
      </c>
      <c r="D294" s="52" t="s">
        <v>377</v>
      </c>
      <c r="E294" s="52" t="s">
        <v>724</v>
      </c>
      <c r="F294" s="52"/>
      <c r="G294" s="92">
        <f t="shared" si="38"/>
        <v>0</v>
      </c>
      <c r="H294" s="53">
        <f t="shared" si="38"/>
        <v>0</v>
      </c>
      <c r="I294" s="53">
        <f t="shared" si="38"/>
        <v>0</v>
      </c>
    </row>
    <row r="295" spans="1:9" ht="15">
      <c r="A295" s="52" t="s">
        <v>364</v>
      </c>
      <c r="B295" s="52" t="s">
        <v>230</v>
      </c>
      <c r="C295" s="52" t="s">
        <v>329</v>
      </c>
      <c r="D295" s="52" t="s">
        <v>377</v>
      </c>
      <c r="E295" s="52" t="s">
        <v>724</v>
      </c>
      <c r="F295" s="52" t="s">
        <v>302</v>
      </c>
      <c r="G295" s="93"/>
      <c r="H295" s="64"/>
      <c r="I295" s="64"/>
    </row>
    <row r="296" spans="1:9" ht="15">
      <c r="A296" s="56" t="s">
        <v>227</v>
      </c>
      <c r="B296" s="56" t="s">
        <v>230</v>
      </c>
      <c r="C296" s="56" t="s">
        <v>329</v>
      </c>
      <c r="D296" s="56" t="s">
        <v>378</v>
      </c>
      <c r="E296" s="56"/>
      <c r="F296" s="56"/>
      <c r="G296" s="96">
        <f>G297+G324+G332+G336+G340+G344+G328</f>
        <v>183607.74899999998</v>
      </c>
      <c r="H296" s="96">
        <f>H297+H324+H332+H336+H340+H344+H328</f>
        <v>184043.97999999998</v>
      </c>
      <c r="I296" s="96">
        <f>I297+I324+I332+I336+I340+I344+I328</f>
        <v>149118.553</v>
      </c>
    </row>
    <row r="297" spans="1:10" ht="31.5">
      <c r="A297" s="362" t="s">
        <v>544</v>
      </c>
      <c r="B297" s="52" t="s">
        <v>230</v>
      </c>
      <c r="C297" s="54" t="s">
        <v>329</v>
      </c>
      <c r="D297" s="54" t="s">
        <v>378</v>
      </c>
      <c r="E297" s="54" t="s">
        <v>205</v>
      </c>
      <c r="F297" s="54"/>
      <c r="G297" s="327">
        <f>G298+G320</f>
        <v>181721.74899999998</v>
      </c>
      <c r="H297" s="327">
        <f>H298+H320</f>
        <v>182323.97999999998</v>
      </c>
      <c r="I297" s="327">
        <f>I298+I320</f>
        <v>147398.553</v>
      </c>
      <c r="J297" s="31"/>
    </row>
    <row r="298" spans="1:9" ht="42.75">
      <c r="A298" s="326" t="s">
        <v>713</v>
      </c>
      <c r="B298" s="54" t="s">
        <v>230</v>
      </c>
      <c r="C298" s="54" t="s">
        <v>329</v>
      </c>
      <c r="D298" s="54" t="s">
        <v>378</v>
      </c>
      <c r="E298" s="54" t="s">
        <v>708</v>
      </c>
      <c r="F298" s="54"/>
      <c r="G298" s="327">
        <f>G299+G302+G304+G308+G310+G312+G314+G316+G318</f>
        <v>177170.74899999998</v>
      </c>
      <c r="H298" s="327">
        <f>H299+H302+H304+H308+H310+H312+H314+H316+H318</f>
        <v>177589.55099999998</v>
      </c>
      <c r="I298" s="327">
        <f>I299+I302+I304+I308+I310+I312+I314+I316+I318</f>
        <v>142514.902</v>
      </c>
    </row>
    <row r="299" spans="1:9" ht="68.25">
      <c r="A299" s="570" t="s">
        <v>680</v>
      </c>
      <c r="B299" s="138" t="s">
        <v>230</v>
      </c>
      <c r="C299" s="141" t="s">
        <v>329</v>
      </c>
      <c r="D299" s="141" t="s">
        <v>378</v>
      </c>
      <c r="E299" s="141" t="s">
        <v>719</v>
      </c>
      <c r="F299" s="141"/>
      <c r="G299" s="44">
        <f>G300+G301</f>
        <v>151710.91799999998</v>
      </c>
      <c r="H299" s="44">
        <f>H300+H301</f>
        <v>151710.91799999998</v>
      </c>
      <c r="I299" s="44">
        <f>I300+I301</f>
        <v>118179.01</v>
      </c>
    </row>
    <row r="300" spans="1:9" ht="40.5">
      <c r="A300" s="141" t="s">
        <v>363</v>
      </c>
      <c r="B300" s="138" t="s">
        <v>230</v>
      </c>
      <c r="C300" s="141" t="s">
        <v>329</v>
      </c>
      <c r="D300" s="141" t="s">
        <v>378</v>
      </c>
      <c r="E300" s="141" t="s">
        <v>719</v>
      </c>
      <c r="F300" s="141" t="s">
        <v>237</v>
      </c>
      <c r="G300" s="44">
        <v>145003.607</v>
      </c>
      <c r="H300" s="44">
        <v>145003.607</v>
      </c>
      <c r="I300" s="44">
        <v>116969.01</v>
      </c>
    </row>
    <row r="301" spans="1:9" ht="15">
      <c r="A301" s="141" t="s">
        <v>364</v>
      </c>
      <c r="B301" s="138" t="s">
        <v>230</v>
      </c>
      <c r="C301" s="141" t="s">
        <v>329</v>
      </c>
      <c r="D301" s="141" t="s">
        <v>378</v>
      </c>
      <c r="E301" s="141" t="s">
        <v>719</v>
      </c>
      <c r="F301" s="141" t="s">
        <v>302</v>
      </c>
      <c r="G301" s="44">
        <v>6707.311</v>
      </c>
      <c r="H301" s="44">
        <v>6707.311</v>
      </c>
      <c r="I301" s="44">
        <v>1210</v>
      </c>
    </row>
    <row r="302" spans="1:9" ht="27">
      <c r="A302" s="153" t="s">
        <v>258</v>
      </c>
      <c r="B302" s="138" t="s">
        <v>230</v>
      </c>
      <c r="C302" s="153" t="s">
        <v>329</v>
      </c>
      <c r="D302" s="153" t="s">
        <v>378</v>
      </c>
      <c r="E302" s="153" t="s">
        <v>720</v>
      </c>
      <c r="F302" s="153"/>
      <c r="G302" s="139">
        <f>G303</f>
        <v>1159.831</v>
      </c>
      <c r="H302" s="139">
        <f>H303</f>
        <v>1159.831</v>
      </c>
      <c r="I302" s="139">
        <f>I303</f>
        <v>1159.831</v>
      </c>
    </row>
    <row r="303" spans="1:9" ht="40.5">
      <c r="A303" s="141" t="s">
        <v>363</v>
      </c>
      <c r="B303" s="138" t="s">
        <v>230</v>
      </c>
      <c r="C303" s="141" t="s">
        <v>329</v>
      </c>
      <c r="D303" s="141" t="s">
        <v>378</v>
      </c>
      <c r="E303" s="141" t="s">
        <v>720</v>
      </c>
      <c r="F303" s="141" t="s">
        <v>237</v>
      </c>
      <c r="G303" s="44">
        <v>1159.831</v>
      </c>
      <c r="H303" s="44">
        <v>1159.831</v>
      </c>
      <c r="I303" s="44">
        <v>1159.831</v>
      </c>
    </row>
    <row r="304" spans="1:9" ht="27">
      <c r="A304" s="52" t="s">
        <v>646</v>
      </c>
      <c r="B304" s="52" t="s">
        <v>230</v>
      </c>
      <c r="C304" s="52" t="s">
        <v>329</v>
      </c>
      <c r="D304" s="52" t="s">
        <v>378</v>
      </c>
      <c r="E304" s="52" t="s">
        <v>709</v>
      </c>
      <c r="F304" s="52"/>
      <c r="G304" s="92">
        <f>G305+G306+G307</f>
        <v>21214</v>
      </c>
      <c r="H304" s="92">
        <f>H305+H306+H307</f>
        <v>22732.802</v>
      </c>
      <c r="I304" s="92">
        <f>I305+I306+I307</f>
        <v>21190.061</v>
      </c>
    </row>
    <row r="305" spans="1:9" ht="40.5">
      <c r="A305" s="52" t="s">
        <v>363</v>
      </c>
      <c r="B305" s="52" t="s">
        <v>230</v>
      </c>
      <c r="C305" s="52" t="s">
        <v>329</v>
      </c>
      <c r="D305" s="52" t="s">
        <v>378</v>
      </c>
      <c r="E305" s="52" t="s">
        <v>709</v>
      </c>
      <c r="F305" s="52" t="s">
        <v>237</v>
      </c>
      <c r="G305" s="92">
        <v>76</v>
      </c>
      <c r="H305" s="92">
        <v>76</v>
      </c>
      <c r="I305" s="92">
        <v>76</v>
      </c>
    </row>
    <row r="306" spans="1:9" ht="15">
      <c r="A306" s="52" t="s">
        <v>364</v>
      </c>
      <c r="B306" s="52" t="s">
        <v>230</v>
      </c>
      <c r="C306" s="52" t="s">
        <v>329</v>
      </c>
      <c r="D306" s="52" t="s">
        <v>378</v>
      </c>
      <c r="E306" s="52" t="s">
        <v>709</v>
      </c>
      <c r="F306" s="52" t="s">
        <v>302</v>
      </c>
      <c r="G306" s="92">
        <v>19542</v>
      </c>
      <c r="H306" s="92">
        <v>21056.802</v>
      </c>
      <c r="I306" s="92">
        <v>19504.061</v>
      </c>
    </row>
    <row r="307" spans="1:9" ht="15">
      <c r="A307" s="328" t="s">
        <v>235</v>
      </c>
      <c r="B307" s="52" t="s">
        <v>230</v>
      </c>
      <c r="C307" s="52" t="s">
        <v>329</v>
      </c>
      <c r="D307" s="52" t="s">
        <v>378</v>
      </c>
      <c r="E307" s="52" t="s">
        <v>709</v>
      </c>
      <c r="F307" s="52" t="s">
        <v>236</v>
      </c>
      <c r="G307" s="92">
        <v>1596</v>
      </c>
      <c r="H307" s="92">
        <v>1600</v>
      </c>
      <c r="I307" s="92">
        <v>1610</v>
      </c>
    </row>
    <row r="308" spans="1:9" ht="27">
      <c r="A308" s="66" t="s">
        <v>682</v>
      </c>
      <c r="B308" s="52" t="s">
        <v>230</v>
      </c>
      <c r="C308" s="52" t="s">
        <v>329</v>
      </c>
      <c r="D308" s="52" t="s">
        <v>378</v>
      </c>
      <c r="E308" s="52" t="s">
        <v>714</v>
      </c>
      <c r="F308" s="52"/>
      <c r="G308" s="92">
        <f>G309</f>
        <v>686</v>
      </c>
      <c r="H308" s="92">
        <f>H309</f>
        <v>686</v>
      </c>
      <c r="I308" s="92">
        <f>I309</f>
        <v>686</v>
      </c>
    </row>
    <row r="309" spans="1:9" ht="40.5">
      <c r="A309" s="52" t="s">
        <v>363</v>
      </c>
      <c r="B309" s="52" t="s">
        <v>230</v>
      </c>
      <c r="C309" s="66" t="s">
        <v>329</v>
      </c>
      <c r="D309" s="52" t="s">
        <v>378</v>
      </c>
      <c r="E309" s="52" t="s">
        <v>714</v>
      </c>
      <c r="F309" s="52" t="s">
        <v>237</v>
      </c>
      <c r="G309" s="92">
        <v>686</v>
      </c>
      <c r="H309" s="92">
        <v>686</v>
      </c>
      <c r="I309" s="92">
        <v>686</v>
      </c>
    </row>
    <row r="310" spans="1:9" ht="35.25" customHeight="1">
      <c r="A310" s="66" t="s">
        <v>683</v>
      </c>
      <c r="B310" s="52" t="s">
        <v>230</v>
      </c>
      <c r="C310" s="52" t="s">
        <v>329</v>
      </c>
      <c r="D310" s="52" t="s">
        <v>378</v>
      </c>
      <c r="E310" s="52" t="s">
        <v>715</v>
      </c>
      <c r="F310" s="52"/>
      <c r="G310" s="92">
        <f>G311</f>
        <v>1000</v>
      </c>
      <c r="H310" s="92">
        <f>H311</f>
        <v>0</v>
      </c>
      <c r="I310" s="92">
        <f>I311</f>
        <v>0</v>
      </c>
    </row>
    <row r="311" spans="1:9" ht="15">
      <c r="A311" s="52" t="s">
        <v>364</v>
      </c>
      <c r="B311" s="66" t="s">
        <v>230</v>
      </c>
      <c r="C311" s="66" t="s">
        <v>329</v>
      </c>
      <c r="D311" s="52" t="s">
        <v>378</v>
      </c>
      <c r="E311" s="52" t="s">
        <v>715</v>
      </c>
      <c r="F311" s="52" t="s">
        <v>302</v>
      </c>
      <c r="G311" s="92">
        <v>1000</v>
      </c>
      <c r="H311" s="92"/>
      <c r="I311" s="92"/>
    </row>
    <row r="312" spans="1:9" ht="40.5" hidden="1">
      <c r="A312" s="66" t="s">
        <v>9</v>
      </c>
      <c r="B312" s="52" t="s">
        <v>230</v>
      </c>
      <c r="C312" s="52" t="s">
        <v>329</v>
      </c>
      <c r="D312" s="52" t="s">
        <v>378</v>
      </c>
      <c r="E312" s="52" t="s">
        <v>716</v>
      </c>
      <c r="F312" s="52"/>
      <c r="G312" s="92">
        <f>G313</f>
        <v>0</v>
      </c>
      <c r="H312" s="92">
        <f>H313</f>
        <v>0</v>
      </c>
      <c r="I312" s="92">
        <f>I313</f>
        <v>0</v>
      </c>
    </row>
    <row r="313" spans="1:9" ht="15" hidden="1">
      <c r="A313" s="52" t="s">
        <v>364</v>
      </c>
      <c r="B313" s="66" t="s">
        <v>230</v>
      </c>
      <c r="C313" s="66" t="s">
        <v>329</v>
      </c>
      <c r="D313" s="52" t="s">
        <v>378</v>
      </c>
      <c r="E313" s="52" t="s">
        <v>716</v>
      </c>
      <c r="F313" s="52" t="s">
        <v>302</v>
      </c>
      <c r="G313" s="92"/>
      <c r="H313" s="92"/>
      <c r="I313" s="92"/>
    </row>
    <row r="314" spans="1:9" ht="40.5">
      <c r="A314" s="353" t="s">
        <v>10</v>
      </c>
      <c r="B314" s="52" t="s">
        <v>230</v>
      </c>
      <c r="C314" s="52" t="s">
        <v>329</v>
      </c>
      <c r="D314" s="66" t="s">
        <v>378</v>
      </c>
      <c r="E314" s="66" t="s">
        <v>717</v>
      </c>
      <c r="F314" s="66"/>
      <c r="G314" s="335">
        <f>G315</f>
        <v>1300</v>
      </c>
      <c r="H314" s="335">
        <f>H315</f>
        <v>1300</v>
      </c>
      <c r="I314" s="335">
        <f>I315</f>
        <v>1300</v>
      </c>
    </row>
    <row r="315" spans="1:9" ht="15">
      <c r="A315" s="52" t="s">
        <v>364</v>
      </c>
      <c r="B315" s="52" t="s">
        <v>230</v>
      </c>
      <c r="C315" s="52" t="s">
        <v>329</v>
      </c>
      <c r="D315" s="52" t="s">
        <v>378</v>
      </c>
      <c r="E315" s="52" t="s">
        <v>717</v>
      </c>
      <c r="F315" s="52" t="s">
        <v>302</v>
      </c>
      <c r="G315" s="92">
        <v>1300</v>
      </c>
      <c r="H315" s="92">
        <v>1300</v>
      </c>
      <c r="I315" s="92">
        <v>1300</v>
      </c>
    </row>
    <row r="316" spans="1:9" ht="30">
      <c r="A316" s="354" t="s">
        <v>486</v>
      </c>
      <c r="B316" s="52" t="s">
        <v>230</v>
      </c>
      <c r="C316" s="52" t="s">
        <v>329</v>
      </c>
      <c r="D316" s="52" t="s">
        <v>378</v>
      </c>
      <c r="E316" s="52" t="s">
        <v>710</v>
      </c>
      <c r="F316" s="52"/>
      <c r="G316" s="335">
        <f>G317</f>
        <v>0</v>
      </c>
      <c r="H316" s="335">
        <f>H317</f>
        <v>0</v>
      </c>
      <c r="I316" s="335">
        <f>I317</f>
        <v>0</v>
      </c>
    </row>
    <row r="317" spans="1:9" ht="15">
      <c r="A317" s="52" t="s">
        <v>353</v>
      </c>
      <c r="B317" s="52" t="s">
        <v>230</v>
      </c>
      <c r="C317" s="52" t="s">
        <v>329</v>
      </c>
      <c r="D317" s="52" t="s">
        <v>370</v>
      </c>
      <c r="E317" s="52" t="s">
        <v>710</v>
      </c>
      <c r="F317" s="52" t="s">
        <v>296</v>
      </c>
      <c r="G317" s="335"/>
      <c r="H317" s="335"/>
      <c r="I317" s="335"/>
    </row>
    <row r="318" spans="1:9" ht="40.5">
      <c r="A318" s="355" t="s">
        <v>678</v>
      </c>
      <c r="B318" s="52" t="s">
        <v>230</v>
      </c>
      <c r="C318" s="52" t="s">
        <v>329</v>
      </c>
      <c r="D318" s="355" t="s">
        <v>378</v>
      </c>
      <c r="E318" s="355" t="s">
        <v>718</v>
      </c>
      <c r="F318" s="355"/>
      <c r="G318" s="335">
        <f>G319</f>
        <v>100</v>
      </c>
      <c r="H318" s="335">
        <f>H319</f>
        <v>0</v>
      </c>
      <c r="I318" s="335">
        <f>I319</f>
        <v>0</v>
      </c>
    </row>
    <row r="319" spans="1:9" ht="27">
      <c r="A319" s="52" t="s">
        <v>364</v>
      </c>
      <c r="B319" s="52" t="s">
        <v>230</v>
      </c>
      <c r="C319" s="52" t="s">
        <v>329</v>
      </c>
      <c r="D319" s="52" t="s">
        <v>378</v>
      </c>
      <c r="E319" s="355" t="s">
        <v>718</v>
      </c>
      <c r="F319" s="52" t="s">
        <v>302</v>
      </c>
      <c r="G319" s="335">
        <v>100</v>
      </c>
      <c r="H319" s="335"/>
      <c r="I319" s="335"/>
    </row>
    <row r="320" spans="1:9" ht="42.75">
      <c r="A320" s="326" t="s">
        <v>721</v>
      </c>
      <c r="B320" s="54" t="s">
        <v>230</v>
      </c>
      <c r="C320" s="54" t="s">
        <v>329</v>
      </c>
      <c r="D320" s="54" t="s">
        <v>378</v>
      </c>
      <c r="E320" s="54" t="s">
        <v>207</v>
      </c>
      <c r="F320" s="54"/>
      <c r="G320" s="327">
        <f>G321</f>
        <v>4551</v>
      </c>
      <c r="H320" s="327">
        <f>H321</f>
        <v>4734.429</v>
      </c>
      <c r="I320" s="327">
        <f>I321</f>
        <v>4883.651</v>
      </c>
    </row>
    <row r="321" spans="1:9" ht="22.5" customHeight="1">
      <c r="A321" s="52" t="s">
        <v>646</v>
      </c>
      <c r="B321" s="66" t="s">
        <v>230</v>
      </c>
      <c r="C321" s="66" t="s">
        <v>329</v>
      </c>
      <c r="D321" s="52" t="s">
        <v>378</v>
      </c>
      <c r="E321" s="52" t="s">
        <v>722</v>
      </c>
      <c r="F321" s="52"/>
      <c r="G321" s="92">
        <f>G322+G323</f>
        <v>4551</v>
      </c>
      <c r="H321" s="92">
        <f>H322+H323</f>
        <v>4734.429</v>
      </c>
      <c r="I321" s="92">
        <f>I322+I323</f>
        <v>4883.651</v>
      </c>
    </row>
    <row r="322" spans="1:9" ht="40.5">
      <c r="A322" s="52" t="s">
        <v>363</v>
      </c>
      <c r="B322" s="52" t="s">
        <v>230</v>
      </c>
      <c r="C322" s="52" t="s">
        <v>329</v>
      </c>
      <c r="D322" s="52" t="s">
        <v>378</v>
      </c>
      <c r="E322" s="52" t="s">
        <v>722</v>
      </c>
      <c r="F322" s="52" t="s">
        <v>237</v>
      </c>
      <c r="G322" s="92">
        <v>4067</v>
      </c>
      <c r="H322" s="92">
        <v>4250</v>
      </c>
      <c r="I322" s="92">
        <v>4400</v>
      </c>
    </row>
    <row r="323" spans="1:9" ht="15">
      <c r="A323" s="52" t="s">
        <v>364</v>
      </c>
      <c r="B323" s="52" t="s">
        <v>230</v>
      </c>
      <c r="C323" s="52" t="s">
        <v>329</v>
      </c>
      <c r="D323" s="52" t="s">
        <v>378</v>
      </c>
      <c r="E323" s="52" t="s">
        <v>722</v>
      </c>
      <c r="F323" s="52" t="s">
        <v>302</v>
      </c>
      <c r="G323" s="92">
        <v>484</v>
      </c>
      <c r="H323" s="92">
        <v>484.429</v>
      </c>
      <c r="I323" s="92">
        <v>483.651</v>
      </c>
    </row>
    <row r="324" spans="1:9" ht="59.25" customHeight="1">
      <c r="A324" s="103" t="s">
        <v>581</v>
      </c>
      <c r="B324" s="54" t="s">
        <v>230</v>
      </c>
      <c r="C324" s="54" t="s">
        <v>329</v>
      </c>
      <c r="D324" s="54" t="s">
        <v>378</v>
      </c>
      <c r="E324" s="54" t="s">
        <v>725</v>
      </c>
      <c r="F324" s="54"/>
      <c r="G324" s="327">
        <f>G325</f>
        <v>266</v>
      </c>
      <c r="H324" s="327">
        <f aca="true" t="shared" si="39" ref="H324:I326">H325</f>
        <v>0</v>
      </c>
      <c r="I324" s="327">
        <f t="shared" si="39"/>
        <v>0</v>
      </c>
    </row>
    <row r="325" spans="1:9" ht="66.75" customHeight="1">
      <c r="A325" s="575" t="s">
        <v>723</v>
      </c>
      <c r="B325" s="54" t="s">
        <v>230</v>
      </c>
      <c r="C325" s="54" t="s">
        <v>329</v>
      </c>
      <c r="D325" s="54" t="s">
        <v>378</v>
      </c>
      <c r="E325" s="54" t="s">
        <v>495</v>
      </c>
      <c r="F325" s="54"/>
      <c r="G325" s="327">
        <f>G326</f>
        <v>266</v>
      </c>
      <c r="H325" s="327">
        <f t="shared" si="39"/>
        <v>0</v>
      </c>
      <c r="I325" s="327">
        <f t="shared" si="39"/>
        <v>0</v>
      </c>
    </row>
    <row r="326" spans="1:9" ht="15.75" customHeight="1">
      <c r="A326" s="52" t="s">
        <v>7</v>
      </c>
      <c r="B326" s="52" t="s">
        <v>230</v>
      </c>
      <c r="C326" s="52" t="s">
        <v>329</v>
      </c>
      <c r="D326" s="52" t="s">
        <v>378</v>
      </c>
      <c r="E326" s="52" t="s">
        <v>724</v>
      </c>
      <c r="F326" s="52"/>
      <c r="G326" s="92">
        <f>G327</f>
        <v>266</v>
      </c>
      <c r="H326" s="92">
        <f t="shared" si="39"/>
        <v>0</v>
      </c>
      <c r="I326" s="92">
        <f t="shared" si="39"/>
        <v>0</v>
      </c>
    </row>
    <row r="327" spans="1:9" ht="15">
      <c r="A327" s="52" t="s">
        <v>301</v>
      </c>
      <c r="B327" s="52" t="s">
        <v>230</v>
      </c>
      <c r="C327" s="52" t="s">
        <v>329</v>
      </c>
      <c r="D327" s="52" t="s">
        <v>378</v>
      </c>
      <c r="E327" s="52" t="s">
        <v>724</v>
      </c>
      <c r="F327" s="52" t="s">
        <v>13</v>
      </c>
      <c r="G327" s="93">
        <v>266</v>
      </c>
      <c r="H327" s="93"/>
      <c r="I327" s="93"/>
    </row>
    <row r="328" spans="1:9" ht="42.75">
      <c r="A328" s="326" t="s">
        <v>550</v>
      </c>
      <c r="B328" s="52" t="s">
        <v>230</v>
      </c>
      <c r="C328" s="54" t="s">
        <v>329</v>
      </c>
      <c r="D328" s="54" t="s">
        <v>378</v>
      </c>
      <c r="E328" s="54" t="s">
        <v>102</v>
      </c>
      <c r="F328" s="54"/>
      <c r="G328" s="98">
        <f>G329</f>
        <v>20</v>
      </c>
      <c r="H328" s="98">
        <f aca="true" t="shared" si="40" ref="H328:I330">H329</f>
        <v>20</v>
      </c>
      <c r="I328" s="98">
        <f t="shared" si="40"/>
        <v>20</v>
      </c>
    </row>
    <row r="329" spans="1:9" ht="40.5">
      <c r="A329" s="52" t="s">
        <v>552</v>
      </c>
      <c r="B329" s="52" t="s">
        <v>230</v>
      </c>
      <c r="C329" s="52" t="s">
        <v>329</v>
      </c>
      <c r="D329" s="52" t="s">
        <v>378</v>
      </c>
      <c r="E329" s="52" t="s">
        <v>555</v>
      </c>
      <c r="F329" s="52"/>
      <c r="G329" s="93">
        <f>G330</f>
        <v>20</v>
      </c>
      <c r="H329" s="93">
        <f t="shared" si="40"/>
        <v>20</v>
      </c>
      <c r="I329" s="93">
        <f t="shared" si="40"/>
        <v>20</v>
      </c>
    </row>
    <row r="330" spans="1:9" ht="31.5">
      <c r="A330" s="364" t="s">
        <v>553</v>
      </c>
      <c r="B330" s="52" t="s">
        <v>230</v>
      </c>
      <c r="C330" s="52" t="s">
        <v>329</v>
      </c>
      <c r="D330" s="52" t="s">
        <v>378</v>
      </c>
      <c r="E330" s="52" t="s">
        <v>554</v>
      </c>
      <c r="F330" s="52"/>
      <c r="G330" s="93">
        <f>G331</f>
        <v>20</v>
      </c>
      <c r="H330" s="93">
        <f t="shared" si="40"/>
        <v>20</v>
      </c>
      <c r="I330" s="93">
        <f t="shared" si="40"/>
        <v>20</v>
      </c>
    </row>
    <row r="331" spans="1:9" ht="15">
      <c r="A331" s="52" t="s">
        <v>301</v>
      </c>
      <c r="B331" s="52" t="s">
        <v>230</v>
      </c>
      <c r="C331" s="52" t="s">
        <v>329</v>
      </c>
      <c r="D331" s="52" t="s">
        <v>378</v>
      </c>
      <c r="E331" s="52" t="s">
        <v>554</v>
      </c>
      <c r="F331" s="52" t="s">
        <v>13</v>
      </c>
      <c r="G331" s="93">
        <v>20</v>
      </c>
      <c r="H331" s="93">
        <v>20</v>
      </c>
      <c r="I331" s="93">
        <v>20</v>
      </c>
    </row>
    <row r="332" spans="1:9" ht="28.5">
      <c r="A332" s="337" t="s">
        <v>109</v>
      </c>
      <c r="B332" s="54" t="s">
        <v>230</v>
      </c>
      <c r="C332" s="54" t="s">
        <v>329</v>
      </c>
      <c r="D332" s="54" t="s">
        <v>378</v>
      </c>
      <c r="E332" s="54" t="s">
        <v>702</v>
      </c>
      <c r="F332" s="54"/>
      <c r="G332" s="94">
        <f aca="true" t="shared" si="41" ref="G332:I334">G333</f>
        <v>0</v>
      </c>
      <c r="H332" s="94">
        <f t="shared" si="41"/>
        <v>0</v>
      </c>
      <c r="I332" s="94">
        <f t="shared" si="41"/>
        <v>0</v>
      </c>
    </row>
    <row r="333" spans="1:9" ht="41.25">
      <c r="A333" s="325" t="s">
        <v>120</v>
      </c>
      <c r="B333" s="54" t="s">
        <v>230</v>
      </c>
      <c r="C333" s="52" t="s">
        <v>329</v>
      </c>
      <c r="D333" s="52" t="s">
        <v>378</v>
      </c>
      <c r="E333" s="52" t="s">
        <v>121</v>
      </c>
      <c r="F333" s="52"/>
      <c r="G333" s="92">
        <f t="shared" si="41"/>
        <v>0</v>
      </c>
      <c r="H333" s="92">
        <f t="shared" si="41"/>
        <v>0</v>
      </c>
      <c r="I333" s="92">
        <f t="shared" si="41"/>
        <v>0</v>
      </c>
    </row>
    <row r="334" spans="1:9" ht="26.25" customHeight="1">
      <c r="A334" s="338" t="s">
        <v>599</v>
      </c>
      <c r="B334" s="52" t="s">
        <v>230</v>
      </c>
      <c r="C334" s="52" t="s">
        <v>329</v>
      </c>
      <c r="D334" s="52" t="s">
        <v>378</v>
      </c>
      <c r="E334" s="52" t="s">
        <v>604</v>
      </c>
      <c r="F334" s="52"/>
      <c r="G334" s="92">
        <f t="shared" si="41"/>
        <v>0</v>
      </c>
      <c r="H334" s="92">
        <f t="shared" si="41"/>
        <v>0</v>
      </c>
      <c r="I334" s="92">
        <f t="shared" si="41"/>
        <v>0</v>
      </c>
    </row>
    <row r="335" spans="1:9" ht="15">
      <c r="A335" s="52" t="s">
        <v>364</v>
      </c>
      <c r="B335" s="52" t="s">
        <v>230</v>
      </c>
      <c r="C335" s="52" t="s">
        <v>329</v>
      </c>
      <c r="D335" s="52" t="s">
        <v>378</v>
      </c>
      <c r="E335" s="52" t="s">
        <v>604</v>
      </c>
      <c r="F335" s="52" t="s">
        <v>302</v>
      </c>
      <c r="G335" s="93"/>
      <c r="H335" s="93"/>
      <c r="I335" s="93"/>
    </row>
    <row r="336" spans="1:9" ht="27.75">
      <c r="A336" s="323" t="s">
        <v>514</v>
      </c>
      <c r="B336" s="56" t="s">
        <v>230</v>
      </c>
      <c r="C336" s="56" t="s">
        <v>329</v>
      </c>
      <c r="D336" s="56" t="s">
        <v>378</v>
      </c>
      <c r="E336" s="56" t="s">
        <v>690</v>
      </c>
      <c r="F336" s="56"/>
      <c r="G336" s="70">
        <f>G337</f>
        <v>100</v>
      </c>
      <c r="H336" s="70">
        <f aca="true" t="shared" si="42" ref="H336:I338">H337</f>
        <v>100</v>
      </c>
      <c r="I336" s="70">
        <f t="shared" si="42"/>
        <v>0</v>
      </c>
    </row>
    <row r="337" spans="1:9" ht="41.25">
      <c r="A337" s="325" t="s">
        <v>125</v>
      </c>
      <c r="B337" s="52" t="s">
        <v>230</v>
      </c>
      <c r="C337" s="52" t="s">
        <v>329</v>
      </c>
      <c r="D337" s="52" t="s">
        <v>378</v>
      </c>
      <c r="E337" s="52" t="s">
        <v>492</v>
      </c>
      <c r="F337" s="52"/>
      <c r="G337" s="64">
        <f>G338</f>
        <v>100</v>
      </c>
      <c r="H337" s="64">
        <f t="shared" si="42"/>
        <v>100</v>
      </c>
      <c r="I337" s="64">
        <f t="shared" si="42"/>
        <v>0</v>
      </c>
    </row>
    <row r="338" spans="1:9" ht="15">
      <c r="A338" s="52" t="s">
        <v>600</v>
      </c>
      <c r="B338" s="52" t="s">
        <v>230</v>
      </c>
      <c r="C338" s="52" t="s">
        <v>329</v>
      </c>
      <c r="D338" s="52" t="s">
        <v>378</v>
      </c>
      <c r="E338" s="52" t="s">
        <v>618</v>
      </c>
      <c r="F338" s="52"/>
      <c r="G338" s="64">
        <f>G339</f>
        <v>100</v>
      </c>
      <c r="H338" s="64">
        <f t="shared" si="42"/>
        <v>100</v>
      </c>
      <c r="I338" s="64">
        <f t="shared" si="42"/>
        <v>0</v>
      </c>
    </row>
    <row r="339" spans="1:9" ht="15">
      <c r="A339" s="52" t="s">
        <v>364</v>
      </c>
      <c r="B339" s="52" t="s">
        <v>230</v>
      </c>
      <c r="C339" s="52" t="s">
        <v>329</v>
      </c>
      <c r="D339" s="52" t="s">
        <v>378</v>
      </c>
      <c r="E339" s="52" t="s">
        <v>618</v>
      </c>
      <c r="F339" s="52" t="s">
        <v>302</v>
      </c>
      <c r="G339" s="64">
        <v>100</v>
      </c>
      <c r="H339" s="64">
        <v>100</v>
      </c>
      <c r="I339" s="64"/>
    </row>
    <row r="340" spans="1:9" ht="15" hidden="1">
      <c r="A340" s="323"/>
      <c r="B340" s="56"/>
      <c r="C340" s="56"/>
      <c r="D340" s="56"/>
      <c r="E340" s="54"/>
      <c r="F340" s="54"/>
      <c r="G340" s="339">
        <f aca="true" t="shared" si="43" ref="G340:I342">G341</f>
        <v>0</v>
      </c>
      <c r="H340" s="339">
        <f t="shared" si="43"/>
        <v>0</v>
      </c>
      <c r="I340" s="339">
        <f t="shared" si="43"/>
        <v>0</v>
      </c>
    </row>
    <row r="341" spans="1:9" ht="15" hidden="1">
      <c r="A341" s="325"/>
      <c r="B341" s="52"/>
      <c r="C341" s="52"/>
      <c r="D341" s="52"/>
      <c r="E341" s="54"/>
      <c r="F341" s="54"/>
      <c r="G341" s="339">
        <f t="shared" si="43"/>
        <v>0</v>
      </c>
      <c r="H341" s="339">
        <f t="shared" si="43"/>
        <v>0</v>
      </c>
      <c r="I341" s="339">
        <f t="shared" si="43"/>
        <v>0</v>
      </c>
    </row>
    <row r="342" spans="1:9" ht="15" hidden="1">
      <c r="A342" s="320"/>
      <c r="B342" s="52"/>
      <c r="C342" s="52"/>
      <c r="D342" s="52"/>
      <c r="E342" s="321"/>
      <c r="F342" s="321"/>
      <c r="G342" s="93">
        <f t="shared" si="43"/>
        <v>0</v>
      </c>
      <c r="H342" s="93">
        <f t="shared" si="43"/>
        <v>0</v>
      </c>
      <c r="I342" s="93">
        <f t="shared" si="43"/>
        <v>0</v>
      </c>
    </row>
    <row r="343" spans="1:9" ht="15" hidden="1">
      <c r="A343" s="52"/>
      <c r="B343" s="52"/>
      <c r="C343" s="52"/>
      <c r="D343" s="52"/>
      <c r="E343" s="52"/>
      <c r="F343" s="52"/>
      <c r="G343" s="64"/>
      <c r="H343" s="64"/>
      <c r="I343" s="64"/>
    </row>
    <row r="344" spans="1:9" ht="26.25" customHeight="1">
      <c r="A344" s="330" t="s">
        <v>425</v>
      </c>
      <c r="B344" s="56" t="s">
        <v>230</v>
      </c>
      <c r="C344" s="54" t="s">
        <v>329</v>
      </c>
      <c r="D344" s="54" t="s">
        <v>378</v>
      </c>
      <c r="E344" s="54" t="s">
        <v>426</v>
      </c>
      <c r="F344" s="52"/>
      <c r="G344" s="57">
        <f>G345</f>
        <v>1500</v>
      </c>
      <c r="H344" s="57">
        <f aca="true" t="shared" si="44" ref="H344:I346">H345</f>
        <v>1600</v>
      </c>
      <c r="I344" s="57">
        <f t="shared" si="44"/>
        <v>1700</v>
      </c>
    </row>
    <row r="345" spans="1:9" ht="27.75">
      <c r="A345" s="365" t="s">
        <v>427</v>
      </c>
      <c r="B345" s="52" t="s">
        <v>230</v>
      </c>
      <c r="C345" s="52" t="s">
        <v>329</v>
      </c>
      <c r="D345" s="52" t="s">
        <v>378</v>
      </c>
      <c r="E345" s="52" t="s">
        <v>428</v>
      </c>
      <c r="F345" s="56"/>
      <c r="G345" s="53">
        <f>G346</f>
        <v>1500</v>
      </c>
      <c r="H345" s="53">
        <f t="shared" si="44"/>
        <v>1600</v>
      </c>
      <c r="I345" s="53">
        <f t="shared" si="44"/>
        <v>1700</v>
      </c>
    </row>
    <row r="346" spans="1:9" ht="27">
      <c r="A346" s="52" t="s">
        <v>14</v>
      </c>
      <c r="B346" s="52" t="s">
        <v>230</v>
      </c>
      <c r="C346" s="52" t="s">
        <v>329</v>
      </c>
      <c r="D346" s="52" t="s">
        <v>378</v>
      </c>
      <c r="E346" s="52" t="s">
        <v>429</v>
      </c>
      <c r="F346" s="52"/>
      <c r="G346" s="64">
        <f>G347</f>
        <v>1500</v>
      </c>
      <c r="H346" s="64">
        <f t="shared" si="44"/>
        <v>1600</v>
      </c>
      <c r="I346" s="64">
        <f t="shared" si="44"/>
        <v>1700</v>
      </c>
    </row>
    <row r="347" spans="1:9" ht="15">
      <c r="A347" s="52" t="s">
        <v>364</v>
      </c>
      <c r="B347" s="52" t="s">
        <v>230</v>
      </c>
      <c r="C347" s="52" t="s">
        <v>329</v>
      </c>
      <c r="D347" s="52" t="s">
        <v>378</v>
      </c>
      <c r="E347" s="52" t="s">
        <v>429</v>
      </c>
      <c r="F347" s="52" t="s">
        <v>302</v>
      </c>
      <c r="G347" s="64">
        <v>1500</v>
      </c>
      <c r="H347" s="64">
        <v>1600</v>
      </c>
      <c r="I347" s="64">
        <v>1700</v>
      </c>
    </row>
    <row r="348" spans="1:9" ht="21" customHeight="1">
      <c r="A348" s="56" t="s">
        <v>322</v>
      </c>
      <c r="B348" s="56" t="s">
        <v>230</v>
      </c>
      <c r="C348" s="56" t="s">
        <v>329</v>
      </c>
      <c r="D348" s="56" t="s">
        <v>331</v>
      </c>
      <c r="E348" s="52"/>
      <c r="F348" s="52"/>
      <c r="G348" s="57">
        <f>G349+G357</f>
        <v>5546.966</v>
      </c>
      <c r="H348" s="57">
        <f>H349+H357</f>
        <v>5546.966</v>
      </c>
      <c r="I348" s="57">
        <f>I349+I357</f>
        <v>5146.966</v>
      </c>
    </row>
    <row r="349" spans="1:9" ht="31.5">
      <c r="A349" s="362" t="s">
        <v>544</v>
      </c>
      <c r="B349" s="54" t="s">
        <v>230</v>
      </c>
      <c r="C349" s="138" t="s">
        <v>8</v>
      </c>
      <c r="D349" s="138" t="s">
        <v>331</v>
      </c>
      <c r="E349" s="138" t="s">
        <v>205</v>
      </c>
      <c r="F349" s="141"/>
      <c r="G349" s="44">
        <f>G350</f>
        <v>5146.966</v>
      </c>
      <c r="H349" s="44">
        <f>H350</f>
        <v>5146.966</v>
      </c>
      <c r="I349" s="44">
        <f>I350</f>
        <v>5146.966</v>
      </c>
    </row>
    <row r="350" spans="1:9" ht="42.75">
      <c r="A350" s="406" t="s">
        <v>440</v>
      </c>
      <c r="B350" s="52" t="s">
        <v>230</v>
      </c>
      <c r="C350" s="141" t="s">
        <v>329</v>
      </c>
      <c r="D350" s="141" t="s">
        <v>331</v>
      </c>
      <c r="E350" s="141" t="s">
        <v>206</v>
      </c>
      <c r="F350" s="141"/>
      <c r="G350" s="44">
        <f>G351+G353</f>
        <v>5146.966</v>
      </c>
      <c r="H350" s="44">
        <f>H351+H353</f>
        <v>5146.966</v>
      </c>
      <c r="I350" s="44">
        <f>I351+I353</f>
        <v>5146.966</v>
      </c>
    </row>
    <row r="351" spans="1:9" ht="27.75">
      <c r="A351" s="214" t="s">
        <v>677</v>
      </c>
      <c r="B351" s="52" t="s">
        <v>230</v>
      </c>
      <c r="C351" s="141" t="s">
        <v>8</v>
      </c>
      <c r="D351" s="141" t="s">
        <v>331</v>
      </c>
      <c r="E351" s="141" t="s">
        <v>441</v>
      </c>
      <c r="F351" s="141"/>
      <c r="G351" s="44">
        <f>G352</f>
        <v>18.966</v>
      </c>
      <c r="H351" s="44">
        <f>H352</f>
        <v>18.966</v>
      </c>
      <c r="I351" s="44">
        <f>I352</f>
        <v>18.966</v>
      </c>
    </row>
    <row r="352" spans="1:9" ht="40.5">
      <c r="A352" s="141" t="s">
        <v>363</v>
      </c>
      <c r="B352" s="52" t="s">
        <v>230</v>
      </c>
      <c r="C352" s="141" t="s">
        <v>8</v>
      </c>
      <c r="D352" s="141" t="s">
        <v>331</v>
      </c>
      <c r="E352" s="141" t="s">
        <v>441</v>
      </c>
      <c r="F352" s="141" t="s">
        <v>237</v>
      </c>
      <c r="G352" s="44">
        <v>18.966</v>
      </c>
      <c r="H352" s="44">
        <v>18.966</v>
      </c>
      <c r="I352" s="44">
        <v>18.966</v>
      </c>
    </row>
    <row r="353" spans="1:9" ht="27">
      <c r="A353" s="52" t="s">
        <v>14</v>
      </c>
      <c r="B353" s="52" t="s">
        <v>230</v>
      </c>
      <c r="C353" s="52" t="s">
        <v>329</v>
      </c>
      <c r="D353" s="52" t="s">
        <v>331</v>
      </c>
      <c r="E353" s="52" t="s">
        <v>442</v>
      </c>
      <c r="F353" s="52"/>
      <c r="G353" s="92">
        <f>G354+G355+G356</f>
        <v>5128</v>
      </c>
      <c r="H353" s="53">
        <f>H354+H355+H356</f>
        <v>5128</v>
      </c>
      <c r="I353" s="53">
        <f>I354+I355+I356</f>
        <v>5128</v>
      </c>
    </row>
    <row r="354" spans="1:9" ht="40.5">
      <c r="A354" s="52" t="s">
        <v>363</v>
      </c>
      <c r="B354" s="52" t="s">
        <v>230</v>
      </c>
      <c r="C354" s="52" t="s">
        <v>329</v>
      </c>
      <c r="D354" s="52" t="s">
        <v>331</v>
      </c>
      <c r="E354" s="52" t="s">
        <v>442</v>
      </c>
      <c r="F354" s="52" t="s">
        <v>237</v>
      </c>
      <c r="G354" s="92">
        <v>4924</v>
      </c>
      <c r="H354" s="92">
        <v>4924</v>
      </c>
      <c r="I354" s="92">
        <v>4924</v>
      </c>
    </row>
    <row r="355" spans="1:9" ht="15">
      <c r="A355" s="52" t="s">
        <v>364</v>
      </c>
      <c r="B355" s="52" t="s">
        <v>230</v>
      </c>
      <c r="C355" s="52" t="s">
        <v>329</v>
      </c>
      <c r="D355" s="52" t="s">
        <v>331</v>
      </c>
      <c r="E355" s="52" t="s">
        <v>442</v>
      </c>
      <c r="F355" s="52" t="s">
        <v>302</v>
      </c>
      <c r="G355" s="92">
        <v>202</v>
      </c>
      <c r="H355" s="92">
        <v>202</v>
      </c>
      <c r="I355" s="92">
        <v>202</v>
      </c>
    </row>
    <row r="356" spans="1:9" ht="15">
      <c r="A356" s="52" t="s">
        <v>235</v>
      </c>
      <c r="B356" s="52" t="s">
        <v>230</v>
      </c>
      <c r="C356" s="52" t="s">
        <v>329</v>
      </c>
      <c r="D356" s="52" t="s">
        <v>331</v>
      </c>
      <c r="E356" s="52" t="s">
        <v>442</v>
      </c>
      <c r="F356" s="52" t="s">
        <v>236</v>
      </c>
      <c r="G356" s="92">
        <v>2</v>
      </c>
      <c r="H356" s="92">
        <v>2</v>
      </c>
      <c r="I356" s="92">
        <v>2</v>
      </c>
    </row>
    <row r="357" spans="1:9" ht="40.5">
      <c r="A357" s="366" t="s">
        <v>197</v>
      </c>
      <c r="B357" s="54" t="s">
        <v>230</v>
      </c>
      <c r="C357" s="56" t="s">
        <v>329</v>
      </c>
      <c r="D357" s="56" t="s">
        <v>331</v>
      </c>
      <c r="E357" s="54" t="s">
        <v>133</v>
      </c>
      <c r="F357" s="54"/>
      <c r="G357" s="55">
        <f aca="true" t="shared" si="45" ref="G357:I359">G358</f>
        <v>400</v>
      </c>
      <c r="H357" s="55">
        <f t="shared" si="45"/>
        <v>400</v>
      </c>
      <c r="I357" s="55">
        <f t="shared" si="45"/>
        <v>0</v>
      </c>
    </row>
    <row r="358" spans="1:9" ht="68.25">
      <c r="A358" s="325" t="s">
        <v>136</v>
      </c>
      <c r="B358" s="54" t="s">
        <v>230</v>
      </c>
      <c r="C358" s="52" t="s">
        <v>329</v>
      </c>
      <c r="D358" s="52" t="s">
        <v>331</v>
      </c>
      <c r="E358" s="52" t="s">
        <v>516</v>
      </c>
      <c r="F358" s="52"/>
      <c r="G358" s="53">
        <f t="shared" si="45"/>
        <v>400</v>
      </c>
      <c r="H358" s="53">
        <f t="shared" si="45"/>
        <v>400</v>
      </c>
      <c r="I358" s="53">
        <f t="shared" si="45"/>
        <v>0</v>
      </c>
    </row>
    <row r="359" spans="1:9" ht="15">
      <c r="A359" s="387" t="s">
        <v>78</v>
      </c>
      <c r="B359" s="52" t="s">
        <v>230</v>
      </c>
      <c r="C359" s="52" t="s">
        <v>329</v>
      </c>
      <c r="D359" s="52" t="s">
        <v>331</v>
      </c>
      <c r="E359" s="52" t="s">
        <v>143</v>
      </c>
      <c r="F359" s="52"/>
      <c r="G359" s="53">
        <f t="shared" si="45"/>
        <v>400</v>
      </c>
      <c r="H359" s="53">
        <f t="shared" si="45"/>
        <v>400</v>
      </c>
      <c r="I359" s="53">
        <f t="shared" si="45"/>
        <v>0</v>
      </c>
    </row>
    <row r="360" spans="1:9" ht="15">
      <c r="A360" s="52" t="s">
        <v>364</v>
      </c>
      <c r="B360" s="52" t="s">
        <v>230</v>
      </c>
      <c r="C360" s="52" t="s">
        <v>329</v>
      </c>
      <c r="D360" s="52" t="s">
        <v>331</v>
      </c>
      <c r="E360" s="52" t="s">
        <v>143</v>
      </c>
      <c r="F360" s="52" t="s">
        <v>302</v>
      </c>
      <c r="G360" s="65">
        <v>400</v>
      </c>
      <c r="H360" s="65">
        <v>400</v>
      </c>
      <c r="I360" s="65"/>
    </row>
    <row r="361" spans="1:9" ht="15">
      <c r="A361" s="80" t="s">
        <v>338</v>
      </c>
      <c r="B361" s="56" t="s">
        <v>230</v>
      </c>
      <c r="C361" s="56">
        <v>10</v>
      </c>
      <c r="D361" s="52"/>
      <c r="E361" s="52"/>
      <c r="F361" s="52"/>
      <c r="G361" s="70">
        <f>G362+G367</f>
        <v>16104.761999999999</v>
      </c>
      <c r="H361" s="70">
        <f>H362+H367</f>
        <v>16121.289999999999</v>
      </c>
      <c r="I361" s="70">
        <f>I362+I367</f>
        <v>16052.92</v>
      </c>
    </row>
    <row r="362" spans="1:9" ht="15">
      <c r="A362" s="80" t="s">
        <v>341</v>
      </c>
      <c r="B362" s="56" t="s">
        <v>230</v>
      </c>
      <c r="C362" s="56">
        <v>10</v>
      </c>
      <c r="D362" s="56" t="s">
        <v>325</v>
      </c>
      <c r="E362" s="56"/>
      <c r="F362" s="56"/>
      <c r="G362" s="57">
        <f>G363</f>
        <v>8801.926</v>
      </c>
      <c r="H362" s="57">
        <f>H363</f>
        <v>8801.926</v>
      </c>
      <c r="I362" s="57">
        <f>I363</f>
        <v>8801.926</v>
      </c>
    </row>
    <row r="363" spans="1:9" ht="31.5">
      <c r="A363" s="562" t="s">
        <v>544</v>
      </c>
      <c r="B363" s="138" t="s">
        <v>230</v>
      </c>
      <c r="C363" s="138">
        <v>10</v>
      </c>
      <c r="D363" s="138" t="s">
        <v>325</v>
      </c>
      <c r="E363" s="138" t="s">
        <v>205</v>
      </c>
      <c r="F363" s="138"/>
      <c r="G363" s="49">
        <f aca="true" t="shared" si="46" ref="G363:I365">G364</f>
        <v>8801.926</v>
      </c>
      <c r="H363" s="49">
        <f t="shared" si="46"/>
        <v>8801.926</v>
      </c>
      <c r="I363" s="49">
        <f t="shared" si="46"/>
        <v>8801.926</v>
      </c>
    </row>
    <row r="364" spans="1:9" ht="42.75">
      <c r="A364" s="406" t="s">
        <v>440</v>
      </c>
      <c r="B364" s="141" t="s">
        <v>230</v>
      </c>
      <c r="C364" s="141">
        <v>10</v>
      </c>
      <c r="D364" s="141" t="s">
        <v>325</v>
      </c>
      <c r="E364" s="141" t="s">
        <v>206</v>
      </c>
      <c r="F364" s="141"/>
      <c r="G364" s="44">
        <f t="shared" si="46"/>
        <v>8801.926</v>
      </c>
      <c r="H364" s="44">
        <f t="shared" si="46"/>
        <v>8801.926</v>
      </c>
      <c r="I364" s="44">
        <f t="shared" si="46"/>
        <v>8801.926</v>
      </c>
    </row>
    <row r="365" spans="1:9" ht="54.75">
      <c r="A365" s="149" t="s">
        <v>681</v>
      </c>
      <c r="B365" s="141" t="s">
        <v>230</v>
      </c>
      <c r="C365" s="141">
        <v>10</v>
      </c>
      <c r="D365" s="141" t="s">
        <v>325</v>
      </c>
      <c r="E365" s="149" t="s">
        <v>313</v>
      </c>
      <c r="F365" s="141"/>
      <c r="G365" s="44">
        <f t="shared" si="46"/>
        <v>8801.926</v>
      </c>
      <c r="H365" s="44">
        <f t="shared" si="46"/>
        <v>8801.926</v>
      </c>
      <c r="I365" s="44">
        <f t="shared" si="46"/>
        <v>8801.926</v>
      </c>
    </row>
    <row r="366" spans="1:9" ht="15">
      <c r="A366" s="141" t="s">
        <v>380</v>
      </c>
      <c r="B366" s="141" t="s">
        <v>230</v>
      </c>
      <c r="C366" s="141" t="s">
        <v>233</v>
      </c>
      <c r="D366" s="141" t="s">
        <v>325</v>
      </c>
      <c r="E366" s="141" t="s">
        <v>313</v>
      </c>
      <c r="F366" s="141" t="s">
        <v>234</v>
      </c>
      <c r="G366" s="40">
        <v>8801.926</v>
      </c>
      <c r="H366" s="40">
        <v>8801.926</v>
      </c>
      <c r="I366" s="40">
        <v>8801.926</v>
      </c>
    </row>
    <row r="367" spans="1:9" ht="15">
      <c r="A367" s="56" t="s">
        <v>345</v>
      </c>
      <c r="B367" s="56" t="s">
        <v>230</v>
      </c>
      <c r="C367" s="56">
        <v>10</v>
      </c>
      <c r="D367" s="56" t="s">
        <v>326</v>
      </c>
      <c r="E367" s="56"/>
      <c r="F367" s="56"/>
      <c r="G367" s="57">
        <f>G372+G368</f>
        <v>7302.835999999999</v>
      </c>
      <c r="H367" s="57">
        <f>H372+H368</f>
        <v>7319.364</v>
      </c>
      <c r="I367" s="57">
        <f>I372+I368</f>
        <v>7250.994000000001</v>
      </c>
    </row>
    <row r="368" spans="1:9" ht="31.5">
      <c r="A368" s="562" t="s">
        <v>544</v>
      </c>
      <c r="B368" s="56" t="s">
        <v>230</v>
      </c>
      <c r="C368" s="167" t="s">
        <v>233</v>
      </c>
      <c r="D368" s="167" t="s">
        <v>326</v>
      </c>
      <c r="E368" s="167" t="s">
        <v>205</v>
      </c>
      <c r="F368" s="167"/>
      <c r="G368" s="46">
        <f>G369</f>
        <v>1671.886</v>
      </c>
      <c r="H368" s="46">
        <f aca="true" t="shared" si="47" ref="H368:I370">H369</f>
        <v>1671.886</v>
      </c>
      <c r="I368" s="46">
        <f t="shared" si="47"/>
        <v>1671.886</v>
      </c>
    </row>
    <row r="369" spans="1:9" ht="42.75">
      <c r="A369" s="406" t="s">
        <v>713</v>
      </c>
      <c r="B369" s="52" t="s">
        <v>230</v>
      </c>
      <c r="C369" s="138" t="s">
        <v>233</v>
      </c>
      <c r="D369" s="138" t="s">
        <v>326</v>
      </c>
      <c r="E369" s="138" t="s">
        <v>708</v>
      </c>
      <c r="F369" s="138"/>
      <c r="G369" s="49">
        <f>G370</f>
        <v>1671.886</v>
      </c>
      <c r="H369" s="49">
        <f t="shared" si="47"/>
        <v>1671.886</v>
      </c>
      <c r="I369" s="49">
        <f t="shared" si="47"/>
        <v>1671.886</v>
      </c>
    </row>
    <row r="370" spans="1:9" ht="15">
      <c r="A370" s="141" t="s">
        <v>483</v>
      </c>
      <c r="B370" s="52" t="s">
        <v>230</v>
      </c>
      <c r="C370" s="141" t="s">
        <v>233</v>
      </c>
      <c r="D370" s="141" t="s">
        <v>326</v>
      </c>
      <c r="E370" s="141" t="s">
        <v>461</v>
      </c>
      <c r="F370" s="167"/>
      <c r="G370" s="46">
        <f>G371</f>
        <v>1671.886</v>
      </c>
      <c r="H370" s="46">
        <f t="shared" si="47"/>
        <v>1671.886</v>
      </c>
      <c r="I370" s="46">
        <f t="shared" si="47"/>
        <v>1671.886</v>
      </c>
    </row>
    <row r="371" spans="1:9" ht="15">
      <c r="A371" s="149" t="s">
        <v>246</v>
      </c>
      <c r="B371" s="52" t="s">
        <v>230</v>
      </c>
      <c r="C371" s="141" t="s">
        <v>233</v>
      </c>
      <c r="D371" s="141" t="s">
        <v>326</v>
      </c>
      <c r="E371" s="141" t="s">
        <v>461</v>
      </c>
      <c r="F371" s="141" t="s">
        <v>234</v>
      </c>
      <c r="G371" s="44">
        <v>1671.886</v>
      </c>
      <c r="H371" s="44">
        <v>1671.886</v>
      </c>
      <c r="I371" s="44">
        <v>1671.886</v>
      </c>
    </row>
    <row r="372" spans="1:9" ht="28.5">
      <c r="A372" s="172" t="s">
        <v>305</v>
      </c>
      <c r="B372" s="54" t="s">
        <v>230</v>
      </c>
      <c r="C372" s="138" t="s">
        <v>233</v>
      </c>
      <c r="D372" s="138" t="s">
        <v>326</v>
      </c>
      <c r="E372" s="138" t="s">
        <v>18</v>
      </c>
      <c r="F372" s="138"/>
      <c r="G372" s="49">
        <f aca="true" t="shared" si="48" ref="G372:I373">G373</f>
        <v>5630.95</v>
      </c>
      <c r="H372" s="49">
        <f t="shared" si="48"/>
        <v>5647.478</v>
      </c>
      <c r="I372" s="49">
        <f t="shared" si="48"/>
        <v>5579.108</v>
      </c>
    </row>
    <row r="373" spans="1:9" ht="41.25">
      <c r="A373" s="149" t="s">
        <v>312</v>
      </c>
      <c r="B373" s="52" t="s">
        <v>230</v>
      </c>
      <c r="C373" s="141" t="s">
        <v>233</v>
      </c>
      <c r="D373" s="141" t="s">
        <v>326</v>
      </c>
      <c r="E373" s="141" t="s">
        <v>698</v>
      </c>
      <c r="F373" s="141"/>
      <c r="G373" s="44">
        <f t="shared" si="48"/>
        <v>5630.95</v>
      </c>
      <c r="H373" s="44">
        <f t="shared" si="48"/>
        <v>5647.478</v>
      </c>
      <c r="I373" s="44">
        <f t="shared" si="48"/>
        <v>5579.108</v>
      </c>
    </row>
    <row r="374" spans="1:9" ht="27">
      <c r="A374" s="141" t="s">
        <v>357</v>
      </c>
      <c r="B374" s="52" t="s">
        <v>230</v>
      </c>
      <c r="C374" s="141">
        <v>10</v>
      </c>
      <c r="D374" s="141" t="s">
        <v>326</v>
      </c>
      <c r="E374" s="141" t="s">
        <v>463</v>
      </c>
      <c r="F374" s="141"/>
      <c r="G374" s="44">
        <f>G375+G376</f>
        <v>5630.95</v>
      </c>
      <c r="H374" s="44">
        <f>H375+H376</f>
        <v>5647.478</v>
      </c>
      <c r="I374" s="44">
        <v>5579.108</v>
      </c>
    </row>
    <row r="375" spans="1:9" ht="15">
      <c r="A375" s="141" t="s">
        <v>364</v>
      </c>
      <c r="B375" s="52" t="s">
        <v>230</v>
      </c>
      <c r="C375" s="141" t="s">
        <v>233</v>
      </c>
      <c r="D375" s="141" t="s">
        <v>326</v>
      </c>
      <c r="E375" s="141" t="s">
        <v>463</v>
      </c>
      <c r="F375" s="141" t="s">
        <v>13</v>
      </c>
      <c r="G375" s="40">
        <v>913.5</v>
      </c>
      <c r="H375" s="40">
        <v>913.5</v>
      </c>
      <c r="I375" s="40">
        <v>913.5</v>
      </c>
    </row>
    <row r="376" spans="1:9" ht="15">
      <c r="A376" s="141" t="s">
        <v>380</v>
      </c>
      <c r="B376" s="52" t="s">
        <v>230</v>
      </c>
      <c r="C376" s="141" t="s">
        <v>233</v>
      </c>
      <c r="D376" s="141" t="s">
        <v>326</v>
      </c>
      <c r="E376" s="141" t="s">
        <v>463</v>
      </c>
      <c r="F376" s="141" t="s">
        <v>234</v>
      </c>
      <c r="G376" s="40">
        <v>4717.45</v>
      </c>
      <c r="H376" s="40">
        <v>4733.978</v>
      </c>
      <c r="I376" s="40">
        <v>4674.308</v>
      </c>
    </row>
    <row r="377" spans="1:10" ht="27.75">
      <c r="A377" s="408" t="s">
        <v>260</v>
      </c>
      <c r="B377" s="77" t="s">
        <v>231</v>
      </c>
      <c r="C377" s="77"/>
      <c r="D377" s="78"/>
      <c r="E377" s="78"/>
      <c r="F377" s="78"/>
      <c r="G377" s="79">
        <f>G379+G390+G407+G444+G456</f>
        <v>25176.819</v>
      </c>
      <c r="H377" s="79">
        <f>H379+H390+H407+H444+H456</f>
        <v>25888.819</v>
      </c>
      <c r="I377" s="79">
        <f>I379+I390+I407+I444+I456</f>
        <v>26738.819</v>
      </c>
      <c r="J377" s="31"/>
    </row>
    <row r="378" spans="1:10" ht="15">
      <c r="A378" s="56" t="s">
        <v>65</v>
      </c>
      <c r="B378" s="77" t="s">
        <v>231</v>
      </c>
      <c r="C378" s="77" t="s">
        <v>377</v>
      </c>
      <c r="D378" s="78"/>
      <c r="E378" s="78"/>
      <c r="F378" s="78"/>
      <c r="G378" s="79">
        <f>G379</f>
        <v>883</v>
      </c>
      <c r="H378" s="79">
        <f>H379</f>
        <v>883</v>
      </c>
      <c r="I378" s="79">
        <f>I379</f>
        <v>873</v>
      </c>
      <c r="J378" s="31"/>
    </row>
    <row r="379" spans="1:9" ht="40.5">
      <c r="A379" s="56" t="s">
        <v>200</v>
      </c>
      <c r="B379" s="56" t="s">
        <v>231</v>
      </c>
      <c r="C379" s="56" t="s">
        <v>377</v>
      </c>
      <c r="D379" s="56" t="s">
        <v>326</v>
      </c>
      <c r="E379" s="78"/>
      <c r="F379" s="78"/>
      <c r="G379" s="79">
        <f>G380+G386</f>
        <v>883</v>
      </c>
      <c r="H379" s="79">
        <f>H380+H386</f>
        <v>883</v>
      </c>
      <c r="I379" s="79">
        <f>I380+I386</f>
        <v>873</v>
      </c>
    </row>
    <row r="380" spans="1:9" ht="17.25" customHeight="1">
      <c r="A380" s="323" t="s">
        <v>414</v>
      </c>
      <c r="B380" s="54" t="s">
        <v>231</v>
      </c>
      <c r="C380" s="54" t="s">
        <v>377</v>
      </c>
      <c r="D380" s="54" t="s">
        <v>326</v>
      </c>
      <c r="E380" s="54" t="s">
        <v>728</v>
      </c>
      <c r="F380" s="54"/>
      <c r="G380" s="55">
        <f>G381</f>
        <v>873</v>
      </c>
      <c r="H380" s="55">
        <f>H381</f>
        <v>873</v>
      </c>
      <c r="I380" s="55">
        <f>I381</f>
        <v>873</v>
      </c>
    </row>
    <row r="381" spans="1:9" ht="19.5" customHeight="1">
      <c r="A381" s="325" t="s">
        <v>415</v>
      </c>
      <c r="B381" s="52" t="s">
        <v>231</v>
      </c>
      <c r="C381" s="52" t="s">
        <v>377</v>
      </c>
      <c r="D381" s="52" t="s">
        <v>326</v>
      </c>
      <c r="E381" s="52" t="s">
        <v>729</v>
      </c>
      <c r="F381" s="52"/>
      <c r="G381" s="53">
        <f>G383+G384+G385</f>
        <v>873</v>
      </c>
      <c r="H381" s="53">
        <f>H383+H384+H385</f>
        <v>873</v>
      </c>
      <c r="I381" s="53">
        <f>I383+I384+I385</f>
        <v>873</v>
      </c>
    </row>
    <row r="382" spans="1:9" ht="18.75" customHeight="1">
      <c r="A382" s="52" t="s">
        <v>645</v>
      </c>
      <c r="B382" s="52" t="s">
        <v>231</v>
      </c>
      <c r="C382" s="52" t="s">
        <v>377</v>
      </c>
      <c r="D382" s="52" t="s">
        <v>326</v>
      </c>
      <c r="E382" s="52" t="s">
        <v>730</v>
      </c>
      <c r="F382" s="52"/>
      <c r="G382" s="53">
        <f>G383+G384+G385</f>
        <v>873</v>
      </c>
      <c r="H382" s="53">
        <f>H383+H384+H385</f>
        <v>873</v>
      </c>
      <c r="I382" s="53">
        <f>I383+I384+I385</f>
        <v>873</v>
      </c>
    </row>
    <row r="383" spans="1:9" ht="40.5">
      <c r="A383" s="52" t="s">
        <v>363</v>
      </c>
      <c r="B383" s="52" t="s">
        <v>231</v>
      </c>
      <c r="C383" s="52" t="s">
        <v>377</v>
      </c>
      <c r="D383" s="52" t="s">
        <v>326</v>
      </c>
      <c r="E383" s="52" t="s">
        <v>730</v>
      </c>
      <c r="F383" s="52" t="s">
        <v>237</v>
      </c>
      <c r="G383" s="53">
        <v>862</v>
      </c>
      <c r="H383" s="53">
        <v>862</v>
      </c>
      <c r="I383" s="53">
        <v>862</v>
      </c>
    </row>
    <row r="384" spans="1:9" ht="15">
      <c r="A384" s="52" t="s">
        <v>364</v>
      </c>
      <c r="B384" s="52" t="s">
        <v>231</v>
      </c>
      <c r="C384" s="52" t="s">
        <v>377</v>
      </c>
      <c r="D384" s="52" t="s">
        <v>326</v>
      </c>
      <c r="E384" s="52" t="s">
        <v>730</v>
      </c>
      <c r="F384" s="52" t="s">
        <v>302</v>
      </c>
      <c r="G384" s="53">
        <v>10</v>
      </c>
      <c r="H384" s="53">
        <v>10</v>
      </c>
      <c r="I384" s="53">
        <v>10</v>
      </c>
    </row>
    <row r="385" spans="1:9" ht="15">
      <c r="A385" s="52" t="s">
        <v>235</v>
      </c>
      <c r="B385" s="52" t="s">
        <v>231</v>
      </c>
      <c r="C385" s="52" t="s">
        <v>377</v>
      </c>
      <c r="D385" s="52" t="s">
        <v>326</v>
      </c>
      <c r="E385" s="52" t="s">
        <v>730</v>
      </c>
      <c r="F385" s="52" t="s">
        <v>236</v>
      </c>
      <c r="G385" s="53">
        <v>1</v>
      </c>
      <c r="H385" s="53">
        <v>1</v>
      </c>
      <c r="I385" s="53">
        <v>1</v>
      </c>
    </row>
    <row r="386" spans="1:9" ht="42.75">
      <c r="A386" s="54" t="s">
        <v>197</v>
      </c>
      <c r="B386" s="54" t="s">
        <v>231</v>
      </c>
      <c r="C386" s="54" t="s">
        <v>377</v>
      </c>
      <c r="D386" s="54" t="s">
        <v>326</v>
      </c>
      <c r="E386" s="54" t="s">
        <v>133</v>
      </c>
      <c r="F386" s="54"/>
      <c r="G386" s="55">
        <f>G388</f>
        <v>10</v>
      </c>
      <c r="H386" s="55">
        <f>H388</f>
        <v>10</v>
      </c>
      <c r="I386" s="55">
        <f>I388</f>
        <v>0</v>
      </c>
    </row>
    <row r="387" spans="1:9" ht="57" customHeight="1">
      <c r="A387" s="325" t="s">
        <v>136</v>
      </c>
      <c r="B387" s="54" t="s">
        <v>231</v>
      </c>
      <c r="C387" s="54" t="s">
        <v>377</v>
      </c>
      <c r="D387" s="54" t="s">
        <v>326</v>
      </c>
      <c r="E387" s="54" t="s">
        <v>516</v>
      </c>
      <c r="F387" s="54"/>
      <c r="G387" s="55">
        <f aca="true" t="shared" si="49" ref="G387:I388">G388</f>
        <v>10</v>
      </c>
      <c r="H387" s="55">
        <f t="shared" si="49"/>
        <v>10</v>
      </c>
      <c r="I387" s="55">
        <f t="shared" si="49"/>
        <v>0</v>
      </c>
    </row>
    <row r="388" spans="1:9" ht="15">
      <c r="A388" s="387" t="s">
        <v>78</v>
      </c>
      <c r="B388" s="52" t="s">
        <v>231</v>
      </c>
      <c r="C388" s="52" t="s">
        <v>377</v>
      </c>
      <c r="D388" s="52" t="s">
        <v>326</v>
      </c>
      <c r="E388" s="52" t="s">
        <v>143</v>
      </c>
      <c r="F388" s="52"/>
      <c r="G388" s="53">
        <f t="shared" si="49"/>
        <v>10</v>
      </c>
      <c r="H388" s="53">
        <f t="shared" si="49"/>
        <v>10</v>
      </c>
      <c r="I388" s="53">
        <f t="shared" si="49"/>
        <v>0</v>
      </c>
    </row>
    <row r="389" spans="1:9" ht="15">
      <c r="A389" s="52" t="s">
        <v>364</v>
      </c>
      <c r="B389" s="52" t="s">
        <v>231</v>
      </c>
      <c r="C389" s="52" t="s">
        <v>377</v>
      </c>
      <c r="D389" s="52" t="s">
        <v>326</v>
      </c>
      <c r="E389" s="52" t="s">
        <v>143</v>
      </c>
      <c r="F389" s="52" t="s">
        <v>302</v>
      </c>
      <c r="G389" s="64">
        <v>10</v>
      </c>
      <c r="H389" s="64">
        <v>10</v>
      </c>
      <c r="I389" s="64"/>
    </row>
    <row r="390" spans="1:9" ht="15">
      <c r="A390" s="56" t="s">
        <v>225</v>
      </c>
      <c r="B390" s="56" t="s">
        <v>231</v>
      </c>
      <c r="C390" s="56" t="s">
        <v>329</v>
      </c>
      <c r="D390" s="56"/>
      <c r="E390" s="56"/>
      <c r="F390" s="56"/>
      <c r="G390" s="70">
        <f>G391+G402</f>
        <v>3205</v>
      </c>
      <c r="H390" s="70">
        <f>H391+H402</f>
        <v>3195</v>
      </c>
      <c r="I390" s="70">
        <f>I391+I402</f>
        <v>3255</v>
      </c>
    </row>
    <row r="391" spans="1:9" ht="15">
      <c r="A391" s="56" t="s">
        <v>227</v>
      </c>
      <c r="B391" s="56" t="s">
        <v>231</v>
      </c>
      <c r="C391" s="56" t="s">
        <v>329</v>
      </c>
      <c r="D391" s="56" t="s">
        <v>378</v>
      </c>
      <c r="E391" s="52"/>
      <c r="F391" s="52"/>
      <c r="G391" s="70">
        <f>G392+G398</f>
        <v>3025</v>
      </c>
      <c r="H391" s="70">
        <f>H392+H398</f>
        <v>3015</v>
      </c>
      <c r="I391" s="70">
        <f>I392+I398</f>
        <v>3065</v>
      </c>
    </row>
    <row r="392" spans="1:9" ht="27" customHeight="1">
      <c r="A392" s="323" t="s">
        <v>544</v>
      </c>
      <c r="B392" s="56" t="s">
        <v>231</v>
      </c>
      <c r="C392" s="56" t="s">
        <v>329</v>
      </c>
      <c r="D392" s="56" t="s">
        <v>378</v>
      </c>
      <c r="E392" s="56" t="s">
        <v>205</v>
      </c>
      <c r="F392" s="56"/>
      <c r="G392" s="57">
        <f aca="true" t="shared" si="50" ref="G392:I393">G393</f>
        <v>2965</v>
      </c>
      <c r="H392" s="57">
        <f t="shared" si="50"/>
        <v>3015</v>
      </c>
      <c r="I392" s="57">
        <f t="shared" si="50"/>
        <v>3065</v>
      </c>
    </row>
    <row r="393" spans="1:9" ht="42.75">
      <c r="A393" s="326" t="s">
        <v>721</v>
      </c>
      <c r="B393" s="54" t="s">
        <v>231</v>
      </c>
      <c r="C393" s="54" t="s">
        <v>329</v>
      </c>
      <c r="D393" s="54" t="s">
        <v>378</v>
      </c>
      <c r="E393" s="54" t="s">
        <v>207</v>
      </c>
      <c r="F393" s="54"/>
      <c r="G393" s="327">
        <f t="shared" si="50"/>
        <v>2965</v>
      </c>
      <c r="H393" s="327">
        <f t="shared" si="50"/>
        <v>3015</v>
      </c>
      <c r="I393" s="327">
        <f t="shared" si="50"/>
        <v>3065</v>
      </c>
    </row>
    <row r="394" spans="1:9" ht="27">
      <c r="A394" s="52" t="s">
        <v>646</v>
      </c>
      <c r="B394" s="66" t="s">
        <v>231</v>
      </c>
      <c r="C394" s="66" t="s">
        <v>329</v>
      </c>
      <c r="D394" s="52" t="s">
        <v>378</v>
      </c>
      <c r="E394" s="52" t="s">
        <v>722</v>
      </c>
      <c r="F394" s="52"/>
      <c r="G394" s="92">
        <f>G395+G396+G397</f>
        <v>2965</v>
      </c>
      <c r="H394" s="92">
        <f>H395+H396+H397</f>
        <v>3015</v>
      </c>
      <c r="I394" s="92">
        <f>I395+I396+I397</f>
        <v>3065</v>
      </c>
    </row>
    <row r="395" spans="1:9" ht="40.5">
      <c r="A395" s="52" t="s">
        <v>363</v>
      </c>
      <c r="B395" s="52" t="s">
        <v>231</v>
      </c>
      <c r="C395" s="52" t="s">
        <v>329</v>
      </c>
      <c r="D395" s="52" t="s">
        <v>378</v>
      </c>
      <c r="E395" s="52" t="s">
        <v>722</v>
      </c>
      <c r="F395" s="52" t="s">
        <v>237</v>
      </c>
      <c r="G395" s="92">
        <v>2650</v>
      </c>
      <c r="H395" s="92">
        <v>2700</v>
      </c>
      <c r="I395" s="92">
        <v>2750</v>
      </c>
    </row>
    <row r="396" spans="1:9" ht="15">
      <c r="A396" s="52" t="s">
        <v>364</v>
      </c>
      <c r="B396" s="52" t="s">
        <v>231</v>
      </c>
      <c r="C396" s="52" t="s">
        <v>329</v>
      </c>
      <c r="D396" s="52" t="s">
        <v>378</v>
      </c>
      <c r="E396" s="52" t="s">
        <v>722</v>
      </c>
      <c r="F396" s="52" t="s">
        <v>302</v>
      </c>
      <c r="G396" s="92">
        <v>300</v>
      </c>
      <c r="H396" s="92">
        <v>300</v>
      </c>
      <c r="I396" s="92">
        <v>300</v>
      </c>
    </row>
    <row r="397" spans="1:9" ht="15">
      <c r="A397" s="328" t="s">
        <v>235</v>
      </c>
      <c r="B397" s="52" t="s">
        <v>231</v>
      </c>
      <c r="C397" s="52" t="s">
        <v>329</v>
      </c>
      <c r="D397" s="52" t="s">
        <v>378</v>
      </c>
      <c r="E397" s="52" t="s">
        <v>722</v>
      </c>
      <c r="F397" s="52" t="s">
        <v>236</v>
      </c>
      <c r="G397" s="53">
        <v>15</v>
      </c>
      <c r="H397" s="53">
        <v>15</v>
      </c>
      <c r="I397" s="53">
        <v>15</v>
      </c>
    </row>
    <row r="398" spans="1:9" ht="45">
      <c r="A398" s="103" t="s">
        <v>581</v>
      </c>
      <c r="B398" s="54" t="s">
        <v>231</v>
      </c>
      <c r="C398" s="54" t="s">
        <v>329</v>
      </c>
      <c r="D398" s="54" t="s">
        <v>378</v>
      </c>
      <c r="E398" s="54" t="s">
        <v>725</v>
      </c>
      <c r="F398" s="54"/>
      <c r="G398" s="327">
        <f aca="true" t="shared" si="51" ref="G398:I400">G399</f>
        <v>60</v>
      </c>
      <c r="H398" s="327">
        <f t="shared" si="51"/>
        <v>0</v>
      </c>
      <c r="I398" s="327">
        <f t="shared" si="51"/>
        <v>0</v>
      </c>
    </row>
    <row r="399" spans="1:9" ht="60">
      <c r="A399" s="575" t="s">
        <v>723</v>
      </c>
      <c r="B399" s="54" t="s">
        <v>231</v>
      </c>
      <c r="C399" s="54" t="s">
        <v>329</v>
      </c>
      <c r="D399" s="54" t="s">
        <v>378</v>
      </c>
      <c r="E399" s="54" t="s">
        <v>495</v>
      </c>
      <c r="F399" s="54"/>
      <c r="G399" s="327">
        <f t="shared" si="51"/>
        <v>60</v>
      </c>
      <c r="H399" s="327">
        <f t="shared" si="51"/>
        <v>0</v>
      </c>
      <c r="I399" s="327">
        <f t="shared" si="51"/>
        <v>0</v>
      </c>
    </row>
    <row r="400" spans="1:9" ht="15" customHeight="1">
      <c r="A400" s="52" t="s">
        <v>7</v>
      </c>
      <c r="B400" s="52" t="s">
        <v>231</v>
      </c>
      <c r="C400" s="52" t="s">
        <v>329</v>
      </c>
      <c r="D400" s="52" t="s">
        <v>378</v>
      </c>
      <c r="E400" s="52" t="s">
        <v>724</v>
      </c>
      <c r="F400" s="52"/>
      <c r="G400" s="92">
        <f t="shared" si="51"/>
        <v>60</v>
      </c>
      <c r="H400" s="92">
        <f t="shared" si="51"/>
        <v>0</v>
      </c>
      <c r="I400" s="92">
        <f t="shared" si="51"/>
        <v>0</v>
      </c>
    </row>
    <row r="401" spans="1:9" ht="17.25" customHeight="1">
      <c r="A401" s="52" t="s">
        <v>364</v>
      </c>
      <c r="B401" s="52" t="s">
        <v>231</v>
      </c>
      <c r="C401" s="52" t="s">
        <v>329</v>
      </c>
      <c r="D401" s="52" t="s">
        <v>378</v>
      </c>
      <c r="E401" s="52" t="s">
        <v>724</v>
      </c>
      <c r="F401" s="52" t="s">
        <v>302</v>
      </c>
      <c r="G401" s="92">
        <v>60</v>
      </c>
      <c r="H401" s="92"/>
      <c r="I401" s="92"/>
    </row>
    <row r="402" spans="1:9" ht="15">
      <c r="A402" s="56" t="s">
        <v>228</v>
      </c>
      <c r="B402" s="56" t="s">
        <v>231</v>
      </c>
      <c r="C402" s="56" t="s">
        <v>329</v>
      </c>
      <c r="D402" s="56" t="s">
        <v>329</v>
      </c>
      <c r="E402" s="56"/>
      <c r="F402" s="56"/>
      <c r="G402" s="57">
        <f>G403</f>
        <v>180</v>
      </c>
      <c r="H402" s="57">
        <f>H403</f>
        <v>180</v>
      </c>
      <c r="I402" s="57">
        <f>I403</f>
        <v>190</v>
      </c>
    </row>
    <row r="403" spans="1:9" ht="41.25">
      <c r="A403" s="319" t="s">
        <v>430</v>
      </c>
      <c r="B403" s="56" t="s">
        <v>231</v>
      </c>
      <c r="C403" s="54" t="s">
        <v>329</v>
      </c>
      <c r="D403" s="54" t="s">
        <v>329</v>
      </c>
      <c r="E403" s="54" t="s">
        <v>92</v>
      </c>
      <c r="F403" s="54"/>
      <c r="G403" s="327">
        <f aca="true" t="shared" si="52" ref="G403:I405">G404</f>
        <v>180</v>
      </c>
      <c r="H403" s="327">
        <f t="shared" si="52"/>
        <v>180</v>
      </c>
      <c r="I403" s="327">
        <f t="shared" si="52"/>
        <v>190</v>
      </c>
    </row>
    <row r="404" spans="1:9" ht="57">
      <c r="A404" s="330" t="s">
        <v>437</v>
      </c>
      <c r="B404" s="56" t="s">
        <v>231</v>
      </c>
      <c r="C404" s="54" t="s">
        <v>329</v>
      </c>
      <c r="D404" s="54" t="s">
        <v>329</v>
      </c>
      <c r="E404" s="54" t="s">
        <v>438</v>
      </c>
      <c r="F404" s="54"/>
      <c r="G404" s="327">
        <f>G405</f>
        <v>180</v>
      </c>
      <c r="H404" s="327">
        <f t="shared" si="52"/>
        <v>180</v>
      </c>
      <c r="I404" s="327">
        <f t="shared" si="52"/>
        <v>190</v>
      </c>
    </row>
    <row r="405" spans="1:9" ht="15.75">
      <c r="A405" s="466" t="s">
        <v>24</v>
      </c>
      <c r="B405" s="52" t="s">
        <v>231</v>
      </c>
      <c r="C405" s="52" t="s">
        <v>329</v>
      </c>
      <c r="D405" s="52" t="s">
        <v>329</v>
      </c>
      <c r="E405" s="52" t="s">
        <v>439</v>
      </c>
      <c r="F405" s="52"/>
      <c r="G405" s="92">
        <f>G406</f>
        <v>180</v>
      </c>
      <c r="H405" s="92">
        <f t="shared" si="52"/>
        <v>180</v>
      </c>
      <c r="I405" s="92">
        <f t="shared" si="52"/>
        <v>190</v>
      </c>
    </row>
    <row r="406" spans="1:9" ht="15">
      <c r="A406" s="52" t="s">
        <v>364</v>
      </c>
      <c r="B406" s="52" t="s">
        <v>231</v>
      </c>
      <c r="C406" s="52" t="s">
        <v>329</v>
      </c>
      <c r="D406" s="52" t="s">
        <v>329</v>
      </c>
      <c r="E406" s="52" t="s">
        <v>439</v>
      </c>
      <c r="F406" s="52" t="s">
        <v>302</v>
      </c>
      <c r="G406" s="93">
        <v>180</v>
      </c>
      <c r="H406" s="93">
        <v>180</v>
      </c>
      <c r="I406" s="93">
        <v>190</v>
      </c>
    </row>
    <row r="407" spans="1:9" ht="15">
      <c r="A407" s="408" t="s">
        <v>348</v>
      </c>
      <c r="B407" s="77" t="s">
        <v>231</v>
      </c>
      <c r="C407" s="77" t="s">
        <v>332</v>
      </c>
      <c r="D407" s="52"/>
      <c r="E407" s="52"/>
      <c r="F407" s="56"/>
      <c r="G407" s="57">
        <f>G408+G435</f>
        <v>19720.275999999998</v>
      </c>
      <c r="H407" s="57">
        <f>H408+H435</f>
        <v>20412.275999999998</v>
      </c>
      <c r="I407" s="57">
        <f>I408+I435</f>
        <v>21172.275999999998</v>
      </c>
    </row>
    <row r="408" spans="1:10" ht="15">
      <c r="A408" s="56" t="s">
        <v>323</v>
      </c>
      <c r="B408" s="56" t="s">
        <v>231</v>
      </c>
      <c r="C408" s="56" t="s">
        <v>332</v>
      </c>
      <c r="D408" s="56" t="s">
        <v>377</v>
      </c>
      <c r="E408" s="56"/>
      <c r="F408" s="56"/>
      <c r="G408" s="94">
        <f>G409+G423+G427+G431</f>
        <v>16364</v>
      </c>
      <c r="H408" s="94">
        <f>H409+H423+H427+H431</f>
        <v>17056</v>
      </c>
      <c r="I408" s="94">
        <f>I409+I423+I427+I431</f>
        <v>17816</v>
      </c>
      <c r="J408" s="31"/>
    </row>
    <row r="409" spans="1:9" ht="32.25" customHeight="1">
      <c r="A409" s="63" t="s">
        <v>482</v>
      </c>
      <c r="B409" s="56" t="s">
        <v>231</v>
      </c>
      <c r="C409" s="56" t="s">
        <v>332</v>
      </c>
      <c r="D409" s="56" t="s">
        <v>377</v>
      </c>
      <c r="E409" s="56" t="s">
        <v>23</v>
      </c>
      <c r="F409" s="56"/>
      <c r="G409" s="94">
        <f>G410+G415</f>
        <v>16334</v>
      </c>
      <c r="H409" s="94">
        <f>H410+H415</f>
        <v>17056</v>
      </c>
      <c r="I409" s="94">
        <f>I410+I415</f>
        <v>17816</v>
      </c>
    </row>
    <row r="410" spans="1:9" ht="32.25" customHeight="1">
      <c r="A410" s="104" t="s">
        <v>548</v>
      </c>
      <c r="B410" s="54" t="s">
        <v>231</v>
      </c>
      <c r="C410" s="52" t="s">
        <v>15</v>
      </c>
      <c r="D410" s="52" t="s">
        <v>377</v>
      </c>
      <c r="E410" s="52" t="s">
        <v>444</v>
      </c>
      <c r="F410" s="56"/>
      <c r="G410" s="92">
        <f>G411</f>
        <v>8885</v>
      </c>
      <c r="H410" s="92">
        <f>H411</f>
        <v>9517</v>
      </c>
      <c r="I410" s="92">
        <f>I411</f>
        <v>9807</v>
      </c>
    </row>
    <row r="411" spans="1:9" ht="16.5" customHeight="1">
      <c r="A411" s="52" t="s">
        <v>14</v>
      </c>
      <c r="B411" s="52" t="s">
        <v>231</v>
      </c>
      <c r="C411" s="52" t="s">
        <v>332</v>
      </c>
      <c r="D411" s="52" t="s">
        <v>377</v>
      </c>
      <c r="E411" s="52" t="s">
        <v>445</v>
      </c>
      <c r="F411" s="52"/>
      <c r="G411" s="92">
        <f>G412+G413+G414</f>
        <v>8885</v>
      </c>
      <c r="H411" s="92">
        <f>H412+H413+H414</f>
        <v>9517</v>
      </c>
      <c r="I411" s="92">
        <f>I412+I413+I414</f>
        <v>9807</v>
      </c>
    </row>
    <row r="412" spans="1:9" ht="40.5">
      <c r="A412" s="52" t="s">
        <v>363</v>
      </c>
      <c r="B412" s="52" t="s">
        <v>231</v>
      </c>
      <c r="C412" s="52" t="s">
        <v>332</v>
      </c>
      <c r="D412" s="52" t="s">
        <v>377</v>
      </c>
      <c r="E412" s="52" t="s">
        <v>445</v>
      </c>
      <c r="F412" s="52" t="s">
        <v>237</v>
      </c>
      <c r="G412" s="92">
        <v>8518</v>
      </c>
      <c r="H412" s="92">
        <v>9150</v>
      </c>
      <c r="I412" s="92">
        <v>9440</v>
      </c>
    </row>
    <row r="413" spans="1:9" ht="15">
      <c r="A413" s="52" t="s">
        <v>364</v>
      </c>
      <c r="B413" s="52" t="s">
        <v>231</v>
      </c>
      <c r="C413" s="52" t="s">
        <v>332</v>
      </c>
      <c r="D413" s="52" t="s">
        <v>377</v>
      </c>
      <c r="E413" s="52" t="s">
        <v>445</v>
      </c>
      <c r="F413" s="52" t="s">
        <v>302</v>
      </c>
      <c r="G413" s="92">
        <v>335</v>
      </c>
      <c r="H413" s="92">
        <v>335</v>
      </c>
      <c r="I413" s="92">
        <v>335</v>
      </c>
    </row>
    <row r="414" spans="1:9" ht="15">
      <c r="A414" s="52" t="s">
        <v>235</v>
      </c>
      <c r="B414" s="52" t="s">
        <v>231</v>
      </c>
      <c r="C414" s="52" t="s">
        <v>332</v>
      </c>
      <c r="D414" s="52" t="s">
        <v>377</v>
      </c>
      <c r="E414" s="52" t="s">
        <v>445</v>
      </c>
      <c r="F414" s="52" t="s">
        <v>236</v>
      </c>
      <c r="G414" s="92">
        <v>32</v>
      </c>
      <c r="H414" s="92">
        <v>32</v>
      </c>
      <c r="I414" s="92">
        <v>32</v>
      </c>
    </row>
    <row r="415" spans="1:9" ht="45">
      <c r="A415" s="332" t="s">
        <v>446</v>
      </c>
      <c r="B415" s="52" t="s">
        <v>231</v>
      </c>
      <c r="C415" s="66" t="s">
        <v>332</v>
      </c>
      <c r="D415" s="66" t="s">
        <v>377</v>
      </c>
      <c r="E415" s="66" t="s">
        <v>447</v>
      </c>
      <c r="F415" s="66"/>
      <c r="G415" s="335">
        <f>G416+G420</f>
        <v>7449</v>
      </c>
      <c r="H415" s="335">
        <f>H416+H420</f>
        <v>7539</v>
      </c>
      <c r="I415" s="335">
        <f>I416+I420</f>
        <v>8009</v>
      </c>
    </row>
    <row r="416" spans="1:9" ht="27">
      <c r="A416" s="52" t="s">
        <v>14</v>
      </c>
      <c r="B416" s="52" t="s">
        <v>231</v>
      </c>
      <c r="C416" s="52" t="s">
        <v>332</v>
      </c>
      <c r="D416" s="52" t="s">
        <v>377</v>
      </c>
      <c r="E416" s="52" t="s">
        <v>448</v>
      </c>
      <c r="F416" s="52"/>
      <c r="G416" s="92">
        <f>G417+G418+G419</f>
        <v>7399</v>
      </c>
      <c r="H416" s="92">
        <f>H417+H418+H419</f>
        <v>7489</v>
      </c>
      <c r="I416" s="92">
        <f>I417+I418+I419</f>
        <v>7959</v>
      </c>
    </row>
    <row r="417" spans="1:9" ht="40.5">
      <c r="A417" s="52" t="s">
        <v>363</v>
      </c>
      <c r="B417" s="54" t="s">
        <v>231</v>
      </c>
      <c r="C417" s="52" t="s">
        <v>332</v>
      </c>
      <c r="D417" s="52" t="s">
        <v>377</v>
      </c>
      <c r="E417" s="52" t="s">
        <v>448</v>
      </c>
      <c r="F417" s="52" t="s">
        <v>237</v>
      </c>
      <c r="G417" s="92">
        <v>5950</v>
      </c>
      <c r="H417" s="92">
        <v>6040</v>
      </c>
      <c r="I417" s="92">
        <v>6510</v>
      </c>
    </row>
    <row r="418" spans="1:9" ht="15">
      <c r="A418" s="52" t="s">
        <v>364</v>
      </c>
      <c r="B418" s="52" t="s">
        <v>231</v>
      </c>
      <c r="C418" s="52" t="s">
        <v>332</v>
      </c>
      <c r="D418" s="52" t="s">
        <v>377</v>
      </c>
      <c r="E418" s="52" t="s">
        <v>448</v>
      </c>
      <c r="F418" s="52" t="s">
        <v>302</v>
      </c>
      <c r="G418" s="92">
        <v>1364</v>
      </c>
      <c r="H418" s="92">
        <v>1364</v>
      </c>
      <c r="I418" s="92">
        <v>1364</v>
      </c>
    </row>
    <row r="419" spans="1:9" ht="15">
      <c r="A419" s="52" t="s">
        <v>235</v>
      </c>
      <c r="B419" s="52" t="s">
        <v>231</v>
      </c>
      <c r="C419" s="52" t="s">
        <v>332</v>
      </c>
      <c r="D419" s="52" t="s">
        <v>377</v>
      </c>
      <c r="E419" s="52" t="s">
        <v>448</v>
      </c>
      <c r="F419" s="52" t="s">
        <v>236</v>
      </c>
      <c r="G419" s="92">
        <v>85</v>
      </c>
      <c r="H419" s="92">
        <v>85</v>
      </c>
      <c r="I419" s="92">
        <v>85</v>
      </c>
    </row>
    <row r="420" spans="1:9" ht="31.5">
      <c r="A420" s="334" t="s">
        <v>676</v>
      </c>
      <c r="B420" s="52" t="s">
        <v>231</v>
      </c>
      <c r="C420" s="66" t="s">
        <v>332</v>
      </c>
      <c r="D420" s="66" t="s">
        <v>377</v>
      </c>
      <c r="E420" s="66" t="s">
        <v>449</v>
      </c>
      <c r="F420" s="66"/>
      <c r="G420" s="335">
        <f>G421</f>
        <v>50</v>
      </c>
      <c r="H420" s="335">
        <f>H421</f>
        <v>50</v>
      </c>
      <c r="I420" s="335">
        <f>I421</f>
        <v>50</v>
      </c>
    </row>
    <row r="421" spans="1:9" ht="15">
      <c r="A421" s="52" t="s">
        <v>364</v>
      </c>
      <c r="B421" s="52" t="s">
        <v>231</v>
      </c>
      <c r="C421" s="52" t="s">
        <v>332</v>
      </c>
      <c r="D421" s="52" t="s">
        <v>377</v>
      </c>
      <c r="E421" s="52" t="s">
        <v>449</v>
      </c>
      <c r="F421" s="52" t="s">
        <v>302</v>
      </c>
      <c r="G421" s="92">
        <v>50</v>
      </c>
      <c r="H421" s="92">
        <v>50</v>
      </c>
      <c r="I421" s="92">
        <v>50</v>
      </c>
    </row>
    <row r="422" spans="1:9" ht="15" hidden="1">
      <c r="A422" s="83" t="s">
        <v>330</v>
      </c>
      <c r="B422" s="56"/>
      <c r="C422" s="56"/>
      <c r="D422" s="56"/>
      <c r="E422" s="56"/>
      <c r="F422" s="56"/>
      <c r="G422" s="70" t="e">
        <f>G423+#REF!+G427</f>
        <v>#REF!</v>
      </c>
      <c r="H422" s="70" t="e">
        <f>H423+#REF!+H427</f>
        <v>#REF!</v>
      </c>
      <c r="I422" s="70" t="e">
        <f>I423+#REF!+I427</f>
        <v>#REF!</v>
      </c>
    </row>
    <row r="423" spans="1:9" ht="39" customHeight="1">
      <c r="A423" s="336" t="s">
        <v>581</v>
      </c>
      <c r="B423" s="56" t="s">
        <v>231</v>
      </c>
      <c r="C423" s="52" t="s">
        <v>332</v>
      </c>
      <c r="D423" s="52" t="s">
        <v>377</v>
      </c>
      <c r="E423" s="54" t="s">
        <v>725</v>
      </c>
      <c r="F423" s="54"/>
      <c r="G423" s="327">
        <f aca="true" t="shared" si="53" ref="G423:I425">G424</f>
        <v>30</v>
      </c>
      <c r="H423" s="327">
        <f t="shared" si="53"/>
        <v>0</v>
      </c>
      <c r="I423" s="327">
        <f t="shared" si="53"/>
        <v>0</v>
      </c>
    </row>
    <row r="424" spans="1:9" ht="66.75" customHeight="1">
      <c r="A424" s="575" t="s">
        <v>723</v>
      </c>
      <c r="B424" s="56" t="s">
        <v>231</v>
      </c>
      <c r="C424" s="52" t="s">
        <v>332</v>
      </c>
      <c r="D424" s="52" t="s">
        <v>377</v>
      </c>
      <c r="E424" s="66" t="s">
        <v>724</v>
      </c>
      <c r="F424" s="66"/>
      <c r="G424" s="335">
        <f t="shared" si="53"/>
        <v>30</v>
      </c>
      <c r="H424" s="335">
        <f t="shared" si="53"/>
        <v>0</v>
      </c>
      <c r="I424" s="335">
        <f t="shared" si="53"/>
        <v>0</v>
      </c>
    </row>
    <row r="425" spans="1:9" ht="15">
      <c r="A425" s="52" t="s">
        <v>7</v>
      </c>
      <c r="B425" s="52" t="s">
        <v>231</v>
      </c>
      <c r="C425" s="52" t="s">
        <v>332</v>
      </c>
      <c r="D425" s="52" t="s">
        <v>377</v>
      </c>
      <c r="E425" s="52" t="s">
        <v>724</v>
      </c>
      <c r="F425" s="52"/>
      <c r="G425" s="92">
        <f t="shared" si="53"/>
        <v>30</v>
      </c>
      <c r="H425" s="92">
        <f t="shared" si="53"/>
        <v>0</v>
      </c>
      <c r="I425" s="92">
        <f t="shared" si="53"/>
        <v>0</v>
      </c>
    </row>
    <row r="426" spans="1:9" ht="15">
      <c r="A426" s="52" t="s">
        <v>301</v>
      </c>
      <c r="B426" s="52" t="s">
        <v>231</v>
      </c>
      <c r="C426" s="52" t="s">
        <v>332</v>
      </c>
      <c r="D426" s="52" t="s">
        <v>377</v>
      </c>
      <c r="E426" s="52" t="s">
        <v>724</v>
      </c>
      <c r="F426" s="52" t="s">
        <v>13</v>
      </c>
      <c r="G426" s="93">
        <v>30</v>
      </c>
      <c r="H426" s="93"/>
      <c r="I426" s="93"/>
    </row>
    <row r="427" spans="1:9" ht="28.5">
      <c r="A427" s="337" t="s">
        <v>109</v>
      </c>
      <c r="B427" s="54" t="s">
        <v>231</v>
      </c>
      <c r="C427" s="54" t="s">
        <v>332</v>
      </c>
      <c r="D427" s="54" t="s">
        <v>377</v>
      </c>
      <c r="E427" s="54" t="s">
        <v>702</v>
      </c>
      <c r="F427" s="54"/>
      <c r="G427" s="94">
        <f aca="true" t="shared" si="54" ref="G427:I429">G428</f>
        <v>0</v>
      </c>
      <c r="H427" s="94">
        <f t="shared" si="54"/>
        <v>0</v>
      </c>
      <c r="I427" s="94">
        <f t="shared" si="54"/>
        <v>0</v>
      </c>
    </row>
    <row r="428" spans="1:9" ht="41.25">
      <c r="A428" s="325" t="s">
        <v>120</v>
      </c>
      <c r="B428" s="52" t="s">
        <v>231</v>
      </c>
      <c r="C428" s="52" t="s">
        <v>332</v>
      </c>
      <c r="D428" s="52" t="s">
        <v>377</v>
      </c>
      <c r="E428" s="52" t="s">
        <v>121</v>
      </c>
      <c r="F428" s="52"/>
      <c r="G428" s="92">
        <f t="shared" si="54"/>
        <v>0</v>
      </c>
      <c r="H428" s="92">
        <f t="shared" si="54"/>
        <v>0</v>
      </c>
      <c r="I428" s="92">
        <f t="shared" si="54"/>
        <v>0</v>
      </c>
    </row>
    <row r="429" spans="1:9" ht="27.75">
      <c r="A429" s="338" t="s">
        <v>599</v>
      </c>
      <c r="B429" s="52" t="s">
        <v>231</v>
      </c>
      <c r="C429" s="52" t="s">
        <v>332</v>
      </c>
      <c r="D429" s="52" t="s">
        <v>377</v>
      </c>
      <c r="E429" s="52" t="s">
        <v>604</v>
      </c>
      <c r="F429" s="52"/>
      <c r="G429" s="92">
        <f t="shared" si="54"/>
        <v>0</v>
      </c>
      <c r="H429" s="92">
        <f t="shared" si="54"/>
        <v>0</v>
      </c>
      <c r="I429" s="92">
        <f t="shared" si="54"/>
        <v>0</v>
      </c>
    </row>
    <row r="430" spans="1:9" ht="15">
      <c r="A430" s="52" t="s">
        <v>364</v>
      </c>
      <c r="B430" s="52" t="s">
        <v>231</v>
      </c>
      <c r="C430" s="52" t="s">
        <v>332</v>
      </c>
      <c r="D430" s="52" t="s">
        <v>377</v>
      </c>
      <c r="E430" s="52" t="s">
        <v>604</v>
      </c>
      <c r="F430" s="52" t="s">
        <v>302</v>
      </c>
      <c r="G430" s="93"/>
      <c r="H430" s="93"/>
      <c r="I430" s="93"/>
    </row>
    <row r="431" spans="1:9" ht="54.75">
      <c r="A431" s="323" t="s">
        <v>515</v>
      </c>
      <c r="B431" s="54" t="s">
        <v>231</v>
      </c>
      <c r="C431" s="52" t="s">
        <v>332</v>
      </c>
      <c r="D431" s="52" t="s">
        <v>377</v>
      </c>
      <c r="E431" s="54" t="s">
        <v>138</v>
      </c>
      <c r="F431" s="54"/>
      <c r="G431" s="339">
        <f aca="true" t="shared" si="55" ref="G431:I433">G432</f>
        <v>0</v>
      </c>
      <c r="H431" s="339">
        <f t="shared" si="55"/>
        <v>0</v>
      </c>
      <c r="I431" s="339">
        <f t="shared" si="55"/>
        <v>0</v>
      </c>
    </row>
    <row r="432" spans="1:9" ht="54.75">
      <c r="A432" s="325" t="s">
        <v>137</v>
      </c>
      <c r="B432" s="54" t="s">
        <v>231</v>
      </c>
      <c r="C432" s="52" t="s">
        <v>332</v>
      </c>
      <c r="D432" s="52" t="s">
        <v>377</v>
      </c>
      <c r="E432" s="54" t="s">
        <v>517</v>
      </c>
      <c r="F432" s="54"/>
      <c r="G432" s="339">
        <f t="shared" si="55"/>
        <v>0</v>
      </c>
      <c r="H432" s="339">
        <f t="shared" si="55"/>
        <v>0</v>
      </c>
      <c r="I432" s="339">
        <f t="shared" si="55"/>
        <v>0</v>
      </c>
    </row>
    <row r="433" spans="1:9" ht="27.75">
      <c r="A433" s="320" t="s">
        <v>518</v>
      </c>
      <c r="B433" s="52" t="s">
        <v>231</v>
      </c>
      <c r="C433" s="52" t="s">
        <v>332</v>
      </c>
      <c r="D433" s="52" t="s">
        <v>377</v>
      </c>
      <c r="E433" s="321" t="s">
        <v>620</v>
      </c>
      <c r="F433" s="321"/>
      <c r="G433" s="93">
        <f t="shared" si="55"/>
        <v>0</v>
      </c>
      <c r="H433" s="93">
        <f t="shared" si="55"/>
        <v>0</v>
      </c>
      <c r="I433" s="93">
        <f t="shared" si="55"/>
        <v>0</v>
      </c>
    </row>
    <row r="434" spans="1:9" ht="15">
      <c r="A434" s="52" t="s">
        <v>364</v>
      </c>
      <c r="B434" s="52" t="s">
        <v>231</v>
      </c>
      <c r="C434" s="52" t="s">
        <v>332</v>
      </c>
      <c r="D434" s="52" t="s">
        <v>377</v>
      </c>
      <c r="E434" s="52" t="s">
        <v>620</v>
      </c>
      <c r="F434" s="52" t="s">
        <v>302</v>
      </c>
      <c r="G434" s="64"/>
      <c r="H434" s="64"/>
      <c r="I434" s="64"/>
    </row>
    <row r="435" spans="1:9" ht="15">
      <c r="A435" s="56" t="s">
        <v>324</v>
      </c>
      <c r="B435" s="56" t="s">
        <v>231</v>
      </c>
      <c r="C435" s="56" t="s">
        <v>332</v>
      </c>
      <c r="D435" s="56" t="s">
        <v>326</v>
      </c>
      <c r="E435" s="56"/>
      <c r="F435" s="56"/>
      <c r="G435" s="70">
        <f aca="true" t="shared" si="56" ref="G435:I436">G436</f>
        <v>3356.276</v>
      </c>
      <c r="H435" s="70">
        <f t="shared" si="56"/>
        <v>3356.276</v>
      </c>
      <c r="I435" s="70">
        <f t="shared" si="56"/>
        <v>3356.276</v>
      </c>
    </row>
    <row r="436" spans="1:9" ht="45" customHeight="1">
      <c r="A436" s="63" t="s">
        <v>482</v>
      </c>
      <c r="B436" s="56" t="s">
        <v>231</v>
      </c>
      <c r="C436" s="54" t="s">
        <v>332</v>
      </c>
      <c r="D436" s="54" t="s">
        <v>326</v>
      </c>
      <c r="E436" s="54" t="s">
        <v>23</v>
      </c>
      <c r="F436" s="54"/>
      <c r="G436" s="327">
        <f t="shared" si="56"/>
        <v>3356.276</v>
      </c>
      <c r="H436" s="327">
        <f t="shared" si="56"/>
        <v>3356.276</v>
      </c>
      <c r="I436" s="327">
        <f t="shared" si="56"/>
        <v>3356.276</v>
      </c>
    </row>
    <row r="437" spans="1:9" ht="60">
      <c r="A437" s="341" t="s">
        <v>450</v>
      </c>
      <c r="B437" s="167" t="s">
        <v>231</v>
      </c>
      <c r="C437" s="153" t="s">
        <v>332</v>
      </c>
      <c r="D437" s="153" t="s">
        <v>326</v>
      </c>
      <c r="E437" s="153" t="s">
        <v>488</v>
      </c>
      <c r="F437" s="153"/>
      <c r="G437" s="139">
        <f>G438+G440</f>
        <v>3356.276</v>
      </c>
      <c r="H437" s="139">
        <f>H438+H440</f>
        <v>3356.276</v>
      </c>
      <c r="I437" s="139">
        <f>I438+I440</f>
        <v>3356.276</v>
      </c>
    </row>
    <row r="438" spans="1:9" ht="45">
      <c r="A438" s="342" t="s">
        <v>369</v>
      </c>
      <c r="B438" s="141" t="s">
        <v>231</v>
      </c>
      <c r="C438" s="141" t="s">
        <v>332</v>
      </c>
      <c r="D438" s="141" t="s">
        <v>326</v>
      </c>
      <c r="E438" s="141" t="s">
        <v>451</v>
      </c>
      <c r="F438" s="141"/>
      <c r="G438" s="44">
        <f>G439</f>
        <v>24.276</v>
      </c>
      <c r="H438" s="44">
        <f>H439</f>
        <v>24.276</v>
      </c>
      <c r="I438" s="44">
        <f>I439</f>
        <v>24.276</v>
      </c>
    </row>
    <row r="439" spans="1:9" ht="40.5">
      <c r="A439" s="141" t="s">
        <v>363</v>
      </c>
      <c r="B439" s="141" t="s">
        <v>231</v>
      </c>
      <c r="C439" s="141" t="s">
        <v>332</v>
      </c>
      <c r="D439" s="141" t="s">
        <v>326</v>
      </c>
      <c r="E439" s="141" t="s">
        <v>451</v>
      </c>
      <c r="F439" s="141" t="s">
        <v>237</v>
      </c>
      <c r="G439" s="44">
        <v>24.276</v>
      </c>
      <c r="H439" s="44">
        <v>24.276</v>
      </c>
      <c r="I439" s="44">
        <v>24.276</v>
      </c>
    </row>
    <row r="440" spans="1:9" ht="27">
      <c r="A440" s="52" t="s">
        <v>14</v>
      </c>
      <c r="B440" s="52" t="s">
        <v>231</v>
      </c>
      <c r="C440" s="52" t="s">
        <v>332</v>
      </c>
      <c r="D440" s="52" t="s">
        <v>326</v>
      </c>
      <c r="E440" s="52" t="s">
        <v>452</v>
      </c>
      <c r="F440" s="52"/>
      <c r="G440" s="92">
        <f>G441+G442+G443</f>
        <v>3332</v>
      </c>
      <c r="H440" s="92">
        <f>H441+H442+H443</f>
        <v>3332</v>
      </c>
      <c r="I440" s="92">
        <f>I441+I442+I443</f>
        <v>3332</v>
      </c>
    </row>
    <row r="441" spans="1:9" ht="40.5">
      <c r="A441" s="52" t="s">
        <v>363</v>
      </c>
      <c r="B441" s="52" t="s">
        <v>231</v>
      </c>
      <c r="C441" s="52" t="s">
        <v>332</v>
      </c>
      <c r="D441" s="52" t="s">
        <v>326</v>
      </c>
      <c r="E441" s="52" t="s">
        <v>452</v>
      </c>
      <c r="F441" s="52" t="s">
        <v>237</v>
      </c>
      <c r="G441" s="92">
        <v>3211</v>
      </c>
      <c r="H441" s="92">
        <v>3211</v>
      </c>
      <c r="I441" s="92">
        <v>3211</v>
      </c>
    </row>
    <row r="442" spans="1:9" ht="15">
      <c r="A442" s="52" t="s">
        <v>364</v>
      </c>
      <c r="B442" s="56" t="s">
        <v>231</v>
      </c>
      <c r="C442" s="52" t="s">
        <v>332</v>
      </c>
      <c r="D442" s="52" t="s">
        <v>326</v>
      </c>
      <c r="E442" s="52" t="s">
        <v>452</v>
      </c>
      <c r="F442" s="52" t="s">
        <v>302</v>
      </c>
      <c r="G442" s="92">
        <v>108</v>
      </c>
      <c r="H442" s="92">
        <v>108</v>
      </c>
      <c r="I442" s="92">
        <v>108</v>
      </c>
    </row>
    <row r="443" spans="1:9" ht="15">
      <c r="A443" s="52" t="s">
        <v>235</v>
      </c>
      <c r="B443" s="52" t="s">
        <v>231</v>
      </c>
      <c r="C443" s="52" t="s">
        <v>332</v>
      </c>
      <c r="D443" s="52" t="s">
        <v>326</v>
      </c>
      <c r="E443" s="52" t="s">
        <v>452</v>
      </c>
      <c r="F443" s="52" t="s">
        <v>236</v>
      </c>
      <c r="G443" s="92">
        <v>13</v>
      </c>
      <c r="H443" s="92">
        <v>13</v>
      </c>
      <c r="I443" s="92">
        <v>13</v>
      </c>
    </row>
    <row r="444" spans="1:9" ht="15">
      <c r="A444" s="80" t="s">
        <v>338</v>
      </c>
      <c r="B444" s="56" t="s">
        <v>231</v>
      </c>
      <c r="C444" s="56">
        <v>10</v>
      </c>
      <c r="D444" s="56"/>
      <c r="E444" s="56"/>
      <c r="F444" s="56"/>
      <c r="G444" s="57">
        <f>G445</f>
        <v>1068.5430000000001</v>
      </c>
      <c r="H444" s="57">
        <f>H445</f>
        <v>1068.5430000000001</v>
      </c>
      <c r="I444" s="57">
        <f>I445</f>
        <v>1068.5430000000001</v>
      </c>
    </row>
    <row r="445" spans="1:9" ht="15">
      <c r="A445" s="80" t="s">
        <v>341</v>
      </c>
      <c r="B445" s="56" t="s">
        <v>231</v>
      </c>
      <c r="C445" s="56">
        <v>10</v>
      </c>
      <c r="D445" s="56" t="s">
        <v>325</v>
      </c>
      <c r="E445" s="56"/>
      <c r="F445" s="56"/>
      <c r="G445" s="57">
        <f>G446+G451</f>
        <v>1068.5430000000001</v>
      </c>
      <c r="H445" s="57">
        <f>H446+H451</f>
        <v>1068.5430000000001</v>
      </c>
      <c r="I445" s="57">
        <f>I446+I451</f>
        <v>1068.5430000000001</v>
      </c>
    </row>
    <row r="446" spans="1:9" ht="31.5">
      <c r="A446" s="562" t="s">
        <v>544</v>
      </c>
      <c r="B446" s="167" t="s">
        <v>231</v>
      </c>
      <c r="C446" s="138">
        <v>10</v>
      </c>
      <c r="D446" s="138" t="s">
        <v>325</v>
      </c>
      <c r="E446" s="138" t="s">
        <v>205</v>
      </c>
      <c r="F446" s="138"/>
      <c r="G446" s="49">
        <f aca="true" t="shared" si="57" ref="G446:I447">G447</f>
        <v>95</v>
      </c>
      <c r="H446" s="49">
        <f t="shared" si="57"/>
        <v>95</v>
      </c>
      <c r="I446" s="49">
        <f t="shared" si="57"/>
        <v>95</v>
      </c>
    </row>
    <row r="447" spans="1:9" ht="42.75">
      <c r="A447" s="406" t="s">
        <v>440</v>
      </c>
      <c r="B447" s="141" t="s">
        <v>231</v>
      </c>
      <c r="C447" s="141">
        <v>10</v>
      </c>
      <c r="D447" s="141" t="s">
        <v>325</v>
      </c>
      <c r="E447" s="141" t="s">
        <v>206</v>
      </c>
      <c r="F447" s="141"/>
      <c r="G447" s="44">
        <f t="shared" si="57"/>
        <v>95</v>
      </c>
      <c r="H447" s="44">
        <f t="shared" si="57"/>
        <v>95</v>
      </c>
      <c r="I447" s="44">
        <f t="shared" si="57"/>
        <v>95</v>
      </c>
    </row>
    <row r="448" spans="1:9" ht="54.75" customHeight="1">
      <c r="A448" s="149" t="s">
        <v>681</v>
      </c>
      <c r="B448" s="141" t="s">
        <v>231</v>
      </c>
      <c r="C448" s="141">
        <v>10</v>
      </c>
      <c r="D448" s="141" t="s">
        <v>325</v>
      </c>
      <c r="E448" s="149" t="s">
        <v>313</v>
      </c>
      <c r="F448" s="141"/>
      <c r="G448" s="44">
        <f>G450</f>
        <v>95</v>
      </c>
      <c r="H448" s="44">
        <f>H450</f>
        <v>95</v>
      </c>
      <c r="I448" s="44">
        <f>I450</f>
        <v>95</v>
      </c>
    </row>
    <row r="449" spans="1:9" ht="15" hidden="1">
      <c r="A449" s="141" t="s">
        <v>380</v>
      </c>
      <c r="B449" s="141"/>
      <c r="C449" s="141"/>
      <c r="D449" s="141"/>
      <c r="E449" s="141"/>
      <c r="F449" s="141"/>
      <c r="G449" s="40"/>
      <c r="H449" s="40"/>
      <c r="I449" s="40"/>
    </row>
    <row r="450" spans="1:9" ht="15">
      <c r="A450" s="149" t="s">
        <v>246</v>
      </c>
      <c r="B450" s="141" t="s">
        <v>231</v>
      </c>
      <c r="C450" s="141">
        <v>10</v>
      </c>
      <c r="D450" s="141" t="s">
        <v>325</v>
      </c>
      <c r="E450" s="149" t="s">
        <v>313</v>
      </c>
      <c r="F450" s="141" t="s">
        <v>234</v>
      </c>
      <c r="G450" s="40">
        <v>95</v>
      </c>
      <c r="H450" s="40">
        <v>95</v>
      </c>
      <c r="I450" s="40">
        <v>95</v>
      </c>
    </row>
    <row r="451" spans="1:9" ht="28.5">
      <c r="A451" s="63" t="s">
        <v>482</v>
      </c>
      <c r="B451" s="553" t="s">
        <v>231</v>
      </c>
      <c r="C451" s="585" t="s">
        <v>233</v>
      </c>
      <c r="D451" s="585" t="s">
        <v>325</v>
      </c>
      <c r="E451" s="585" t="s">
        <v>23</v>
      </c>
      <c r="F451" s="138"/>
      <c r="G451" s="49">
        <f aca="true" t="shared" si="58" ref="G451:I452">G452</f>
        <v>973.543</v>
      </c>
      <c r="H451" s="49">
        <f t="shared" si="58"/>
        <v>973.543</v>
      </c>
      <c r="I451" s="49">
        <f t="shared" si="58"/>
        <v>973.543</v>
      </c>
    </row>
    <row r="452" spans="1:9" ht="60">
      <c r="A452" s="341" t="s">
        <v>450</v>
      </c>
      <c r="B452" s="321" t="s">
        <v>231</v>
      </c>
      <c r="C452" s="586" t="s">
        <v>233</v>
      </c>
      <c r="D452" s="586" t="s">
        <v>325</v>
      </c>
      <c r="E452" s="586" t="s">
        <v>488</v>
      </c>
      <c r="F452" s="141"/>
      <c r="G452" s="44">
        <f t="shared" si="58"/>
        <v>973.543</v>
      </c>
      <c r="H452" s="44">
        <f t="shared" si="58"/>
        <v>973.543</v>
      </c>
      <c r="I452" s="44">
        <f t="shared" si="58"/>
        <v>973.543</v>
      </c>
    </row>
    <row r="453" spans="1:9" ht="27.75">
      <c r="A453" s="149" t="s">
        <v>369</v>
      </c>
      <c r="B453" s="141" t="s">
        <v>231</v>
      </c>
      <c r="C453" s="149" t="s">
        <v>233</v>
      </c>
      <c r="D453" s="149" t="s">
        <v>325</v>
      </c>
      <c r="E453" s="587" t="s">
        <v>451</v>
      </c>
      <c r="F453" s="141"/>
      <c r="G453" s="44">
        <f>G455+G454</f>
        <v>973.543</v>
      </c>
      <c r="H453" s="44">
        <f>H455+H454</f>
        <v>973.543</v>
      </c>
      <c r="I453" s="44">
        <f>I455+I454</f>
        <v>973.543</v>
      </c>
    </row>
    <row r="454" spans="1:9" ht="15">
      <c r="A454" s="141" t="s">
        <v>364</v>
      </c>
      <c r="B454" s="141" t="s">
        <v>231</v>
      </c>
      <c r="C454" s="141" t="s">
        <v>233</v>
      </c>
      <c r="D454" s="141" t="s">
        <v>325</v>
      </c>
      <c r="E454" s="587" t="s">
        <v>451</v>
      </c>
      <c r="F454" s="141" t="s">
        <v>302</v>
      </c>
      <c r="G454" s="44">
        <v>2</v>
      </c>
      <c r="H454" s="44">
        <v>2</v>
      </c>
      <c r="I454" s="44">
        <v>2</v>
      </c>
    </row>
    <row r="455" spans="1:9" ht="15">
      <c r="A455" s="149" t="s">
        <v>246</v>
      </c>
      <c r="B455" s="141" t="s">
        <v>231</v>
      </c>
      <c r="C455" s="141" t="s">
        <v>233</v>
      </c>
      <c r="D455" s="141" t="s">
        <v>325</v>
      </c>
      <c r="E455" s="587" t="s">
        <v>451</v>
      </c>
      <c r="F455" s="141" t="s">
        <v>234</v>
      </c>
      <c r="G455" s="40">
        <v>971.543</v>
      </c>
      <c r="H455" s="40">
        <v>971.543</v>
      </c>
      <c r="I455" s="40">
        <v>971.543</v>
      </c>
    </row>
    <row r="456" spans="1:9" ht="15">
      <c r="A456" s="56" t="s">
        <v>358</v>
      </c>
      <c r="B456" s="56" t="s">
        <v>231</v>
      </c>
      <c r="C456" s="56" t="s">
        <v>232</v>
      </c>
      <c r="D456" s="52"/>
      <c r="E456" s="52"/>
      <c r="F456" s="52"/>
      <c r="G456" s="57">
        <f aca="true" t="shared" si="59" ref="G456:I460">G457</f>
        <v>300</v>
      </c>
      <c r="H456" s="57">
        <f t="shared" si="59"/>
        <v>330</v>
      </c>
      <c r="I456" s="57">
        <f t="shared" si="59"/>
        <v>370</v>
      </c>
    </row>
    <row r="457" spans="1:9" ht="15">
      <c r="A457" s="54" t="s">
        <v>359</v>
      </c>
      <c r="B457" s="56" t="s">
        <v>231</v>
      </c>
      <c r="C457" s="56">
        <v>11</v>
      </c>
      <c r="D457" s="56" t="s">
        <v>378</v>
      </c>
      <c r="E457" s="56"/>
      <c r="F457" s="52"/>
      <c r="G457" s="57">
        <f t="shared" si="59"/>
        <v>300</v>
      </c>
      <c r="H457" s="57">
        <f t="shared" si="59"/>
        <v>330</v>
      </c>
      <c r="I457" s="57">
        <f t="shared" si="59"/>
        <v>370</v>
      </c>
    </row>
    <row r="458" spans="1:9" ht="41.25">
      <c r="A458" s="319" t="s">
        <v>430</v>
      </c>
      <c r="B458" s="56" t="s">
        <v>231</v>
      </c>
      <c r="C458" s="66">
        <v>11</v>
      </c>
      <c r="D458" s="66" t="s">
        <v>378</v>
      </c>
      <c r="E458" s="66" t="s">
        <v>92</v>
      </c>
      <c r="F458" s="66"/>
      <c r="G458" s="343">
        <f>G459</f>
        <v>300</v>
      </c>
      <c r="H458" s="343">
        <f t="shared" si="59"/>
        <v>330</v>
      </c>
      <c r="I458" s="343">
        <f t="shared" si="59"/>
        <v>370</v>
      </c>
    </row>
    <row r="459" spans="1:9" ht="54.75">
      <c r="A459" s="325" t="s">
        <v>95</v>
      </c>
      <c r="B459" s="52" t="s">
        <v>231</v>
      </c>
      <c r="C459" s="52" t="s">
        <v>232</v>
      </c>
      <c r="D459" s="52" t="s">
        <v>378</v>
      </c>
      <c r="E459" s="52" t="s">
        <v>96</v>
      </c>
      <c r="F459" s="52"/>
      <c r="G459" s="53">
        <f>G460</f>
        <v>300</v>
      </c>
      <c r="H459" s="53">
        <f t="shared" si="59"/>
        <v>330</v>
      </c>
      <c r="I459" s="53">
        <f t="shared" si="59"/>
        <v>370</v>
      </c>
    </row>
    <row r="460" spans="1:9" ht="41.25">
      <c r="A460" s="344" t="s">
        <v>16</v>
      </c>
      <c r="B460" s="52" t="s">
        <v>231</v>
      </c>
      <c r="C460" s="321" t="s">
        <v>232</v>
      </c>
      <c r="D460" s="321" t="s">
        <v>378</v>
      </c>
      <c r="E460" s="321" t="s">
        <v>633</v>
      </c>
      <c r="F460" s="321"/>
      <c r="G460" s="93">
        <f>G461</f>
        <v>300</v>
      </c>
      <c r="H460" s="93">
        <f t="shared" si="59"/>
        <v>330</v>
      </c>
      <c r="I460" s="93">
        <f t="shared" si="59"/>
        <v>370</v>
      </c>
    </row>
    <row r="461" spans="1:9" ht="15">
      <c r="A461" s="52" t="s">
        <v>364</v>
      </c>
      <c r="B461" s="66" t="s">
        <v>231</v>
      </c>
      <c r="C461" s="52" t="s">
        <v>232</v>
      </c>
      <c r="D461" s="52" t="s">
        <v>378</v>
      </c>
      <c r="E461" s="321" t="s">
        <v>633</v>
      </c>
      <c r="F461" s="321" t="s">
        <v>302</v>
      </c>
      <c r="G461" s="93">
        <v>300</v>
      </c>
      <c r="H461" s="93">
        <v>330</v>
      </c>
      <c r="I461" s="93">
        <v>370</v>
      </c>
    </row>
    <row r="462" spans="1:9" ht="15">
      <c r="A462" s="588" t="s">
        <v>64</v>
      </c>
      <c r="B462" s="86"/>
      <c r="C462" s="86"/>
      <c r="D462" s="86"/>
      <c r="E462" s="86"/>
      <c r="F462" s="86"/>
      <c r="G462" s="70">
        <f>G10+G194+G265+G377</f>
        <v>315306.307</v>
      </c>
      <c r="H462" s="70">
        <f>H10+H194+H265+H377</f>
        <v>319196.445</v>
      </c>
      <c r="I462" s="70">
        <f>I10+I194+I265+I377</f>
        <v>286516.112</v>
      </c>
    </row>
  </sheetData>
  <sheetProtection/>
  <mergeCells count="13">
    <mergeCell ref="C7:C8"/>
    <mergeCell ref="D7:D8"/>
    <mergeCell ref="F7:F8"/>
    <mergeCell ref="G7:G8"/>
    <mergeCell ref="H7:H8"/>
    <mergeCell ref="A4:I5"/>
    <mergeCell ref="A1:G1"/>
    <mergeCell ref="A2:G2"/>
    <mergeCell ref="A3:G3"/>
    <mergeCell ref="I7:I8"/>
    <mergeCell ref="E7:E8"/>
    <mergeCell ref="A7:A8"/>
    <mergeCell ref="B7:B8"/>
  </mergeCells>
  <hyperlinks>
    <hyperlink ref="A325" r:id="rId1" display="consultantplus://offline/ref=C6EF3AE28B6C46D1117CBBA251A07B11C6C7C5768D62628200322DA1BBA42282C9440EEF08E6CC43400635U6VAM"/>
    <hyperlink ref="A293" r:id="rId2" display="consultantplus://offline/ref=C6EF3AE28B6C46D1117CBBA251A07B11C6C7C5768D62628200322DA1BBA42282C9440EEF08E6CC43400635U6VAM"/>
    <hyperlink ref="A102" r:id="rId3" display="consultantplus://offline/ref=C6EF3AE28B6C46D1117CBBA251A07B11C6C7C5768D62628200322DA1BBA42282C9440EEF08E6CC43400635U6VAM"/>
    <hyperlink ref="A166" r:id="rId4" display="consultantplus://offline/ref=C6EF3AE28B6C46D1117CBBA251A07B11C6C7C5768D606C8B0E322DA1BBA42282C9440EEF08E6CC43400230U6VFM"/>
    <hyperlink ref="A424" r:id="rId5" display="consultantplus://offline/ref=C6EF3AE28B6C46D1117CBBA251A07B11C6C7C5768D62628200322DA1BBA42282C9440EEF08E6CC43400635U6VAM"/>
    <hyperlink ref="A399" r:id="rId6" display="consultantplus://offline/ref=C6EF3AE28B6C46D1117CBBA251A07B11C6C7C5768D62628200322DA1BBA42282C9440EEF08E6CC43400635U6VAM"/>
    <hyperlink ref="A210" r:id="rId7" display="consultantplus://offline/ref=C6EF3AE28B6C46D1117CBBA251A07B11C6C7C5768D62628200322DA1BBA42282C9440EEF08E6CC43400635U6VA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2"/>
  <sheetViews>
    <sheetView zoomScalePageLayoutView="0" workbookViewId="0" topLeftCell="A291">
      <selection activeCell="A147" sqref="A147:I153"/>
    </sheetView>
  </sheetViews>
  <sheetFormatPr defaultColWidth="9.140625" defaultRowHeight="15"/>
  <cols>
    <col min="1" max="1" width="36.00390625" style="0" customWidth="1"/>
    <col min="2" max="2" width="4.421875" style="0" customWidth="1"/>
    <col min="3" max="3" width="4.140625" style="0" customWidth="1"/>
    <col min="4" max="4" width="3.7109375" style="0" customWidth="1"/>
    <col min="6" max="6" width="4.8515625" style="0" customWidth="1"/>
    <col min="7" max="7" width="9.140625" style="0" hidden="1" customWidth="1"/>
    <col min="8" max="9" width="11.140625" style="0" customWidth="1"/>
  </cols>
  <sheetData>
    <row r="1" spans="1:9" ht="15">
      <c r="A1" s="657" t="s">
        <v>664</v>
      </c>
      <c r="B1" s="657"/>
      <c r="C1" s="657"/>
      <c r="D1" s="657"/>
      <c r="E1" s="657"/>
      <c r="F1" s="657"/>
      <c r="G1" s="657"/>
      <c r="H1" s="416"/>
      <c r="I1" s="416"/>
    </row>
    <row r="2" spans="1:9" ht="15">
      <c r="A2" s="657" t="s">
        <v>659</v>
      </c>
      <c r="B2" s="657"/>
      <c r="C2" s="657"/>
      <c r="D2" s="657"/>
      <c r="E2" s="657"/>
      <c r="F2" s="657"/>
      <c r="G2" s="657"/>
      <c r="H2" s="416"/>
      <c r="I2" s="416"/>
    </row>
    <row r="3" spans="1:9" ht="15">
      <c r="A3" s="657" t="s">
        <v>663</v>
      </c>
      <c r="B3" s="657"/>
      <c r="C3" s="657"/>
      <c r="D3" s="657"/>
      <c r="E3" s="657"/>
      <c r="F3" s="657"/>
      <c r="G3" s="657"/>
      <c r="H3" s="416"/>
      <c r="I3" s="416"/>
    </row>
    <row r="4" spans="1:9" ht="15">
      <c r="A4" s="646" t="s">
        <v>665</v>
      </c>
      <c r="B4" s="647"/>
      <c r="C4" s="647"/>
      <c r="D4" s="647"/>
      <c r="E4" s="647"/>
      <c r="F4" s="647"/>
      <c r="G4" s="647"/>
      <c r="H4" s="647"/>
      <c r="I4" s="647"/>
    </row>
    <row r="5" spans="1:9" ht="63.75" customHeight="1">
      <c r="A5" s="647"/>
      <c r="B5" s="647"/>
      <c r="C5" s="647"/>
      <c r="D5" s="647"/>
      <c r="E5" s="647"/>
      <c r="F5" s="647"/>
      <c r="G5" s="647"/>
      <c r="H5" s="647"/>
      <c r="I5" s="647"/>
    </row>
    <row r="6" spans="1:9" ht="15.75">
      <c r="A6" s="443" t="s">
        <v>374</v>
      </c>
      <c r="B6" s="416"/>
      <c r="C6" s="416"/>
      <c r="D6" s="416"/>
      <c r="E6" s="416"/>
      <c r="F6" s="416"/>
      <c r="G6" s="416"/>
      <c r="H6" s="416"/>
      <c r="I6" s="416"/>
    </row>
    <row r="7" spans="1:9" ht="15">
      <c r="A7" s="653" t="s">
        <v>658</v>
      </c>
      <c r="B7" s="654" t="s">
        <v>375</v>
      </c>
      <c r="C7" s="654" t="s">
        <v>60</v>
      </c>
      <c r="D7" s="654" t="s">
        <v>61</v>
      </c>
      <c r="E7" s="654" t="s">
        <v>62</v>
      </c>
      <c r="F7" s="654" t="s">
        <v>63</v>
      </c>
      <c r="G7" s="664">
        <v>2015</v>
      </c>
      <c r="H7" s="664">
        <v>2016</v>
      </c>
      <c r="I7" s="664">
        <v>2017</v>
      </c>
    </row>
    <row r="8" spans="1:9" ht="15">
      <c r="A8" s="653"/>
      <c r="B8" s="654"/>
      <c r="C8" s="654"/>
      <c r="D8" s="654"/>
      <c r="E8" s="654"/>
      <c r="F8" s="654"/>
      <c r="G8" s="665"/>
      <c r="H8" s="665"/>
      <c r="I8" s="665"/>
    </row>
    <row r="9" spans="1:9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444">
        <v>7</v>
      </c>
      <c r="H9" s="444">
        <v>8</v>
      </c>
      <c r="I9" s="444">
        <v>9</v>
      </c>
    </row>
    <row r="10" spans="1:9" ht="27">
      <c r="A10" s="72" t="s">
        <v>340</v>
      </c>
      <c r="B10" s="56" t="s">
        <v>337</v>
      </c>
      <c r="C10" s="52"/>
      <c r="D10" s="52"/>
      <c r="E10" s="52"/>
      <c r="F10" s="52"/>
      <c r="G10" s="57">
        <f>G11+G141+G147+G163+G174+G188</f>
        <v>32976.333</v>
      </c>
      <c r="H10" s="57">
        <f>H11+H141+H147+H163+H174+H188</f>
        <v>31491.354999999996</v>
      </c>
      <c r="I10" s="57">
        <f>I11+I141+I147+I163+I174+I188</f>
        <v>28766.246</v>
      </c>
    </row>
    <row r="11" spans="1:9" ht="27">
      <c r="A11" s="56" t="s">
        <v>65</v>
      </c>
      <c r="B11" s="56" t="s">
        <v>337</v>
      </c>
      <c r="C11" s="56" t="s">
        <v>377</v>
      </c>
      <c r="D11" s="56"/>
      <c r="E11" s="56"/>
      <c r="F11" s="56"/>
      <c r="G11" s="57">
        <f>G12+G16+G31+G70+G75</f>
        <v>21395.333</v>
      </c>
      <c r="H11" s="57">
        <f>H12+H16+H31+H70+H75</f>
        <v>21230.354999999996</v>
      </c>
      <c r="I11" s="57">
        <f>I12+I16+I31+I70+I75</f>
        <v>20451.246</v>
      </c>
    </row>
    <row r="12" spans="1:9" ht="28.5">
      <c r="A12" s="323" t="s">
        <v>413</v>
      </c>
      <c r="B12" s="50" t="s">
        <v>337</v>
      </c>
      <c r="C12" s="50" t="s">
        <v>377</v>
      </c>
      <c r="D12" s="50" t="s">
        <v>378</v>
      </c>
      <c r="E12" s="51" t="s">
        <v>198</v>
      </c>
      <c r="F12" s="50"/>
      <c r="G12" s="69">
        <f>G13</f>
        <v>1000</v>
      </c>
      <c r="H12" s="69">
        <f>H13</f>
        <v>1000</v>
      </c>
      <c r="I12" s="69">
        <f>I13</f>
        <v>1000</v>
      </c>
    </row>
    <row r="13" spans="1:9" ht="15">
      <c r="A13" s="52" t="s">
        <v>76</v>
      </c>
      <c r="B13" s="52" t="s">
        <v>337</v>
      </c>
      <c r="C13" s="52" t="s">
        <v>377</v>
      </c>
      <c r="D13" s="52" t="s">
        <v>378</v>
      </c>
      <c r="E13" s="52" t="s">
        <v>199</v>
      </c>
      <c r="F13" s="52"/>
      <c r="G13" s="53">
        <f aca="true" t="shared" si="0" ref="G13:I14">G14</f>
        <v>1000</v>
      </c>
      <c r="H13" s="53">
        <f t="shared" si="0"/>
        <v>1000</v>
      </c>
      <c r="I13" s="53">
        <f t="shared" si="0"/>
        <v>1000</v>
      </c>
    </row>
    <row r="14" spans="1:9" ht="40.5">
      <c r="A14" s="52" t="s">
        <v>645</v>
      </c>
      <c r="B14" s="52" t="s">
        <v>337</v>
      </c>
      <c r="C14" s="52" t="s">
        <v>377</v>
      </c>
      <c r="D14" s="52" t="s">
        <v>378</v>
      </c>
      <c r="E14" s="52" t="s">
        <v>727</v>
      </c>
      <c r="F14" s="52"/>
      <c r="G14" s="53">
        <f t="shared" si="0"/>
        <v>1000</v>
      </c>
      <c r="H14" s="53">
        <f t="shared" si="0"/>
        <v>1000</v>
      </c>
      <c r="I14" s="53">
        <f t="shared" si="0"/>
        <v>1000</v>
      </c>
    </row>
    <row r="15" spans="1:9" ht="94.5">
      <c r="A15" s="52" t="s">
        <v>363</v>
      </c>
      <c r="B15" s="52" t="s">
        <v>337</v>
      </c>
      <c r="C15" s="52" t="s">
        <v>377</v>
      </c>
      <c r="D15" s="52" t="s">
        <v>378</v>
      </c>
      <c r="E15" s="52" t="s">
        <v>727</v>
      </c>
      <c r="F15" s="52" t="s">
        <v>237</v>
      </c>
      <c r="G15" s="53">
        <v>1000</v>
      </c>
      <c r="H15" s="53">
        <v>1000</v>
      </c>
      <c r="I15" s="53">
        <v>1000</v>
      </c>
    </row>
    <row r="16" spans="1:9" ht="81">
      <c r="A16" s="56" t="s">
        <v>379</v>
      </c>
      <c r="B16" s="56" t="s">
        <v>337</v>
      </c>
      <c r="C16" s="56" t="s">
        <v>377</v>
      </c>
      <c r="D16" s="56" t="s">
        <v>325</v>
      </c>
      <c r="E16" s="54"/>
      <c r="F16" s="56"/>
      <c r="G16" s="57">
        <f>G17+G26</f>
        <v>1659.2</v>
      </c>
      <c r="H16" s="57">
        <f>H17+H26</f>
        <v>1659.2</v>
      </c>
      <c r="I16" s="57">
        <f>I17+I26</f>
        <v>1659.2</v>
      </c>
    </row>
    <row r="17" spans="1:9" ht="41.25">
      <c r="A17" s="323" t="s">
        <v>416</v>
      </c>
      <c r="B17" s="54" t="s">
        <v>337</v>
      </c>
      <c r="C17" s="54" t="s">
        <v>377</v>
      </c>
      <c r="D17" s="54" t="s">
        <v>325</v>
      </c>
      <c r="E17" s="54" t="s">
        <v>417</v>
      </c>
      <c r="F17" s="54"/>
      <c r="G17" s="55">
        <f>G18+G21</f>
        <v>1460</v>
      </c>
      <c r="H17" s="55">
        <f>H18+H21</f>
        <v>1460</v>
      </c>
      <c r="I17" s="55">
        <f>I18+I21</f>
        <v>1460</v>
      </c>
    </row>
    <row r="18" spans="1:9" ht="27.75">
      <c r="A18" s="325" t="s">
        <v>256</v>
      </c>
      <c r="B18" s="52" t="s">
        <v>337</v>
      </c>
      <c r="C18" s="52" t="s">
        <v>377</v>
      </c>
      <c r="D18" s="52" t="s">
        <v>325</v>
      </c>
      <c r="E18" s="52" t="s">
        <v>418</v>
      </c>
      <c r="F18" s="52"/>
      <c r="G18" s="53">
        <f aca="true" t="shared" si="1" ref="G18:I19">G19</f>
        <v>456.2</v>
      </c>
      <c r="H18" s="53">
        <f t="shared" si="1"/>
        <v>456.2</v>
      </c>
      <c r="I18" s="53">
        <f t="shared" si="1"/>
        <v>456.2</v>
      </c>
    </row>
    <row r="19" spans="1:9" ht="40.5">
      <c r="A19" s="52" t="s">
        <v>645</v>
      </c>
      <c r="B19" s="52" t="s">
        <v>337</v>
      </c>
      <c r="C19" s="52" t="s">
        <v>377</v>
      </c>
      <c r="D19" s="52" t="s">
        <v>325</v>
      </c>
      <c r="E19" s="52" t="s">
        <v>419</v>
      </c>
      <c r="F19" s="52"/>
      <c r="G19" s="53">
        <f t="shared" si="1"/>
        <v>456.2</v>
      </c>
      <c r="H19" s="53">
        <f t="shared" si="1"/>
        <v>456.2</v>
      </c>
      <c r="I19" s="53">
        <f t="shared" si="1"/>
        <v>456.2</v>
      </c>
    </row>
    <row r="20" spans="1:9" ht="94.5">
      <c r="A20" s="52" t="s">
        <v>363</v>
      </c>
      <c r="B20" s="52" t="s">
        <v>337</v>
      </c>
      <c r="C20" s="52" t="s">
        <v>377</v>
      </c>
      <c r="D20" s="52" t="s">
        <v>325</v>
      </c>
      <c r="E20" s="52" t="s">
        <v>420</v>
      </c>
      <c r="F20" s="52" t="s">
        <v>237</v>
      </c>
      <c r="G20" s="53">
        <v>456.2</v>
      </c>
      <c r="H20" s="53">
        <v>456.2</v>
      </c>
      <c r="I20" s="53">
        <v>456.2</v>
      </c>
    </row>
    <row r="21" spans="1:9" ht="28.5">
      <c r="A21" s="392" t="s">
        <v>422</v>
      </c>
      <c r="B21" s="52" t="s">
        <v>337</v>
      </c>
      <c r="C21" s="54" t="s">
        <v>377</v>
      </c>
      <c r="D21" s="54" t="s">
        <v>325</v>
      </c>
      <c r="E21" s="54" t="s">
        <v>423</v>
      </c>
      <c r="F21" s="54"/>
      <c r="G21" s="55">
        <f>G22</f>
        <v>1003.8</v>
      </c>
      <c r="H21" s="55">
        <f>H22</f>
        <v>1003.8</v>
      </c>
      <c r="I21" s="55">
        <f>I22</f>
        <v>1003.8</v>
      </c>
    </row>
    <row r="22" spans="1:9" ht="40.5">
      <c r="A22" s="52" t="s">
        <v>645</v>
      </c>
      <c r="B22" s="52" t="s">
        <v>337</v>
      </c>
      <c r="C22" s="52" t="s">
        <v>377</v>
      </c>
      <c r="D22" s="52" t="s">
        <v>325</v>
      </c>
      <c r="E22" s="52" t="s">
        <v>424</v>
      </c>
      <c r="F22" s="52"/>
      <c r="G22" s="53">
        <f>G23+G24+G25</f>
        <v>1003.8</v>
      </c>
      <c r="H22" s="53">
        <f>H23+H24+H25</f>
        <v>1003.8</v>
      </c>
      <c r="I22" s="53">
        <f>I23+I24+I25</f>
        <v>1003.8</v>
      </c>
    </row>
    <row r="23" spans="1:9" ht="94.5">
      <c r="A23" s="52" t="s">
        <v>363</v>
      </c>
      <c r="B23" s="52" t="s">
        <v>337</v>
      </c>
      <c r="C23" s="52" t="s">
        <v>377</v>
      </c>
      <c r="D23" s="52" t="s">
        <v>325</v>
      </c>
      <c r="E23" s="52" t="s">
        <v>424</v>
      </c>
      <c r="F23" s="52" t="s">
        <v>237</v>
      </c>
      <c r="G23" s="53">
        <v>938.8</v>
      </c>
      <c r="H23" s="53">
        <v>938.8</v>
      </c>
      <c r="I23" s="53">
        <v>938.8</v>
      </c>
    </row>
    <row r="24" spans="1:9" ht="40.5">
      <c r="A24" s="52" t="s">
        <v>364</v>
      </c>
      <c r="B24" s="52" t="s">
        <v>337</v>
      </c>
      <c r="C24" s="52" t="s">
        <v>377</v>
      </c>
      <c r="D24" s="52" t="s">
        <v>325</v>
      </c>
      <c r="E24" s="52" t="s">
        <v>424</v>
      </c>
      <c r="F24" s="52" t="s">
        <v>302</v>
      </c>
      <c r="G24" s="53">
        <v>65</v>
      </c>
      <c r="H24" s="53">
        <v>65</v>
      </c>
      <c r="I24" s="53">
        <v>65</v>
      </c>
    </row>
    <row r="25" spans="1:9" ht="15">
      <c r="A25" s="52" t="s">
        <v>235</v>
      </c>
      <c r="B25" s="52" t="s">
        <v>337</v>
      </c>
      <c r="C25" s="52" t="s">
        <v>377</v>
      </c>
      <c r="D25" s="52" t="s">
        <v>325</v>
      </c>
      <c r="E25" s="52" t="s">
        <v>424</v>
      </c>
      <c r="F25" s="52" t="s">
        <v>236</v>
      </c>
      <c r="G25" s="215"/>
      <c r="H25" s="215"/>
      <c r="I25" s="215"/>
    </row>
    <row r="26" spans="1:9" ht="28.5">
      <c r="A26" s="54" t="s">
        <v>77</v>
      </c>
      <c r="B26" s="54" t="s">
        <v>337</v>
      </c>
      <c r="C26" s="54" t="s">
        <v>377</v>
      </c>
      <c r="D26" s="54" t="s">
        <v>325</v>
      </c>
      <c r="E26" s="54" t="s">
        <v>201</v>
      </c>
      <c r="F26" s="54"/>
      <c r="G26" s="55">
        <f aca="true" t="shared" si="2" ref="G26:I27">G27</f>
        <v>199.2</v>
      </c>
      <c r="H26" s="55">
        <f t="shared" si="2"/>
        <v>199.2</v>
      </c>
      <c r="I26" s="55">
        <f t="shared" si="2"/>
        <v>199.2</v>
      </c>
    </row>
    <row r="27" spans="1:9" ht="27.75">
      <c r="A27" s="62" t="s">
        <v>501</v>
      </c>
      <c r="B27" s="52" t="s">
        <v>337</v>
      </c>
      <c r="C27" s="52" t="s">
        <v>377</v>
      </c>
      <c r="D27" s="52" t="s">
        <v>325</v>
      </c>
      <c r="E27" s="52" t="s">
        <v>202</v>
      </c>
      <c r="F27" s="52"/>
      <c r="G27" s="53">
        <f t="shared" si="2"/>
        <v>199.2</v>
      </c>
      <c r="H27" s="53">
        <f t="shared" si="2"/>
        <v>199.2</v>
      </c>
      <c r="I27" s="53">
        <f t="shared" si="2"/>
        <v>199.2</v>
      </c>
    </row>
    <row r="28" spans="1:9" ht="45">
      <c r="A28" s="106" t="s">
        <v>282</v>
      </c>
      <c r="B28" s="52" t="s">
        <v>337</v>
      </c>
      <c r="C28" s="52" t="s">
        <v>377</v>
      </c>
      <c r="D28" s="52" t="s">
        <v>325</v>
      </c>
      <c r="E28" s="52" t="s">
        <v>500</v>
      </c>
      <c r="F28" s="52"/>
      <c r="G28" s="53">
        <f>G29+G30</f>
        <v>199.2</v>
      </c>
      <c r="H28" s="53">
        <f>H29+H30</f>
        <v>199.2</v>
      </c>
      <c r="I28" s="53">
        <f>I29+I30</f>
        <v>199.2</v>
      </c>
    </row>
    <row r="29" spans="1:9" ht="94.5">
      <c r="A29" s="52" t="s">
        <v>363</v>
      </c>
      <c r="B29" s="52" t="s">
        <v>337</v>
      </c>
      <c r="C29" s="52" t="s">
        <v>377</v>
      </c>
      <c r="D29" s="52" t="s">
        <v>325</v>
      </c>
      <c r="E29" s="52" t="s">
        <v>500</v>
      </c>
      <c r="F29" s="52" t="s">
        <v>237</v>
      </c>
      <c r="G29" s="53">
        <v>184</v>
      </c>
      <c r="H29" s="53">
        <v>184</v>
      </c>
      <c r="I29" s="53">
        <v>184</v>
      </c>
    </row>
    <row r="30" spans="1:9" ht="40.5">
      <c r="A30" s="52" t="s">
        <v>364</v>
      </c>
      <c r="B30" s="52" t="s">
        <v>337</v>
      </c>
      <c r="C30" s="52" t="s">
        <v>377</v>
      </c>
      <c r="D30" s="52" t="s">
        <v>325</v>
      </c>
      <c r="E30" s="52" t="s">
        <v>500</v>
      </c>
      <c r="F30" s="52" t="s">
        <v>302</v>
      </c>
      <c r="G30" s="53">
        <v>15.2</v>
      </c>
      <c r="H30" s="53">
        <v>15.2</v>
      </c>
      <c r="I30" s="53">
        <v>15.2</v>
      </c>
    </row>
    <row r="31" spans="1:9" ht="81">
      <c r="A31" s="56" t="s">
        <v>200</v>
      </c>
      <c r="B31" s="50" t="s">
        <v>337</v>
      </c>
      <c r="C31" s="50" t="s">
        <v>377</v>
      </c>
      <c r="D31" s="50" t="s">
        <v>326</v>
      </c>
      <c r="E31" s="50"/>
      <c r="F31" s="50"/>
      <c r="G31" s="69">
        <f>G32+G38+G43+G46</f>
        <v>11422.114</v>
      </c>
      <c r="H31" s="69">
        <f>H32+H38+H43+H46</f>
        <v>11282.114</v>
      </c>
      <c r="I31" s="69">
        <f>I32+I38+I43+I46</f>
        <v>10502.114</v>
      </c>
    </row>
    <row r="32" spans="1:9" ht="28.5">
      <c r="A32" s="350" t="s">
        <v>414</v>
      </c>
      <c r="B32" s="51" t="s">
        <v>337</v>
      </c>
      <c r="C32" s="51" t="s">
        <v>377</v>
      </c>
      <c r="D32" s="51" t="s">
        <v>326</v>
      </c>
      <c r="E32" s="51" t="s">
        <v>728</v>
      </c>
      <c r="F32" s="51"/>
      <c r="G32" s="324">
        <f>G33</f>
        <v>8947</v>
      </c>
      <c r="H32" s="324">
        <f>H33</f>
        <v>8947</v>
      </c>
      <c r="I32" s="324">
        <f>I33</f>
        <v>8947</v>
      </c>
    </row>
    <row r="33" spans="1:9" ht="41.25">
      <c r="A33" s="351" t="s">
        <v>415</v>
      </c>
      <c r="B33" s="52" t="s">
        <v>337</v>
      </c>
      <c r="C33" s="52" t="s">
        <v>377</v>
      </c>
      <c r="D33" s="52" t="s">
        <v>326</v>
      </c>
      <c r="E33" s="52" t="s">
        <v>729</v>
      </c>
      <c r="F33" s="52"/>
      <c r="G33" s="53">
        <f>G35+G36+G37</f>
        <v>8947</v>
      </c>
      <c r="H33" s="53">
        <f>H35+H36+H37</f>
        <v>8947</v>
      </c>
      <c r="I33" s="53">
        <f>I35+I36+I37</f>
        <v>8947</v>
      </c>
    </row>
    <row r="34" spans="1:9" ht="40.5">
      <c r="A34" s="52" t="s">
        <v>645</v>
      </c>
      <c r="B34" s="52" t="s">
        <v>337</v>
      </c>
      <c r="C34" s="52" t="s">
        <v>377</v>
      </c>
      <c r="D34" s="52" t="s">
        <v>326</v>
      </c>
      <c r="E34" s="52" t="s">
        <v>730</v>
      </c>
      <c r="F34" s="52"/>
      <c r="G34" s="53">
        <f>G35+G36+G37</f>
        <v>8947</v>
      </c>
      <c r="H34" s="53">
        <f>H35+H36+H37</f>
        <v>8947</v>
      </c>
      <c r="I34" s="53">
        <f>I35+I36+I37</f>
        <v>8947</v>
      </c>
    </row>
    <row r="35" spans="1:9" ht="94.5">
      <c r="A35" s="52" t="s">
        <v>363</v>
      </c>
      <c r="B35" s="52" t="s">
        <v>337</v>
      </c>
      <c r="C35" s="52" t="s">
        <v>377</v>
      </c>
      <c r="D35" s="52" t="s">
        <v>326</v>
      </c>
      <c r="E35" s="52" t="s">
        <v>730</v>
      </c>
      <c r="F35" s="52" t="s">
        <v>237</v>
      </c>
      <c r="G35" s="53">
        <v>8660</v>
      </c>
      <c r="H35" s="53">
        <v>8660</v>
      </c>
      <c r="I35" s="53">
        <v>8660</v>
      </c>
    </row>
    <row r="36" spans="1:9" ht="40.5">
      <c r="A36" s="52" t="s">
        <v>364</v>
      </c>
      <c r="B36" s="52" t="s">
        <v>337</v>
      </c>
      <c r="C36" s="52" t="s">
        <v>377</v>
      </c>
      <c r="D36" s="52" t="s">
        <v>326</v>
      </c>
      <c r="E36" s="52" t="s">
        <v>730</v>
      </c>
      <c r="F36" s="52" t="s">
        <v>302</v>
      </c>
      <c r="G36" s="53">
        <v>270</v>
      </c>
      <c r="H36" s="53">
        <v>270</v>
      </c>
      <c r="I36" s="53">
        <v>270</v>
      </c>
    </row>
    <row r="37" spans="1:9" ht="15">
      <c r="A37" s="52" t="s">
        <v>235</v>
      </c>
      <c r="B37" s="52" t="s">
        <v>337</v>
      </c>
      <c r="C37" s="52" t="s">
        <v>377</v>
      </c>
      <c r="D37" s="52" t="s">
        <v>326</v>
      </c>
      <c r="E37" s="52" t="s">
        <v>730</v>
      </c>
      <c r="F37" s="52" t="s">
        <v>236</v>
      </c>
      <c r="G37" s="53">
        <v>17</v>
      </c>
      <c r="H37" s="53">
        <v>17</v>
      </c>
      <c r="I37" s="53">
        <v>17</v>
      </c>
    </row>
    <row r="38" spans="1:9" ht="43.5">
      <c r="A38" s="363" t="s">
        <v>649</v>
      </c>
      <c r="B38" s="56" t="s">
        <v>337</v>
      </c>
      <c r="C38" s="56" t="s">
        <v>377</v>
      </c>
      <c r="D38" s="56" t="s">
        <v>326</v>
      </c>
      <c r="E38" s="56" t="s">
        <v>684</v>
      </c>
      <c r="F38" s="56"/>
      <c r="G38" s="57">
        <f>G39+G44</f>
        <v>237</v>
      </c>
      <c r="H38" s="57">
        <f>H39+H44</f>
        <v>237</v>
      </c>
      <c r="I38" s="57">
        <f>I39+I44</f>
        <v>237</v>
      </c>
    </row>
    <row r="39" spans="1:9" ht="28.5">
      <c r="A39" s="140" t="s">
        <v>685</v>
      </c>
      <c r="B39" s="51" t="s">
        <v>337</v>
      </c>
      <c r="C39" s="138" t="s">
        <v>377</v>
      </c>
      <c r="D39" s="138" t="s">
        <v>326</v>
      </c>
      <c r="E39" s="138" t="s">
        <v>686</v>
      </c>
      <c r="F39" s="138"/>
      <c r="G39" s="49">
        <f>G40</f>
        <v>237</v>
      </c>
      <c r="H39" s="49">
        <f>H40</f>
        <v>237</v>
      </c>
      <c r="I39" s="49">
        <f>I40</f>
        <v>237</v>
      </c>
    </row>
    <row r="40" spans="1:9" ht="68.25">
      <c r="A40" s="137" t="s">
        <v>368</v>
      </c>
      <c r="B40" s="52" t="s">
        <v>337</v>
      </c>
      <c r="C40" s="134" t="s">
        <v>377</v>
      </c>
      <c r="D40" s="134" t="s">
        <v>326</v>
      </c>
      <c r="E40" s="134" t="s">
        <v>687</v>
      </c>
      <c r="F40" s="135"/>
      <c r="G40" s="136">
        <f>G41+G42</f>
        <v>237</v>
      </c>
      <c r="H40" s="136">
        <f>H41+H42</f>
        <v>237</v>
      </c>
      <c r="I40" s="136">
        <f>I41+I42</f>
        <v>237</v>
      </c>
    </row>
    <row r="41" spans="1:9" ht="54">
      <c r="A41" s="141" t="s">
        <v>268</v>
      </c>
      <c r="B41" s="52" t="s">
        <v>337</v>
      </c>
      <c r="C41" s="141" t="s">
        <v>377</v>
      </c>
      <c r="D41" s="141" t="s">
        <v>326</v>
      </c>
      <c r="E41" s="142" t="s">
        <v>687</v>
      </c>
      <c r="F41" s="141" t="s">
        <v>237</v>
      </c>
      <c r="G41" s="445">
        <v>237</v>
      </c>
      <c r="H41" s="445">
        <v>237</v>
      </c>
      <c r="I41" s="445">
        <v>237</v>
      </c>
    </row>
    <row r="42" spans="1:9" ht="27" hidden="1">
      <c r="A42" s="52" t="s">
        <v>301</v>
      </c>
      <c r="B42" s="52" t="s">
        <v>337</v>
      </c>
      <c r="C42" s="52" t="s">
        <v>377</v>
      </c>
      <c r="D42" s="52" t="s">
        <v>326</v>
      </c>
      <c r="E42" s="58" t="s">
        <v>203</v>
      </c>
      <c r="F42" s="52" t="s">
        <v>302</v>
      </c>
      <c r="G42" s="446"/>
      <c r="H42" s="446"/>
      <c r="I42" s="446"/>
    </row>
    <row r="43" spans="1:9" ht="15" hidden="1">
      <c r="A43" s="56" t="s">
        <v>640</v>
      </c>
      <c r="B43" s="56"/>
      <c r="C43" s="56"/>
      <c r="D43" s="56"/>
      <c r="E43" s="298"/>
      <c r="F43" s="50"/>
      <c r="G43" s="469">
        <f aca="true" t="shared" si="3" ref="G43:I44">G44</f>
        <v>0</v>
      </c>
      <c r="H43" s="469">
        <f t="shared" si="3"/>
        <v>0</v>
      </c>
      <c r="I43" s="469">
        <f t="shared" si="3"/>
        <v>0</v>
      </c>
    </row>
    <row r="44" spans="1:9" ht="45" hidden="1">
      <c r="A44" s="106" t="s">
        <v>502</v>
      </c>
      <c r="B44" s="52" t="s">
        <v>337</v>
      </c>
      <c r="C44" s="52" t="s">
        <v>377</v>
      </c>
      <c r="D44" s="52" t="s">
        <v>326</v>
      </c>
      <c r="E44" s="82" t="s">
        <v>563</v>
      </c>
      <c r="F44" s="59"/>
      <c r="G44" s="447">
        <f t="shared" si="3"/>
        <v>0</v>
      </c>
      <c r="H44" s="447">
        <f t="shared" si="3"/>
        <v>0</v>
      </c>
      <c r="I44" s="447">
        <f t="shared" si="3"/>
        <v>0</v>
      </c>
    </row>
    <row r="45" spans="1:9" ht="40.5" hidden="1">
      <c r="A45" s="52" t="s">
        <v>364</v>
      </c>
      <c r="B45" s="52" t="s">
        <v>337</v>
      </c>
      <c r="C45" s="52" t="s">
        <v>377</v>
      </c>
      <c r="D45" s="52" t="s">
        <v>326</v>
      </c>
      <c r="E45" s="82" t="s">
        <v>563</v>
      </c>
      <c r="F45" s="59" t="s">
        <v>302</v>
      </c>
      <c r="G45" s="447"/>
      <c r="H45" s="447"/>
      <c r="I45" s="447"/>
    </row>
    <row r="46" spans="1:9" ht="15">
      <c r="A46" s="173" t="s">
        <v>330</v>
      </c>
      <c r="B46" s="173" t="s">
        <v>337</v>
      </c>
      <c r="C46" s="173" t="s">
        <v>377</v>
      </c>
      <c r="D46" s="173" t="s">
        <v>326</v>
      </c>
      <c r="E46" s="176"/>
      <c r="F46" s="174"/>
      <c r="G46" s="179">
        <f>G47+G58+G62+G66</f>
        <v>2238.114</v>
      </c>
      <c r="H46" s="179">
        <f>H47+H58+H62+H66</f>
        <v>2098.114</v>
      </c>
      <c r="I46" s="179">
        <f>I47+I58+I62+I66</f>
        <v>1318.114</v>
      </c>
    </row>
    <row r="47" spans="1:9" ht="57">
      <c r="A47" s="274" t="s">
        <v>559</v>
      </c>
      <c r="B47" s="273" t="s">
        <v>337</v>
      </c>
      <c r="C47" s="269" t="s">
        <v>377</v>
      </c>
      <c r="D47" s="270" t="s">
        <v>326</v>
      </c>
      <c r="E47" s="271" t="s">
        <v>208</v>
      </c>
      <c r="F47" s="143"/>
      <c r="G47" s="45">
        <f>G52+G48</f>
        <v>964.114</v>
      </c>
      <c r="H47" s="45">
        <f>H52+H48</f>
        <v>824.114</v>
      </c>
      <c r="I47" s="45">
        <f>I52+I48</f>
        <v>844.114</v>
      </c>
    </row>
    <row r="48" spans="1:9" ht="95.25">
      <c r="A48" s="62" t="s">
        <v>560</v>
      </c>
      <c r="B48" s="141" t="s">
        <v>337</v>
      </c>
      <c r="C48" s="389" t="s">
        <v>377</v>
      </c>
      <c r="D48" s="389" t="s">
        <v>326</v>
      </c>
      <c r="E48" s="389" t="s">
        <v>100</v>
      </c>
      <c r="F48" s="59"/>
      <c r="G48" s="370">
        <f>G49</f>
        <v>365</v>
      </c>
      <c r="H48" s="370">
        <f>H49</f>
        <v>365</v>
      </c>
      <c r="I48" s="370">
        <f>I49</f>
        <v>365</v>
      </c>
    </row>
    <row r="49" spans="1:9" ht="40.5">
      <c r="A49" s="52" t="s">
        <v>645</v>
      </c>
      <c r="B49" s="141" t="s">
        <v>337</v>
      </c>
      <c r="C49" s="389" t="s">
        <v>377</v>
      </c>
      <c r="D49" s="389" t="s">
        <v>326</v>
      </c>
      <c r="E49" s="389" t="s">
        <v>613</v>
      </c>
      <c r="F49" s="59"/>
      <c r="G49" s="370">
        <f>G50+G51</f>
        <v>365</v>
      </c>
      <c r="H49" s="370">
        <f>H50+H51</f>
        <v>365</v>
      </c>
      <c r="I49" s="370">
        <f>I50+I51</f>
        <v>365</v>
      </c>
    </row>
    <row r="50" spans="1:9" ht="94.5">
      <c r="A50" s="52" t="s">
        <v>363</v>
      </c>
      <c r="B50" s="141" t="s">
        <v>337</v>
      </c>
      <c r="C50" s="389" t="s">
        <v>377</v>
      </c>
      <c r="D50" s="389" t="s">
        <v>326</v>
      </c>
      <c r="E50" s="389" t="s">
        <v>613</v>
      </c>
      <c r="F50" s="59" t="s">
        <v>237</v>
      </c>
      <c r="G50" s="370">
        <v>339</v>
      </c>
      <c r="H50" s="370">
        <v>339</v>
      </c>
      <c r="I50" s="370">
        <v>339</v>
      </c>
    </row>
    <row r="51" spans="1:9" ht="40.5">
      <c r="A51" s="52" t="s">
        <v>364</v>
      </c>
      <c r="B51" s="141" t="s">
        <v>337</v>
      </c>
      <c r="C51" s="389" t="s">
        <v>377</v>
      </c>
      <c r="D51" s="389" t="s">
        <v>326</v>
      </c>
      <c r="E51" s="389" t="s">
        <v>613</v>
      </c>
      <c r="F51" s="59" t="s">
        <v>302</v>
      </c>
      <c r="G51" s="370">
        <v>26</v>
      </c>
      <c r="H51" s="370">
        <v>26</v>
      </c>
      <c r="I51" s="370">
        <v>26</v>
      </c>
    </row>
    <row r="52" spans="1:9" ht="108.75">
      <c r="A52" s="295" t="s">
        <v>561</v>
      </c>
      <c r="B52" s="141" t="s">
        <v>337</v>
      </c>
      <c r="C52" s="141" t="s">
        <v>377</v>
      </c>
      <c r="D52" s="141" t="s">
        <v>326</v>
      </c>
      <c r="E52" s="272" t="s">
        <v>481</v>
      </c>
      <c r="F52" s="144"/>
      <c r="G52" s="47">
        <f>G53+G56</f>
        <v>599.114</v>
      </c>
      <c r="H52" s="47">
        <f>H53+H56</f>
        <v>459.114</v>
      </c>
      <c r="I52" s="47">
        <f>I53+I56</f>
        <v>479.114</v>
      </c>
    </row>
    <row r="53" spans="1:9" ht="41.25">
      <c r="A53" s="146" t="s">
        <v>367</v>
      </c>
      <c r="B53" s="141" t="s">
        <v>337</v>
      </c>
      <c r="C53" s="165" t="s">
        <v>377</v>
      </c>
      <c r="D53" s="165" t="s">
        <v>326</v>
      </c>
      <c r="E53" s="146" t="s">
        <v>688</v>
      </c>
      <c r="F53" s="144"/>
      <c r="G53" s="47">
        <f>G54+G55</f>
        <v>259.114</v>
      </c>
      <c r="H53" s="47">
        <f>H54+H55</f>
        <v>259.114</v>
      </c>
      <c r="I53" s="47">
        <f>I54+I55</f>
        <v>259.114</v>
      </c>
    </row>
    <row r="54" spans="1:9" ht="94.5">
      <c r="A54" s="141" t="s">
        <v>363</v>
      </c>
      <c r="B54" s="141" t="s">
        <v>337</v>
      </c>
      <c r="C54" s="141" t="s">
        <v>377</v>
      </c>
      <c r="D54" s="141" t="s">
        <v>326</v>
      </c>
      <c r="E54" s="142" t="s">
        <v>688</v>
      </c>
      <c r="F54" s="141" t="s">
        <v>237</v>
      </c>
      <c r="G54" s="445">
        <v>197.5</v>
      </c>
      <c r="H54" s="445">
        <v>197.5</v>
      </c>
      <c r="I54" s="445">
        <v>197.5</v>
      </c>
    </row>
    <row r="55" spans="1:9" ht="40.5">
      <c r="A55" s="144" t="s">
        <v>364</v>
      </c>
      <c r="B55" s="60" t="s">
        <v>337</v>
      </c>
      <c r="C55" s="165" t="s">
        <v>377</v>
      </c>
      <c r="D55" s="165" t="s">
        <v>326</v>
      </c>
      <c r="E55" s="166" t="s">
        <v>688</v>
      </c>
      <c r="F55" s="165" t="s">
        <v>302</v>
      </c>
      <c r="G55" s="451">
        <v>61.614</v>
      </c>
      <c r="H55" s="451">
        <v>61.614</v>
      </c>
      <c r="I55" s="451">
        <v>61.614</v>
      </c>
    </row>
    <row r="56" spans="1:9" ht="40.5">
      <c r="A56" s="52" t="s">
        <v>598</v>
      </c>
      <c r="B56" s="52" t="s">
        <v>337</v>
      </c>
      <c r="C56" s="52" t="s">
        <v>377</v>
      </c>
      <c r="D56" s="52" t="s">
        <v>326</v>
      </c>
      <c r="E56" s="387" t="s">
        <v>614</v>
      </c>
      <c r="F56" s="52"/>
      <c r="G56" s="446">
        <f>G57</f>
        <v>340</v>
      </c>
      <c r="H56" s="446">
        <f>H57</f>
        <v>200</v>
      </c>
      <c r="I56" s="446">
        <f>I57</f>
        <v>220</v>
      </c>
    </row>
    <row r="57" spans="1:9" ht="40.5">
      <c r="A57" s="59" t="s">
        <v>364</v>
      </c>
      <c r="B57" s="59" t="s">
        <v>337</v>
      </c>
      <c r="C57" s="388" t="s">
        <v>377</v>
      </c>
      <c r="D57" s="388" t="s">
        <v>326</v>
      </c>
      <c r="E57" s="391" t="s">
        <v>614</v>
      </c>
      <c r="F57" s="52" t="s">
        <v>302</v>
      </c>
      <c r="G57" s="446">
        <v>340</v>
      </c>
      <c r="H57" s="447">
        <v>200</v>
      </c>
      <c r="I57" s="447">
        <v>220</v>
      </c>
    </row>
    <row r="58" spans="1:9" ht="28.5">
      <c r="A58" s="140" t="s">
        <v>700</v>
      </c>
      <c r="B58" s="138" t="s">
        <v>337</v>
      </c>
      <c r="C58" s="138" t="s">
        <v>377</v>
      </c>
      <c r="D58" s="138" t="s">
        <v>326</v>
      </c>
      <c r="E58" s="168" t="s">
        <v>702</v>
      </c>
      <c r="F58" s="297"/>
      <c r="G58" s="449">
        <f>G59</f>
        <v>237</v>
      </c>
      <c r="H58" s="449">
        <f>H59</f>
        <v>237</v>
      </c>
      <c r="I58" s="449">
        <f>I59</f>
        <v>237</v>
      </c>
    </row>
    <row r="59" spans="1:9" ht="81.75">
      <c r="A59" s="171" t="s">
        <v>701</v>
      </c>
      <c r="B59" s="177" t="s">
        <v>337</v>
      </c>
      <c r="C59" s="153" t="s">
        <v>377</v>
      </c>
      <c r="D59" s="153" t="s">
        <v>326</v>
      </c>
      <c r="E59" s="169" t="s">
        <v>498</v>
      </c>
      <c r="F59" s="153"/>
      <c r="G59" s="450">
        <f aca="true" t="shared" si="4" ref="G59:I60">G60</f>
        <v>237</v>
      </c>
      <c r="H59" s="450">
        <f t="shared" si="4"/>
        <v>237</v>
      </c>
      <c r="I59" s="450">
        <f t="shared" si="4"/>
        <v>237</v>
      </c>
    </row>
    <row r="60" spans="1:9" ht="67.5">
      <c r="A60" s="141" t="s">
        <v>654</v>
      </c>
      <c r="B60" s="177" t="s">
        <v>337</v>
      </c>
      <c r="C60" s="141" t="s">
        <v>377</v>
      </c>
      <c r="D60" s="141" t="s">
        <v>326</v>
      </c>
      <c r="E60" s="170" t="s">
        <v>703</v>
      </c>
      <c r="F60" s="141"/>
      <c r="G60" s="451">
        <f t="shared" si="4"/>
        <v>237</v>
      </c>
      <c r="H60" s="451">
        <f t="shared" si="4"/>
        <v>237</v>
      </c>
      <c r="I60" s="451">
        <f t="shared" si="4"/>
        <v>237</v>
      </c>
    </row>
    <row r="61" spans="1:9" ht="94.5">
      <c r="A61" s="141" t="s">
        <v>363</v>
      </c>
      <c r="B61" s="177" t="s">
        <v>337</v>
      </c>
      <c r="C61" s="141" t="s">
        <v>377</v>
      </c>
      <c r="D61" s="141" t="s">
        <v>326</v>
      </c>
      <c r="E61" s="149" t="s">
        <v>703</v>
      </c>
      <c r="F61" s="141" t="s">
        <v>237</v>
      </c>
      <c r="G61" s="451">
        <v>237</v>
      </c>
      <c r="H61" s="451">
        <v>237</v>
      </c>
      <c r="I61" s="451">
        <v>237</v>
      </c>
    </row>
    <row r="62" spans="1:9" ht="28.5">
      <c r="A62" s="140" t="s">
        <v>689</v>
      </c>
      <c r="B62" s="54" t="s">
        <v>337</v>
      </c>
      <c r="C62" s="143" t="s">
        <v>377</v>
      </c>
      <c r="D62" s="143" t="s">
        <v>326</v>
      </c>
      <c r="E62" s="143" t="s">
        <v>690</v>
      </c>
      <c r="F62" s="143"/>
      <c r="G62" s="45">
        <f aca="true" t="shared" si="5" ref="G62:I64">G63</f>
        <v>237</v>
      </c>
      <c r="H62" s="45">
        <f t="shared" si="5"/>
        <v>237</v>
      </c>
      <c r="I62" s="45">
        <f t="shared" si="5"/>
        <v>237</v>
      </c>
    </row>
    <row r="63" spans="1:9" ht="54.75">
      <c r="A63" s="180" t="s">
        <v>691</v>
      </c>
      <c r="B63" s="54" t="s">
        <v>337</v>
      </c>
      <c r="C63" s="144" t="s">
        <v>377</v>
      </c>
      <c r="D63" s="144" t="s">
        <v>326</v>
      </c>
      <c r="E63" s="144" t="s">
        <v>692</v>
      </c>
      <c r="F63" s="144"/>
      <c r="G63" s="47">
        <f t="shared" si="5"/>
        <v>237</v>
      </c>
      <c r="H63" s="47">
        <f t="shared" si="5"/>
        <v>237</v>
      </c>
      <c r="I63" s="47">
        <f t="shared" si="5"/>
        <v>237</v>
      </c>
    </row>
    <row r="64" spans="1:9" ht="41.25">
      <c r="A64" s="149" t="s">
        <v>366</v>
      </c>
      <c r="B64" s="54" t="s">
        <v>337</v>
      </c>
      <c r="C64" s="144" t="s">
        <v>731</v>
      </c>
      <c r="D64" s="144" t="s">
        <v>326</v>
      </c>
      <c r="E64" s="144" t="s">
        <v>693</v>
      </c>
      <c r="F64" s="144"/>
      <c r="G64" s="47">
        <f t="shared" si="5"/>
        <v>237</v>
      </c>
      <c r="H64" s="47">
        <f t="shared" si="5"/>
        <v>237</v>
      </c>
      <c r="I64" s="47">
        <f t="shared" si="5"/>
        <v>237</v>
      </c>
    </row>
    <row r="65" spans="1:9" ht="94.5">
      <c r="A65" s="141" t="s">
        <v>363</v>
      </c>
      <c r="B65" s="52" t="s">
        <v>337</v>
      </c>
      <c r="C65" s="141" t="s">
        <v>377</v>
      </c>
      <c r="D65" s="141" t="s">
        <v>326</v>
      </c>
      <c r="E65" s="141" t="s">
        <v>693</v>
      </c>
      <c r="F65" s="141" t="s">
        <v>237</v>
      </c>
      <c r="G65" s="445">
        <v>237</v>
      </c>
      <c r="H65" s="445">
        <v>237</v>
      </c>
      <c r="I65" s="445">
        <v>237</v>
      </c>
    </row>
    <row r="66" spans="1:9" ht="85.5">
      <c r="A66" s="54" t="s">
        <v>197</v>
      </c>
      <c r="B66" s="54" t="s">
        <v>337</v>
      </c>
      <c r="C66" s="54" t="s">
        <v>377</v>
      </c>
      <c r="D66" s="54" t="s">
        <v>326</v>
      </c>
      <c r="E66" s="54" t="s">
        <v>133</v>
      </c>
      <c r="F66" s="54"/>
      <c r="G66" s="55">
        <f aca="true" t="shared" si="6" ref="G66:I68">G67</f>
        <v>800</v>
      </c>
      <c r="H66" s="55">
        <f t="shared" si="6"/>
        <v>800</v>
      </c>
      <c r="I66" s="55">
        <f t="shared" si="6"/>
        <v>0</v>
      </c>
    </row>
    <row r="67" spans="1:9" ht="122.25">
      <c r="A67" s="325" t="s">
        <v>136</v>
      </c>
      <c r="B67" s="54" t="s">
        <v>337</v>
      </c>
      <c r="C67" s="54" t="s">
        <v>377</v>
      </c>
      <c r="D67" s="54" t="s">
        <v>326</v>
      </c>
      <c r="E67" s="54" t="s">
        <v>516</v>
      </c>
      <c r="F67" s="54"/>
      <c r="G67" s="55">
        <f t="shared" si="6"/>
        <v>800</v>
      </c>
      <c r="H67" s="55">
        <f t="shared" si="6"/>
        <v>800</v>
      </c>
      <c r="I67" s="55">
        <f t="shared" si="6"/>
        <v>0</v>
      </c>
    </row>
    <row r="68" spans="1:9" ht="41.25">
      <c r="A68" s="58" t="s">
        <v>78</v>
      </c>
      <c r="B68" s="52" t="s">
        <v>337</v>
      </c>
      <c r="C68" s="52" t="s">
        <v>377</v>
      </c>
      <c r="D68" s="52" t="s">
        <v>326</v>
      </c>
      <c r="E68" s="52" t="s">
        <v>143</v>
      </c>
      <c r="F68" s="52"/>
      <c r="G68" s="53">
        <f t="shared" si="6"/>
        <v>800</v>
      </c>
      <c r="H68" s="53">
        <f t="shared" si="6"/>
        <v>800</v>
      </c>
      <c r="I68" s="53">
        <f t="shared" si="6"/>
        <v>0</v>
      </c>
    </row>
    <row r="69" spans="1:9" ht="40.5">
      <c r="A69" s="52" t="s">
        <v>364</v>
      </c>
      <c r="B69" s="52" t="s">
        <v>337</v>
      </c>
      <c r="C69" s="52" t="s">
        <v>377</v>
      </c>
      <c r="D69" s="52" t="s">
        <v>326</v>
      </c>
      <c r="E69" s="52" t="s">
        <v>143</v>
      </c>
      <c r="F69" s="52" t="s">
        <v>302</v>
      </c>
      <c r="G69" s="446">
        <v>800</v>
      </c>
      <c r="H69" s="446">
        <v>800</v>
      </c>
      <c r="I69" s="446"/>
    </row>
    <row r="70" spans="1:9" ht="15">
      <c r="A70" s="56" t="s">
        <v>215</v>
      </c>
      <c r="B70" s="56" t="s">
        <v>337</v>
      </c>
      <c r="C70" s="56" t="s">
        <v>377</v>
      </c>
      <c r="D70" s="56" t="s">
        <v>232</v>
      </c>
      <c r="E70" s="52"/>
      <c r="F70" s="56"/>
      <c r="G70" s="57">
        <f aca="true" t="shared" si="7" ref="G70:I73">G71</f>
        <v>300</v>
      </c>
      <c r="H70" s="57">
        <f t="shared" si="7"/>
        <v>300</v>
      </c>
      <c r="I70" s="57">
        <f t="shared" si="7"/>
        <v>300</v>
      </c>
    </row>
    <row r="71" spans="1:9" ht="27.75">
      <c r="A71" s="351" t="s">
        <v>145</v>
      </c>
      <c r="B71" s="52" t="s">
        <v>337</v>
      </c>
      <c r="C71" s="52" t="s">
        <v>377</v>
      </c>
      <c r="D71" s="52">
        <v>11</v>
      </c>
      <c r="E71" s="52" t="s">
        <v>146</v>
      </c>
      <c r="F71" s="52"/>
      <c r="G71" s="53">
        <f t="shared" si="7"/>
        <v>300</v>
      </c>
      <c r="H71" s="53">
        <f t="shared" si="7"/>
        <v>300</v>
      </c>
      <c r="I71" s="53">
        <f t="shared" si="7"/>
        <v>300</v>
      </c>
    </row>
    <row r="72" spans="1:9" ht="15">
      <c r="A72" s="58" t="s">
        <v>215</v>
      </c>
      <c r="B72" s="52" t="s">
        <v>337</v>
      </c>
      <c r="C72" s="52" t="s">
        <v>377</v>
      </c>
      <c r="D72" s="52">
        <v>11</v>
      </c>
      <c r="E72" s="52" t="s">
        <v>147</v>
      </c>
      <c r="F72" s="52"/>
      <c r="G72" s="53">
        <f t="shared" si="7"/>
        <v>300</v>
      </c>
      <c r="H72" s="53">
        <f t="shared" si="7"/>
        <v>300</v>
      </c>
      <c r="I72" s="53">
        <f t="shared" si="7"/>
        <v>300</v>
      </c>
    </row>
    <row r="73" spans="1:9" ht="27.75">
      <c r="A73" s="351" t="s">
        <v>732</v>
      </c>
      <c r="B73" s="52" t="s">
        <v>337</v>
      </c>
      <c r="C73" s="52" t="s">
        <v>377</v>
      </c>
      <c r="D73" s="52" t="s">
        <v>232</v>
      </c>
      <c r="E73" s="52" t="s">
        <v>148</v>
      </c>
      <c r="F73" s="52"/>
      <c r="G73" s="53">
        <f t="shared" si="7"/>
        <v>300</v>
      </c>
      <c r="H73" s="53">
        <f t="shared" si="7"/>
        <v>300</v>
      </c>
      <c r="I73" s="53">
        <f t="shared" si="7"/>
        <v>300</v>
      </c>
    </row>
    <row r="74" spans="1:9" ht="15">
      <c r="A74" s="52" t="s">
        <v>235</v>
      </c>
      <c r="B74" s="52" t="s">
        <v>337</v>
      </c>
      <c r="C74" s="52" t="s">
        <v>377</v>
      </c>
      <c r="D74" s="52" t="s">
        <v>232</v>
      </c>
      <c r="E74" s="52" t="s">
        <v>148</v>
      </c>
      <c r="F74" s="52" t="s">
        <v>236</v>
      </c>
      <c r="G74" s="53">
        <v>300</v>
      </c>
      <c r="H74" s="53">
        <v>300</v>
      </c>
      <c r="I74" s="53">
        <v>300</v>
      </c>
    </row>
    <row r="75" spans="1:9" ht="27">
      <c r="A75" s="56" t="s">
        <v>216</v>
      </c>
      <c r="B75" s="56" t="s">
        <v>337</v>
      </c>
      <c r="C75" s="56" t="s">
        <v>377</v>
      </c>
      <c r="D75" s="56">
        <v>13</v>
      </c>
      <c r="E75" s="52"/>
      <c r="F75" s="52"/>
      <c r="G75" s="57">
        <f>G76+G82+G93</f>
        <v>7014.018999999999</v>
      </c>
      <c r="H75" s="57">
        <f>H76+H82+H93</f>
        <v>6989.040999999999</v>
      </c>
      <c r="I75" s="57">
        <f>I76+I82+I93</f>
        <v>6989.932</v>
      </c>
    </row>
    <row r="76" spans="1:9" ht="41.25">
      <c r="A76" s="350" t="s">
        <v>224</v>
      </c>
      <c r="B76" s="54" t="s">
        <v>337</v>
      </c>
      <c r="C76" s="54" t="s">
        <v>377</v>
      </c>
      <c r="D76" s="54" t="s">
        <v>328</v>
      </c>
      <c r="E76" s="54" t="s">
        <v>149</v>
      </c>
      <c r="F76" s="54"/>
      <c r="G76" s="55">
        <f aca="true" t="shared" si="8" ref="G76:I77">G77</f>
        <v>550</v>
      </c>
      <c r="H76" s="53">
        <f t="shared" si="8"/>
        <v>550</v>
      </c>
      <c r="I76" s="53">
        <f t="shared" si="8"/>
        <v>550</v>
      </c>
    </row>
    <row r="77" spans="1:9" ht="27.75">
      <c r="A77" s="58" t="s">
        <v>476</v>
      </c>
      <c r="B77" s="52" t="s">
        <v>337</v>
      </c>
      <c r="C77" s="52" t="s">
        <v>731</v>
      </c>
      <c r="D77" s="52" t="s">
        <v>328</v>
      </c>
      <c r="E77" s="52" t="s">
        <v>150</v>
      </c>
      <c r="F77" s="52"/>
      <c r="G77" s="53">
        <f t="shared" si="8"/>
        <v>550</v>
      </c>
      <c r="H77" s="53">
        <f t="shared" si="8"/>
        <v>550</v>
      </c>
      <c r="I77" s="53">
        <f t="shared" si="8"/>
        <v>550</v>
      </c>
    </row>
    <row r="78" spans="1:9" ht="40.5">
      <c r="A78" s="52" t="s">
        <v>733</v>
      </c>
      <c r="B78" s="52" t="s">
        <v>337</v>
      </c>
      <c r="C78" s="52" t="s">
        <v>377</v>
      </c>
      <c r="D78" s="52" t="s">
        <v>328</v>
      </c>
      <c r="E78" s="52" t="s">
        <v>151</v>
      </c>
      <c r="F78" s="52"/>
      <c r="G78" s="53">
        <f>G79+G80+G81</f>
        <v>550</v>
      </c>
      <c r="H78" s="53">
        <f>H79+H80+H81</f>
        <v>550</v>
      </c>
      <c r="I78" s="53">
        <f>I79+I80+I81</f>
        <v>550</v>
      </c>
    </row>
    <row r="79" spans="1:9" ht="40.5">
      <c r="A79" s="52" t="s">
        <v>364</v>
      </c>
      <c r="B79" s="52" t="s">
        <v>337</v>
      </c>
      <c r="C79" s="52" t="s">
        <v>377</v>
      </c>
      <c r="D79" s="52" t="s">
        <v>328</v>
      </c>
      <c r="E79" s="52" t="s">
        <v>151</v>
      </c>
      <c r="F79" s="52" t="s">
        <v>302</v>
      </c>
      <c r="G79" s="446">
        <v>450</v>
      </c>
      <c r="H79" s="446">
        <v>450</v>
      </c>
      <c r="I79" s="446">
        <v>450</v>
      </c>
    </row>
    <row r="80" spans="1:9" ht="27">
      <c r="A80" s="52" t="s">
        <v>246</v>
      </c>
      <c r="B80" s="52" t="s">
        <v>337</v>
      </c>
      <c r="C80" s="52" t="s">
        <v>377</v>
      </c>
      <c r="D80" s="52" t="s">
        <v>328</v>
      </c>
      <c r="E80" s="52" t="s">
        <v>151</v>
      </c>
      <c r="F80" s="52" t="s">
        <v>234</v>
      </c>
      <c r="G80" s="446">
        <v>100</v>
      </c>
      <c r="H80" s="446">
        <v>100</v>
      </c>
      <c r="I80" s="446">
        <v>100</v>
      </c>
    </row>
    <row r="81" spans="1:9" ht="15">
      <c r="A81" s="52" t="s">
        <v>235</v>
      </c>
      <c r="B81" s="52" t="s">
        <v>337</v>
      </c>
      <c r="C81" s="52" t="s">
        <v>377</v>
      </c>
      <c r="D81" s="52" t="s">
        <v>328</v>
      </c>
      <c r="E81" s="52" t="s">
        <v>151</v>
      </c>
      <c r="F81" s="52" t="s">
        <v>236</v>
      </c>
      <c r="G81" s="446"/>
      <c r="H81" s="446"/>
      <c r="I81" s="446"/>
    </row>
    <row r="82" spans="1:9" ht="28.5">
      <c r="A82" s="74" t="s">
        <v>649</v>
      </c>
      <c r="B82" s="54" t="s">
        <v>337</v>
      </c>
      <c r="C82" s="54" t="s">
        <v>377</v>
      </c>
      <c r="D82" s="54" t="s">
        <v>328</v>
      </c>
      <c r="E82" s="54" t="s">
        <v>684</v>
      </c>
      <c r="F82" s="54"/>
      <c r="G82" s="55">
        <f>G83</f>
        <v>6154.619</v>
      </c>
      <c r="H82" s="53">
        <f>H83</f>
        <v>6139.641</v>
      </c>
      <c r="I82" s="53">
        <f>I83</f>
        <v>6214.532</v>
      </c>
    </row>
    <row r="83" spans="1:9" ht="28.5">
      <c r="A83" s="392" t="s">
        <v>685</v>
      </c>
      <c r="B83" s="54" t="s">
        <v>337</v>
      </c>
      <c r="C83" s="54" t="s">
        <v>377</v>
      </c>
      <c r="D83" s="54" t="s">
        <v>328</v>
      </c>
      <c r="E83" s="54" t="s">
        <v>686</v>
      </c>
      <c r="F83" s="54"/>
      <c r="G83" s="55">
        <f>G84+G87+G91</f>
        <v>6154.619</v>
      </c>
      <c r="H83" s="55">
        <f>H84+H87+H91</f>
        <v>6139.641</v>
      </c>
      <c r="I83" s="55">
        <f>I84+I87+I91</f>
        <v>6214.532</v>
      </c>
    </row>
    <row r="84" spans="1:9" ht="122.25">
      <c r="A84" s="182" t="s">
        <v>704</v>
      </c>
      <c r="B84" s="188" t="s">
        <v>337</v>
      </c>
      <c r="C84" s="141" t="s">
        <v>377</v>
      </c>
      <c r="D84" s="141" t="s">
        <v>328</v>
      </c>
      <c r="E84" s="141" t="s">
        <v>705</v>
      </c>
      <c r="F84" s="141"/>
      <c r="G84" s="44">
        <f>G85+G86</f>
        <v>943.619</v>
      </c>
      <c r="H84" s="44">
        <f>H85+H86</f>
        <v>928.641</v>
      </c>
      <c r="I84" s="44">
        <f>I85+I86</f>
        <v>1003.532</v>
      </c>
    </row>
    <row r="85" spans="1:9" ht="94.5">
      <c r="A85" s="141" t="s">
        <v>363</v>
      </c>
      <c r="B85" s="188" t="s">
        <v>337</v>
      </c>
      <c r="C85" s="141" t="s">
        <v>377</v>
      </c>
      <c r="D85" s="141" t="s">
        <v>328</v>
      </c>
      <c r="E85" s="141" t="s">
        <v>705</v>
      </c>
      <c r="F85" s="141" t="s">
        <v>237</v>
      </c>
      <c r="G85" s="445">
        <v>943.619</v>
      </c>
      <c r="H85" s="445">
        <v>928.641</v>
      </c>
      <c r="I85" s="445">
        <v>1003.532</v>
      </c>
    </row>
    <row r="86" spans="1:9" ht="40.5">
      <c r="A86" s="141" t="s">
        <v>364</v>
      </c>
      <c r="B86" s="188" t="s">
        <v>337</v>
      </c>
      <c r="C86" s="141" t="s">
        <v>377</v>
      </c>
      <c r="D86" s="141" t="s">
        <v>328</v>
      </c>
      <c r="E86" s="141" t="s">
        <v>705</v>
      </c>
      <c r="F86" s="141" t="s">
        <v>302</v>
      </c>
      <c r="G86" s="445"/>
      <c r="H86" s="445"/>
      <c r="I86" s="445"/>
    </row>
    <row r="87" spans="1:9" ht="40.5">
      <c r="A87" s="66" t="s">
        <v>646</v>
      </c>
      <c r="B87" s="66" t="s">
        <v>337</v>
      </c>
      <c r="C87" s="66" t="s">
        <v>377</v>
      </c>
      <c r="D87" s="66" t="s">
        <v>328</v>
      </c>
      <c r="E87" s="66" t="s">
        <v>152</v>
      </c>
      <c r="F87" s="66"/>
      <c r="G87" s="343">
        <f>G88+G89+G90</f>
        <v>5011</v>
      </c>
      <c r="H87" s="343">
        <f>H88+H89+H90</f>
        <v>5011</v>
      </c>
      <c r="I87" s="343">
        <f>I88+I89+I90</f>
        <v>5011</v>
      </c>
    </row>
    <row r="88" spans="1:9" ht="94.5">
      <c r="A88" s="52" t="s">
        <v>363</v>
      </c>
      <c r="B88" s="52" t="s">
        <v>337</v>
      </c>
      <c r="C88" s="52" t="s">
        <v>377</v>
      </c>
      <c r="D88" s="52" t="s">
        <v>328</v>
      </c>
      <c r="E88" s="52" t="s">
        <v>152</v>
      </c>
      <c r="F88" s="52" t="s">
        <v>237</v>
      </c>
      <c r="G88" s="53">
        <v>3220</v>
      </c>
      <c r="H88" s="53">
        <v>3220</v>
      </c>
      <c r="I88" s="53">
        <v>3220</v>
      </c>
    </row>
    <row r="89" spans="1:9" ht="40.5">
      <c r="A89" s="52" t="s">
        <v>364</v>
      </c>
      <c r="B89" s="52" t="s">
        <v>337</v>
      </c>
      <c r="C89" s="52" t="s">
        <v>377</v>
      </c>
      <c r="D89" s="52" t="s">
        <v>328</v>
      </c>
      <c r="E89" s="52" t="s">
        <v>152</v>
      </c>
      <c r="F89" s="52" t="s">
        <v>302</v>
      </c>
      <c r="G89" s="53">
        <v>1674</v>
      </c>
      <c r="H89" s="53">
        <v>1674</v>
      </c>
      <c r="I89" s="53">
        <v>1674</v>
      </c>
    </row>
    <row r="90" spans="1:9" ht="15">
      <c r="A90" s="52" t="s">
        <v>235</v>
      </c>
      <c r="B90" s="52" t="s">
        <v>337</v>
      </c>
      <c r="C90" s="52" t="s">
        <v>377</v>
      </c>
      <c r="D90" s="52" t="s">
        <v>328</v>
      </c>
      <c r="E90" s="52" t="s">
        <v>152</v>
      </c>
      <c r="F90" s="52" t="s">
        <v>236</v>
      </c>
      <c r="G90" s="53">
        <v>117</v>
      </c>
      <c r="H90" s="53">
        <v>117</v>
      </c>
      <c r="I90" s="53">
        <v>117</v>
      </c>
    </row>
    <row r="91" spans="1:9" ht="41.25">
      <c r="A91" s="393" t="s">
        <v>601</v>
      </c>
      <c r="B91" s="66" t="s">
        <v>337</v>
      </c>
      <c r="C91" s="66" t="s">
        <v>377</v>
      </c>
      <c r="D91" s="66" t="s">
        <v>328</v>
      </c>
      <c r="E91" s="66" t="s">
        <v>603</v>
      </c>
      <c r="F91" s="66"/>
      <c r="G91" s="343">
        <f>G92</f>
        <v>200</v>
      </c>
      <c r="H91" s="343">
        <f>H92</f>
        <v>200</v>
      </c>
      <c r="I91" s="343">
        <f>I92</f>
        <v>200</v>
      </c>
    </row>
    <row r="92" spans="1:9" ht="40.5">
      <c r="A92" s="52" t="s">
        <v>364</v>
      </c>
      <c r="B92" s="52" t="s">
        <v>337</v>
      </c>
      <c r="C92" s="52" t="s">
        <v>377</v>
      </c>
      <c r="D92" s="52" t="s">
        <v>328</v>
      </c>
      <c r="E92" s="52" t="s">
        <v>603</v>
      </c>
      <c r="F92" s="52" t="s">
        <v>302</v>
      </c>
      <c r="G92" s="53">
        <v>200</v>
      </c>
      <c r="H92" s="53">
        <v>200</v>
      </c>
      <c r="I92" s="53">
        <v>200</v>
      </c>
    </row>
    <row r="93" spans="1:9" ht="15">
      <c r="A93" s="56" t="s">
        <v>330</v>
      </c>
      <c r="B93" s="56" t="s">
        <v>337</v>
      </c>
      <c r="C93" s="56" t="s">
        <v>377</v>
      </c>
      <c r="D93" s="56" t="s">
        <v>328</v>
      </c>
      <c r="E93" s="56"/>
      <c r="F93" s="56"/>
      <c r="G93" s="57">
        <f>G94+G101+G105+G109+G113+G117+G121+G125+G129+G133+G137</f>
        <v>309.4</v>
      </c>
      <c r="H93" s="57">
        <f>H94+H101+H105+H109+H113+H117+H121+H125+H129+H133+H137</f>
        <v>299.4</v>
      </c>
      <c r="I93" s="57">
        <f>I94+I101+I105+I109+I113+I117+I121+I125+I129+I133+I137</f>
        <v>225.4</v>
      </c>
    </row>
    <row r="94" spans="1:9" ht="57">
      <c r="A94" s="172" t="s">
        <v>305</v>
      </c>
      <c r="B94" s="54" t="s">
        <v>337</v>
      </c>
      <c r="C94" s="138" t="s">
        <v>377</v>
      </c>
      <c r="D94" s="138" t="s">
        <v>328</v>
      </c>
      <c r="E94" s="138" t="s">
        <v>18</v>
      </c>
      <c r="F94" s="138"/>
      <c r="G94" s="49">
        <f>G95+G98</f>
        <v>80.4</v>
      </c>
      <c r="H94" s="49">
        <f>H95+H98</f>
        <v>80.4</v>
      </c>
      <c r="I94" s="49">
        <f>I95+I98</f>
        <v>80.4</v>
      </c>
    </row>
    <row r="95" spans="1:9" ht="95.25">
      <c r="A95" s="152" t="s">
        <v>306</v>
      </c>
      <c r="B95" s="52" t="s">
        <v>337</v>
      </c>
      <c r="C95" s="141" t="s">
        <v>377</v>
      </c>
      <c r="D95" s="141" t="s">
        <v>328</v>
      </c>
      <c r="E95" s="141" t="s">
        <v>20</v>
      </c>
      <c r="F95" s="141"/>
      <c r="G95" s="44">
        <f aca="true" t="shared" si="9" ref="G95:I96">G96</f>
        <v>80.4</v>
      </c>
      <c r="H95" s="44">
        <f t="shared" si="9"/>
        <v>80.4</v>
      </c>
      <c r="I95" s="44">
        <f t="shared" si="9"/>
        <v>80.4</v>
      </c>
    </row>
    <row r="96" spans="1:9" ht="54.75">
      <c r="A96" s="160" t="s">
        <v>365</v>
      </c>
      <c r="B96" s="52" t="s">
        <v>337</v>
      </c>
      <c r="C96" s="141" t="s">
        <v>377</v>
      </c>
      <c r="D96" s="141" t="s">
        <v>328</v>
      </c>
      <c r="E96" s="141" t="s">
        <v>706</v>
      </c>
      <c r="F96" s="141"/>
      <c r="G96" s="44">
        <f t="shared" si="9"/>
        <v>80.4</v>
      </c>
      <c r="H96" s="44">
        <f t="shared" si="9"/>
        <v>80.4</v>
      </c>
      <c r="I96" s="44">
        <f t="shared" si="9"/>
        <v>80.4</v>
      </c>
    </row>
    <row r="97" spans="1:9" ht="15">
      <c r="A97" s="141" t="s">
        <v>235</v>
      </c>
      <c r="B97" s="52" t="s">
        <v>337</v>
      </c>
      <c r="C97" s="141" t="s">
        <v>377</v>
      </c>
      <c r="D97" s="141" t="s">
        <v>328</v>
      </c>
      <c r="E97" s="141" t="s">
        <v>706</v>
      </c>
      <c r="F97" s="141" t="s">
        <v>236</v>
      </c>
      <c r="G97" s="445">
        <v>80.4</v>
      </c>
      <c r="H97" s="445">
        <v>80.4</v>
      </c>
      <c r="I97" s="445">
        <v>80.4</v>
      </c>
    </row>
    <row r="98" spans="1:9" ht="81.75" hidden="1">
      <c r="A98" s="210" t="s">
        <v>84</v>
      </c>
      <c r="B98" s="188" t="s">
        <v>337</v>
      </c>
      <c r="C98" s="199" t="s">
        <v>377</v>
      </c>
      <c r="D98" s="199" t="s">
        <v>328</v>
      </c>
      <c r="E98" s="199" t="s">
        <v>698</v>
      </c>
      <c r="F98" s="199"/>
      <c r="G98" s="211">
        <f aca="true" t="shared" si="10" ref="G98:I99">G99</f>
        <v>0</v>
      </c>
      <c r="H98" s="211">
        <f t="shared" si="10"/>
        <v>0</v>
      </c>
      <c r="I98" s="211">
        <f t="shared" si="10"/>
        <v>0</v>
      </c>
    </row>
    <row r="99" spans="1:9" ht="40.5" hidden="1">
      <c r="A99" s="199" t="s">
        <v>643</v>
      </c>
      <c r="B99" s="188" t="s">
        <v>337</v>
      </c>
      <c r="C99" s="199" t="s">
        <v>731</v>
      </c>
      <c r="D99" s="199" t="s">
        <v>328</v>
      </c>
      <c r="E99" s="199" t="s">
        <v>617</v>
      </c>
      <c r="F99" s="199"/>
      <c r="G99" s="211">
        <f t="shared" si="10"/>
        <v>0</v>
      </c>
      <c r="H99" s="211">
        <f t="shared" si="10"/>
        <v>0</v>
      </c>
      <c r="I99" s="211">
        <f t="shared" si="10"/>
        <v>0</v>
      </c>
    </row>
    <row r="100" spans="1:9" ht="40.5" hidden="1">
      <c r="A100" s="199" t="s">
        <v>364</v>
      </c>
      <c r="B100" s="188" t="s">
        <v>337</v>
      </c>
      <c r="C100" s="199" t="s">
        <v>377</v>
      </c>
      <c r="D100" s="199" t="s">
        <v>328</v>
      </c>
      <c r="E100" s="199" t="s">
        <v>617</v>
      </c>
      <c r="F100" s="199" t="s">
        <v>302</v>
      </c>
      <c r="G100" s="454"/>
      <c r="H100" s="454"/>
      <c r="I100" s="454"/>
    </row>
    <row r="101" spans="1:9" ht="85.5">
      <c r="A101" s="375" t="s">
        <v>581</v>
      </c>
      <c r="B101" s="54" t="s">
        <v>337</v>
      </c>
      <c r="C101" s="54" t="s">
        <v>377</v>
      </c>
      <c r="D101" s="54" t="s">
        <v>328</v>
      </c>
      <c r="E101" s="54" t="s">
        <v>726</v>
      </c>
      <c r="F101" s="54"/>
      <c r="G101" s="55">
        <f aca="true" t="shared" si="11" ref="G101:I103">G102</f>
        <v>125</v>
      </c>
      <c r="H101" s="55">
        <f t="shared" si="11"/>
        <v>125</v>
      </c>
      <c r="I101" s="55">
        <f t="shared" si="11"/>
        <v>125</v>
      </c>
    </row>
    <row r="102" spans="1:9" ht="95.25">
      <c r="A102" s="374" t="s">
        <v>135</v>
      </c>
      <c r="B102" s="52" t="s">
        <v>337</v>
      </c>
      <c r="C102" s="52" t="s">
        <v>377</v>
      </c>
      <c r="D102" s="52" t="s">
        <v>328</v>
      </c>
      <c r="E102" s="52" t="s">
        <v>495</v>
      </c>
      <c r="F102" s="54"/>
      <c r="G102" s="55">
        <f t="shared" si="11"/>
        <v>125</v>
      </c>
      <c r="H102" s="55">
        <f t="shared" si="11"/>
        <v>125</v>
      </c>
      <c r="I102" s="55">
        <f t="shared" si="11"/>
        <v>125</v>
      </c>
    </row>
    <row r="103" spans="1:9" ht="27">
      <c r="A103" s="52" t="s">
        <v>7</v>
      </c>
      <c r="B103" s="52" t="s">
        <v>337</v>
      </c>
      <c r="C103" s="52" t="s">
        <v>377</v>
      </c>
      <c r="D103" s="52" t="s">
        <v>328</v>
      </c>
      <c r="E103" s="52" t="s">
        <v>724</v>
      </c>
      <c r="F103" s="52"/>
      <c r="G103" s="53">
        <f t="shared" si="11"/>
        <v>125</v>
      </c>
      <c r="H103" s="53">
        <f t="shared" si="11"/>
        <v>125</v>
      </c>
      <c r="I103" s="53">
        <f t="shared" si="11"/>
        <v>125</v>
      </c>
    </row>
    <row r="104" spans="1:9" ht="40.5">
      <c r="A104" s="52" t="s">
        <v>364</v>
      </c>
      <c r="B104" s="52" t="s">
        <v>337</v>
      </c>
      <c r="C104" s="52" t="s">
        <v>377</v>
      </c>
      <c r="D104" s="52" t="s">
        <v>328</v>
      </c>
      <c r="E104" s="52" t="s">
        <v>724</v>
      </c>
      <c r="F104" s="52" t="s">
        <v>302</v>
      </c>
      <c r="G104" s="446">
        <v>125</v>
      </c>
      <c r="H104" s="446">
        <v>125</v>
      </c>
      <c r="I104" s="446">
        <v>125</v>
      </c>
    </row>
    <row r="105" spans="1:9" ht="68.25">
      <c r="A105" s="323" t="s">
        <v>564</v>
      </c>
      <c r="B105" s="56" t="s">
        <v>337</v>
      </c>
      <c r="C105" s="54" t="s">
        <v>377</v>
      </c>
      <c r="D105" s="54" t="s">
        <v>328</v>
      </c>
      <c r="E105" s="54" t="s">
        <v>611</v>
      </c>
      <c r="F105" s="54"/>
      <c r="G105" s="55">
        <f aca="true" t="shared" si="12" ref="G105:I107">G106</f>
        <v>20</v>
      </c>
      <c r="H105" s="55">
        <f t="shared" si="12"/>
        <v>20</v>
      </c>
      <c r="I105" s="55">
        <f t="shared" si="12"/>
        <v>20</v>
      </c>
    </row>
    <row r="106" spans="1:9" ht="95.25">
      <c r="A106" s="325" t="s">
        <v>565</v>
      </c>
      <c r="B106" s="56" t="s">
        <v>337</v>
      </c>
      <c r="C106" s="52" t="s">
        <v>377</v>
      </c>
      <c r="D106" s="52" t="s">
        <v>328</v>
      </c>
      <c r="E106" s="52" t="s">
        <v>490</v>
      </c>
      <c r="F106" s="52"/>
      <c r="G106" s="53">
        <f t="shared" si="12"/>
        <v>20</v>
      </c>
      <c r="H106" s="53">
        <f t="shared" si="12"/>
        <v>20</v>
      </c>
      <c r="I106" s="53">
        <f t="shared" si="12"/>
        <v>20</v>
      </c>
    </row>
    <row r="107" spans="1:9" ht="27.75">
      <c r="A107" s="376" t="s">
        <v>597</v>
      </c>
      <c r="B107" s="52" t="s">
        <v>337</v>
      </c>
      <c r="C107" s="52" t="s">
        <v>377</v>
      </c>
      <c r="D107" s="52" t="s">
        <v>328</v>
      </c>
      <c r="E107" s="52" t="s">
        <v>612</v>
      </c>
      <c r="F107" s="52"/>
      <c r="G107" s="53">
        <f t="shared" si="12"/>
        <v>20</v>
      </c>
      <c r="H107" s="53">
        <f t="shared" si="12"/>
        <v>20</v>
      </c>
      <c r="I107" s="53">
        <f t="shared" si="12"/>
        <v>20</v>
      </c>
    </row>
    <row r="108" spans="1:9" ht="40.5">
      <c r="A108" s="52" t="s">
        <v>364</v>
      </c>
      <c r="B108" s="52" t="s">
        <v>337</v>
      </c>
      <c r="C108" s="52" t="s">
        <v>377</v>
      </c>
      <c r="D108" s="52" t="s">
        <v>328</v>
      </c>
      <c r="E108" s="52" t="s">
        <v>612</v>
      </c>
      <c r="F108" s="52" t="s">
        <v>302</v>
      </c>
      <c r="G108" s="453">
        <v>20</v>
      </c>
      <c r="H108" s="453">
        <v>20</v>
      </c>
      <c r="I108" s="453">
        <v>20</v>
      </c>
    </row>
    <row r="109" spans="1:9" ht="15" hidden="1">
      <c r="A109" s="189"/>
      <c r="B109" s="189"/>
      <c r="C109" s="189"/>
      <c r="D109" s="189"/>
      <c r="E109" s="189"/>
      <c r="F109" s="189"/>
      <c r="G109" s="455">
        <f aca="true" t="shared" si="13" ref="G109:I111">G110</f>
        <v>0</v>
      </c>
      <c r="H109" s="455">
        <f t="shared" si="13"/>
        <v>0</v>
      </c>
      <c r="I109" s="455">
        <f t="shared" si="13"/>
        <v>0</v>
      </c>
    </row>
    <row r="110" spans="1:9" ht="15" hidden="1">
      <c r="A110" s="188"/>
      <c r="B110" s="189"/>
      <c r="C110" s="188"/>
      <c r="D110" s="188"/>
      <c r="E110" s="188"/>
      <c r="F110" s="188"/>
      <c r="G110" s="454">
        <f t="shared" si="13"/>
        <v>0</v>
      </c>
      <c r="H110" s="454">
        <f t="shared" si="13"/>
        <v>0</v>
      </c>
      <c r="I110" s="454">
        <f t="shared" si="13"/>
        <v>0</v>
      </c>
    </row>
    <row r="111" spans="1:9" ht="15" hidden="1">
      <c r="A111" s="188"/>
      <c r="B111" s="188"/>
      <c r="C111" s="199"/>
      <c r="D111" s="199"/>
      <c r="E111" s="199"/>
      <c r="F111" s="199"/>
      <c r="G111" s="454">
        <f t="shared" si="13"/>
        <v>0</v>
      </c>
      <c r="H111" s="454">
        <f t="shared" si="13"/>
        <v>0</v>
      </c>
      <c r="I111" s="454">
        <f t="shared" si="13"/>
        <v>0</v>
      </c>
    </row>
    <row r="112" spans="1:9" ht="15" hidden="1">
      <c r="A112" s="188"/>
      <c r="B112" s="188"/>
      <c r="C112" s="199"/>
      <c r="D112" s="199"/>
      <c r="E112" s="199"/>
      <c r="F112" s="199"/>
      <c r="G112" s="454"/>
      <c r="H112" s="454"/>
      <c r="I112" s="454"/>
    </row>
    <row r="113" spans="1:9" ht="75" hidden="1">
      <c r="A113" s="205" t="s">
        <v>608</v>
      </c>
      <c r="B113" s="56" t="s">
        <v>337</v>
      </c>
      <c r="C113" s="189" t="s">
        <v>377</v>
      </c>
      <c r="D113" s="189" t="s">
        <v>328</v>
      </c>
      <c r="E113" s="189" t="s">
        <v>702</v>
      </c>
      <c r="F113" s="189"/>
      <c r="G113" s="191">
        <f aca="true" t="shared" si="14" ref="G113:I115">G114</f>
        <v>0</v>
      </c>
      <c r="H113" s="191">
        <f t="shared" si="14"/>
        <v>0</v>
      </c>
      <c r="I113" s="191">
        <f t="shared" si="14"/>
        <v>0</v>
      </c>
    </row>
    <row r="114" spans="1:9" ht="94.5" hidden="1">
      <c r="A114" s="193" t="s">
        <v>120</v>
      </c>
      <c r="B114" s="56" t="s">
        <v>337</v>
      </c>
      <c r="C114" s="193" t="s">
        <v>377</v>
      </c>
      <c r="D114" s="193" t="s">
        <v>328</v>
      </c>
      <c r="E114" s="193" t="s">
        <v>121</v>
      </c>
      <c r="F114" s="193"/>
      <c r="G114" s="264">
        <f t="shared" si="14"/>
        <v>0</v>
      </c>
      <c r="H114" s="264">
        <f t="shared" si="14"/>
        <v>0</v>
      </c>
      <c r="I114" s="264">
        <f t="shared" si="14"/>
        <v>0</v>
      </c>
    </row>
    <row r="115" spans="1:9" ht="54" hidden="1">
      <c r="A115" s="188" t="s">
        <v>599</v>
      </c>
      <c r="B115" s="52" t="s">
        <v>337</v>
      </c>
      <c r="C115" s="188" t="s">
        <v>377</v>
      </c>
      <c r="D115" s="188" t="s">
        <v>328</v>
      </c>
      <c r="E115" s="188" t="s">
        <v>604</v>
      </c>
      <c r="F115" s="188"/>
      <c r="G115" s="215">
        <f t="shared" si="14"/>
        <v>0</v>
      </c>
      <c r="H115" s="215">
        <f t="shared" si="14"/>
        <v>0</v>
      </c>
      <c r="I115" s="215">
        <f t="shared" si="14"/>
        <v>0</v>
      </c>
    </row>
    <row r="116" spans="1:9" ht="40.5" hidden="1">
      <c r="A116" s="188" t="s">
        <v>364</v>
      </c>
      <c r="B116" s="52" t="s">
        <v>337</v>
      </c>
      <c r="C116" s="188" t="s">
        <v>377</v>
      </c>
      <c r="D116" s="188" t="s">
        <v>328</v>
      </c>
      <c r="E116" s="188" t="s">
        <v>604</v>
      </c>
      <c r="F116" s="188" t="s">
        <v>302</v>
      </c>
      <c r="G116" s="454"/>
      <c r="H116" s="454"/>
      <c r="I116" s="454"/>
    </row>
    <row r="117" spans="1:9" ht="67.5" hidden="1">
      <c r="A117" s="337" t="s">
        <v>615</v>
      </c>
      <c r="B117" s="56" t="s">
        <v>337</v>
      </c>
      <c r="C117" s="54" t="s">
        <v>377</v>
      </c>
      <c r="D117" s="54" t="s">
        <v>328</v>
      </c>
      <c r="E117" s="54" t="s">
        <v>123</v>
      </c>
      <c r="F117" s="54"/>
      <c r="G117" s="55">
        <f aca="true" t="shared" si="15" ref="G117:I119">G118</f>
        <v>5</v>
      </c>
      <c r="H117" s="55">
        <f t="shared" si="15"/>
        <v>0</v>
      </c>
      <c r="I117" s="55">
        <f t="shared" si="15"/>
        <v>0</v>
      </c>
    </row>
    <row r="118" spans="1:9" ht="95.25" hidden="1">
      <c r="A118" s="404" t="s">
        <v>124</v>
      </c>
      <c r="B118" s="52" t="s">
        <v>337</v>
      </c>
      <c r="C118" s="52" t="s">
        <v>377</v>
      </c>
      <c r="D118" s="52" t="s">
        <v>328</v>
      </c>
      <c r="E118" s="52" t="s">
        <v>494</v>
      </c>
      <c r="F118" s="52"/>
      <c r="G118" s="53">
        <f t="shared" si="15"/>
        <v>5</v>
      </c>
      <c r="H118" s="53">
        <f t="shared" si="15"/>
        <v>0</v>
      </c>
      <c r="I118" s="53">
        <f t="shared" si="15"/>
        <v>0</v>
      </c>
    </row>
    <row r="119" spans="1:9" ht="54" hidden="1">
      <c r="A119" s="52" t="s">
        <v>647</v>
      </c>
      <c r="B119" s="52" t="s">
        <v>337</v>
      </c>
      <c r="C119" s="52" t="s">
        <v>377</v>
      </c>
      <c r="D119" s="52" t="s">
        <v>328</v>
      </c>
      <c r="E119" s="52" t="s">
        <v>616</v>
      </c>
      <c r="F119" s="52"/>
      <c r="G119" s="53">
        <f t="shared" si="15"/>
        <v>5</v>
      </c>
      <c r="H119" s="53">
        <f t="shared" si="15"/>
        <v>0</v>
      </c>
      <c r="I119" s="53">
        <f t="shared" si="15"/>
        <v>0</v>
      </c>
    </row>
    <row r="120" spans="1:9" ht="40.5" hidden="1">
      <c r="A120" s="52" t="s">
        <v>364</v>
      </c>
      <c r="B120" s="52" t="s">
        <v>337</v>
      </c>
      <c r="C120" s="52" t="s">
        <v>377</v>
      </c>
      <c r="D120" s="52" t="s">
        <v>328</v>
      </c>
      <c r="E120" s="52" t="s">
        <v>616</v>
      </c>
      <c r="F120" s="52" t="s">
        <v>302</v>
      </c>
      <c r="G120" s="446">
        <v>5</v>
      </c>
      <c r="H120" s="446"/>
      <c r="I120" s="446"/>
    </row>
    <row r="121" spans="1:9" ht="57.75">
      <c r="A121" s="363" t="s">
        <v>514</v>
      </c>
      <c r="B121" s="56" t="s">
        <v>337</v>
      </c>
      <c r="C121" s="56" t="s">
        <v>377</v>
      </c>
      <c r="D121" s="56" t="s">
        <v>328</v>
      </c>
      <c r="E121" s="56" t="s">
        <v>690</v>
      </c>
      <c r="F121" s="56"/>
      <c r="G121" s="452">
        <f>G122</f>
        <v>40</v>
      </c>
      <c r="H121" s="452">
        <f aca="true" t="shared" si="16" ref="H121:I123">H122</f>
        <v>40</v>
      </c>
      <c r="I121" s="452">
        <f t="shared" si="16"/>
        <v>0</v>
      </c>
    </row>
    <row r="122" spans="1:9" ht="110.25">
      <c r="A122" s="364" t="s">
        <v>125</v>
      </c>
      <c r="B122" s="52" t="s">
        <v>337</v>
      </c>
      <c r="C122" s="52" t="s">
        <v>377</v>
      </c>
      <c r="D122" s="52" t="s">
        <v>328</v>
      </c>
      <c r="E122" s="52" t="s">
        <v>492</v>
      </c>
      <c r="F122" s="52"/>
      <c r="G122" s="446">
        <f>G123</f>
        <v>40</v>
      </c>
      <c r="H122" s="446">
        <f t="shared" si="16"/>
        <v>40</v>
      </c>
      <c r="I122" s="446">
        <f t="shared" si="16"/>
        <v>0</v>
      </c>
    </row>
    <row r="123" spans="1:9" ht="27">
      <c r="A123" s="52" t="s">
        <v>600</v>
      </c>
      <c r="B123" s="52" t="s">
        <v>337</v>
      </c>
      <c r="C123" s="52" t="s">
        <v>377</v>
      </c>
      <c r="D123" s="52" t="s">
        <v>328</v>
      </c>
      <c r="E123" s="52" t="s">
        <v>618</v>
      </c>
      <c r="F123" s="52"/>
      <c r="G123" s="446">
        <f>G124</f>
        <v>40</v>
      </c>
      <c r="H123" s="446">
        <f t="shared" si="16"/>
        <v>40</v>
      </c>
      <c r="I123" s="446">
        <f t="shared" si="16"/>
        <v>0</v>
      </c>
    </row>
    <row r="124" spans="1:9" ht="40.5">
      <c r="A124" s="52" t="s">
        <v>364</v>
      </c>
      <c r="B124" s="52" t="s">
        <v>337</v>
      </c>
      <c r="C124" s="52" t="s">
        <v>377</v>
      </c>
      <c r="D124" s="52" t="s">
        <v>328</v>
      </c>
      <c r="E124" s="52" t="s">
        <v>618</v>
      </c>
      <c r="F124" s="52" t="s">
        <v>302</v>
      </c>
      <c r="G124" s="446">
        <v>40</v>
      </c>
      <c r="H124" s="446">
        <v>40</v>
      </c>
      <c r="I124" s="446"/>
    </row>
    <row r="125" spans="1:9" ht="85.5" hidden="1">
      <c r="A125" s="266" t="s">
        <v>610</v>
      </c>
      <c r="B125" s="56" t="s">
        <v>337</v>
      </c>
      <c r="C125" s="189" t="s">
        <v>377</v>
      </c>
      <c r="D125" s="189" t="s">
        <v>328</v>
      </c>
      <c r="E125" s="189" t="s">
        <v>130</v>
      </c>
      <c r="F125" s="189"/>
      <c r="G125" s="191">
        <f aca="true" t="shared" si="17" ref="G125:I127">G126</f>
        <v>0</v>
      </c>
      <c r="H125" s="191">
        <f t="shared" si="17"/>
        <v>0</v>
      </c>
      <c r="I125" s="191">
        <f t="shared" si="17"/>
        <v>0</v>
      </c>
    </row>
    <row r="126" spans="1:9" ht="108.75" hidden="1">
      <c r="A126" s="267" t="s">
        <v>131</v>
      </c>
      <c r="B126" s="56" t="s">
        <v>337</v>
      </c>
      <c r="C126" s="188" t="s">
        <v>377</v>
      </c>
      <c r="D126" s="188" t="s">
        <v>328</v>
      </c>
      <c r="E126" s="188" t="s">
        <v>493</v>
      </c>
      <c r="F126" s="188"/>
      <c r="G126" s="215">
        <f t="shared" si="17"/>
        <v>0</v>
      </c>
      <c r="H126" s="215">
        <f t="shared" si="17"/>
        <v>0</v>
      </c>
      <c r="I126" s="215">
        <f t="shared" si="17"/>
        <v>0</v>
      </c>
    </row>
    <row r="127" spans="1:9" ht="27" hidden="1">
      <c r="A127" s="188" t="s">
        <v>641</v>
      </c>
      <c r="B127" s="52" t="s">
        <v>337</v>
      </c>
      <c r="C127" s="188" t="s">
        <v>377</v>
      </c>
      <c r="D127" s="188" t="s">
        <v>328</v>
      </c>
      <c r="E127" s="188" t="s">
        <v>609</v>
      </c>
      <c r="F127" s="188"/>
      <c r="G127" s="215">
        <f t="shared" si="17"/>
        <v>0</v>
      </c>
      <c r="H127" s="215">
        <f t="shared" si="17"/>
        <v>0</v>
      </c>
      <c r="I127" s="215">
        <f t="shared" si="17"/>
        <v>0</v>
      </c>
    </row>
    <row r="128" spans="1:9" ht="40.5" hidden="1">
      <c r="A128" s="188" t="s">
        <v>364</v>
      </c>
      <c r="B128" s="52" t="s">
        <v>337</v>
      </c>
      <c r="C128" s="188" t="s">
        <v>377</v>
      </c>
      <c r="D128" s="188" t="s">
        <v>328</v>
      </c>
      <c r="E128" s="188" t="s">
        <v>609</v>
      </c>
      <c r="F128" s="188" t="s">
        <v>302</v>
      </c>
      <c r="G128" s="457"/>
      <c r="H128" s="457"/>
      <c r="I128" s="457"/>
    </row>
    <row r="129" spans="1:9" ht="85.5">
      <c r="A129" s="394" t="s">
        <v>197</v>
      </c>
      <c r="B129" s="56" t="s">
        <v>337</v>
      </c>
      <c r="C129" s="54" t="s">
        <v>377</v>
      </c>
      <c r="D129" s="54" t="s">
        <v>328</v>
      </c>
      <c r="E129" s="358" t="s">
        <v>133</v>
      </c>
      <c r="F129" s="54"/>
      <c r="G129" s="55">
        <f aca="true" t="shared" si="18" ref="G129:I131">G130</f>
        <v>34</v>
      </c>
      <c r="H129" s="55">
        <f t="shared" si="18"/>
        <v>34</v>
      </c>
      <c r="I129" s="55">
        <f t="shared" si="18"/>
        <v>0</v>
      </c>
    </row>
    <row r="130" spans="1:9" ht="122.25">
      <c r="A130" s="325" t="s">
        <v>136</v>
      </c>
      <c r="B130" s="56" t="s">
        <v>337</v>
      </c>
      <c r="C130" s="52" t="s">
        <v>377</v>
      </c>
      <c r="D130" s="52" t="s">
        <v>328</v>
      </c>
      <c r="E130" s="60" t="s">
        <v>516</v>
      </c>
      <c r="F130" s="52"/>
      <c r="G130" s="53">
        <f t="shared" si="18"/>
        <v>34</v>
      </c>
      <c r="H130" s="53">
        <f t="shared" si="18"/>
        <v>34</v>
      </c>
      <c r="I130" s="53">
        <f t="shared" si="18"/>
        <v>0</v>
      </c>
    </row>
    <row r="131" spans="1:9" ht="41.25">
      <c r="A131" s="58" t="s">
        <v>78</v>
      </c>
      <c r="B131" s="52" t="s">
        <v>337</v>
      </c>
      <c r="C131" s="52" t="s">
        <v>377</v>
      </c>
      <c r="D131" s="52" t="s">
        <v>328</v>
      </c>
      <c r="E131" s="52" t="s">
        <v>143</v>
      </c>
      <c r="F131" s="52"/>
      <c r="G131" s="53">
        <f t="shared" si="18"/>
        <v>34</v>
      </c>
      <c r="H131" s="53">
        <f t="shared" si="18"/>
        <v>34</v>
      </c>
      <c r="I131" s="53">
        <f t="shared" si="18"/>
        <v>0</v>
      </c>
    </row>
    <row r="132" spans="1:9" ht="40.5">
      <c r="A132" s="52" t="s">
        <v>364</v>
      </c>
      <c r="B132" s="52" t="s">
        <v>337</v>
      </c>
      <c r="C132" s="52" t="s">
        <v>377</v>
      </c>
      <c r="D132" s="52" t="s">
        <v>328</v>
      </c>
      <c r="E132" s="52" t="s">
        <v>143</v>
      </c>
      <c r="F132" s="52" t="s">
        <v>302</v>
      </c>
      <c r="G132" s="453">
        <v>34</v>
      </c>
      <c r="H132" s="453">
        <v>34</v>
      </c>
      <c r="I132" s="453"/>
    </row>
    <row r="133" spans="1:9" ht="15" hidden="1">
      <c r="A133" s="263"/>
      <c r="B133" s="52"/>
      <c r="C133" s="189"/>
      <c r="D133" s="189"/>
      <c r="E133" s="189"/>
      <c r="F133" s="189"/>
      <c r="G133" s="455">
        <f aca="true" t="shared" si="19" ref="G133:I135">G134</f>
        <v>0</v>
      </c>
      <c r="H133" s="455">
        <f t="shared" si="19"/>
        <v>0</v>
      </c>
      <c r="I133" s="455">
        <f t="shared" si="19"/>
        <v>0</v>
      </c>
    </row>
    <row r="134" spans="1:9" ht="15" hidden="1">
      <c r="A134" s="261"/>
      <c r="B134" s="52"/>
      <c r="C134" s="189"/>
      <c r="D134" s="189"/>
      <c r="E134" s="189"/>
      <c r="F134" s="189"/>
      <c r="G134" s="455">
        <f t="shared" si="19"/>
        <v>0</v>
      </c>
      <c r="H134" s="455">
        <f t="shared" si="19"/>
        <v>0</v>
      </c>
      <c r="I134" s="455">
        <f t="shared" si="19"/>
        <v>0</v>
      </c>
    </row>
    <row r="135" spans="1:9" ht="15" hidden="1">
      <c r="A135" s="277"/>
      <c r="B135" s="52"/>
      <c r="C135" s="208"/>
      <c r="D135" s="208"/>
      <c r="E135" s="208"/>
      <c r="F135" s="208"/>
      <c r="G135" s="458">
        <f t="shared" si="19"/>
        <v>0</v>
      </c>
      <c r="H135" s="458">
        <f t="shared" si="19"/>
        <v>0</v>
      </c>
      <c r="I135" s="458">
        <f t="shared" si="19"/>
        <v>0</v>
      </c>
    </row>
    <row r="136" spans="1:9" ht="15" hidden="1">
      <c r="A136" s="199"/>
      <c r="B136" s="52"/>
      <c r="C136" s="199"/>
      <c r="D136" s="199"/>
      <c r="E136" s="199"/>
      <c r="F136" s="199"/>
      <c r="G136" s="454"/>
      <c r="H136" s="454"/>
      <c r="I136" s="454"/>
    </row>
    <row r="137" spans="1:9" ht="54.75" hidden="1">
      <c r="A137" s="323" t="s">
        <v>360</v>
      </c>
      <c r="B137" s="56" t="s">
        <v>337</v>
      </c>
      <c r="C137" s="56" t="s">
        <v>377</v>
      </c>
      <c r="D137" s="56" t="s">
        <v>328</v>
      </c>
      <c r="E137" s="56" t="s">
        <v>140</v>
      </c>
      <c r="F137" s="56"/>
      <c r="G137" s="452">
        <f aca="true" t="shared" si="20" ref="G137:I139">G138</f>
        <v>5</v>
      </c>
      <c r="H137" s="452">
        <f t="shared" si="20"/>
        <v>0</v>
      </c>
      <c r="I137" s="452">
        <f t="shared" si="20"/>
        <v>0</v>
      </c>
    </row>
    <row r="138" spans="1:9" ht="81" hidden="1">
      <c r="A138" s="395" t="s">
        <v>139</v>
      </c>
      <c r="B138" s="56" t="s">
        <v>337</v>
      </c>
      <c r="C138" s="52" t="s">
        <v>377</v>
      </c>
      <c r="D138" s="52" t="s">
        <v>328</v>
      </c>
      <c r="E138" s="52" t="s">
        <v>361</v>
      </c>
      <c r="F138" s="52"/>
      <c r="G138" s="446">
        <f t="shared" si="20"/>
        <v>5</v>
      </c>
      <c r="H138" s="446">
        <f t="shared" si="20"/>
        <v>0</v>
      </c>
      <c r="I138" s="446">
        <f t="shared" si="20"/>
        <v>0</v>
      </c>
    </row>
    <row r="139" spans="1:9" ht="27" hidden="1">
      <c r="A139" s="321" t="s">
        <v>362</v>
      </c>
      <c r="B139" s="52" t="s">
        <v>337</v>
      </c>
      <c r="C139" s="321" t="s">
        <v>377</v>
      </c>
      <c r="D139" s="321" t="s">
        <v>328</v>
      </c>
      <c r="E139" s="321" t="s">
        <v>621</v>
      </c>
      <c r="F139" s="52"/>
      <c r="G139" s="446">
        <f t="shared" si="20"/>
        <v>5</v>
      </c>
      <c r="H139" s="446">
        <f t="shared" si="20"/>
        <v>0</v>
      </c>
      <c r="I139" s="446">
        <f t="shared" si="20"/>
        <v>0</v>
      </c>
    </row>
    <row r="140" spans="1:9" ht="27" hidden="1">
      <c r="A140" s="52" t="s">
        <v>246</v>
      </c>
      <c r="B140" s="52" t="s">
        <v>337</v>
      </c>
      <c r="C140" s="52" t="s">
        <v>377</v>
      </c>
      <c r="D140" s="52" t="s">
        <v>328</v>
      </c>
      <c r="E140" s="52" t="s">
        <v>621</v>
      </c>
      <c r="F140" s="52" t="s">
        <v>234</v>
      </c>
      <c r="G140" s="446">
        <v>5</v>
      </c>
      <c r="H140" s="446"/>
      <c r="I140" s="446"/>
    </row>
    <row r="141" spans="1:9" ht="27" hidden="1">
      <c r="A141" s="278" t="s">
        <v>67</v>
      </c>
      <c r="B141" s="56" t="s">
        <v>337</v>
      </c>
      <c r="C141" s="278" t="s">
        <v>325</v>
      </c>
      <c r="D141" s="278"/>
      <c r="E141" s="278"/>
      <c r="F141" s="199"/>
      <c r="G141" s="474">
        <f>G142</f>
        <v>0</v>
      </c>
      <c r="H141" s="474">
        <f aca="true" t="shared" si="21" ref="H141:I145">H142</f>
        <v>0</v>
      </c>
      <c r="I141" s="474">
        <f t="shared" si="21"/>
        <v>0</v>
      </c>
    </row>
    <row r="142" spans="1:9" ht="54" hidden="1">
      <c r="A142" s="279" t="s">
        <v>68</v>
      </c>
      <c r="B142" s="52" t="s">
        <v>337</v>
      </c>
      <c r="C142" s="279" t="s">
        <v>325</v>
      </c>
      <c r="D142" s="279" t="s">
        <v>331</v>
      </c>
      <c r="E142" s="278"/>
      <c r="F142" s="199"/>
      <c r="G142" s="454">
        <f>G143</f>
        <v>0</v>
      </c>
      <c r="H142" s="454">
        <f t="shared" si="21"/>
        <v>0</v>
      </c>
      <c r="I142" s="454">
        <f t="shared" si="21"/>
        <v>0</v>
      </c>
    </row>
    <row r="143" spans="1:9" ht="30" hidden="1">
      <c r="A143" s="281" t="s">
        <v>649</v>
      </c>
      <c r="B143" s="52" t="s">
        <v>337</v>
      </c>
      <c r="C143" s="188" t="s">
        <v>325</v>
      </c>
      <c r="D143" s="188" t="s">
        <v>331</v>
      </c>
      <c r="E143" s="188" t="s">
        <v>684</v>
      </c>
      <c r="F143" s="188"/>
      <c r="G143" s="454">
        <f>G144</f>
        <v>0</v>
      </c>
      <c r="H143" s="454">
        <f t="shared" si="21"/>
        <v>0</v>
      </c>
      <c r="I143" s="454">
        <f t="shared" si="21"/>
        <v>0</v>
      </c>
    </row>
    <row r="144" spans="1:9" ht="27.75" hidden="1">
      <c r="A144" s="282" t="s">
        <v>685</v>
      </c>
      <c r="B144" s="52" t="s">
        <v>337</v>
      </c>
      <c r="C144" s="199" t="s">
        <v>325</v>
      </c>
      <c r="D144" s="199" t="s">
        <v>331</v>
      </c>
      <c r="E144" s="199" t="s">
        <v>686</v>
      </c>
      <c r="F144" s="199"/>
      <c r="G144" s="454">
        <f>G145</f>
        <v>0</v>
      </c>
      <c r="H144" s="454">
        <f t="shared" si="21"/>
        <v>0</v>
      </c>
      <c r="I144" s="454">
        <f t="shared" si="21"/>
        <v>0</v>
      </c>
    </row>
    <row r="145" spans="1:9" ht="67.5" hidden="1">
      <c r="A145" s="280" t="s">
        <v>622</v>
      </c>
      <c r="B145" s="52" t="s">
        <v>337</v>
      </c>
      <c r="C145" s="283" t="s">
        <v>325</v>
      </c>
      <c r="D145" s="283" t="s">
        <v>331</v>
      </c>
      <c r="E145" s="283" t="s">
        <v>623</v>
      </c>
      <c r="F145" s="199"/>
      <c r="G145" s="454">
        <f>G146</f>
        <v>0</v>
      </c>
      <c r="H145" s="454">
        <f t="shared" si="21"/>
        <v>0</v>
      </c>
      <c r="I145" s="454">
        <f t="shared" si="21"/>
        <v>0</v>
      </c>
    </row>
    <row r="146" spans="1:9" ht="40.5" hidden="1">
      <c r="A146" s="199" t="s">
        <v>364</v>
      </c>
      <c r="B146" s="56" t="s">
        <v>337</v>
      </c>
      <c r="C146" s="283" t="s">
        <v>325</v>
      </c>
      <c r="D146" s="283" t="s">
        <v>331</v>
      </c>
      <c r="E146" s="283" t="s">
        <v>623</v>
      </c>
      <c r="F146" s="199" t="s">
        <v>302</v>
      </c>
      <c r="G146" s="454"/>
      <c r="H146" s="454"/>
      <c r="I146" s="454"/>
    </row>
    <row r="147" spans="1:9" ht="15">
      <c r="A147" s="56" t="s">
        <v>297</v>
      </c>
      <c r="B147" s="56" t="s">
        <v>337</v>
      </c>
      <c r="C147" s="301" t="s">
        <v>326</v>
      </c>
      <c r="D147" s="302"/>
      <c r="E147" s="302"/>
      <c r="F147" s="52"/>
      <c r="G147" s="452">
        <f>G148+G153+G158</f>
        <v>5823</v>
      </c>
      <c r="H147" s="452">
        <f>H148+H153+H158</f>
        <v>8577</v>
      </c>
      <c r="I147" s="452">
        <f>I148+I153+I158</f>
        <v>6573</v>
      </c>
    </row>
    <row r="148" spans="1:9" ht="15" hidden="1">
      <c r="A148" s="54" t="s">
        <v>50</v>
      </c>
      <c r="B148" s="52" t="s">
        <v>337</v>
      </c>
      <c r="C148" s="54" t="s">
        <v>326</v>
      </c>
      <c r="D148" s="54" t="s">
        <v>332</v>
      </c>
      <c r="E148" s="75"/>
      <c r="F148" s="75"/>
      <c r="G148" s="57">
        <f aca="true" t="shared" si="22" ref="G148:I151">G149</f>
        <v>0</v>
      </c>
      <c r="H148" s="57">
        <f t="shared" si="22"/>
        <v>0</v>
      </c>
      <c r="I148" s="57">
        <f t="shared" si="22"/>
        <v>0</v>
      </c>
    </row>
    <row r="149" spans="1:9" ht="71.25" hidden="1">
      <c r="A149" s="554" t="s">
        <v>101</v>
      </c>
      <c r="B149" s="52" t="s">
        <v>337</v>
      </c>
      <c r="C149" s="54" t="s">
        <v>326</v>
      </c>
      <c r="D149" s="54" t="s">
        <v>332</v>
      </c>
      <c r="E149" s="378" t="s">
        <v>102</v>
      </c>
      <c r="F149" s="378"/>
      <c r="G149" s="57">
        <f>G150</f>
        <v>0</v>
      </c>
      <c r="H149" s="57">
        <f t="shared" si="22"/>
        <v>0</v>
      </c>
      <c r="I149" s="57">
        <f t="shared" si="22"/>
        <v>0</v>
      </c>
    </row>
    <row r="150" spans="1:9" ht="95.25" hidden="1">
      <c r="A150" s="62" t="s">
        <v>105</v>
      </c>
      <c r="B150" s="52" t="s">
        <v>337</v>
      </c>
      <c r="C150" s="52" t="s">
        <v>326</v>
      </c>
      <c r="D150" s="52" t="s">
        <v>332</v>
      </c>
      <c r="E150" s="67" t="s">
        <v>106</v>
      </c>
      <c r="F150" s="67"/>
      <c r="G150" s="53">
        <f>G151</f>
        <v>0</v>
      </c>
      <c r="H150" s="53">
        <f t="shared" si="22"/>
        <v>0</v>
      </c>
      <c r="I150" s="53">
        <f t="shared" si="22"/>
        <v>0</v>
      </c>
    </row>
    <row r="151" spans="1:9" ht="27.75" hidden="1">
      <c r="A151" s="62" t="s">
        <v>734</v>
      </c>
      <c r="B151" s="52" t="s">
        <v>337</v>
      </c>
      <c r="C151" s="52" t="s">
        <v>326</v>
      </c>
      <c r="D151" s="52" t="s">
        <v>332</v>
      </c>
      <c r="E151" s="67" t="s">
        <v>624</v>
      </c>
      <c r="F151" s="67"/>
      <c r="G151" s="53">
        <f t="shared" si="22"/>
        <v>0</v>
      </c>
      <c r="H151" s="53">
        <f t="shared" si="22"/>
        <v>0</v>
      </c>
      <c r="I151" s="53">
        <f t="shared" si="22"/>
        <v>0</v>
      </c>
    </row>
    <row r="152" spans="1:9" ht="15" hidden="1">
      <c r="A152" s="541" t="s">
        <v>235</v>
      </c>
      <c r="B152" s="52" t="s">
        <v>337</v>
      </c>
      <c r="C152" s="52" t="s">
        <v>326</v>
      </c>
      <c r="D152" s="52" t="s">
        <v>332</v>
      </c>
      <c r="E152" s="67" t="s">
        <v>624</v>
      </c>
      <c r="F152" s="67" t="s">
        <v>236</v>
      </c>
      <c r="G152" s="446"/>
      <c r="H152" s="446"/>
      <c r="I152" s="446"/>
    </row>
    <row r="153" spans="1:9" ht="27.75">
      <c r="A153" s="74" t="s">
        <v>58</v>
      </c>
      <c r="B153" s="52" t="s">
        <v>337</v>
      </c>
      <c r="C153" s="56" t="s">
        <v>326</v>
      </c>
      <c r="D153" s="56" t="s">
        <v>331</v>
      </c>
      <c r="E153" s="75"/>
      <c r="F153" s="75"/>
      <c r="G153" s="57">
        <f aca="true" t="shared" si="23" ref="G153:I156">G154</f>
        <v>5703</v>
      </c>
      <c r="H153" s="57">
        <f t="shared" si="23"/>
        <v>8427</v>
      </c>
      <c r="I153" s="57">
        <f t="shared" si="23"/>
        <v>6403</v>
      </c>
    </row>
    <row r="154" spans="1:9" ht="85.5">
      <c r="A154" s="326" t="s">
        <v>556</v>
      </c>
      <c r="B154" s="52" t="s">
        <v>337</v>
      </c>
      <c r="C154" s="54" t="s">
        <v>326</v>
      </c>
      <c r="D154" s="54" t="s">
        <v>331</v>
      </c>
      <c r="E154" s="378" t="s">
        <v>102</v>
      </c>
      <c r="F154" s="378"/>
      <c r="G154" s="55">
        <f>G155</f>
        <v>5703</v>
      </c>
      <c r="H154" s="55">
        <f t="shared" si="23"/>
        <v>8427</v>
      </c>
      <c r="I154" s="55">
        <f t="shared" si="23"/>
        <v>6403</v>
      </c>
    </row>
    <row r="155" spans="1:9" ht="108.75">
      <c r="A155" s="383" t="s">
        <v>557</v>
      </c>
      <c r="B155" s="52" t="s">
        <v>337</v>
      </c>
      <c r="C155" s="52" t="s">
        <v>326</v>
      </c>
      <c r="D155" s="52" t="s">
        <v>331</v>
      </c>
      <c r="E155" s="67" t="s">
        <v>625</v>
      </c>
      <c r="F155" s="67"/>
      <c r="G155" s="53">
        <f>G156</f>
        <v>5703</v>
      </c>
      <c r="H155" s="53">
        <f>H156</f>
        <v>8427</v>
      </c>
      <c r="I155" s="53">
        <f>I156</f>
        <v>6403</v>
      </c>
    </row>
    <row r="156" spans="1:9" ht="54.75">
      <c r="A156" s="384" t="s">
        <v>300</v>
      </c>
      <c r="B156" s="52" t="s">
        <v>337</v>
      </c>
      <c r="C156" s="66" t="s">
        <v>326</v>
      </c>
      <c r="D156" s="66" t="s">
        <v>331</v>
      </c>
      <c r="E156" s="385" t="s">
        <v>626</v>
      </c>
      <c r="F156" s="385"/>
      <c r="G156" s="343">
        <f t="shared" si="23"/>
        <v>5703</v>
      </c>
      <c r="H156" s="343">
        <f t="shared" si="23"/>
        <v>8427</v>
      </c>
      <c r="I156" s="343">
        <f t="shared" si="23"/>
        <v>6403</v>
      </c>
    </row>
    <row r="157" spans="1:9" ht="40.5">
      <c r="A157" s="52" t="s">
        <v>364</v>
      </c>
      <c r="B157" s="52" t="s">
        <v>337</v>
      </c>
      <c r="C157" s="52" t="s">
        <v>326</v>
      </c>
      <c r="D157" s="52" t="s">
        <v>331</v>
      </c>
      <c r="E157" s="67" t="s">
        <v>626</v>
      </c>
      <c r="F157" s="67" t="s">
        <v>302</v>
      </c>
      <c r="G157" s="446">
        <v>5703</v>
      </c>
      <c r="H157" s="446">
        <v>8427</v>
      </c>
      <c r="I157" s="446">
        <v>6403</v>
      </c>
    </row>
    <row r="158" spans="1:9" ht="28.5">
      <c r="A158" s="68" t="s">
        <v>298</v>
      </c>
      <c r="B158" s="56" t="s">
        <v>337</v>
      </c>
      <c r="C158" s="56" t="s">
        <v>326</v>
      </c>
      <c r="D158" s="56" t="s">
        <v>299</v>
      </c>
      <c r="E158" s="75"/>
      <c r="F158" s="75"/>
      <c r="G158" s="57">
        <f aca="true" t="shared" si="24" ref="G158:I159">G159</f>
        <v>120</v>
      </c>
      <c r="H158" s="57">
        <f t="shared" si="24"/>
        <v>150</v>
      </c>
      <c r="I158" s="57">
        <f t="shared" si="24"/>
        <v>170</v>
      </c>
    </row>
    <row r="159" spans="1:9" ht="71.25">
      <c r="A159" s="326" t="s">
        <v>101</v>
      </c>
      <c r="B159" s="52" t="s">
        <v>337</v>
      </c>
      <c r="C159" s="54" t="s">
        <v>326</v>
      </c>
      <c r="D159" s="54" t="s">
        <v>299</v>
      </c>
      <c r="E159" s="378" t="s">
        <v>102</v>
      </c>
      <c r="F159" s="67"/>
      <c r="G159" s="53">
        <f>G160</f>
        <v>120</v>
      </c>
      <c r="H159" s="53">
        <f t="shared" si="24"/>
        <v>150</v>
      </c>
      <c r="I159" s="53">
        <f t="shared" si="24"/>
        <v>170</v>
      </c>
    </row>
    <row r="160" spans="1:9" ht="108.75">
      <c r="A160" s="383" t="s">
        <v>558</v>
      </c>
      <c r="B160" s="52" t="s">
        <v>337</v>
      </c>
      <c r="C160" s="52" t="s">
        <v>326</v>
      </c>
      <c r="D160" s="52" t="s">
        <v>299</v>
      </c>
      <c r="E160" s="67" t="s">
        <v>104</v>
      </c>
      <c r="F160" s="67"/>
      <c r="G160" s="53">
        <f>G161</f>
        <v>120</v>
      </c>
      <c r="H160" s="53">
        <f>H161</f>
        <v>150</v>
      </c>
      <c r="I160" s="53">
        <f>I161</f>
        <v>170</v>
      </c>
    </row>
    <row r="161" spans="1:9" ht="54">
      <c r="A161" s="66" t="s">
        <v>12</v>
      </c>
      <c r="B161" s="52" t="s">
        <v>337</v>
      </c>
      <c r="C161" s="66" t="s">
        <v>326</v>
      </c>
      <c r="D161" s="66" t="s">
        <v>299</v>
      </c>
      <c r="E161" s="385" t="s">
        <v>627</v>
      </c>
      <c r="F161" s="385"/>
      <c r="G161" s="459">
        <f>G162</f>
        <v>120</v>
      </c>
      <c r="H161" s="459">
        <f>H162</f>
        <v>150</v>
      </c>
      <c r="I161" s="459">
        <f>I162</f>
        <v>170</v>
      </c>
    </row>
    <row r="162" spans="1:9" ht="40.5">
      <c r="A162" s="52" t="s">
        <v>364</v>
      </c>
      <c r="B162" s="52" t="s">
        <v>337</v>
      </c>
      <c r="C162" s="52" t="s">
        <v>326</v>
      </c>
      <c r="D162" s="52" t="s">
        <v>299</v>
      </c>
      <c r="E162" s="67" t="s">
        <v>627</v>
      </c>
      <c r="F162" s="67" t="s">
        <v>302</v>
      </c>
      <c r="G162" s="446">
        <v>120</v>
      </c>
      <c r="H162" s="446">
        <v>150</v>
      </c>
      <c r="I162" s="446">
        <v>170</v>
      </c>
    </row>
    <row r="163" spans="1:9" ht="15">
      <c r="A163" s="56" t="s">
        <v>266</v>
      </c>
      <c r="B163" s="56" t="s">
        <v>337</v>
      </c>
      <c r="C163" s="56" t="s">
        <v>257</v>
      </c>
      <c r="D163" s="56"/>
      <c r="E163" s="75"/>
      <c r="F163" s="75"/>
      <c r="G163" s="57">
        <f aca="true" t="shared" si="25" ref="G163:I167">G164</f>
        <v>608</v>
      </c>
      <c r="H163" s="57">
        <f t="shared" si="25"/>
        <v>464</v>
      </c>
      <c r="I163" s="57">
        <f t="shared" si="25"/>
        <v>472</v>
      </c>
    </row>
    <row r="164" spans="1:9" ht="15">
      <c r="A164" s="54" t="s">
        <v>267</v>
      </c>
      <c r="B164" s="52" t="s">
        <v>337</v>
      </c>
      <c r="C164" s="54" t="s">
        <v>257</v>
      </c>
      <c r="D164" s="54" t="s">
        <v>325</v>
      </c>
      <c r="E164" s="378"/>
      <c r="F164" s="378"/>
      <c r="G164" s="55">
        <f t="shared" si="25"/>
        <v>608</v>
      </c>
      <c r="H164" s="55">
        <f t="shared" si="25"/>
        <v>464</v>
      </c>
      <c r="I164" s="55">
        <f t="shared" si="25"/>
        <v>472</v>
      </c>
    </row>
    <row r="165" spans="1:9" ht="54.75">
      <c r="A165" s="323" t="s">
        <v>549</v>
      </c>
      <c r="B165" s="52" t="s">
        <v>337</v>
      </c>
      <c r="C165" s="54" t="s">
        <v>257</v>
      </c>
      <c r="D165" s="54" t="s">
        <v>325</v>
      </c>
      <c r="E165" s="378" t="s">
        <v>89</v>
      </c>
      <c r="F165" s="378"/>
      <c r="G165" s="53">
        <f>G166</f>
        <v>608</v>
      </c>
      <c r="H165" s="53">
        <f t="shared" si="25"/>
        <v>464</v>
      </c>
      <c r="I165" s="53">
        <f t="shared" si="25"/>
        <v>472</v>
      </c>
    </row>
    <row r="166" spans="1:9" ht="41.25">
      <c r="A166" s="379" t="s">
        <v>90</v>
      </c>
      <c r="B166" s="52" t="s">
        <v>337</v>
      </c>
      <c r="C166" s="52" t="s">
        <v>257</v>
      </c>
      <c r="D166" s="52" t="s">
        <v>325</v>
      </c>
      <c r="E166" s="67" t="s">
        <v>489</v>
      </c>
      <c r="F166" s="67"/>
      <c r="G166" s="53">
        <f>G167+G169</f>
        <v>608</v>
      </c>
      <c r="H166" s="53">
        <f>H167+H169</f>
        <v>464</v>
      </c>
      <c r="I166" s="53">
        <f>I167+I169</f>
        <v>472</v>
      </c>
    </row>
    <row r="167" spans="1:9" ht="41.25">
      <c r="A167" s="344" t="s">
        <v>594</v>
      </c>
      <c r="B167" s="52" t="s">
        <v>337</v>
      </c>
      <c r="C167" s="321" t="s">
        <v>257</v>
      </c>
      <c r="D167" s="321" t="s">
        <v>325</v>
      </c>
      <c r="E167" s="380" t="s">
        <v>628</v>
      </c>
      <c r="F167" s="380"/>
      <c r="G167" s="92">
        <f>G168</f>
        <v>558</v>
      </c>
      <c r="H167" s="92">
        <f t="shared" si="25"/>
        <v>404</v>
      </c>
      <c r="I167" s="92">
        <f t="shared" si="25"/>
        <v>412</v>
      </c>
    </row>
    <row r="168" spans="1:9" ht="40.5">
      <c r="A168" s="52" t="s">
        <v>364</v>
      </c>
      <c r="B168" s="52" t="s">
        <v>337</v>
      </c>
      <c r="C168" s="52" t="s">
        <v>257</v>
      </c>
      <c r="D168" s="52" t="s">
        <v>325</v>
      </c>
      <c r="E168" s="380" t="s">
        <v>628</v>
      </c>
      <c r="F168" s="67" t="s">
        <v>302</v>
      </c>
      <c r="G168" s="53">
        <v>558</v>
      </c>
      <c r="H168" s="53">
        <v>404</v>
      </c>
      <c r="I168" s="53">
        <v>412</v>
      </c>
    </row>
    <row r="169" spans="1:9" ht="41.25">
      <c r="A169" s="344" t="s">
        <v>595</v>
      </c>
      <c r="B169" s="52" t="s">
        <v>337</v>
      </c>
      <c r="C169" s="52" t="s">
        <v>257</v>
      </c>
      <c r="D169" s="52" t="s">
        <v>325</v>
      </c>
      <c r="E169" s="67" t="s">
        <v>629</v>
      </c>
      <c r="F169" s="67"/>
      <c r="G169" s="53">
        <f>G170+G171</f>
        <v>50</v>
      </c>
      <c r="H169" s="53">
        <f>H170+H171</f>
        <v>60</v>
      </c>
      <c r="I169" s="53">
        <f>I170+I171</f>
        <v>60</v>
      </c>
    </row>
    <row r="170" spans="1:9" ht="27">
      <c r="A170" s="52" t="s">
        <v>301</v>
      </c>
      <c r="B170" s="52" t="s">
        <v>337</v>
      </c>
      <c r="C170" s="52" t="s">
        <v>257</v>
      </c>
      <c r="D170" s="52" t="s">
        <v>325</v>
      </c>
      <c r="E170" s="67" t="s">
        <v>6</v>
      </c>
      <c r="F170" s="52" t="s">
        <v>302</v>
      </c>
      <c r="G170" s="53"/>
      <c r="H170" s="53"/>
      <c r="I170" s="53"/>
    </row>
    <row r="171" spans="1:9" ht="15">
      <c r="A171" s="52" t="s">
        <v>353</v>
      </c>
      <c r="B171" s="52" t="s">
        <v>337</v>
      </c>
      <c r="C171" s="52" t="s">
        <v>257</v>
      </c>
      <c r="D171" s="52" t="s">
        <v>325</v>
      </c>
      <c r="E171" s="67" t="s">
        <v>630</v>
      </c>
      <c r="F171" s="67" t="s">
        <v>296</v>
      </c>
      <c r="G171" s="446">
        <v>50</v>
      </c>
      <c r="H171" s="446">
        <v>60</v>
      </c>
      <c r="I171" s="446">
        <v>60</v>
      </c>
    </row>
    <row r="172" spans="1:9" ht="15" hidden="1">
      <c r="A172" s="52"/>
      <c r="B172" s="56"/>
      <c r="C172" s="52"/>
      <c r="D172" s="52"/>
      <c r="E172" s="67"/>
      <c r="F172" s="67"/>
      <c r="G172" s="53">
        <f>G173</f>
        <v>0</v>
      </c>
      <c r="H172" s="53">
        <f>H173</f>
        <v>0</v>
      </c>
      <c r="I172" s="53">
        <f>I173</f>
        <v>0</v>
      </c>
    </row>
    <row r="173" spans="1:9" ht="15" hidden="1">
      <c r="A173" s="52"/>
      <c r="B173" s="52"/>
      <c r="C173" s="52"/>
      <c r="D173" s="52"/>
      <c r="E173" s="67"/>
      <c r="F173" s="67"/>
      <c r="G173" s="53"/>
      <c r="H173" s="53"/>
      <c r="I173" s="53"/>
    </row>
    <row r="174" spans="1:9" ht="15">
      <c r="A174" s="56" t="s">
        <v>225</v>
      </c>
      <c r="B174" s="56" t="s">
        <v>337</v>
      </c>
      <c r="C174" s="56" t="s">
        <v>329</v>
      </c>
      <c r="D174" s="56"/>
      <c r="E174" s="52"/>
      <c r="F174" s="52"/>
      <c r="G174" s="452">
        <f>G175+G181</f>
        <v>4750</v>
      </c>
      <c r="H174" s="452">
        <f>H175+H181</f>
        <v>810</v>
      </c>
      <c r="I174" s="452">
        <f>I175+I181</f>
        <v>850</v>
      </c>
    </row>
    <row r="175" spans="1:9" ht="15" hidden="1">
      <c r="A175" s="56" t="s">
        <v>226</v>
      </c>
      <c r="B175" s="56" t="s">
        <v>337</v>
      </c>
      <c r="C175" s="54" t="s">
        <v>329</v>
      </c>
      <c r="D175" s="54" t="s">
        <v>377</v>
      </c>
      <c r="E175" s="54"/>
      <c r="F175" s="54"/>
      <c r="G175" s="456">
        <f>G177</f>
        <v>4000</v>
      </c>
      <c r="H175" s="456">
        <f>H177</f>
        <v>0</v>
      </c>
      <c r="I175" s="456">
        <f>I177</f>
        <v>0</v>
      </c>
    </row>
    <row r="176" spans="1:9" ht="54.75" hidden="1">
      <c r="A176" s="323" t="s">
        <v>544</v>
      </c>
      <c r="B176" s="56" t="s">
        <v>337</v>
      </c>
      <c r="C176" s="56" t="s">
        <v>329</v>
      </c>
      <c r="D176" s="56" t="s">
        <v>377</v>
      </c>
      <c r="E176" s="56" t="s">
        <v>205</v>
      </c>
      <c r="F176" s="56"/>
      <c r="G176" s="452">
        <f aca="true" t="shared" si="26" ref="G176:I177">G177</f>
        <v>4000</v>
      </c>
      <c r="H176" s="452">
        <f t="shared" si="26"/>
        <v>0</v>
      </c>
      <c r="I176" s="452">
        <f t="shared" si="26"/>
        <v>0</v>
      </c>
    </row>
    <row r="177" spans="1:9" ht="85.5" hidden="1">
      <c r="A177" s="352" t="s">
        <v>707</v>
      </c>
      <c r="B177" s="56" t="s">
        <v>337</v>
      </c>
      <c r="C177" s="56" t="s">
        <v>329</v>
      </c>
      <c r="D177" s="56" t="s">
        <v>377</v>
      </c>
      <c r="E177" s="54" t="s">
        <v>708</v>
      </c>
      <c r="F177" s="54"/>
      <c r="G177" s="55">
        <f t="shared" si="26"/>
        <v>4000</v>
      </c>
      <c r="H177" s="55">
        <f t="shared" si="26"/>
        <v>0</v>
      </c>
      <c r="I177" s="55">
        <f t="shared" si="26"/>
        <v>0</v>
      </c>
    </row>
    <row r="178" spans="1:9" ht="108.75" hidden="1">
      <c r="A178" s="475" t="s">
        <v>635</v>
      </c>
      <c r="B178" s="52" t="s">
        <v>337</v>
      </c>
      <c r="C178" s="52" t="s">
        <v>329</v>
      </c>
      <c r="D178" s="52" t="s">
        <v>377</v>
      </c>
      <c r="E178" s="52" t="s">
        <v>636</v>
      </c>
      <c r="F178" s="52"/>
      <c r="G178" s="53">
        <f>G180+G179</f>
        <v>4000</v>
      </c>
      <c r="H178" s="53">
        <f>H180+H179</f>
        <v>0</v>
      </c>
      <c r="I178" s="53">
        <f>I180+I179</f>
        <v>0</v>
      </c>
    </row>
    <row r="179" spans="1:9" ht="40.5" hidden="1">
      <c r="A179" s="52" t="s">
        <v>364</v>
      </c>
      <c r="B179" s="52" t="s">
        <v>337</v>
      </c>
      <c r="C179" s="52" t="s">
        <v>329</v>
      </c>
      <c r="D179" s="52" t="s">
        <v>377</v>
      </c>
      <c r="E179" s="52" t="s">
        <v>636</v>
      </c>
      <c r="F179" s="52" t="s">
        <v>302</v>
      </c>
      <c r="G179" s="53"/>
      <c r="H179" s="53"/>
      <c r="I179" s="53"/>
    </row>
    <row r="180" spans="1:9" ht="15" hidden="1">
      <c r="A180" s="60" t="s">
        <v>353</v>
      </c>
      <c r="B180" s="52" t="s">
        <v>337</v>
      </c>
      <c r="C180" s="52" t="s">
        <v>329</v>
      </c>
      <c r="D180" s="52" t="s">
        <v>377</v>
      </c>
      <c r="E180" s="52" t="s">
        <v>636</v>
      </c>
      <c r="F180" s="52" t="s">
        <v>296</v>
      </c>
      <c r="G180" s="446">
        <v>4000</v>
      </c>
      <c r="H180" s="446"/>
      <c r="I180" s="446"/>
    </row>
    <row r="181" spans="1:9" ht="27">
      <c r="A181" s="56" t="s">
        <v>228</v>
      </c>
      <c r="B181" s="56" t="s">
        <v>337</v>
      </c>
      <c r="C181" s="56" t="s">
        <v>329</v>
      </c>
      <c r="D181" s="56" t="s">
        <v>329</v>
      </c>
      <c r="E181" s="56"/>
      <c r="F181" s="56"/>
      <c r="G181" s="57">
        <f>G182</f>
        <v>750</v>
      </c>
      <c r="H181" s="57">
        <f>H182</f>
        <v>810</v>
      </c>
      <c r="I181" s="57">
        <f>I182</f>
        <v>850</v>
      </c>
    </row>
    <row r="182" spans="1:9" ht="81.75">
      <c r="A182" s="319" t="s">
        <v>430</v>
      </c>
      <c r="B182" s="52" t="s">
        <v>337</v>
      </c>
      <c r="C182" s="52" t="s">
        <v>8</v>
      </c>
      <c r="D182" s="52" t="s">
        <v>329</v>
      </c>
      <c r="E182" s="52" t="s">
        <v>92</v>
      </c>
      <c r="F182" s="52"/>
      <c r="G182" s="55">
        <f aca="true" t="shared" si="27" ref="G182:I183">G183</f>
        <v>750</v>
      </c>
      <c r="H182" s="55">
        <f t="shared" si="27"/>
        <v>810</v>
      </c>
      <c r="I182" s="55">
        <f t="shared" si="27"/>
        <v>850</v>
      </c>
    </row>
    <row r="183" spans="1:9" ht="95.25">
      <c r="A183" s="320" t="s">
        <v>97</v>
      </c>
      <c r="B183" s="52" t="s">
        <v>337</v>
      </c>
      <c r="C183" s="52" t="s">
        <v>329</v>
      </c>
      <c r="D183" s="52" t="s">
        <v>329</v>
      </c>
      <c r="E183" s="52" t="s">
        <v>98</v>
      </c>
      <c r="F183" s="52"/>
      <c r="G183" s="462">
        <f>G184</f>
        <v>750</v>
      </c>
      <c r="H183" s="462">
        <f t="shared" si="27"/>
        <v>810</v>
      </c>
      <c r="I183" s="462">
        <f t="shared" si="27"/>
        <v>850</v>
      </c>
    </row>
    <row r="184" spans="1:9" ht="40.5">
      <c r="A184" s="321" t="s">
        <v>596</v>
      </c>
      <c r="B184" s="52" t="s">
        <v>337</v>
      </c>
      <c r="C184" s="52" t="s">
        <v>329</v>
      </c>
      <c r="D184" s="52" t="s">
        <v>329</v>
      </c>
      <c r="E184" s="52" t="s">
        <v>638</v>
      </c>
      <c r="F184" s="52"/>
      <c r="G184" s="462">
        <f>G185+G186</f>
        <v>750</v>
      </c>
      <c r="H184" s="462">
        <f>H185+H186</f>
        <v>810</v>
      </c>
      <c r="I184" s="462">
        <f>I185+I186</f>
        <v>850</v>
      </c>
    </row>
    <row r="185" spans="1:9" ht="40.5">
      <c r="A185" s="321" t="s">
        <v>364</v>
      </c>
      <c r="B185" s="52" t="s">
        <v>337</v>
      </c>
      <c r="C185" s="52" t="s">
        <v>329</v>
      </c>
      <c r="D185" s="52" t="s">
        <v>329</v>
      </c>
      <c r="E185" s="52" t="s">
        <v>638</v>
      </c>
      <c r="F185" s="52" t="s">
        <v>302</v>
      </c>
      <c r="G185" s="462">
        <v>350</v>
      </c>
      <c r="H185" s="462">
        <v>400</v>
      </c>
      <c r="I185" s="462">
        <v>420</v>
      </c>
    </row>
    <row r="186" spans="1:9" ht="27.75">
      <c r="A186" s="322" t="s">
        <v>246</v>
      </c>
      <c r="B186" s="52" t="s">
        <v>337</v>
      </c>
      <c r="C186" s="52" t="s">
        <v>329</v>
      </c>
      <c r="D186" s="52" t="s">
        <v>329</v>
      </c>
      <c r="E186" s="52" t="s">
        <v>638</v>
      </c>
      <c r="F186" s="52" t="s">
        <v>234</v>
      </c>
      <c r="G186" s="462">
        <v>400</v>
      </c>
      <c r="H186" s="462">
        <v>410</v>
      </c>
      <c r="I186" s="462">
        <v>430</v>
      </c>
    </row>
    <row r="187" spans="1:9" ht="15">
      <c r="A187" s="52" t="s">
        <v>235</v>
      </c>
      <c r="B187" s="52" t="s">
        <v>337</v>
      </c>
      <c r="C187" s="52" t="s">
        <v>329</v>
      </c>
      <c r="D187" s="52" t="s">
        <v>329</v>
      </c>
      <c r="E187" s="52" t="s">
        <v>497</v>
      </c>
      <c r="F187" s="52" t="s">
        <v>236</v>
      </c>
      <c r="G187" s="53"/>
      <c r="H187" s="55"/>
      <c r="I187" s="55"/>
    </row>
    <row r="188" spans="1:9" ht="15">
      <c r="A188" s="80" t="s">
        <v>338</v>
      </c>
      <c r="B188" s="56" t="s">
        <v>337</v>
      </c>
      <c r="C188" s="56">
        <v>10</v>
      </c>
      <c r="D188" s="56"/>
      <c r="E188" s="56"/>
      <c r="F188" s="56"/>
      <c r="G188" s="57">
        <f>G189</f>
        <v>400</v>
      </c>
      <c r="H188" s="57">
        <f>H189</f>
        <v>410</v>
      </c>
      <c r="I188" s="57">
        <f>I189</f>
        <v>420</v>
      </c>
    </row>
    <row r="189" spans="1:9" ht="15">
      <c r="A189" s="56" t="s">
        <v>339</v>
      </c>
      <c r="B189" s="56" t="s">
        <v>337</v>
      </c>
      <c r="C189" s="56">
        <v>10</v>
      </c>
      <c r="D189" s="56" t="s">
        <v>377</v>
      </c>
      <c r="E189" s="56"/>
      <c r="F189" s="56"/>
      <c r="G189" s="94">
        <f aca="true" t="shared" si="28" ref="G189:I192">G190</f>
        <v>400</v>
      </c>
      <c r="H189" s="94">
        <f t="shared" si="28"/>
        <v>410</v>
      </c>
      <c r="I189" s="94">
        <f t="shared" si="28"/>
        <v>420</v>
      </c>
    </row>
    <row r="190" spans="1:9" ht="57">
      <c r="A190" s="398" t="s">
        <v>305</v>
      </c>
      <c r="B190" s="50" t="s">
        <v>337</v>
      </c>
      <c r="C190" s="50" t="s">
        <v>233</v>
      </c>
      <c r="D190" s="50" t="s">
        <v>377</v>
      </c>
      <c r="E190" s="50" t="s">
        <v>18</v>
      </c>
      <c r="F190" s="50"/>
      <c r="G190" s="349">
        <f>G191</f>
        <v>400</v>
      </c>
      <c r="H190" s="349">
        <f t="shared" si="28"/>
        <v>410</v>
      </c>
      <c r="I190" s="349">
        <f t="shared" si="28"/>
        <v>420</v>
      </c>
    </row>
    <row r="191" spans="1:9" ht="81.75">
      <c r="A191" s="399" t="s">
        <v>307</v>
      </c>
      <c r="B191" s="59" t="s">
        <v>337</v>
      </c>
      <c r="C191" s="59" t="s">
        <v>233</v>
      </c>
      <c r="D191" s="59" t="s">
        <v>377</v>
      </c>
      <c r="E191" s="59" t="s">
        <v>570</v>
      </c>
      <c r="F191" s="59"/>
      <c r="G191" s="400">
        <f>G192</f>
        <v>400</v>
      </c>
      <c r="H191" s="400">
        <f t="shared" si="28"/>
        <v>410</v>
      </c>
      <c r="I191" s="400">
        <f t="shared" si="28"/>
        <v>420</v>
      </c>
    </row>
    <row r="192" spans="1:9" ht="27.75">
      <c r="A192" s="344" t="s">
        <v>593</v>
      </c>
      <c r="B192" s="59" t="s">
        <v>337</v>
      </c>
      <c r="C192" s="59">
        <v>10</v>
      </c>
      <c r="D192" s="59" t="s">
        <v>377</v>
      </c>
      <c r="E192" s="59" t="s">
        <v>632</v>
      </c>
      <c r="F192" s="59"/>
      <c r="G192" s="400">
        <f t="shared" si="28"/>
        <v>400</v>
      </c>
      <c r="H192" s="400">
        <f t="shared" si="28"/>
        <v>410</v>
      </c>
      <c r="I192" s="400">
        <f t="shared" si="28"/>
        <v>420</v>
      </c>
    </row>
    <row r="193" spans="1:9" ht="27">
      <c r="A193" s="395" t="s">
        <v>246</v>
      </c>
      <c r="B193" s="71" t="s">
        <v>337</v>
      </c>
      <c r="C193" s="71" t="s">
        <v>233</v>
      </c>
      <c r="D193" s="71" t="s">
        <v>377</v>
      </c>
      <c r="E193" s="59" t="s">
        <v>632</v>
      </c>
      <c r="F193" s="71" t="s">
        <v>234</v>
      </c>
      <c r="G193" s="92">
        <v>400</v>
      </c>
      <c r="H193" s="92">
        <v>410</v>
      </c>
      <c r="I193" s="92">
        <v>420</v>
      </c>
    </row>
    <row r="194" spans="1:9" ht="40.5">
      <c r="A194" s="50" t="s">
        <v>262</v>
      </c>
      <c r="B194" s="90" t="s">
        <v>229</v>
      </c>
      <c r="C194" s="71"/>
      <c r="D194" s="71"/>
      <c r="E194" s="59"/>
      <c r="F194" s="71"/>
      <c r="G194" s="57">
        <f>G195+G233+G253+G264</f>
        <v>27683.949</v>
      </c>
      <c r="H194" s="57">
        <f>H195+H233+H253+H264</f>
        <v>31894.305999999997</v>
      </c>
      <c r="I194" s="57">
        <f>I195+I233+I253+I264</f>
        <v>36482.879</v>
      </c>
    </row>
    <row r="195" spans="1:9" ht="27">
      <c r="A195" s="56" t="s">
        <v>65</v>
      </c>
      <c r="B195" s="56" t="s">
        <v>229</v>
      </c>
      <c r="C195" s="56" t="s">
        <v>377</v>
      </c>
      <c r="D195" s="50"/>
      <c r="E195" s="50"/>
      <c r="F195" s="75"/>
      <c r="G195" s="452">
        <f>G196+G217+G228</f>
        <v>5983.594</v>
      </c>
      <c r="H195" s="452">
        <f>H196+H217+H228</f>
        <v>4001</v>
      </c>
      <c r="I195" s="452">
        <f>I196+I217+I228</f>
        <v>3706</v>
      </c>
    </row>
    <row r="196" spans="1:9" ht="81">
      <c r="A196" s="56" t="s">
        <v>200</v>
      </c>
      <c r="B196" s="50" t="s">
        <v>229</v>
      </c>
      <c r="C196" s="50" t="s">
        <v>377</v>
      </c>
      <c r="D196" s="50" t="s">
        <v>326</v>
      </c>
      <c r="E196" s="50"/>
      <c r="F196" s="50"/>
      <c r="G196" s="69">
        <f>G197+G203+G213+G209</f>
        <v>1620</v>
      </c>
      <c r="H196" s="69">
        <f>H197+H203+H213+H209</f>
        <v>1610</v>
      </c>
      <c r="I196" s="69">
        <f>I197+I203+I213+I209</f>
        <v>1485</v>
      </c>
    </row>
    <row r="197" spans="1:9" ht="28.5">
      <c r="A197" s="323" t="s">
        <v>414</v>
      </c>
      <c r="B197" s="51" t="s">
        <v>229</v>
      </c>
      <c r="C197" s="51" t="s">
        <v>377</v>
      </c>
      <c r="D197" s="51" t="s">
        <v>326</v>
      </c>
      <c r="E197" s="51" t="s">
        <v>728</v>
      </c>
      <c r="F197" s="51"/>
      <c r="G197" s="324">
        <f>G198</f>
        <v>300</v>
      </c>
      <c r="H197" s="324">
        <f>H198</f>
        <v>300</v>
      </c>
      <c r="I197" s="324">
        <f>I198</f>
        <v>300</v>
      </c>
    </row>
    <row r="198" spans="1:9" ht="41.25">
      <c r="A198" s="325" t="s">
        <v>415</v>
      </c>
      <c r="B198" s="52" t="s">
        <v>229</v>
      </c>
      <c r="C198" s="52" t="s">
        <v>377</v>
      </c>
      <c r="D198" s="52" t="s">
        <v>326</v>
      </c>
      <c r="E198" s="52" t="s">
        <v>729</v>
      </c>
      <c r="F198" s="52"/>
      <c r="G198" s="53">
        <f>G200+G201+G202</f>
        <v>300</v>
      </c>
      <c r="H198" s="53">
        <f>H200+H201+H202</f>
        <v>300</v>
      </c>
      <c r="I198" s="53">
        <f>I200+I201+I202</f>
        <v>300</v>
      </c>
    </row>
    <row r="199" spans="1:9" ht="40.5">
      <c r="A199" s="52" t="s">
        <v>645</v>
      </c>
      <c r="B199" s="52" t="s">
        <v>229</v>
      </c>
      <c r="C199" s="52" t="s">
        <v>377</v>
      </c>
      <c r="D199" s="52" t="s">
        <v>326</v>
      </c>
      <c r="E199" s="52" t="s">
        <v>730</v>
      </c>
      <c r="F199" s="52"/>
      <c r="G199" s="53">
        <f>G200+G201+G202</f>
        <v>300</v>
      </c>
      <c r="H199" s="53">
        <f>H200+H201+H202</f>
        <v>300</v>
      </c>
      <c r="I199" s="53">
        <f>I200+I201+I202</f>
        <v>300</v>
      </c>
    </row>
    <row r="200" spans="1:9" ht="94.5">
      <c r="A200" s="52" t="s">
        <v>363</v>
      </c>
      <c r="B200" s="52" t="s">
        <v>229</v>
      </c>
      <c r="C200" s="52" t="s">
        <v>377</v>
      </c>
      <c r="D200" s="52" t="s">
        <v>326</v>
      </c>
      <c r="E200" s="52" t="s">
        <v>730</v>
      </c>
      <c r="F200" s="52" t="s">
        <v>237</v>
      </c>
      <c r="G200" s="53">
        <v>290</v>
      </c>
      <c r="H200" s="53">
        <v>290</v>
      </c>
      <c r="I200" s="53">
        <v>290</v>
      </c>
    </row>
    <row r="201" spans="1:9" ht="40.5">
      <c r="A201" s="52" t="s">
        <v>364</v>
      </c>
      <c r="B201" s="52" t="s">
        <v>229</v>
      </c>
      <c r="C201" s="52" t="s">
        <v>377</v>
      </c>
      <c r="D201" s="52" t="s">
        <v>326</v>
      </c>
      <c r="E201" s="52" t="s">
        <v>730</v>
      </c>
      <c r="F201" s="52" t="s">
        <v>302</v>
      </c>
      <c r="G201" s="53">
        <v>10</v>
      </c>
      <c r="H201" s="53">
        <v>10</v>
      </c>
      <c r="I201" s="53">
        <v>10</v>
      </c>
    </row>
    <row r="202" spans="1:9" ht="15">
      <c r="A202" s="52" t="s">
        <v>235</v>
      </c>
      <c r="B202" s="52" t="s">
        <v>229</v>
      </c>
      <c r="C202" s="52" t="s">
        <v>377</v>
      </c>
      <c r="D202" s="52" t="s">
        <v>326</v>
      </c>
      <c r="E202" s="52" t="s">
        <v>730</v>
      </c>
      <c r="F202" s="52" t="s">
        <v>236</v>
      </c>
      <c r="G202" s="215"/>
      <c r="H202" s="215"/>
      <c r="I202" s="215"/>
    </row>
    <row r="203" spans="1:9" ht="57">
      <c r="A203" s="159" t="s">
        <v>305</v>
      </c>
      <c r="B203" s="54" t="s">
        <v>229</v>
      </c>
      <c r="C203" s="138" t="s">
        <v>377</v>
      </c>
      <c r="D203" s="138" t="s">
        <v>326</v>
      </c>
      <c r="E203" s="150" t="s">
        <v>18</v>
      </c>
      <c r="F203" s="143"/>
      <c r="G203" s="449">
        <f aca="true" t="shared" si="29" ref="G203:I204">G204</f>
        <v>1185</v>
      </c>
      <c r="H203" s="449">
        <f t="shared" si="29"/>
        <v>1185</v>
      </c>
      <c r="I203" s="449">
        <f t="shared" si="29"/>
        <v>1185</v>
      </c>
    </row>
    <row r="204" spans="1:9" ht="95.25">
      <c r="A204" s="152" t="s">
        <v>306</v>
      </c>
      <c r="B204" s="54" t="s">
        <v>229</v>
      </c>
      <c r="C204" s="153" t="s">
        <v>377</v>
      </c>
      <c r="D204" s="153" t="s">
        <v>326</v>
      </c>
      <c r="E204" s="154" t="s">
        <v>20</v>
      </c>
      <c r="F204" s="155"/>
      <c r="G204" s="450">
        <f t="shared" si="29"/>
        <v>1185</v>
      </c>
      <c r="H204" s="450">
        <f t="shared" si="29"/>
        <v>1185</v>
      </c>
      <c r="I204" s="450">
        <f t="shared" si="29"/>
        <v>1185</v>
      </c>
    </row>
    <row r="205" spans="1:9" ht="54.75">
      <c r="A205" s="160" t="s">
        <v>655</v>
      </c>
      <c r="B205" s="52" t="s">
        <v>229</v>
      </c>
      <c r="C205" s="141" t="s">
        <v>377</v>
      </c>
      <c r="D205" s="141" t="s">
        <v>326</v>
      </c>
      <c r="E205" s="157" t="s">
        <v>696</v>
      </c>
      <c r="F205" s="144"/>
      <c r="G205" s="451">
        <f>G206+G207+G208</f>
        <v>1185</v>
      </c>
      <c r="H205" s="451">
        <f>H206+H207+H208</f>
        <v>1185</v>
      </c>
      <c r="I205" s="451">
        <f>I206+I207+I208</f>
        <v>1185</v>
      </c>
    </row>
    <row r="206" spans="1:9" ht="54">
      <c r="A206" s="161" t="s">
        <v>268</v>
      </c>
      <c r="B206" s="52" t="s">
        <v>229</v>
      </c>
      <c r="C206" s="141" t="s">
        <v>377</v>
      </c>
      <c r="D206" s="141" t="s">
        <v>326</v>
      </c>
      <c r="E206" s="142" t="s">
        <v>696</v>
      </c>
      <c r="F206" s="141" t="s">
        <v>237</v>
      </c>
      <c r="G206" s="451">
        <v>1078</v>
      </c>
      <c r="H206" s="451">
        <v>1078</v>
      </c>
      <c r="I206" s="451">
        <v>1078</v>
      </c>
    </row>
    <row r="207" spans="1:9" ht="40.5">
      <c r="A207" s="161" t="s">
        <v>364</v>
      </c>
      <c r="B207" s="52" t="s">
        <v>229</v>
      </c>
      <c r="C207" s="141" t="s">
        <v>377</v>
      </c>
      <c r="D207" s="141" t="s">
        <v>326</v>
      </c>
      <c r="E207" s="166" t="s">
        <v>696</v>
      </c>
      <c r="F207" s="141" t="s">
        <v>302</v>
      </c>
      <c r="G207" s="451">
        <v>107</v>
      </c>
      <c r="H207" s="451">
        <v>107</v>
      </c>
      <c r="I207" s="451">
        <v>107</v>
      </c>
    </row>
    <row r="208" spans="1:9" ht="15">
      <c r="A208" s="161" t="s">
        <v>235</v>
      </c>
      <c r="B208" s="52" t="s">
        <v>229</v>
      </c>
      <c r="C208" s="141" t="s">
        <v>377</v>
      </c>
      <c r="D208" s="141" t="s">
        <v>326</v>
      </c>
      <c r="E208" s="149" t="s">
        <v>696</v>
      </c>
      <c r="F208" s="141" t="s">
        <v>236</v>
      </c>
      <c r="G208" s="451"/>
      <c r="H208" s="451"/>
      <c r="I208" s="451"/>
    </row>
    <row r="209" spans="1:9" ht="90" hidden="1">
      <c r="A209" s="103" t="s">
        <v>581</v>
      </c>
      <c r="B209" s="357" t="s">
        <v>229</v>
      </c>
      <c r="C209" s="358" t="s">
        <v>377</v>
      </c>
      <c r="D209" s="358" t="s">
        <v>326</v>
      </c>
      <c r="E209" s="54" t="s">
        <v>726</v>
      </c>
      <c r="F209" s="358"/>
      <c r="G209" s="447">
        <f>G210</f>
        <v>10</v>
      </c>
      <c r="H209" s="447">
        <f aca="true" t="shared" si="30" ref="H209:I211">H210</f>
        <v>0</v>
      </c>
      <c r="I209" s="447">
        <f t="shared" si="30"/>
        <v>0</v>
      </c>
    </row>
    <row r="210" spans="1:9" ht="120" hidden="1">
      <c r="A210" s="329" t="s">
        <v>723</v>
      </c>
      <c r="B210" s="357" t="s">
        <v>229</v>
      </c>
      <c r="C210" s="358" t="s">
        <v>377</v>
      </c>
      <c r="D210" s="358" t="s">
        <v>326</v>
      </c>
      <c r="E210" s="358" t="s">
        <v>495</v>
      </c>
      <c r="F210" s="358"/>
      <c r="G210" s="447">
        <f>G211</f>
        <v>10</v>
      </c>
      <c r="H210" s="447">
        <f t="shared" si="30"/>
        <v>0</v>
      </c>
      <c r="I210" s="447">
        <f t="shared" si="30"/>
        <v>0</v>
      </c>
    </row>
    <row r="211" spans="1:9" ht="40.5" hidden="1">
      <c r="A211" s="52" t="s">
        <v>646</v>
      </c>
      <c r="B211" s="60" t="s">
        <v>229</v>
      </c>
      <c r="C211" s="60" t="s">
        <v>377</v>
      </c>
      <c r="D211" s="60" t="s">
        <v>326</v>
      </c>
      <c r="E211" s="60" t="s">
        <v>724</v>
      </c>
      <c r="F211" s="60"/>
      <c r="G211" s="447">
        <f>G212</f>
        <v>10</v>
      </c>
      <c r="H211" s="447">
        <f t="shared" si="30"/>
        <v>0</v>
      </c>
      <c r="I211" s="447">
        <f t="shared" si="30"/>
        <v>0</v>
      </c>
    </row>
    <row r="212" spans="1:9" ht="40.5" hidden="1">
      <c r="A212" s="52" t="s">
        <v>364</v>
      </c>
      <c r="B212" s="60" t="s">
        <v>229</v>
      </c>
      <c r="C212" s="60" t="s">
        <v>377</v>
      </c>
      <c r="D212" s="60" t="s">
        <v>326</v>
      </c>
      <c r="E212" s="60" t="s">
        <v>724</v>
      </c>
      <c r="F212" s="60" t="s">
        <v>302</v>
      </c>
      <c r="G212" s="447">
        <v>10</v>
      </c>
      <c r="H212" s="447"/>
      <c r="I212" s="447"/>
    </row>
    <row r="213" spans="1:9" ht="85.5">
      <c r="A213" s="54" t="s">
        <v>197</v>
      </c>
      <c r="B213" s="54" t="s">
        <v>229</v>
      </c>
      <c r="C213" s="54" t="s">
        <v>377</v>
      </c>
      <c r="D213" s="54" t="s">
        <v>326</v>
      </c>
      <c r="E213" s="54" t="s">
        <v>133</v>
      </c>
      <c r="F213" s="54"/>
      <c r="G213" s="55">
        <f aca="true" t="shared" si="31" ref="G213:I215">G214</f>
        <v>125</v>
      </c>
      <c r="H213" s="55">
        <f t="shared" si="31"/>
        <v>125</v>
      </c>
      <c r="I213" s="55">
        <f t="shared" si="31"/>
        <v>0</v>
      </c>
    </row>
    <row r="214" spans="1:9" ht="122.25">
      <c r="A214" s="325" t="s">
        <v>136</v>
      </c>
      <c r="B214" s="54" t="s">
        <v>229</v>
      </c>
      <c r="C214" s="54" t="s">
        <v>377</v>
      </c>
      <c r="D214" s="54" t="s">
        <v>326</v>
      </c>
      <c r="E214" s="54" t="s">
        <v>516</v>
      </c>
      <c r="F214" s="54"/>
      <c r="G214" s="55">
        <f t="shared" si="31"/>
        <v>125</v>
      </c>
      <c r="H214" s="55">
        <f t="shared" si="31"/>
        <v>125</v>
      </c>
      <c r="I214" s="55">
        <f t="shared" si="31"/>
        <v>0</v>
      </c>
    </row>
    <row r="215" spans="1:9" ht="41.25">
      <c r="A215" s="58" t="s">
        <v>78</v>
      </c>
      <c r="B215" s="52" t="s">
        <v>229</v>
      </c>
      <c r="C215" s="52" t="s">
        <v>377</v>
      </c>
      <c r="D215" s="52" t="s">
        <v>326</v>
      </c>
      <c r="E215" s="52" t="s">
        <v>143</v>
      </c>
      <c r="F215" s="52"/>
      <c r="G215" s="53">
        <f t="shared" si="31"/>
        <v>125</v>
      </c>
      <c r="H215" s="53">
        <f t="shared" si="31"/>
        <v>125</v>
      </c>
      <c r="I215" s="53">
        <f t="shared" si="31"/>
        <v>0</v>
      </c>
    </row>
    <row r="216" spans="1:9" ht="40.5">
      <c r="A216" s="52" t="s">
        <v>364</v>
      </c>
      <c r="B216" s="52" t="s">
        <v>229</v>
      </c>
      <c r="C216" s="52" t="s">
        <v>377</v>
      </c>
      <c r="D216" s="52" t="s">
        <v>326</v>
      </c>
      <c r="E216" s="52" t="s">
        <v>143</v>
      </c>
      <c r="F216" s="52" t="s">
        <v>302</v>
      </c>
      <c r="G216" s="446">
        <v>125</v>
      </c>
      <c r="H216" s="446">
        <v>125</v>
      </c>
      <c r="I216" s="446"/>
    </row>
    <row r="217" spans="1:9" ht="67.5">
      <c r="A217" s="50" t="s">
        <v>383</v>
      </c>
      <c r="B217" s="56" t="s">
        <v>229</v>
      </c>
      <c r="C217" s="56" t="s">
        <v>377</v>
      </c>
      <c r="D217" s="56" t="s">
        <v>327</v>
      </c>
      <c r="E217" s="56"/>
      <c r="F217" s="56"/>
      <c r="G217" s="57">
        <f>G218+G224</f>
        <v>2391</v>
      </c>
      <c r="H217" s="57">
        <f>H218+H224</f>
        <v>2391</v>
      </c>
      <c r="I217" s="57">
        <f>I218+I224</f>
        <v>2221</v>
      </c>
    </row>
    <row r="218" spans="1:9" ht="28.5">
      <c r="A218" s="323" t="s">
        <v>414</v>
      </c>
      <c r="B218" s="51" t="s">
        <v>229</v>
      </c>
      <c r="C218" s="51" t="s">
        <v>377</v>
      </c>
      <c r="D218" s="51" t="s">
        <v>327</v>
      </c>
      <c r="E218" s="51" t="s">
        <v>728</v>
      </c>
      <c r="F218" s="52"/>
      <c r="G218" s="370">
        <f>G219</f>
        <v>2221</v>
      </c>
      <c r="H218" s="370">
        <f>H219</f>
        <v>2221</v>
      </c>
      <c r="I218" s="370">
        <f>I219</f>
        <v>2221</v>
      </c>
    </row>
    <row r="219" spans="1:9" ht="41.25">
      <c r="A219" s="325" t="s">
        <v>415</v>
      </c>
      <c r="B219" s="52" t="s">
        <v>229</v>
      </c>
      <c r="C219" s="52" t="s">
        <v>377</v>
      </c>
      <c r="D219" s="52" t="s">
        <v>327</v>
      </c>
      <c r="E219" s="52" t="s">
        <v>729</v>
      </c>
      <c r="F219" s="52"/>
      <c r="G219" s="53">
        <f>G221+G222+G223</f>
        <v>2221</v>
      </c>
      <c r="H219" s="53">
        <f>H221+H222+H223</f>
        <v>2221</v>
      </c>
      <c r="I219" s="53">
        <f>I221+I222+I223</f>
        <v>2221</v>
      </c>
    </row>
    <row r="220" spans="1:9" ht="40.5">
      <c r="A220" s="52" t="s">
        <v>645</v>
      </c>
      <c r="B220" s="52" t="s">
        <v>229</v>
      </c>
      <c r="C220" s="52" t="s">
        <v>377</v>
      </c>
      <c r="D220" s="52" t="s">
        <v>327</v>
      </c>
      <c r="E220" s="52" t="s">
        <v>730</v>
      </c>
      <c r="F220" s="52"/>
      <c r="G220" s="53">
        <f>G221+G222+G223</f>
        <v>2221</v>
      </c>
      <c r="H220" s="53">
        <f>H221+H222+H223</f>
        <v>2221</v>
      </c>
      <c r="I220" s="53">
        <f>I221+I222+I223</f>
        <v>2221</v>
      </c>
    </row>
    <row r="221" spans="1:9" ht="94.5">
      <c r="A221" s="52" t="s">
        <v>363</v>
      </c>
      <c r="B221" s="52" t="s">
        <v>229</v>
      </c>
      <c r="C221" s="52" t="s">
        <v>377</v>
      </c>
      <c r="D221" s="52" t="s">
        <v>327</v>
      </c>
      <c r="E221" s="52" t="s">
        <v>730</v>
      </c>
      <c r="F221" s="52" t="s">
        <v>237</v>
      </c>
      <c r="G221" s="53">
        <v>2170</v>
      </c>
      <c r="H221" s="53">
        <v>2170</v>
      </c>
      <c r="I221" s="53">
        <v>2170</v>
      </c>
    </row>
    <row r="222" spans="1:9" ht="40.5">
      <c r="A222" s="52" t="s">
        <v>364</v>
      </c>
      <c r="B222" s="52" t="s">
        <v>229</v>
      </c>
      <c r="C222" s="52" t="s">
        <v>377</v>
      </c>
      <c r="D222" s="52" t="s">
        <v>327</v>
      </c>
      <c r="E222" s="52" t="s">
        <v>730</v>
      </c>
      <c r="F222" s="52" t="s">
        <v>302</v>
      </c>
      <c r="G222" s="53">
        <v>50</v>
      </c>
      <c r="H222" s="53">
        <v>50</v>
      </c>
      <c r="I222" s="53">
        <v>50</v>
      </c>
    </row>
    <row r="223" spans="1:9" ht="15">
      <c r="A223" s="52" t="s">
        <v>235</v>
      </c>
      <c r="B223" s="52" t="s">
        <v>229</v>
      </c>
      <c r="C223" s="52" t="s">
        <v>377</v>
      </c>
      <c r="D223" s="52" t="s">
        <v>327</v>
      </c>
      <c r="E223" s="52" t="s">
        <v>730</v>
      </c>
      <c r="F223" s="52" t="s">
        <v>236</v>
      </c>
      <c r="G223" s="53">
        <v>1</v>
      </c>
      <c r="H223" s="53">
        <v>1</v>
      </c>
      <c r="I223" s="53">
        <v>1</v>
      </c>
    </row>
    <row r="224" spans="1:9" ht="85.5">
      <c r="A224" s="54" t="s">
        <v>197</v>
      </c>
      <c r="B224" s="54" t="s">
        <v>229</v>
      </c>
      <c r="C224" s="54" t="s">
        <v>377</v>
      </c>
      <c r="D224" s="54" t="s">
        <v>327</v>
      </c>
      <c r="E224" s="54" t="s">
        <v>133</v>
      </c>
      <c r="F224" s="54"/>
      <c r="G224" s="55">
        <f aca="true" t="shared" si="32" ref="G224:I226">G225</f>
        <v>170</v>
      </c>
      <c r="H224" s="55">
        <f t="shared" si="32"/>
        <v>170</v>
      </c>
      <c r="I224" s="55">
        <f t="shared" si="32"/>
        <v>0</v>
      </c>
    </row>
    <row r="225" spans="1:9" ht="122.25">
      <c r="A225" s="325" t="s">
        <v>136</v>
      </c>
      <c r="B225" s="54" t="s">
        <v>229</v>
      </c>
      <c r="C225" s="54" t="s">
        <v>377</v>
      </c>
      <c r="D225" s="54" t="s">
        <v>327</v>
      </c>
      <c r="E225" s="54" t="s">
        <v>516</v>
      </c>
      <c r="F225" s="54"/>
      <c r="G225" s="55">
        <f t="shared" si="32"/>
        <v>170</v>
      </c>
      <c r="H225" s="55">
        <f t="shared" si="32"/>
        <v>170</v>
      </c>
      <c r="I225" s="55">
        <f t="shared" si="32"/>
        <v>0</v>
      </c>
    </row>
    <row r="226" spans="1:9" ht="41.25">
      <c r="A226" s="58" t="s">
        <v>78</v>
      </c>
      <c r="B226" s="52" t="s">
        <v>229</v>
      </c>
      <c r="C226" s="52" t="s">
        <v>377</v>
      </c>
      <c r="D226" s="52" t="s">
        <v>327</v>
      </c>
      <c r="E226" s="52" t="s">
        <v>143</v>
      </c>
      <c r="F226" s="52"/>
      <c r="G226" s="53">
        <f t="shared" si="32"/>
        <v>170</v>
      </c>
      <c r="H226" s="53">
        <f t="shared" si="32"/>
        <v>170</v>
      </c>
      <c r="I226" s="53">
        <f t="shared" si="32"/>
        <v>0</v>
      </c>
    </row>
    <row r="227" spans="1:9" ht="40.5">
      <c r="A227" s="52" t="s">
        <v>364</v>
      </c>
      <c r="B227" s="52" t="s">
        <v>229</v>
      </c>
      <c r="C227" s="52" t="s">
        <v>377</v>
      </c>
      <c r="D227" s="52" t="s">
        <v>327</v>
      </c>
      <c r="E227" s="52" t="s">
        <v>143</v>
      </c>
      <c r="F227" s="52" t="s">
        <v>302</v>
      </c>
      <c r="G227" s="446">
        <v>170</v>
      </c>
      <c r="H227" s="446">
        <v>170</v>
      </c>
      <c r="I227" s="446"/>
    </row>
    <row r="228" spans="1:9" ht="27">
      <c r="A228" s="56" t="s">
        <v>216</v>
      </c>
      <c r="B228" s="56" t="s">
        <v>229</v>
      </c>
      <c r="C228" s="56" t="s">
        <v>377</v>
      </c>
      <c r="D228" s="56" t="s">
        <v>328</v>
      </c>
      <c r="E228" s="56"/>
      <c r="F228" s="56"/>
      <c r="G228" s="57">
        <f>G229</f>
        <v>1972.594</v>
      </c>
      <c r="H228" s="57">
        <f>H229</f>
        <v>0</v>
      </c>
      <c r="I228" s="57">
        <f>I229</f>
        <v>0</v>
      </c>
    </row>
    <row r="229" spans="1:9" ht="41.25" hidden="1">
      <c r="A229" s="237" t="s">
        <v>224</v>
      </c>
      <c r="B229" s="54" t="s">
        <v>229</v>
      </c>
      <c r="C229" s="189" t="s">
        <v>377</v>
      </c>
      <c r="D229" s="189" t="s">
        <v>328</v>
      </c>
      <c r="E229" s="189" t="s">
        <v>149</v>
      </c>
      <c r="F229" s="189"/>
      <c r="G229" s="191">
        <f aca="true" t="shared" si="33" ref="G229:I231">G230</f>
        <v>1972.594</v>
      </c>
      <c r="H229" s="191">
        <f t="shared" si="33"/>
        <v>0</v>
      </c>
      <c r="I229" s="191">
        <f t="shared" si="33"/>
        <v>0</v>
      </c>
    </row>
    <row r="230" spans="1:9" ht="27.75" hidden="1">
      <c r="A230" s="262" t="s">
        <v>476</v>
      </c>
      <c r="B230" s="52" t="s">
        <v>229</v>
      </c>
      <c r="C230" s="188" t="s">
        <v>731</v>
      </c>
      <c r="D230" s="188" t="s">
        <v>328</v>
      </c>
      <c r="E230" s="188" t="s">
        <v>150</v>
      </c>
      <c r="F230" s="188"/>
      <c r="G230" s="215">
        <f t="shared" si="33"/>
        <v>1972.594</v>
      </c>
      <c r="H230" s="215">
        <f t="shared" si="33"/>
        <v>0</v>
      </c>
      <c r="I230" s="215">
        <f t="shared" si="33"/>
        <v>0</v>
      </c>
    </row>
    <row r="231" spans="1:9" ht="40.5" hidden="1">
      <c r="A231" s="188" t="s">
        <v>733</v>
      </c>
      <c r="B231" s="52" t="s">
        <v>229</v>
      </c>
      <c r="C231" s="188" t="s">
        <v>377</v>
      </c>
      <c r="D231" s="188" t="s">
        <v>328</v>
      </c>
      <c r="E231" s="188" t="s">
        <v>151</v>
      </c>
      <c r="F231" s="188"/>
      <c r="G231" s="215">
        <f>G232</f>
        <v>1972.594</v>
      </c>
      <c r="H231" s="215">
        <f t="shared" si="33"/>
        <v>0</v>
      </c>
      <c r="I231" s="215">
        <f t="shared" si="33"/>
        <v>0</v>
      </c>
    </row>
    <row r="232" spans="1:9" ht="15" hidden="1">
      <c r="A232" s="188" t="s">
        <v>235</v>
      </c>
      <c r="B232" s="201" t="s">
        <v>229</v>
      </c>
      <c r="C232" s="199" t="s">
        <v>377</v>
      </c>
      <c r="D232" s="199" t="s">
        <v>328</v>
      </c>
      <c r="E232" s="199" t="s">
        <v>151</v>
      </c>
      <c r="F232" s="199" t="s">
        <v>236</v>
      </c>
      <c r="G232" s="454">
        <v>1972.594</v>
      </c>
      <c r="H232" s="454"/>
      <c r="I232" s="454"/>
    </row>
    <row r="233" spans="1:9" ht="15">
      <c r="A233" s="235" t="s">
        <v>338</v>
      </c>
      <c r="B233" s="167" t="s">
        <v>229</v>
      </c>
      <c r="C233" s="167">
        <v>10</v>
      </c>
      <c r="D233" s="167"/>
      <c r="E233" s="144"/>
      <c r="F233" s="144"/>
      <c r="G233" s="48">
        <f aca="true" t="shared" si="34" ref="G233:I235">G234</f>
        <v>13539.716</v>
      </c>
      <c r="H233" s="48">
        <f t="shared" si="34"/>
        <v>14738.469</v>
      </c>
      <c r="I233" s="48">
        <f t="shared" si="34"/>
        <v>15370.759</v>
      </c>
    </row>
    <row r="234" spans="1:9" ht="15">
      <c r="A234" s="235" t="s">
        <v>341</v>
      </c>
      <c r="B234" s="167" t="s">
        <v>229</v>
      </c>
      <c r="C234" s="167">
        <v>10</v>
      </c>
      <c r="D234" s="167" t="s">
        <v>325</v>
      </c>
      <c r="E234" s="144"/>
      <c r="F234" s="144"/>
      <c r="G234" s="47">
        <f t="shared" si="34"/>
        <v>13539.716</v>
      </c>
      <c r="H234" s="47">
        <f t="shared" si="34"/>
        <v>14738.469</v>
      </c>
      <c r="I234" s="47">
        <f t="shared" si="34"/>
        <v>15370.759</v>
      </c>
    </row>
    <row r="235" spans="1:9" ht="57">
      <c r="A235" s="172" t="s">
        <v>308</v>
      </c>
      <c r="B235" s="167" t="s">
        <v>229</v>
      </c>
      <c r="C235" s="138" t="s">
        <v>233</v>
      </c>
      <c r="D235" s="138" t="s">
        <v>325</v>
      </c>
      <c r="E235" s="236" t="s">
        <v>18</v>
      </c>
      <c r="F235" s="138"/>
      <c r="G235" s="49">
        <f>G236</f>
        <v>13539.716</v>
      </c>
      <c r="H235" s="49">
        <f t="shared" si="34"/>
        <v>14738.469</v>
      </c>
      <c r="I235" s="49">
        <f t="shared" si="34"/>
        <v>15370.759</v>
      </c>
    </row>
    <row r="236" spans="1:9" ht="81.75">
      <c r="A236" s="219" t="s">
        <v>309</v>
      </c>
      <c r="B236" s="52" t="s">
        <v>229</v>
      </c>
      <c r="C236" s="155" t="s">
        <v>233</v>
      </c>
      <c r="D236" s="155" t="s">
        <v>325</v>
      </c>
      <c r="E236" s="219" t="s">
        <v>570</v>
      </c>
      <c r="F236" s="155"/>
      <c r="G236" s="220">
        <f>G237+G240+G247+G250</f>
        <v>13539.716</v>
      </c>
      <c r="H236" s="220">
        <f>H237+H240+H247+H250</f>
        <v>14738.469</v>
      </c>
      <c r="I236" s="220">
        <f>I237+I240+I247+I250</f>
        <v>15370.759</v>
      </c>
    </row>
    <row r="237" spans="1:9" ht="15">
      <c r="A237" s="141" t="s">
        <v>342</v>
      </c>
      <c r="B237" s="52" t="s">
        <v>229</v>
      </c>
      <c r="C237" s="141" t="s">
        <v>233</v>
      </c>
      <c r="D237" s="141" t="s">
        <v>325</v>
      </c>
      <c r="E237" s="141" t="s">
        <v>454</v>
      </c>
      <c r="F237" s="141"/>
      <c r="G237" s="44">
        <f>G239+G238</f>
        <v>2862.108</v>
      </c>
      <c r="H237" s="44">
        <f>H239+H238</f>
        <v>3155.477</v>
      </c>
      <c r="I237" s="44">
        <f>I239+I238</f>
        <v>3291.167</v>
      </c>
    </row>
    <row r="238" spans="1:9" ht="40.5">
      <c r="A238" s="141" t="s">
        <v>364</v>
      </c>
      <c r="B238" s="52" t="s">
        <v>229</v>
      </c>
      <c r="C238" s="141" t="s">
        <v>233</v>
      </c>
      <c r="D238" s="141" t="s">
        <v>325</v>
      </c>
      <c r="E238" s="141" t="s">
        <v>454</v>
      </c>
      <c r="F238" s="145" t="s">
        <v>302</v>
      </c>
      <c r="G238" s="44">
        <v>37.108</v>
      </c>
      <c r="H238" s="44">
        <v>40.477</v>
      </c>
      <c r="I238" s="44">
        <v>51.167</v>
      </c>
    </row>
    <row r="239" spans="1:9" ht="27.75">
      <c r="A239" s="166" t="s">
        <v>246</v>
      </c>
      <c r="B239" s="52" t="s">
        <v>229</v>
      </c>
      <c r="C239" s="141" t="s">
        <v>233</v>
      </c>
      <c r="D239" s="141" t="s">
        <v>325</v>
      </c>
      <c r="E239" s="141" t="s">
        <v>454</v>
      </c>
      <c r="F239" s="145" t="s">
        <v>234</v>
      </c>
      <c r="G239" s="445">
        <v>2825</v>
      </c>
      <c r="H239" s="445">
        <v>3115</v>
      </c>
      <c r="I239" s="445">
        <v>3240</v>
      </c>
    </row>
    <row r="240" spans="1:9" ht="41.25">
      <c r="A240" s="214" t="s">
        <v>477</v>
      </c>
      <c r="B240" s="52" t="s">
        <v>229</v>
      </c>
      <c r="C240" s="141" t="s">
        <v>233</v>
      </c>
      <c r="D240" s="141" t="s">
        <v>325</v>
      </c>
      <c r="E240" s="166" t="s">
        <v>455</v>
      </c>
      <c r="F240" s="141"/>
      <c r="G240" s="44">
        <f>G241+G244</f>
        <v>9992.63</v>
      </c>
      <c r="H240" s="44">
        <f>H241+H244</f>
        <v>10885.73</v>
      </c>
      <c r="I240" s="44">
        <f>I241+I244</f>
        <v>11375.592</v>
      </c>
    </row>
    <row r="241" spans="1:9" ht="27.75">
      <c r="A241" s="221" t="s">
        <v>343</v>
      </c>
      <c r="B241" s="52" t="s">
        <v>229</v>
      </c>
      <c r="C241" s="141" t="s">
        <v>233</v>
      </c>
      <c r="D241" s="141" t="s">
        <v>325</v>
      </c>
      <c r="E241" s="149" t="s">
        <v>456</v>
      </c>
      <c r="F241" s="141"/>
      <c r="G241" s="44">
        <f>G243+G242</f>
        <v>7876.4</v>
      </c>
      <c r="H241" s="44">
        <f>H243+H242</f>
        <v>8602.73</v>
      </c>
      <c r="I241" s="44">
        <f>I243+I242</f>
        <v>8889.305</v>
      </c>
    </row>
    <row r="242" spans="1:9" ht="40.5">
      <c r="A242" s="141" t="s">
        <v>364</v>
      </c>
      <c r="B242" s="52" t="s">
        <v>229</v>
      </c>
      <c r="C242" s="141" t="s">
        <v>233</v>
      </c>
      <c r="D242" s="141" t="s">
        <v>325</v>
      </c>
      <c r="E242" s="149" t="s">
        <v>456</v>
      </c>
      <c r="F242" s="141" t="s">
        <v>302</v>
      </c>
      <c r="G242" s="44">
        <v>116.4</v>
      </c>
      <c r="H242" s="44">
        <v>132.73</v>
      </c>
      <c r="I242" s="44">
        <v>99.305</v>
      </c>
    </row>
    <row r="243" spans="1:9" ht="27.75">
      <c r="A243" s="142" t="s">
        <v>246</v>
      </c>
      <c r="B243" s="52" t="s">
        <v>229</v>
      </c>
      <c r="C243" s="141" t="s">
        <v>233</v>
      </c>
      <c r="D243" s="148" t="s">
        <v>325</v>
      </c>
      <c r="E243" s="149" t="s">
        <v>456</v>
      </c>
      <c r="F243" s="141" t="s">
        <v>234</v>
      </c>
      <c r="G243" s="445">
        <v>7760</v>
      </c>
      <c r="H243" s="445">
        <v>8470</v>
      </c>
      <c r="I243" s="445">
        <v>8790</v>
      </c>
    </row>
    <row r="244" spans="1:9" ht="27.75">
      <c r="A244" s="221" t="s">
        <v>196</v>
      </c>
      <c r="B244" s="52" t="s">
        <v>229</v>
      </c>
      <c r="C244" s="144" t="s">
        <v>233</v>
      </c>
      <c r="D244" s="183" t="s">
        <v>325</v>
      </c>
      <c r="E244" s="222" t="s">
        <v>457</v>
      </c>
      <c r="F244" s="141"/>
      <c r="G244" s="44">
        <f>G246+G245</f>
        <v>2116.23</v>
      </c>
      <c r="H244" s="44">
        <f>H246+H245</f>
        <v>2283</v>
      </c>
      <c r="I244" s="44">
        <f>I246+I245</f>
        <v>2486.287</v>
      </c>
    </row>
    <row r="245" spans="1:9" ht="40.5">
      <c r="A245" s="141" t="s">
        <v>364</v>
      </c>
      <c r="B245" s="52" t="s">
        <v>229</v>
      </c>
      <c r="C245" s="141" t="s">
        <v>233</v>
      </c>
      <c r="D245" s="141" t="s">
        <v>325</v>
      </c>
      <c r="E245" s="222" t="s">
        <v>457</v>
      </c>
      <c r="F245" s="141" t="s">
        <v>302</v>
      </c>
      <c r="G245" s="44">
        <v>26.23</v>
      </c>
      <c r="H245" s="44">
        <v>33</v>
      </c>
      <c r="I245" s="44">
        <v>36.287</v>
      </c>
    </row>
    <row r="246" spans="1:9" ht="27.75">
      <c r="A246" s="166" t="s">
        <v>246</v>
      </c>
      <c r="B246" s="52" t="s">
        <v>229</v>
      </c>
      <c r="C246" s="141" t="s">
        <v>233</v>
      </c>
      <c r="D246" s="148" t="s">
        <v>325</v>
      </c>
      <c r="E246" s="222" t="s">
        <v>457</v>
      </c>
      <c r="F246" s="141" t="s">
        <v>234</v>
      </c>
      <c r="G246" s="445">
        <v>2090</v>
      </c>
      <c r="H246" s="445">
        <v>2250</v>
      </c>
      <c r="I246" s="445">
        <v>2450</v>
      </c>
    </row>
    <row r="247" spans="1:9" ht="54.75">
      <c r="A247" s="214" t="s">
        <v>344</v>
      </c>
      <c r="B247" s="52" t="s">
        <v>229</v>
      </c>
      <c r="C247" s="145" t="s">
        <v>233</v>
      </c>
      <c r="D247" s="141" t="s">
        <v>325</v>
      </c>
      <c r="E247" s="149" t="s">
        <v>458</v>
      </c>
      <c r="F247" s="141"/>
      <c r="G247" s="44">
        <f>G249+G248</f>
        <v>137.449</v>
      </c>
      <c r="H247" s="44">
        <f>H249+H248</f>
        <v>149.733</v>
      </c>
      <c r="I247" s="44">
        <f>I249+I248</f>
        <v>156.472</v>
      </c>
    </row>
    <row r="248" spans="1:9" ht="40.5">
      <c r="A248" s="141" t="s">
        <v>364</v>
      </c>
      <c r="B248" s="52" t="s">
        <v>229</v>
      </c>
      <c r="C248" s="141" t="s">
        <v>233</v>
      </c>
      <c r="D248" s="141" t="s">
        <v>325</v>
      </c>
      <c r="E248" s="149" t="s">
        <v>458</v>
      </c>
      <c r="F248" s="141" t="s">
        <v>302</v>
      </c>
      <c r="G248" s="44">
        <v>2.449</v>
      </c>
      <c r="H248" s="44">
        <v>4.733</v>
      </c>
      <c r="I248" s="44">
        <v>5.472</v>
      </c>
    </row>
    <row r="249" spans="1:9" ht="27.75">
      <c r="A249" s="142" t="s">
        <v>246</v>
      </c>
      <c r="B249" s="52" t="s">
        <v>229</v>
      </c>
      <c r="C249" s="141" t="s">
        <v>233</v>
      </c>
      <c r="D249" s="141" t="s">
        <v>325</v>
      </c>
      <c r="E249" s="149" t="s">
        <v>458</v>
      </c>
      <c r="F249" s="141" t="s">
        <v>234</v>
      </c>
      <c r="G249" s="445">
        <v>135</v>
      </c>
      <c r="H249" s="445">
        <v>145</v>
      </c>
      <c r="I249" s="445">
        <v>151</v>
      </c>
    </row>
    <row r="250" spans="1:9" ht="54.75">
      <c r="A250" s="146" t="s">
        <v>652</v>
      </c>
      <c r="B250" s="52" t="s">
        <v>229</v>
      </c>
      <c r="C250" s="145" t="s">
        <v>233</v>
      </c>
      <c r="D250" s="146" t="s">
        <v>325</v>
      </c>
      <c r="E250" s="149" t="s">
        <v>459</v>
      </c>
      <c r="F250" s="141"/>
      <c r="G250" s="44">
        <f>G252+G251</f>
        <v>547.529</v>
      </c>
      <c r="H250" s="44">
        <f>H252+H251</f>
        <v>547.529</v>
      </c>
      <c r="I250" s="44">
        <f>I252+I251</f>
        <v>547.528</v>
      </c>
    </row>
    <row r="251" spans="1:9" ht="40.5">
      <c r="A251" s="141" t="s">
        <v>364</v>
      </c>
      <c r="B251" s="52" t="s">
        <v>229</v>
      </c>
      <c r="C251" s="141" t="s">
        <v>233</v>
      </c>
      <c r="D251" s="141" t="s">
        <v>325</v>
      </c>
      <c r="E251" s="149" t="s">
        <v>459</v>
      </c>
      <c r="F251" s="141" t="s">
        <v>302</v>
      </c>
      <c r="G251" s="44">
        <v>12.529</v>
      </c>
      <c r="H251" s="44">
        <v>12.529</v>
      </c>
      <c r="I251" s="44">
        <v>12.528</v>
      </c>
    </row>
    <row r="252" spans="1:9" ht="27.75">
      <c r="A252" s="142" t="s">
        <v>246</v>
      </c>
      <c r="B252" s="52" t="s">
        <v>229</v>
      </c>
      <c r="C252" s="141" t="s">
        <v>233</v>
      </c>
      <c r="D252" s="141" t="s">
        <v>325</v>
      </c>
      <c r="E252" s="149" t="s">
        <v>459</v>
      </c>
      <c r="F252" s="141" t="s">
        <v>234</v>
      </c>
      <c r="G252" s="445">
        <v>535</v>
      </c>
      <c r="H252" s="445">
        <v>535</v>
      </c>
      <c r="I252" s="445">
        <v>535</v>
      </c>
    </row>
    <row r="253" spans="1:9" ht="54.75">
      <c r="A253" s="224" t="s">
        <v>650</v>
      </c>
      <c r="B253" s="50" t="s">
        <v>229</v>
      </c>
      <c r="C253" s="178">
        <v>14</v>
      </c>
      <c r="D253" s="178"/>
      <c r="E253" s="178"/>
      <c r="F253" s="178"/>
      <c r="G253" s="48">
        <f>G254+G259</f>
        <v>8160.639</v>
      </c>
      <c r="H253" s="48">
        <f>H254+H259</f>
        <v>5174.937</v>
      </c>
      <c r="I253" s="48">
        <f>I254+I259</f>
        <v>3080.32</v>
      </c>
    </row>
    <row r="254" spans="1:9" ht="57">
      <c r="A254" s="293" t="s">
        <v>485</v>
      </c>
      <c r="B254" s="121" t="s">
        <v>229</v>
      </c>
      <c r="C254" s="225" t="s">
        <v>303</v>
      </c>
      <c r="D254" s="226" t="s">
        <v>377</v>
      </c>
      <c r="E254" s="225" t="s">
        <v>644</v>
      </c>
      <c r="F254" s="143"/>
      <c r="G254" s="45">
        <f aca="true" t="shared" si="35" ref="G254:I257">G255</f>
        <v>6160.639</v>
      </c>
      <c r="H254" s="45">
        <f t="shared" si="35"/>
        <v>5174.937</v>
      </c>
      <c r="I254" s="45">
        <f t="shared" si="35"/>
        <v>3080.32</v>
      </c>
    </row>
    <row r="255" spans="1:9" ht="43.5">
      <c r="A255" s="405" t="s">
        <v>649</v>
      </c>
      <c r="B255" s="52" t="s">
        <v>229</v>
      </c>
      <c r="C255" s="227" t="s">
        <v>303</v>
      </c>
      <c r="D255" s="228" t="s">
        <v>377</v>
      </c>
      <c r="E255" s="227" t="s">
        <v>684</v>
      </c>
      <c r="F255" s="143"/>
      <c r="G255" s="220">
        <f t="shared" si="35"/>
        <v>6160.639</v>
      </c>
      <c r="H255" s="220">
        <f t="shared" si="35"/>
        <v>5174.937</v>
      </c>
      <c r="I255" s="220">
        <f t="shared" si="35"/>
        <v>3080.32</v>
      </c>
    </row>
    <row r="256" spans="1:9" ht="28.5">
      <c r="A256" s="406" t="s">
        <v>685</v>
      </c>
      <c r="B256" s="52" t="s">
        <v>229</v>
      </c>
      <c r="C256" s="229" t="s">
        <v>303</v>
      </c>
      <c r="D256" s="230" t="s">
        <v>377</v>
      </c>
      <c r="E256" s="229" t="s">
        <v>686</v>
      </c>
      <c r="F256" s="178"/>
      <c r="G256" s="47">
        <f t="shared" si="35"/>
        <v>6160.639</v>
      </c>
      <c r="H256" s="47">
        <f t="shared" si="35"/>
        <v>5174.937</v>
      </c>
      <c r="I256" s="47">
        <f t="shared" si="35"/>
        <v>3080.32</v>
      </c>
    </row>
    <row r="257" spans="1:9" ht="68.25">
      <c r="A257" s="294" t="s">
        <v>411</v>
      </c>
      <c r="B257" s="52" t="s">
        <v>229</v>
      </c>
      <c r="C257" s="229" t="s">
        <v>303</v>
      </c>
      <c r="D257" s="231" t="s">
        <v>377</v>
      </c>
      <c r="E257" s="232" t="s">
        <v>567</v>
      </c>
      <c r="F257" s="178"/>
      <c r="G257" s="47">
        <f t="shared" si="35"/>
        <v>6160.639</v>
      </c>
      <c r="H257" s="47">
        <f t="shared" si="35"/>
        <v>5174.937</v>
      </c>
      <c r="I257" s="47">
        <f t="shared" si="35"/>
        <v>3080.32</v>
      </c>
    </row>
    <row r="258" spans="1:9" ht="15">
      <c r="A258" s="233" t="s">
        <v>77</v>
      </c>
      <c r="B258" s="59" t="s">
        <v>229</v>
      </c>
      <c r="C258" s="144" t="s">
        <v>303</v>
      </c>
      <c r="D258" s="234" t="s">
        <v>377</v>
      </c>
      <c r="E258" s="214" t="s">
        <v>567</v>
      </c>
      <c r="F258" s="144" t="s">
        <v>304</v>
      </c>
      <c r="G258" s="451">
        <v>6160.639</v>
      </c>
      <c r="H258" s="451">
        <v>5174.937</v>
      </c>
      <c r="I258" s="451">
        <v>3080.32</v>
      </c>
    </row>
    <row r="259" spans="1:9" ht="27" hidden="1">
      <c r="A259" s="407" t="s">
        <v>211</v>
      </c>
      <c r="B259" s="59" t="s">
        <v>229</v>
      </c>
      <c r="C259" s="50" t="s">
        <v>303</v>
      </c>
      <c r="D259" s="75" t="s">
        <v>325</v>
      </c>
      <c r="E259" s="408"/>
      <c r="F259" s="50"/>
      <c r="G259" s="469">
        <f>G260</f>
        <v>2000</v>
      </c>
      <c r="H259" s="469">
        <f aca="true" t="shared" si="36" ref="H259:I261">H260</f>
        <v>0</v>
      </c>
      <c r="I259" s="469">
        <f t="shared" si="36"/>
        <v>0</v>
      </c>
    </row>
    <row r="260" spans="1:9" ht="43.5" hidden="1">
      <c r="A260" s="405" t="s">
        <v>649</v>
      </c>
      <c r="B260" s="59" t="s">
        <v>229</v>
      </c>
      <c r="C260" s="121" t="s">
        <v>303</v>
      </c>
      <c r="D260" s="385" t="s">
        <v>325</v>
      </c>
      <c r="E260" s="409" t="s">
        <v>684</v>
      </c>
      <c r="F260" s="121"/>
      <c r="G260" s="448">
        <f>G261</f>
        <v>2000</v>
      </c>
      <c r="H260" s="448">
        <f t="shared" si="36"/>
        <v>0</v>
      </c>
      <c r="I260" s="448">
        <f t="shared" si="36"/>
        <v>0</v>
      </c>
    </row>
    <row r="261" spans="1:9" ht="28.5" hidden="1">
      <c r="A261" s="406" t="s">
        <v>685</v>
      </c>
      <c r="B261" s="59" t="s">
        <v>229</v>
      </c>
      <c r="C261" s="59" t="s">
        <v>634</v>
      </c>
      <c r="D261" s="59" t="s">
        <v>325</v>
      </c>
      <c r="E261" s="410" t="s">
        <v>686</v>
      </c>
      <c r="F261" s="59"/>
      <c r="G261" s="447">
        <f>G262</f>
        <v>2000</v>
      </c>
      <c r="H261" s="447">
        <f t="shared" si="36"/>
        <v>0</v>
      </c>
      <c r="I261" s="447">
        <f t="shared" si="36"/>
        <v>0</v>
      </c>
    </row>
    <row r="262" spans="1:9" ht="68.25" hidden="1">
      <c r="A262" s="344" t="s">
        <v>602</v>
      </c>
      <c r="B262" s="59" t="s">
        <v>229</v>
      </c>
      <c r="C262" s="59" t="s">
        <v>303</v>
      </c>
      <c r="D262" s="59" t="s">
        <v>325</v>
      </c>
      <c r="E262" s="410" t="s">
        <v>566</v>
      </c>
      <c r="F262" s="59"/>
      <c r="G262" s="447">
        <f>G263</f>
        <v>2000</v>
      </c>
      <c r="H262" s="447">
        <f>H263</f>
        <v>0</v>
      </c>
      <c r="I262" s="447">
        <f>I263</f>
        <v>0</v>
      </c>
    </row>
    <row r="263" spans="1:9" ht="15" hidden="1">
      <c r="A263" s="328" t="s">
        <v>77</v>
      </c>
      <c r="B263" s="59" t="s">
        <v>229</v>
      </c>
      <c r="C263" s="52" t="s">
        <v>303</v>
      </c>
      <c r="D263" s="52" t="s">
        <v>325</v>
      </c>
      <c r="E263" s="410" t="s">
        <v>566</v>
      </c>
      <c r="F263" s="52" t="s">
        <v>304</v>
      </c>
      <c r="G263" s="446">
        <v>2000</v>
      </c>
      <c r="H263" s="446"/>
      <c r="I263" s="446"/>
    </row>
    <row r="264" spans="1:9" ht="15">
      <c r="A264" s="290" t="s">
        <v>381</v>
      </c>
      <c r="B264" s="291"/>
      <c r="C264" s="291"/>
      <c r="D264" s="291"/>
      <c r="E264" s="292"/>
      <c r="F264" s="291"/>
      <c r="G264" s="476"/>
      <c r="H264" s="477">
        <v>7979.9</v>
      </c>
      <c r="I264" s="477">
        <v>14325.8</v>
      </c>
    </row>
    <row r="265" spans="1:9" ht="40.5">
      <c r="A265" s="56" t="s">
        <v>261</v>
      </c>
      <c r="B265" s="56" t="s">
        <v>230</v>
      </c>
      <c r="C265" s="56"/>
      <c r="D265" s="56"/>
      <c r="E265" s="56"/>
      <c r="F265" s="56"/>
      <c r="G265" s="57">
        <f>G266+G280+G361</f>
        <v>229469.20599999995</v>
      </c>
      <c r="H265" s="57">
        <f>H266+H280+H361</f>
        <v>229921.965</v>
      </c>
      <c r="I265" s="57">
        <f>I266+I280+I361</f>
        <v>194528.16800000003</v>
      </c>
    </row>
    <row r="266" spans="1:9" ht="27">
      <c r="A266" s="56" t="s">
        <v>65</v>
      </c>
      <c r="B266" s="56" t="s">
        <v>230</v>
      </c>
      <c r="C266" s="56" t="s">
        <v>377</v>
      </c>
      <c r="D266" s="50"/>
      <c r="E266" s="50"/>
      <c r="F266" s="50"/>
      <c r="G266" s="349">
        <f>G267</f>
        <v>1791</v>
      </c>
      <c r="H266" s="69">
        <f>H267</f>
        <v>1791</v>
      </c>
      <c r="I266" s="69">
        <f>I267</f>
        <v>1791</v>
      </c>
    </row>
    <row r="267" spans="1:9" ht="81">
      <c r="A267" s="56" t="s">
        <v>200</v>
      </c>
      <c r="B267" s="50" t="s">
        <v>230</v>
      </c>
      <c r="C267" s="50" t="s">
        <v>377</v>
      </c>
      <c r="D267" s="50" t="s">
        <v>326</v>
      </c>
      <c r="E267" s="50"/>
      <c r="F267" s="50"/>
      <c r="G267" s="349">
        <f>G268+G274</f>
        <v>1791</v>
      </c>
      <c r="H267" s="69">
        <f>H268+H274</f>
        <v>1791</v>
      </c>
      <c r="I267" s="69">
        <f>I268+I274</f>
        <v>1791</v>
      </c>
    </row>
    <row r="268" spans="1:9" ht="28.5">
      <c r="A268" s="350" t="s">
        <v>414</v>
      </c>
      <c r="B268" s="51" t="s">
        <v>230</v>
      </c>
      <c r="C268" s="51" t="s">
        <v>377</v>
      </c>
      <c r="D268" s="51" t="s">
        <v>326</v>
      </c>
      <c r="E268" s="51" t="s">
        <v>728</v>
      </c>
      <c r="F268" s="51"/>
      <c r="G268" s="324">
        <f>G269</f>
        <v>1080</v>
      </c>
      <c r="H268" s="324">
        <f>H269</f>
        <v>1080</v>
      </c>
      <c r="I268" s="324">
        <f>I269</f>
        <v>1080</v>
      </c>
    </row>
    <row r="269" spans="1:9" ht="41.25">
      <c r="A269" s="351" t="s">
        <v>415</v>
      </c>
      <c r="B269" s="52" t="s">
        <v>230</v>
      </c>
      <c r="C269" s="52" t="s">
        <v>377</v>
      </c>
      <c r="D269" s="52" t="s">
        <v>326</v>
      </c>
      <c r="E269" s="52" t="s">
        <v>729</v>
      </c>
      <c r="F269" s="52"/>
      <c r="G269" s="53">
        <f>G271+G272+G273</f>
        <v>1080</v>
      </c>
      <c r="H269" s="53">
        <f>H271+H272+H273</f>
        <v>1080</v>
      </c>
      <c r="I269" s="53">
        <f>I271+I272+I273</f>
        <v>1080</v>
      </c>
    </row>
    <row r="270" spans="1:9" ht="40.5">
      <c r="A270" s="52" t="s">
        <v>645</v>
      </c>
      <c r="B270" s="52" t="s">
        <v>230</v>
      </c>
      <c r="C270" s="52" t="s">
        <v>377</v>
      </c>
      <c r="D270" s="52" t="s">
        <v>326</v>
      </c>
      <c r="E270" s="52" t="s">
        <v>730</v>
      </c>
      <c r="F270" s="52"/>
      <c r="G270" s="53">
        <f>G271+G272+G273</f>
        <v>1080</v>
      </c>
      <c r="H270" s="53">
        <f>H271+H272+H273</f>
        <v>1080</v>
      </c>
      <c r="I270" s="53">
        <f>I271+I272+I273</f>
        <v>1080</v>
      </c>
    </row>
    <row r="271" spans="1:9" ht="94.5">
      <c r="A271" s="52" t="s">
        <v>363</v>
      </c>
      <c r="B271" s="52" t="s">
        <v>230</v>
      </c>
      <c r="C271" s="52" t="s">
        <v>377</v>
      </c>
      <c r="D271" s="52" t="s">
        <v>326</v>
      </c>
      <c r="E271" s="52" t="s">
        <v>730</v>
      </c>
      <c r="F271" s="52" t="s">
        <v>237</v>
      </c>
      <c r="G271" s="53">
        <v>1060</v>
      </c>
      <c r="H271" s="53">
        <v>1060</v>
      </c>
      <c r="I271" s="53">
        <v>1060</v>
      </c>
    </row>
    <row r="272" spans="1:9" ht="40.5">
      <c r="A272" s="52" t="s">
        <v>364</v>
      </c>
      <c r="B272" s="52" t="s">
        <v>230</v>
      </c>
      <c r="C272" s="52" t="s">
        <v>377</v>
      </c>
      <c r="D272" s="52" t="s">
        <v>326</v>
      </c>
      <c r="E272" s="52" t="s">
        <v>730</v>
      </c>
      <c r="F272" s="52" t="s">
        <v>302</v>
      </c>
      <c r="G272" s="53">
        <v>20</v>
      </c>
      <c r="H272" s="53">
        <v>20</v>
      </c>
      <c r="I272" s="53">
        <v>20</v>
      </c>
    </row>
    <row r="273" spans="1:9" ht="15">
      <c r="A273" s="52" t="s">
        <v>235</v>
      </c>
      <c r="B273" s="52" t="s">
        <v>230</v>
      </c>
      <c r="C273" s="52" t="s">
        <v>377</v>
      </c>
      <c r="D273" s="52" t="s">
        <v>326</v>
      </c>
      <c r="E273" s="52" t="s">
        <v>730</v>
      </c>
      <c r="F273" s="52" t="s">
        <v>236</v>
      </c>
      <c r="G273" s="92"/>
      <c r="H273" s="53"/>
      <c r="I273" s="53"/>
    </row>
    <row r="274" spans="1:9" ht="15">
      <c r="A274" s="56" t="s">
        <v>77</v>
      </c>
      <c r="B274" s="56" t="s">
        <v>230</v>
      </c>
      <c r="C274" s="56" t="s">
        <v>377</v>
      </c>
      <c r="D274" s="56" t="s">
        <v>326</v>
      </c>
      <c r="E274" s="56"/>
      <c r="F274" s="56"/>
      <c r="G274" s="94">
        <f aca="true" t="shared" si="37" ref="G274:I276">G275</f>
        <v>711</v>
      </c>
      <c r="H274" s="57">
        <f t="shared" si="37"/>
        <v>711</v>
      </c>
      <c r="I274" s="57">
        <f t="shared" si="37"/>
        <v>711</v>
      </c>
    </row>
    <row r="275" spans="1:9" ht="57">
      <c r="A275" s="159" t="s">
        <v>305</v>
      </c>
      <c r="B275" s="54" t="s">
        <v>230</v>
      </c>
      <c r="C275" s="138" t="s">
        <v>377</v>
      </c>
      <c r="D275" s="138" t="s">
        <v>326</v>
      </c>
      <c r="E275" s="138" t="s">
        <v>18</v>
      </c>
      <c r="F275" s="138"/>
      <c r="G275" s="49">
        <f t="shared" si="37"/>
        <v>711</v>
      </c>
      <c r="H275" s="49">
        <f t="shared" si="37"/>
        <v>711</v>
      </c>
      <c r="I275" s="49">
        <f t="shared" si="37"/>
        <v>711</v>
      </c>
    </row>
    <row r="276" spans="1:9" ht="121.5">
      <c r="A276" s="162" t="s">
        <v>310</v>
      </c>
      <c r="B276" s="52" t="s">
        <v>230</v>
      </c>
      <c r="C276" s="153" t="s">
        <v>731</v>
      </c>
      <c r="D276" s="153" t="s">
        <v>326</v>
      </c>
      <c r="E276" s="163" t="s">
        <v>698</v>
      </c>
      <c r="F276" s="155"/>
      <c r="G276" s="450">
        <f>G277</f>
        <v>711</v>
      </c>
      <c r="H276" s="450">
        <f t="shared" si="37"/>
        <v>711</v>
      </c>
      <c r="I276" s="450">
        <f t="shared" si="37"/>
        <v>711</v>
      </c>
    </row>
    <row r="277" spans="1:9" ht="67.5">
      <c r="A277" s="161" t="s">
        <v>656</v>
      </c>
      <c r="B277" s="52" t="s">
        <v>230</v>
      </c>
      <c r="C277" s="141" t="s">
        <v>377</v>
      </c>
      <c r="D277" s="141" t="s">
        <v>326</v>
      </c>
      <c r="E277" s="164" t="s">
        <v>699</v>
      </c>
      <c r="F277" s="144"/>
      <c r="G277" s="451">
        <f>G278+G279</f>
        <v>711</v>
      </c>
      <c r="H277" s="451">
        <f>H278+H279</f>
        <v>711</v>
      </c>
      <c r="I277" s="451">
        <f>I278+I279</f>
        <v>711</v>
      </c>
    </row>
    <row r="278" spans="1:9" ht="94.5">
      <c r="A278" s="141" t="s">
        <v>363</v>
      </c>
      <c r="B278" s="54" t="s">
        <v>230</v>
      </c>
      <c r="C278" s="141" t="s">
        <v>377</v>
      </c>
      <c r="D278" s="141" t="s">
        <v>326</v>
      </c>
      <c r="E278" s="164" t="s">
        <v>699</v>
      </c>
      <c r="F278" s="144" t="s">
        <v>237</v>
      </c>
      <c r="G278" s="451">
        <v>711</v>
      </c>
      <c r="H278" s="451">
        <v>711</v>
      </c>
      <c r="I278" s="451">
        <v>711</v>
      </c>
    </row>
    <row r="279" spans="1:9" ht="40.5">
      <c r="A279" s="141" t="s">
        <v>364</v>
      </c>
      <c r="B279" s="54" t="s">
        <v>230</v>
      </c>
      <c r="C279" s="141" t="s">
        <v>377</v>
      </c>
      <c r="D279" s="141" t="s">
        <v>326</v>
      </c>
      <c r="E279" s="164" t="s">
        <v>699</v>
      </c>
      <c r="F279" s="144" t="s">
        <v>302</v>
      </c>
      <c r="G279" s="451"/>
      <c r="H279" s="451"/>
      <c r="I279" s="451"/>
    </row>
    <row r="280" spans="1:9" ht="15">
      <c r="A280" s="54" t="s">
        <v>225</v>
      </c>
      <c r="B280" s="54" t="s">
        <v>230</v>
      </c>
      <c r="C280" s="54" t="s">
        <v>329</v>
      </c>
      <c r="D280" s="54"/>
      <c r="E280" s="54"/>
      <c r="F280" s="54"/>
      <c r="G280" s="465">
        <f>G281+G296+G348</f>
        <v>211573.44399999996</v>
      </c>
      <c r="H280" s="465">
        <f>H281+H296+H348</f>
        <v>212009.675</v>
      </c>
      <c r="I280" s="465">
        <f>I281+I296+I348</f>
        <v>176684.24800000002</v>
      </c>
    </row>
    <row r="281" spans="1:9" ht="15">
      <c r="A281" s="56" t="s">
        <v>226</v>
      </c>
      <c r="B281" s="56" t="s">
        <v>230</v>
      </c>
      <c r="C281" s="56" t="s">
        <v>329</v>
      </c>
      <c r="D281" s="56" t="s">
        <v>377</v>
      </c>
      <c r="E281" s="56"/>
      <c r="F281" s="56"/>
      <c r="G281" s="94">
        <f>G282+G292</f>
        <v>22418.729</v>
      </c>
      <c r="H281" s="94">
        <f>H282+H292</f>
        <v>22418.729</v>
      </c>
      <c r="I281" s="94">
        <f>I282+I292</f>
        <v>22418.729</v>
      </c>
    </row>
    <row r="282" spans="1:9" ht="54.75">
      <c r="A282" s="323" t="s">
        <v>544</v>
      </c>
      <c r="B282" s="56" t="s">
        <v>230</v>
      </c>
      <c r="C282" s="56" t="s">
        <v>329</v>
      </c>
      <c r="D282" s="56" t="s">
        <v>377</v>
      </c>
      <c r="E282" s="56" t="s">
        <v>205</v>
      </c>
      <c r="F282" s="56"/>
      <c r="G282" s="94">
        <f>G283</f>
        <v>22418.729</v>
      </c>
      <c r="H282" s="94">
        <f>H283</f>
        <v>22418.729</v>
      </c>
      <c r="I282" s="94">
        <f>I283</f>
        <v>22418.729</v>
      </c>
    </row>
    <row r="283" spans="1:9" ht="85.5">
      <c r="A283" s="352" t="s">
        <v>712</v>
      </c>
      <c r="B283" s="56" t="s">
        <v>230</v>
      </c>
      <c r="C283" s="56" t="s">
        <v>329</v>
      </c>
      <c r="D283" s="56" t="s">
        <v>377</v>
      </c>
      <c r="E283" s="54" t="s">
        <v>708</v>
      </c>
      <c r="F283" s="52"/>
      <c r="G283" s="92">
        <f>G284+G289</f>
        <v>22418.729</v>
      </c>
      <c r="H283" s="92">
        <f>H284+H289</f>
        <v>22418.729</v>
      </c>
      <c r="I283" s="92">
        <f>I284+I289</f>
        <v>22418.729</v>
      </c>
    </row>
    <row r="284" spans="1:9" ht="40.5">
      <c r="A284" s="52" t="s">
        <v>646</v>
      </c>
      <c r="B284" s="52" t="s">
        <v>230</v>
      </c>
      <c r="C284" s="52" t="s">
        <v>329</v>
      </c>
      <c r="D284" s="52" t="s">
        <v>377</v>
      </c>
      <c r="E284" s="52" t="s">
        <v>709</v>
      </c>
      <c r="F284" s="52"/>
      <c r="G284" s="92">
        <f>G285+G286+G288+G287</f>
        <v>14156</v>
      </c>
      <c r="H284" s="53">
        <f>H285+H286+H288</f>
        <v>14156</v>
      </c>
      <c r="I284" s="53">
        <f>I285+I286+I288</f>
        <v>14156</v>
      </c>
    </row>
    <row r="285" spans="1:9" ht="94.5">
      <c r="A285" s="52" t="s">
        <v>363</v>
      </c>
      <c r="B285" s="52" t="s">
        <v>230</v>
      </c>
      <c r="C285" s="52" t="s">
        <v>329</v>
      </c>
      <c r="D285" s="52" t="s">
        <v>377</v>
      </c>
      <c r="E285" s="52" t="s">
        <v>709</v>
      </c>
      <c r="F285" s="52" t="s">
        <v>237</v>
      </c>
      <c r="G285" s="92">
        <v>3621</v>
      </c>
      <c r="H285" s="92">
        <v>3621</v>
      </c>
      <c r="I285" s="92">
        <v>3621</v>
      </c>
    </row>
    <row r="286" spans="1:9" ht="40.5">
      <c r="A286" s="52" t="s">
        <v>364</v>
      </c>
      <c r="B286" s="52" t="s">
        <v>230</v>
      </c>
      <c r="C286" s="52" t="s">
        <v>329</v>
      </c>
      <c r="D286" s="52" t="s">
        <v>377</v>
      </c>
      <c r="E286" s="52" t="s">
        <v>709</v>
      </c>
      <c r="F286" s="52" t="s">
        <v>302</v>
      </c>
      <c r="G286" s="92">
        <v>8750</v>
      </c>
      <c r="H286" s="92">
        <v>8750</v>
      </c>
      <c r="I286" s="92">
        <v>8750</v>
      </c>
    </row>
    <row r="287" spans="1:9" ht="15">
      <c r="A287" s="52" t="s">
        <v>353</v>
      </c>
      <c r="B287" s="52" t="s">
        <v>230</v>
      </c>
      <c r="C287" s="52" t="s">
        <v>329</v>
      </c>
      <c r="D287" s="52" t="s">
        <v>377</v>
      </c>
      <c r="E287" s="52" t="s">
        <v>709</v>
      </c>
      <c r="F287" s="52" t="s">
        <v>296</v>
      </c>
      <c r="G287" s="92"/>
      <c r="H287" s="92"/>
      <c r="I287" s="92"/>
    </row>
    <row r="288" spans="1:9" ht="15">
      <c r="A288" s="328" t="s">
        <v>235</v>
      </c>
      <c r="B288" s="52" t="s">
        <v>230</v>
      </c>
      <c r="C288" s="52" t="s">
        <v>329</v>
      </c>
      <c r="D288" s="52" t="s">
        <v>377</v>
      </c>
      <c r="E288" s="52" t="s">
        <v>709</v>
      </c>
      <c r="F288" s="52" t="s">
        <v>236</v>
      </c>
      <c r="G288" s="92">
        <v>1785</v>
      </c>
      <c r="H288" s="92">
        <v>1785</v>
      </c>
      <c r="I288" s="92">
        <v>1785</v>
      </c>
    </row>
    <row r="289" spans="1:9" ht="162.75">
      <c r="A289" s="186" t="s">
        <v>679</v>
      </c>
      <c r="B289" s="52" t="s">
        <v>230</v>
      </c>
      <c r="C289" s="145" t="s">
        <v>329</v>
      </c>
      <c r="D289" s="145" t="s">
        <v>377</v>
      </c>
      <c r="E289" s="146" t="s">
        <v>711</v>
      </c>
      <c r="F289" s="145"/>
      <c r="G289" s="43">
        <f>G290+G291</f>
        <v>8262.729000000001</v>
      </c>
      <c r="H289" s="43">
        <f>H290+H291</f>
        <v>8262.729000000001</v>
      </c>
      <c r="I289" s="43">
        <f>I290+I291</f>
        <v>8262.729000000001</v>
      </c>
    </row>
    <row r="290" spans="1:9" ht="94.5">
      <c r="A290" s="141" t="s">
        <v>363</v>
      </c>
      <c r="B290" s="52" t="s">
        <v>230</v>
      </c>
      <c r="C290" s="145" t="s">
        <v>329</v>
      </c>
      <c r="D290" s="145" t="s">
        <v>377</v>
      </c>
      <c r="E290" s="146" t="s">
        <v>711</v>
      </c>
      <c r="F290" s="145" t="s">
        <v>237</v>
      </c>
      <c r="G290" s="445">
        <v>8177.091</v>
      </c>
      <c r="H290" s="445">
        <v>8177.091</v>
      </c>
      <c r="I290" s="445">
        <v>8177.091</v>
      </c>
    </row>
    <row r="291" spans="1:9" ht="40.5">
      <c r="A291" s="141" t="s">
        <v>364</v>
      </c>
      <c r="B291" s="52" t="s">
        <v>230</v>
      </c>
      <c r="C291" s="145" t="s">
        <v>329</v>
      </c>
      <c r="D291" s="145" t="s">
        <v>377</v>
      </c>
      <c r="E291" s="146" t="s">
        <v>711</v>
      </c>
      <c r="F291" s="145" t="s">
        <v>302</v>
      </c>
      <c r="G291" s="463">
        <v>85.638</v>
      </c>
      <c r="H291" s="463">
        <v>85.638</v>
      </c>
      <c r="I291" s="463">
        <v>85.638</v>
      </c>
    </row>
    <row r="292" spans="1:9" ht="90" hidden="1">
      <c r="A292" s="103" t="s">
        <v>581</v>
      </c>
      <c r="B292" s="357" t="s">
        <v>230</v>
      </c>
      <c r="C292" s="358" t="s">
        <v>329</v>
      </c>
      <c r="D292" s="358" t="s">
        <v>377</v>
      </c>
      <c r="E292" s="358" t="s">
        <v>726</v>
      </c>
      <c r="F292" s="358"/>
      <c r="G292" s="359">
        <f aca="true" t="shared" si="38" ref="G292:I294">G293</f>
        <v>0</v>
      </c>
      <c r="H292" s="359">
        <f t="shared" si="38"/>
        <v>0</v>
      </c>
      <c r="I292" s="359">
        <f t="shared" si="38"/>
        <v>0</v>
      </c>
    </row>
    <row r="293" spans="1:9" ht="120" hidden="1">
      <c r="A293" s="329" t="s">
        <v>723</v>
      </c>
      <c r="B293" s="357" t="s">
        <v>230</v>
      </c>
      <c r="C293" s="358" t="s">
        <v>329</v>
      </c>
      <c r="D293" s="358" t="s">
        <v>377</v>
      </c>
      <c r="E293" s="358" t="s">
        <v>495</v>
      </c>
      <c r="F293" s="358"/>
      <c r="G293" s="359">
        <f t="shared" si="38"/>
        <v>0</v>
      </c>
      <c r="H293" s="359">
        <f t="shared" si="38"/>
        <v>0</v>
      </c>
      <c r="I293" s="359">
        <f t="shared" si="38"/>
        <v>0</v>
      </c>
    </row>
    <row r="294" spans="1:9" ht="40.5" hidden="1">
      <c r="A294" s="52" t="s">
        <v>646</v>
      </c>
      <c r="B294" s="60" t="s">
        <v>230</v>
      </c>
      <c r="C294" s="60" t="s">
        <v>8</v>
      </c>
      <c r="D294" s="60" t="s">
        <v>377</v>
      </c>
      <c r="E294" s="60" t="s">
        <v>724</v>
      </c>
      <c r="F294" s="60"/>
      <c r="G294" s="360">
        <f t="shared" si="38"/>
        <v>0</v>
      </c>
      <c r="H294" s="361">
        <f t="shared" si="38"/>
        <v>0</v>
      </c>
      <c r="I294" s="361">
        <f t="shared" si="38"/>
        <v>0</v>
      </c>
    </row>
    <row r="295" spans="1:9" ht="40.5" hidden="1">
      <c r="A295" s="52" t="s">
        <v>364</v>
      </c>
      <c r="B295" s="60" t="s">
        <v>230</v>
      </c>
      <c r="C295" s="60" t="s">
        <v>329</v>
      </c>
      <c r="D295" s="60" t="s">
        <v>377</v>
      </c>
      <c r="E295" s="60" t="s">
        <v>724</v>
      </c>
      <c r="F295" s="60" t="s">
        <v>302</v>
      </c>
      <c r="G295" s="462"/>
      <c r="H295" s="446"/>
      <c r="I295" s="446"/>
    </row>
    <row r="296" spans="1:9" ht="15">
      <c r="A296" s="56" t="s">
        <v>227</v>
      </c>
      <c r="B296" s="56" t="s">
        <v>230</v>
      </c>
      <c r="C296" s="56" t="s">
        <v>329</v>
      </c>
      <c r="D296" s="56" t="s">
        <v>378</v>
      </c>
      <c r="E296" s="56"/>
      <c r="F296" s="56"/>
      <c r="G296" s="467">
        <f>G297+G324+G332+G336+G340+G344+G328</f>
        <v>183607.74899999998</v>
      </c>
      <c r="H296" s="467">
        <f>H297+H324+H332+H336+H340+H344+H328</f>
        <v>184043.97999999998</v>
      </c>
      <c r="I296" s="467">
        <f>I297+I324+I332+I336+I340+I344+I328</f>
        <v>149118.553</v>
      </c>
    </row>
    <row r="297" spans="1:9" ht="63">
      <c r="A297" s="362" t="s">
        <v>544</v>
      </c>
      <c r="B297" s="52" t="s">
        <v>230</v>
      </c>
      <c r="C297" s="54" t="s">
        <v>329</v>
      </c>
      <c r="D297" s="54" t="s">
        <v>378</v>
      </c>
      <c r="E297" s="54" t="s">
        <v>205</v>
      </c>
      <c r="F297" s="54"/>
      <c r="G297" s="327">
        <f>G298+G320</f>
        <v>181721.74899999998</v>
      </c>
      <c r="H297" s="327">
        <f>H298+H320</f>
        <v>182323.97999999998</v>
      </c>
      <c r="I297" s="327">
        <f>I298+I320</f>
        <v>147398.553</v>
      </c>
    </row>
    <row r="298" spans="1:9" ht="71.25">
      <c r="A298" s="352" t="s">
        <v>713</v>
      </c>
      <c r="B298" s="54" t="s">
        <v>230</v>
      </c>
      <c r="C298" s="54" t="s">
        <v>329</v>
      </c>
      <c r="D298" s="54" t="s">
        <v>378</v>
      </c>
      <c r="E298" s="54" t="s">
        <v>708</v>
      </c>
      <c r="F298" s="54"/>
      <c r="G298" s="327">
        <f>G299+G302+G304+G308+G310+G312+G314+G316+G318</f>
        <v>177170.74899999998</v>
      </c>
      <c r="H298" s="327">
        <f>H299+H302+H304+H308+H310+H312+H314+H316+H318</f>
        <v>177589.55099999998</v>
      </c>
      <c r="I298" s="327">
        <f>I299+I302+I304+I308+I310+I312+I314+I316+I318</f>
        <v>142514.902</v>
      </c>
    </row>
    <row r="299" spans="1:9" ht="149.25">
      <c r="A299" s="203" t="s">
        <v>680</v>
      </c>
      <c r="B299" s="138" t="s">
        <v>230</v>
      </c>
      <c r="C299" s="141" t="s">
        <v>329</v>
      </c>
      <c r="D299" s="141" t="s">
        <v>378</v>
      </c>
      <c r="E299" s="141" t="s">
        <v>719</v>
      </c>
      <c r="F299" s="141"/>
      <c r="G299" s="44">
        <f>G300+G301</f>
        <v>151710.91799999998</v>
      </c>
      <c r="H299" s="44">
        <f>H300+H301</f>
        <v>151710.91799999998</v>
      </c>
      <c r="I299" s="44">
        <f>I300+I301</f>
        <v>118179.01</v>
      </c>
    </row>
    <row r="300" spans="1:9" ht="94.5">
      <c r="A300" s="141" t="s">
        <v>363</v>
      </c>
      <c r="B300" s="138" t="s">
        <v>230</v>
      </c>
      <c r="C300" s="141" t="s">
        <v>329</v>
      </c>
      <c r="D300" s="141" t="s">
        <v>378</v>
      </c>
      <c r="E300" s="141" t="s">
        <v>719</v>
      </c>
      <c r="F300" s="141" t="s">
        <v>237</v>
      </c>
      <c r="G300" s="44">
        <v>145003.607</v>
      </c>
      <c r="H300" s="44">
        <v>145003.607</v>
      </c>
      <c r="I300" s="44">
        <v>116969.01</v>
      </c>
    </row>
    <row r="301" spans="1:9" ht="40.5">
      <c r="A301" s="141" t="s">
        <v>364</v>
      </c>
      <c r="B301" s="138" t="s">
        <v>230</v>
      </c>
      <c r="C301" s="141" t="s">
        <v>329</v>
      </c>
      <c r="D301" s="141" t="s">
        <v>378</v>
      </c>
      <c r="E301" s="141" t="s">
        <v>719</v>
      </c>
      <c r="F301" s="141" t="s">
        <v>302</v>
      </c>
      <c r="G301" s="44">
        <v>6707.311</v>
      </c>
      <c r="H301" s="44">
        <v>6707.311</v>
      </c>
      <c r="I301" s="44">
        <v>1210</v>
      </c>
    </row>
    <row r="302" spans="1:9" ht="40.5">
      <c r="A302" s="153" t="s">
        <v>258</v>
      </c>
      <c r="B302" s="138" t="s">
        <v>230</v>
      </c>
      <c r="C302" s="153" t="s">
        <v>329</v>
      </c>
      <c r="D302" s="153" t="s">
        <v>378</v>
      </c>
      <c r="E302" s="153" t="s">
        <v>720</v>
      </c>
      <c r="F302" s="153"/>
      <c r="G302" s="139">
        <f>G303</f>
        <v>1159.831</v>
      </c>
      <c r="H302" s="139">
        <f>H303</f>
        <v>1159.831</v>
      </c>
      <c r="I302" s="139">
        <f>I303</f>
        <v>1159.831</v>
      </c>
    </row>
    <row r="303" spans="1:9" ht="94.5">
      <c r="A303" s="141" t="s">
        <v>363</v>
      </c>
      <c r="B303" s="138" t="s">
        <v>230</v>
      </c>
      <c r="C303" s="141" t="s">
        <v>329</v>
      </c>
      <c r="D303" s="141" t="s">
        <v>378</v>
      </c>
      <c r="E303" s="141" t="s">
        <v>720</v>
      </c>
      <c r="F303" s="141" t="s">
        <v>237</v>
      </c>
      <c r="G303" s="44">
        <v>1159.831</v>
      </c>
      <c r="H303" s="44">
        <v>1159.831</v>
      </c>
      <c r="I303" s="44">
        <v>1159.831</v>
      </c>
    </row>
    <row r="304" spans="1:9" ht="40.5">
      <c r="A304" s="52" t="s">
        <v>646</v>
      </c>
      <c r="B304" s="52" t="s">
        <v>230</v>
      </c>
      <c r="C304" s="52" t="s">
        <v>329</v>
      </c>
      <c r="D304" s="52" t="s">
        <v>378</v>
      </c>
      <c r="E304" s="52" t="s">
        <v>709</v>
      </c>
      <c r="F304" s="52"/>
      <c r="G304" s="92">
        <f>G305+G306+G307</f>
        <v>21214</v>
      </c>
      <c r="H304" s="92">
        <f>H305+H306+H307</f>
        <v>22732.802</v>
      </c>
      <c r="I304" s="92">
        <f>I305+I306+I307</f>
        <v>21190.061</v>
      </c>
    </row>
    <row r="305" spans="1:9" ht="94.5">
      <c r="A305" s="52" t="s">
        <v>363</v>
      </c>
      <c r="B305" s="52" t="s">
        <v>230</v>
      </c>
      <c r="C305" s="52" t="s">
        <v>329</v>
      </c>
      <c r="D305" s="52" t="s">
        <v>378</v>
      </c>
      <c r="E305" s="52" t="s">
        <v>709</v>
      </c>
      <c r="F305" s="52" t="s">
        <v>237</v>
      </c>
      <c r="G305" s="92">
        <v>76</v>
      </c>
      <c r="H305" s="92">
        <v>76</v>
      </c>
      <c r="I305" s="92">
        <v>76</v>
      </c>
    </row>
    <row r="306" spans="1:9" ht="40.5">
      <c r="A306" s="52" t="s">
        <v>364</v>
      </c>
      <c r="B306" s="52" t="s">
        <v>230</v>
      </c>
      <c r="C306" s="52" t="s">
        <v>329</v>
      </c>
      <c r="D306" s="52" t="s">
        <v>378</v>
      </c>
      <c r="E306" s="52" t="s">
        <v>709</v>
      </c>
      <c r="F306" s="52" t="s">
        <v>302</v>
      </c>
      <c r="G306" s="92">
        <v>19542</v>
      </c>
      <c r="H306" s="92">
        <v>21056.802</v>
      </c>
      <c r="I306" s="92">
        <v>19504.061</v>
      </c>
    </row>
    <row r="307" spans="1:9" ht="15">
      <c r="A307" s="328" t="s">
        <v>235</v>
      </c>
      <c r="B307" s="52" t="s">
        <v>230</v>
      </c>
      <c r="C307" s="52" t="s">
        <v>329</v>
      </c>
      <c r="D307" s="52" t="s">
        <v>378</v>
      </c>
      <c r="E307" s="52" t="s">
        <v>709</v>
      </c>
      <c r="F307" s="52" t="s">
        <v>236</v>
      </c>
      <c r="G307" s="92">
        <v>1596</v>
      </c>
      <c r="H307" s="92">
        <v>1600</v>
      </c>
      <c r="I307" s="92">
        <v>1610</v>
      </c>
    </row>
    <row r="308" spans="1:9" ht="67.5">
      <c r="A308" s="66" t="s">
        <v>682</v>
      </c>
      <c r="B308" s="52" t="s">
        <v>230</v>
      </c>
      <c r="C308" s="52" t="s">
        <v>329</v>
      </c>
      <c r="D308" s="52" t="s">
        <v>378</v>
      </c>
      <c r="E308" s="52" t="s">
        <v>714</v>
      </c>
      <c r="F308" s="52"/>
      <c r="G308" s="92">
        <f>G309</f>
        <v>686</v>
      </c>
      <c r="H308" s="92">
        <f>H309</f>
        <v>686</v>
      </c>
      <c r="I308" s="92">
        <f>I309</f>
        <v>686</v>
      </c>
    </row>
    <row r="309" spans="1:9" ht="94.5">
      <c r="A309" s="52" t="s">
        <v>363</v>
      </c>
      <c r="B309" s="52" t="s">
        <v>230</v>
      </c>
      <c r="C309" s="66" t="s">
        <v>329</v>
      </c>
      <c r="D309" s="52" t="s">
        <v>378</v>
      </c>
      <c r="E309" s="52" t="s">
        <v>714</v>
      </c>
      <c r="F309" s="52" t="s">
        <v>237</v>
      </c>
      <c r="G309" s="92">
        <v>686</v>
      </c>
      <c r="H309" s="92">
        <v>686</v>
      </c>
      <c r="I309" s="92">
        <v>686</v>
      </c>
    </row>
    <row r="310" spans="1:9" ht="54" hidden="1">
      <c r="A310" s="66" t="s">
        <v>683</v>
      </c>
      <c r="B310" s="52" t="s">
        <v>230</v>
      </c>
      <c r="C310" s="52" t="s">
        <v>329</v>
      </c>
      <c r="D310" s="52" t="s">
        <v>378</v>
      </c>
      <c r="E310" s="52" t="s">
        <v>715</v>
      </c>
      <c r="F310" s="52"/>
      <c r="G310" s="92">
        <f>G311</f>
        <v>1000</v>
      </c>
      <c r="H310" s="92">
        <f>H311</f>
        <v>0</v>
      </c>
      <c r="I310" s="92">
        <f>I311</f>
        <v>0</v>
      </c>
    </row>
    <row r="311" spans="1:9" ht="40.5" hidden="1">
      <c r="A311" s="52" t="s">
        <v>364</v>
      </c>
      <c r="B311" s="66" t="s">
        <v>230</v>
      </c>
      <c r="C311" s="66" t="s">
        <v>329</v>
      </c>
      <c r="D311" s="52" t="s">
        <v>378</v>
      </c>
      <c r="E311" s="52" t="s">
        <v>715</v>
      </c>
      <c r="F311" s="52" t="s">
        <v>302</v>
      </c>
      <c r="G311" s="92">
        <v>1000</v>
      </c>
      <c r="H311" s="92"/>
      <c r="I311" s="92"/>
    </row>
    <row r="312" spans="1:9" ht="67.5" hidden="1">
      <c r="A312" s="66" t="s">
        <v>9</v>
      </c>
      <c r="B312" s="52" t="s">
        <v>230</v>
      </c>
      <c r="C312" s="52" t="s">
        <v>329</v>
      </c>
      <c r="D312" s="52" t="s">
        <v>378</v>
      </c>
      <c r="E312" s="52" t="s">
        <v>716</v>
      </c>
      <c r="F312" s="52"/>
      <c r="G312" s="92">
        <f>G313</f>
        <v>0</v>
      </c>
      <c r="H312" s="92">
        <f>H313</f>
        <v>0</v>
      </c>
      <c r="I312" s="92">
        <f>I313</f>
        <v>0</v>
      </c>
    </row>
    <row r="313" spans="1:9" ht="40.5" hidden="1">
      <c r="A313" s="52" t="s">
        <v>364</v>
      </c>
      <c r="B313" s="66" t="s">
        <v>230</v>
      </c>
      <c r="C313" s="66" t="s">
        <v>329</v>
      </c>
      <c r="D313" s="52" t="s">
        <v>378</v>
      </c>
      <c r="E313" s="52" t="s">
        <v>716</v>
      </c>
      <c r="F313" s="52" t="s">
        <v>302</v>
      </c>
      <c r="G313" s="92"/>
      <c r="H313" s="92"/>
      <c r="I313" s="92"/>
    </row>
    <row r="314" spans="1:9" ht="67.5">
      <c r="A314" s="353" t="s">
        <v>10</v>
      </c>
      <c r="B314" s="52" t="s">
        <v>230</v>
      </c>
      <c r="C314" s="52" t="s">
        <v>329</v>
      </c>
      <c r="D314" s="66" t="s">
        <v>378</v>
      </c>
      <c r="E314" s="66" t="s">
        <v>717</v>
      </c>
      <c r="F314" s="66"/>
      <c r="G314" s="335">
        <f>G315</f>
        <v>1300</v>
      </c>
      <c r="H314" s="335">
        <f>H315</f>
        <v>1300</v>
      </c>
      <c r="I314" s="335">
        <f>I315</f>
        <v>1300</v>
      </c>
    </row>
    <row r="315" spans="1:9" ht="40.5">
      <c r="A315" s="52" t="s">
        <v>364</v>
      </c>
      <c r="B315" s="52" t="s">
        <v>230</v>
      </c>
      <c r="C315" s="52" t="s">
        <v>329</v>
      </c>
      <c r="D315" s="52" t="s">
        <v>378</v>
      </c>
      <c r="E315" s="52" t="s">
        <v>717</v>
      </c>
      <c r="F315" s="52" t="s">
        <v>302</v>
      </c>
      <c r="G315" s="92">
        <v>1300</v>
      </c>
      <c r="H315" s="92">
        <v>1300</v>
      </c>
      <c r="I315" s="92">
        <v>1300</v>
      </c>
    </row>
    <row r="316" spans="1:9" ht="60" hidden="1">
      <c r="A316" s="354" t="s">
        <v>486</v>
      </c>
      <c r="B316" s="52" t="s">
        <v>230</v>
      </c>
      <c r="C316" s="52" t="s">
        <v>329</v>
      </c>
      <c r="D316" s="52" t="s">
        <v>378</v>
      </c>
      <c r="E316" s="59" t="s">
        <v>710</v>
      </c>
      <c r="F316" s="59"/>
      <c r="G316" s="335">
        <f>G317</f>
        <v>0</v>
      </c>
      <c r="H316" s="335">
        <f>H317</f>
        <v>0</v>
      </c>
      <c r="I316" s="335">
        <f>I317</f>
        <v>0</v>
      </c>
    </row>
    <row r="317" spans="1:9" ht="15" hidden="1">
      <c r="A317" s="52" t="s">
        <v>353</v>
      </c>
      <c r="B317" s="52" t="s">
        <v>230</v>
      </c>
      <c r="C317" s="52" t="s">
        <v>329</v>
      </c>
      <c r="D317" s="52" t="s">
        <v>370</v>
      </c>
      <c r="E317" s="59" t="s">
        <v>710</v>
      </c>
      <c r="F317" s="59" t="s">
        <v>296</v>
      </c>
      <c r="G317" s="335"/>
      <c r="H317" s="335"/>
      <c r="I317" s="335"/>
    </row>
    <row r="318" spans="1:9" ht="81" hidden="1">
      <c r="A318" s="355" t="s">
        <v>678</v>
      </c>
      <c r="B318" s="52" t="s">
        <v>230</v>
      </c>
      <c r="C318" s="52" t="s">
        <v>329</v>
      </c>
      <c r="D318" s="355" t="s">
        <v>378</v>
      </c>
      <c r="E318" s="356" t="s">
        <v>718</v>
      </c>
      <c r="F318" s="356"/>
      <c r="G318" s="335">
        <f>G319</f>
        <v>100</v>
      </c>
      <c r="H318" s="335">
        <f>H319</f>
        <v>0</v>
      </c>
      <c r="I318" s="335">
        <f>I319</f>
        <v>0</v>
      </c>
    </row>
    <row r="319" spans="1:9" ht="40.5" hidden="1">
      <c r="A319" s="52" t="s">
        <v>364</v>
      </c>
      <c r="B319" s="52" t="s">
        <v>230</v>
      </c>
      <c r="C319" s="52" t="s">
        <v>329</v>
      </c>
      <c r="D319" s="52" t="s">
        <v>378</v>
      </c>
      <c r="E319" s="356" t="s">
        <v>718</v>
      </c>
      <c r="F319" s="52" t="s">
        <v>302</v>
      </c>
      <c r="G319" s="335">
        <v>100</v>
      </c>
      <c r="H319" s="335"/>
      <c r="I319" s="335"/>
    </row>
    <row r="320" spans="1:9" ht="85.5">
      <c r="A320" s="326" t="s">
        <v>721</v>
      </c>
      <c r="B320" s="54" t="s">
        <v>230</v>
      </c>
      <c r="C320" s="54" t="s">
        <v>329</v>
      </c>
      <c r="D320" s="54" t="s">
        <v>378</v>
      </c>
      <c r="E320" s="51" t="s">
        <v>207</v>
      </c>
      <c r="F320" s="51"/>
      <c r="G320" s="327">
        <f>G321</f>
        <v>4551</v>
      </c>
      <c r="H320" s="327">
        <f>H321</f>
        <v>4734.429</v>
      </c>
      <c r="I320" s="327">
        <f>I321</f>
        <v>4883.651</v>
      </c>
    </row>
    <row r="321" spans="1:9" ht="40.5">
      <c r="A321" s="52" t="s">
        <v>646</v>
      </c>
      <c r="B321" s="66" t="s">
        <v>230</v>
      </c>
      <c r="C321" s="66" t="s">
        <v>329</v>
      </c>
      <c r="D321" s="52" t="s">
        <v>378</v>
      </c>
      <c r="E321" s="59" t="s">
        <v>722</v>
      </c>
      <c r="F321" s="59"/>
      <c r="G321" s="92">
        <f>G322+G323</f>
        <v>4551</v>
      </c>
      <c r="H321" s="92">
        <f>H322+H323</f>
        <v>4734.429</v>
      </c>
      <c r="I321" s="92">
        <f>I322+I323</f>
        <v>4883.651</v>
      </c>
    </row>
    <row r="322" spans="1:9" ht="94.5">
      <c r="A322" s="52" t="s">
        <v>363</v>
      </c>
      <c r="B322" s="52" t="s">
        <v>230</v>
      </c>
      <c r="C322" s="52" t="s">
        <v>329</v>
      </c>
      <c r="D322" s="52" t="s">
        <v>378</v>
      </c>
      <c r="E322" s="59" t="s">
        <v>722</v>
      </c>
      <c r="F322" s="59" t="s">
        <v>237</v>
      </c>
      <c r="G322" s="92">
        <v>4067</v>
      </c>
      <c r="H322" s="92">
        <v>4250</v>
      </c>
      <c r="I322" s="92">
        <v>4400</v>
      </c>
    </row>
    <row r="323" spans="1:9" ht="40.5">
      <c r="A323" s="52" t="s">
        <v>364</v>
      </c>
      <c r="B323" s="52" t="s">
        <v>230</v>
      </c>
      <c r="C323" s="52" t="s">
        <v>329</v>
      </c>
      <c r="D323" s="52" t="s">
        <v>378</v>
      </c>
      <c r="E323" s="59" t="s">
        <v>722</v>
      </c>
      <c r="F323" s="52" t="s">
        <v>302</v>
      </c>
      <c r="G323" s="92">
        <v>484</v>
      </c>
      <c r="H323" s="92">
        <v>484.429</v>
      </c>
      <c r="I323" s="92">
        <v>483.651</v>
      </c>
    </row>
    <row r="324" spans="1:9" ht="90" hidden="1">
      <c r="A324" s="103" t="s">
        <v>581</v>
      </c>
      <c r="B324" s="54" t="s">
        <v>230</v>
      </c>
      <c r="C324" s="54" t="s">
        <v>329</v>
      </c>
      <c r="D324" s="54" t="s">
        <v>378</v>
      </c>
      <c r="E324" s="54" t="s">
        <v>725</v>
      </c>
      <c r="F324" s="54"/>
      <c r="G324" s="327">
        <f>G325</f>
        <v>266</v>
      </c>
      <c r="H324" s="327">
        <f aca="true" t="shared" si="39" ref="H324:I326">H325</f>
        <v>0</v>
      </c>
      <c r="I324" s="327">
        <f t="shared" si="39"/>
        <v>0</v>
      </c>
    </row>
    <row r="325" spans="1:9" ht="120" hidden="1">
      <c r="A325" s="329" t="s">
        <v>723</v>
      </c>
      <c r="B325" s="54" t="s">
        <v>230</v>
      </c>
      <c r="C325" s="54" t="s">
        <v>329</v>
      </c>
      <c r="D325" s="54" t="s">
        <v>378</v>
      </c>
      <c r="E325" s="54" t="s">
        <v>495</v>
      </c>
      <c r="F325" s="54"/>
      <c r="G325" s="327">
        <f>G326</f>
        <v>266</v>
      </c>
      <c r="H325" s="327">
        <f t="shared" si="39"/>
        <v>0</v>
      </c>
      <c r="I325" s="327">
        <f t="shared" si="39"/>
        <v>0</v>
      </c>
    </row>
    <row r="326" spans="1:9" ht="27" hidden="1">
      <c r="A326" s="52" t="s">
        <v>7</v>
      </c>
      <c r="B326" s="52" t="s">
        <v>230</v>
      </c>
      <c r="C326" s="52" t="s">
        <v>329</v>
      </c>
      <c r="D326" s="52" t="s">
        <v>378</v>
      </c>
      <c r="E326" s="52" t="s">
        <v>724</v>
      </c>
      <c r="F326" s="52"/>
      <c r="G326" s="92">
        <f>G327</f>
        <v>266</v>
      </c>
      <c r="H326" s="92">
        <f t="shared" si="39"/>
        <v>0</v>
      </c>
      <c r="I326" s="92">
        <f t="shared" si="39"/>
        <v>0</v>
      </c>
    </row>
    <row r="327" spans="1:9" ht="27" hidden="1">
      <c r="A327" s="52" t="s">
        <v>301</v>
      </c>
      <c r="B327" s="52" t="s">
        <v>230</v>
      </c>
      <c r="C327" s="52" t="s">
        <v>329</v>
      </c>
      <c r="D327" s="52" t="s">
        <v>378</v>
      </c>
      <c r="E327" s="52" t="s">
        <v>724</v>
      </c>
      <c r="F327" s="52" t="s">
        <v>13</v>
      </c>
      <c r="G327" s="462">
        <v>266</v>
      </c>
      <c r="H327" s="462"/>
      <c r="I327" s="462"/>
    </row>
    <row r="328" spans="1:9" ht="85.5">
      <c r="A328" s="326" t="s">
        <v>550</v>
      </c>
      <c r="B328" s="52" t="s">
        <v>230</v>
      </c>
      <c r="C328" s="54" t="s">
        <v>329</v>
      </c>
      <c r="D328" s="54" t="s">
        <v>378</v>
      </c>
      <c r="E328" s="54" t="s">
        <v>102</v>
      </c>
      <c r="F328" s="54"/>
      <c r="G328" s="465">
        <f>G329</f>
        <v>20</v>
      </c>
      <c r="H328" s="465">
        <f aca="true" t="shared" si="40" ref="H328:I330">H329</f>
        <v>20</v>
      </c>
      <c r="I328" s="465">
        <f t="shared" si="40"/>
        <v>20</v>
      </c>
    </row>
    <row r="329" spans="1:9" ht="94.5">
      <c r="A329" s="52" t="s">
        <v>552</v>
      </c>
      <c r="B329" s="52" t="s">
        <v>230</v>
      </c>
      <c r="C329" s="52" t="s">
        <v>329</v>
      </c>
      <c r="D329" s="52" t="s">
        <v>378</v>
      </c>
      <c r="E329" s="52" t="s">
        <v>555</v>
      </c>
      <c r="F329" s="52"/>
      <c r="G329" s="462">
        <f>G330</f>
        <v>20</v>
      </c>
      <c r="H329" s="462">
        <f t="shared" si="40"/>
        <v>20</v>
      </c>
      <c r="I329" s="462">
        <f t="shared" si="40"/>
        <v>20</v>
      </c>
    </row>
    <row r="330" spans="1:9" ht="63">
      <c r="A330" s="364" t="s">
        <v>553</v>
      </c>
      <c r="B330" s="52" t="s">
        <v>230</v>
      </c>
      <c r="C330" s="52" t="s">
        <v>329</v>
      </c>
      <c r="D330" s="52" t="s">
        <v>378</v>
      </c>
      <c r="E330" s="52" t="s">
        <v>554</v>
      </c>
      <c r="F330" s="52"/>
      <c r="G330" s="462">
        <f>G331</f>
        <v>20</v>
      </c>
      <c r="H330" s="462">
        <f t="shared" si="40"/>
        <v>20</v>
      </c>
      <c r="I330" s="462">
        <f t="shared" si="40"/>
        <v>20</v>
      </c>
    </row>
    <row r="331" spans="1:9" ht="27">
      <c r="A331" s="52" t="s">
        <v>301</v>
      </c>
      <c r="B331" s="52" t="s">
        <v>230</v>
      </c>
      <c r="C331" s="52" t="s">
        <v>329</v>
      </c>
      <c r="D331" s="52" t="s">
        <v>378</v>
      </c>
      <c r="E331" s="52" t="s">
        <v>554</v>
      </c>
      <c r="F331" s="52" t="s">
        <v>13</v>
      </c>
      <c r="G331" s="462">
        <v>20</v>
      </c>
      <c r="H331" s="462">
        <v>20</v>
      </c>
      <c r="I331" s="462">
        <v>20</v>
      </c>
    </row>
    <row r="332" spans="1:9" ht="54" hidden="1">
      <c r="A332" s="275" t="s">
        <v>631</v>
      </c>
      <c r="B332" s="54" t="s">
        <v>230</v>
      </c>
      <c r="C332" s="189" t="s">
        <v>329</v>
      </c>
      <c r="D332" s="189" t="s">
        <v>378</v>
      </c>
      <c r="E332" s="189" t="s">
        <v>702</v>
      </c>
      <c r="F332" s="189"/>
      <c r="G332" s="216">
        <f aca="true" t="shared" si="41" ref="G332:I334">G333</f>
        <v>0</v>
      </c>
      <c r="H332" s="216">
        <f t="shared" si="41"/>
        <v>0</v>
      </c>
      <c r="I332" s="216">
        <f t="shared" si="41"/>
        <v>0</v>
      </c>
    </row>
    <row r="333" spans="1:9" ht="95.25" hidden="1">
      <c r="A333" s="276" t="s">
        <v>120</v>
      </c>
      <c r="B333" s="54" t="s">
        <v>230</v>
      </c>
      <c r="C333" s="199" t="s">
        <v>329</v>
      </c>
      <c r="D333" s="199" t="s">
        <v>378</v>
      </c>
      <c r="E333" s="199" t="s">
        <v>121</v>
      </c>
      <c r="F333" s="199"/>
      <c r="G333" s="204">
        <f t="shared" si="41"/>
        <v>0</v>
      </c>
      <c r="H333" s="204">
        <f t="shared" si="41"/>
        <v>0</v>
      </c>
      <c r="I333" s="204">
        <f t="shared" si="41"/>
        <v>0</v>
      </c>
    </row>
    <row r="334" spans="1:9" ht="54.75" hidden="1">
      <c r="A334" s="288" t="s">
        <v>599</v>
      </c>
      <c r="B334" s="52" t="s">
        <v>230</v>
      </c>
      <c r="C334" s="199" t="s">
        <v>329</v>
      </c>
      <c r="D334" s="199" t="s">
        <v>378</v>
      </c>
      <c r="E334" s="199" t="s">
        <v>604</v>
      </c>
      <c r="F334" s="199"/>
      <c r="G334" s="204">
        <f t="shared" si="41"/>
        <v>0</v>
      </c>
      <c r="H334" s="204">
        <f t="shared" si="41"/>
        <v>0</v>
      </c>
      <c r="I334" s="204">
        <f t="shared" si="41"/>
        <v>0</v>
      </c>
    </row>
    <row r="335" spans="1:9" ht="40.5" hidden="1">
      <c r="A335" s="199" t="s">
        <v>364</v>
      </c>
      <c r="B335" s="52" t="s">
        <v>230</v>
      </c>
      <c r="C335" s="199" t="s">
        <v>329</v>
      </c>
      <c r="D335" s="199" t="s">
        <v>378</v>
      </c>
      <c r="E335" s="199" t="s">
        <v>604</v>
      </c>
      <c r="F335" s="199" t="s">
        <v>302</v>
      </c>
      <c r="G335" s="458"/>
      <c r="H335" s="458"/>
      <c r="I335" s="458"/>
    </row>
    <row r="336" spans="1:9" ht="54.75">
      <c r="A336" s="323" t="s">
        <v>514</v>
      </c>
      <c r="B336" s="56" t="s">
        <v>230</v>
      </c>
      <c r="C336" s="56" t="s">
        <v>329</v>
      </c>
      <c r="D336" s="56" t="s">
        <v>378</v>
      </c>
      <c r="E336" s="56" t="s">
        <v>690</v>
      </c>
      <c r="F336" s="56"/>
      <c r="G336" s="452">
        <f>G337</f>
        <v>100</v>
      </c>
      <c r="H336" s="452">
        <f aca="true" t="shared" si="42" ref="H336:I338">H337</f>
        <v>100</v>
      </c>
      <c r="I336" s="452">
        <f t="shared" si="42"/>
        <v>0</v>
      </c>
    </row>
    <row r="337" spans="1:9" ht="81.75">
      <c r="A337" s="325" t="s">
        <v>125</v>
      </c>
      <c r="B337" s="52" t="s">
        <v>230</v>
      </c>
      <c r="C337" s="52" t="s">
        <v>329</v>
      </c>
      <c r="D337" s="52" t="s">
        <v>378</v>
      </c>
      <c r="E337" s="52" t="s">
        <v>492</v>
      </c>
      <c r="F337" s="52"/>
      <c r="G337" s="446">
        <f>G338</f>
        <v>100</v>
      </c>
      <c r="H337" s="446">
        <f t="shared" si="42"/>
        <v>100</v>
      </c>
      <c r="I337" s="446">
        <f t="shared" si="42"/>
        <v>0</v>
      </c>
    </row>
    <row r="338" spans="1:9" ht="27">
      <c r="A338" s="52" t="s">
        <v>600</v>
      </c>
      <c r="B338" s="52" t="s">
        <v>230</v>
      </c>
      <c r="C338" s="52" t="s">
        <v>329</v>
      </c>
      <c r="D338" s="52" t="s">
        <v>378</v>
      </c>
      <c r="E338" s="52" t="s">
        <v>618</v>
      </c>
      <c r="F338" s="52"/>
      <c r="G338" s="446">
        <f>G339</f>
        <v>100</v>
      </c>
      <c r="H338" s="446">
        <f t="shared" si="42"/>
        <v>100</v>
      </c>
      <c r="I338" s="446">
        <f t="shared" si="42"/>
        <v>0</v>
      </c>
    </row>
    <row r="339" spans="1:9" ht="40.5">
      <c r="A339" s="52" t="s">
        <v>364</v>
      </c>
      <c r="B339" s="52" t="s">
        <v>230</v>
      </c>
      <c r="C339" s="52" t="s">
        <v>329</v>
      </c>
      <c r="D339" s="52" t="s">
        <v>378</v>
      </c>
      <c r="E339" s="52" t="s">
        <v>618</v>
      </c>
      <c r="F339" s="52" t="s">
        <v>302</v>
      </c>
      <c r="G339" s="446">
        <v>100</v>
      </c>
      <c r="H339" s="446">
        <v>100</v>
      </c>
      <c r="I339" s="446"/>
    </row>
    <row r="340" spans="1:9" ht="15" hidden="1">
      <c r="A340" s="263"/>
      <c r="B340" s="56"/>
      <c r="C340" s="201"/>
      <c r="D340" s="201"/>
      <c r="E340" s="189"/>
      <c r="F340" s="189"/>
      <c r="G340" s="455">
        <f aca="true" t="shared" si="43" ref="G340:I342">G341</f>
        <v>0</v>
      </c>
      <c r="H340" s="455">
        <f t="shared" si="43"/>
        <v>0</v>
      </c>
      <c r="I340" s="455">
        <f t="shared" si="43"/>
        <v>0</v>
      </c>
    </row>
    <row r="341" spans="1:9" ht="15" hidden="1">
      <c r="A341" s="261"/>
      <c r="B341" s="52"/>
      <c r="C341" s="199"/>
      <c r="D341" s="199"/>
      <c r="E341" s="189"/>
      <c r="F341" s="189"/>
      <c r="G341" s="455">
        <f t="shared" si="43"/>
        <v>0</v>
      </c>
      <c r="H341" s="455">
        <f t="shared" si="43"/>
        <v>0</v>
      </c>
      <c r="I341" s="455">
        <f t="shared" si="43"/>
        <v>0</v>
      </c>
    </row>
    <row r="342" spans="1:9" ht="15" hidden="1">
      <c r="A342" s="277"/>
      <c r="B342" s="52"/>
      <c r="C342" s="199"/>
      <c r="D342" s="199"/>
      <c r="E342" s="208"/>
      <c r="F342" s="208"/>
      <c r="G342" s="458">
        <f t="shared" si="43"/>
        <v>0</v>
      </c>
      <c r="H342" s="458">
        <f t="shared" si="43"/>
        <v>0</v>
      </c>
      <c r="I342" s="458">
        <f t="shared" si="43"/>
        <v>0</v>
      </c>
    </row>
    <row r="343" spans="1:9" ht="15" hidden="1">
      <c r="A343" s="199"/>
      <c r="B343" s="52"/>
      <c r="C343" s="199"/>
      <c r="D343" s="199"/>
      <c r="E343" s="199"/>
      <c r="F343" s="199"/>
      <c r="G343" s="454"/>
      <c r="H343" s="454"/>
      <c r="I343" s="454"/>
    </row>
    <row r="344" spans="1:9" ht="57">
      <c r="A344" s="330" t="s">
        <v>425</v>
      </c>
      <c r="B344" s="56" t="s">
        <v>230</v>
      </c>
      <c r="C344" s="54" t="s">
        <v>329</v>
      </c>
      <c r="D344" s="54" t="s">
        <v>378</v>
      </c>
      <c r="E344" s="54" t="s">
        <v>426</v>
      </c>
      <c r="F344" s="52"/>
      <c r="G344" s="57">
        <f>G345</f>
        <v>1500</v>
      </c>
      <c r="H344" s="57">
        <f aca="true" t="shared" si="44" ref="H344:I346">H345</f>
        <v>1600</v>
      </c>
      <c r="I344" s="57">
        <f t="shared" si="44"/>
        <v>1700</v>
      </c>
    </row>
    <row r="345" spans="1:9" ht="54.75">
      <c r="A345" s="365" t="s">
        <v>427</v>
      </c>
      <c r="B345" s="52" t="s">
        <v>230</v>
      </c>
      <c r="C345" s="52" t="s">
        <v>329</v>
      </c>
      <c r="D345" s="52" t="s">
        <v>378</v>
      </c>
      <c r="E345" s="52" t="s">
        <v>428</v>
      </c>
      <c r="F345" s="56"/>
      <c r="G345" s="53">
        <f>G346</f>
        <v>1500</v>
      </c>
      <c r="H345" s="53">
        <f t="shared" si="44"/>
        <v>1600</v>
      </c>
      <c r="I345" s="53">
        <f t="shared" si="44"/>
        <v>1700</v>
      </c>
    </row>
    <row r="346" spans="1:9" ht="40.5">
      <c r="A346" s="52" t="s">
        <v>14</v>
      </c>
      <c r="B346" s="52" t="s">
        <v>230</v>
      </c>
      <c r="C346" s="52" t="s">
        <v>329</v>
      </c>
      <c r="D346" s="52" t="s">
        <v>378</v>
      </c>
      <c r="E346" s="52" t="s">
        <v>429</v>
      </c>
      <c r="F346" s="52"/>
      <c r="G346" s="446">
        <f>G347</f>
        <v>1500</v>
      </c>
      <c r="H346" s="446">
        <f t="shared" si="44"/>
        <v>1600</v>
      </c>
      <c r="I346" s="446">
        <f t="shared" si="44"/>
        <v>1700</v>
      </c>
    </row>
    <row r="347" spans="1:9" ht="40.5">
      <c r="A347" s="52" t="s">
        <v>364</v>
      </c>
      <c r="B347" s="52" t="s">
        <v>230</v>
      </c>
      <c r="C347" s="52" t="s">
        <v>329</v>
      </c>
      <c r="D347" s="52" t="s">
        <v>378</v>
      </c>
      <c r="E347" s="52" t="s">
        <v>429</v>
      </c>
      <c r="F347" s="52" t="s">
        <v>302</v>
      </c>
      <c r="G347" s="446">
        <v>1500</v>
      </c>
      <c r="H347" s="446">
        <v>1600</v>
      </c>
      <c r="I347" s="446">
        <v>1700</v>
      </c>
    </row>
    <row r="348" spans="1:9" ht="27">
      <c r="A348" s="56" t="s">
        <v>322</v>
      </c>
      <c r="B348" s="56" t="s">
        <v>230</v>
      </c>
      <c r="C348" s="56" t="s">
        <v>329</v>
      </c>
      <c r="D348" s="56" t="s">
        <v>331</v>
      </c>
      <c r="E348" s="52"/>
      <c r="F348" s="52"/>
      <c r="G348" s="57">
        <f>G349+G357</f>
        <v>5546.966</v>
      </c>
      <c r="H348" s="57">
        <f>H349+H357</f>
        <v>5546.966</v>
      </c>
      <c r="I348" s="57">
        <f>I349+I357</f>
        <v>5146.966</v>
      </c>
    </row>
    <row r="349" spans="1:9" ht="63">
      <c r="A349" s="13" t="s">
        <v>544</v>
      </c>
      <c r="B349" s="54" t="s">
        <v>230</v>
      </c>
      <c r="C349" s="138" t="s">
        <v>8</v>
      </c>
      <c r="D349" s="138" t="s">
        <v>331</v>
      </c>
      <c r="E349" s="138" t="s">
        <v>205</v>
      </c>
      <c r="F349" s="141"/>
      <c r="G349" s="44">
        <f>G350</f>
        <v>5146.966</v>
      </c>
      <c r="H349" s="44">
        <f>H350</f>
        <v>5146.966</v>
      </c>
      <c r="I349" s="44">
        <f>I350</f>
        <v>5146.966</v>
      </c>
    </row>
    <row r="350" spans="1:9" ht="99.75">
      <c r="A350" s="213" t="s">
        <v>440</v>
      </c>
      <c r="B350" s="52" t="s">
        <v>230</v>
      </c>
      <c r="C350" s="141" t="s">
        <v>329</v>
      </c>
      <c r="D350" s="141" t="s">
        <v>331</v>
      </c>
      <c r="E350" s="141" t="s">
        <v>206</v>
      </c>
      <c r="F350" s="141"/>
      <c r="G350" s="44">
        <f>G351+G353</f>
        <v>5146.966</v>
      </c>
      <c r="H350" s="44">
        <f>H351+H353</f>
        <v>5146.966</v>
      </c>
      <c r="I350" s="44">
        <f>I351+I353</f>
        <v>5146.966</v>
      </c>
    </row>
    <row r="351" spans="1:9" ht="68.25">
      <c r="A351" s="214" t="s">
        <v>677</v>
      </c>
      <c r="B351" s="52" t="s">
        <v>230</v>
      </c>
      <c r="C351" s="141" t="s">
        <v>8</v>
      </c>
      <c r="D351" s="141" t="s">
        <v>331</v>
      </c>
      <c r="E351" s="141" t="s">
        <v>441</v>
      </c>
      <c r="F351" s="141"/>
      <c r="G351" s="44">
        <f>G352</f>
        <v>18.966</v>
      </c>
      <c r="H351" s="44">
        <f>H352</f>
        <v>18.966</v>
      </c>
      <c r="I351" s="44">
        <f>I352</f>
        <v>18.966</v>
      </c>
    </row>
    <row r="352" spans="1:9" ht="94.5">
      <c r="A352" s="141" t="s">
        <v>363</v>
      </c>
      <c r="B352" s="52" t="s">
        <v>230</v>
      </c>
      <c r="C352" s="141" t="s">
        <v>8</v>
      </c>
      <c r="D352" s="141" t="s">
        <v>331</v>
      </c>
      <c r="E352" s="141" t="s">
        <v>441</v>
      </c>
      <c r="F352" s="141" t="s">
        <v>237</v>
      </c>
      <c r="G352" s="44">
        <v>18.966</v>
      </c>
      <c r="H352" s="44">
        <v>18.966</v>
      </c>
      <c r="I352" s="44">
        <v>18.966</v>
      </c>
    </row>
    <row r="353" spans="1:9" ht="40.5">
      <c r="A353" s="52" t="s">
        <v>14</v>
      </c>
      <c r="B353" s="52" t="s">
        <v>230</v>
      </c>
      <c r="C353" s="52" t="s">
        <v>329</v>
      </c>
      <c r="D353" s="52" t="s">
        <v>331</v>
      </c>
      <c r="E353" s="52" t="s">
        <v>442</v>
      </c>
      <c r="F353" s="52"/>
      <c r="G353" s="92">
        <f>G354+G355+G356</f>
        <v>5128</v>
      </c>
      <c r="H353" s="53">
        <f>H354+H355+H356</f>
        <v>5128</v>
      </c>
      <c r="I353" s="53">
        <f>I354+I355+I356</f>
        <v>5128</v>
      </c>
    </row>
    <row r="354" spans="1:9" ht="94.5">
      <c r="A354" s="52" t="s">
        <v>363</v>
      </c>
      <c r="B354" s="52" t="s">
        <v>230</v>
      </c>
      <c r="C354" s="52" t="s">
        <v>329</v>
      </c>
      <c r="D354" s="52" t="s">
        <v>331</v>
      </c>
      <c r="E354" s="52" t="s">
        <v>442</v>
      </c>
      <c r="F354" s="52" t="s">
        <v>237</v>
      </c>
      <c r="G354" s="92">
        <v>4924</v>
      </c>
      <c r="H354" s="92">
        <v>4924</v>
      </c>
      <c r="I354" s="92">
        <v>4924</v>
      </c>
    </row>
    <row r="355" spans="1:9" ht="40.5">
      <c r="A355" s="52" t="s">
        <v>364</v>
      </c>
      <c r="B355" s="52" t="s">
        <v>230</v>
      </c>
      <c r="C355" s="52" t="s">
        <v>329</v>
      </c>
      <c r="D355" s="52" t="s">
        <v>331</v>
      </c>
      <c r="E355" s="52" t="s">
        <v>442</v>
      </c>
      <c r="F355" s="52" t="s">
        <v>302</v>
      </c>
      <c r="G355" s="92">
        <v>202</v>
      </c>
      <c r="H355" s="92">
        <v>202</v>
      </c>
      <c r="I355" s="92">
        <v>202</v>
      </c>
    </row>
    <row r="356" spans="1:9" ht="15">
      <c r="A356" s="59" t="s">
        <v>235</v>
      </c>
      <c r="B356" s="52" t="s">
        <v>230</v>
      </c>
      <c r="C356" s="52" t="s">
        <v>329</v>
      </c>
      <c r="D356" s="52" t="s">
        <v>331</v>
      </c>
      <c r="E356" s="52" t="s">
        <v>442</v>
      </c>
      <c r="F356" s="52" t="s">
        <v>236</v>
      </c>
      <c r="G356" s="92">
        <v>2</v>
      </c>
      <c r="H356" s="92">
        <v>2</v>
      </c>
      <c r="I356" s="92">
        <v>2</v>
      </c>
    </row>
    <row r="357" spans="1:9" ht="81">
      <c r="A357" s="366" t="s">
        <v>197</v>
      </c>
      <c r="B357" s="54" t="s">
        <v>230</v>
      </c>
      <c r="C357" s="56" t="s">
        <v>329</v>
      </c>
      <c r="D357" s="56" t="s">
        <v>331</v>
      </c>
      <c r="E357" s="358" t="s">
        <v>133</v>
      </c>
      <c r="F357" s="54"/>
      <c r="G357" s="55">
        <f aca="true" t="shared" si="45" ref="G357:I359">G358</f>
        <v>400</v>
      </c>
      <c r="H357" s="55">
        <f t="shared" si="45"/>
        <v>400</v>
      </c>
      <c r="I357" s="55">
        <f t="shared" si="45"/>
        <v>0</v>
      </c>
    </row>
    <row r="358" spans="1:9" ht="122.25">
      <c r="A358" s="325" t="s">
        <v>136</v>
      </c>
      <c r="B358" s="54" t="s">
        <v>230</v>
      </c>
      <c r="C358" s="52" t="s">
        <v>329</v>
      </c>
      <c r="D358" s="52" t="s">
        <v>331</v>
      </c>
      <c r="E358" s="60" t="s">
        <v>516</v>
      </c>
      <c r="F358" s="52"/>
      <c r="G358" s="53">
        <f t="shared" si="45"/>
        <v>400</v>
      </c>
      <c r="H358" s="53">
        <f t="shared" si="45"/>
        <v>400</v>
      </c>
      <c r="I358" s="53">
        <f t="shared" si="45"/>
        <v>0</v>
      </c>
    </row>
    <row r="359" spans="1:9" ht="41.25">
      <c r="A359" s="58" t="s">
        <v>78</v>
      </c>
      <c r="B359" s="52" t="s">
        <v>230</v>
      </c>
      <c r="C359" s="52" t="s">
        <v>329</v>
      </c>
      <c r="D359" s="52" t="s">
        <v>331</v>
      </c>
      <c r="E359" s="52" t="s">
        <v>143</v>
      </c>
      <c r="F359" s="52"/>
      <c r="G359" s="53">
        <f t="shared" si="45"/>
        <v>400</v>
      </c>
      <c r="H359" s="53">
        <f t="shared" si="45"/>
        <v>400</v>
      </c>
      <c r="I359" s="53">
        <f t="shared" si="45"/>
        <v>0</v>
      </c>
    </row>
    <row r="360" spans="1:9" ht="40.5">
      <c r="A360" s="52" t="s">
        <v>364</v>
      </c>
      <c r="B360" s="52" t="s">
        <v>230</v>
      </c>
      <c r="C360" s="52" t="s">
        <v>329</v>
      </c>
      <c r="D360" s="52" t="s">
        <v>331</v>
      </c>
      <c r="E360" s="52" t="s">
        <v>143</v>
      </c>
      <c r="F360" s="52" t="s">
        <v>302</v>
      </c>
      <c r="G360" s="453">
        <v>400</v>
      </c>
      <c r="H360" s="453">
        <v>400</v>
      </c>
      <c r="I360" s="453"/>
    </row>
    <row r="361" spans="1:9" ht="15">
      <c r="A361" s="80" t="s">
        <v>338</v>
      </c>
      <c r="B361" s="56" t="s">
        <v>230</v>
      </c>
      <c r="C361" s="56">
        <v>10</v>
      </c>
      <c r="D361" s="52"/>
      <c r="E361" s="52"/>
      <c r="F361" s="52"/>
      <c r="G361" s="452">
        <f>G362+G367</f>
        <v>16104.761999999999</v>
      </c>
      <c r="H361" s="452">
        <f>H362+H367</f>
        <v>16121.289999999999</v>
      </c>
      <c r="I361" s="452">
        <f>I362+I367</f>
        <v>16052.92</v>
      </c>
    </row>
    <row r="362" spans="1:9" ht="15">
      <c r="A362" s="80" t="s">
        <v>341</v>
      </c>
      <c r="B362" s="56" t="s">
        <v>230</v>
      </c>
      <c r="C362" s="56">
        <v>10</v>
      </c>
      <c r="D362" s="56" t="s">
        <v>325</v>
      </c>
      <c r="E362" s="56"/>
      <c r="F362" s="56"/>
      <c r="G362" s="57">
        <f>G363</f>
        <v>8801.926</v>
      </c>
      <c r="H362" s="57">
        <f>H363</f>
        <v>8801.926</v>
      </c>
      <c r="I362" s="57">
        <f>I363</f>
        <v>8801.926</v>
      </c>
    </row>
    <row r="363" spans="1:9" ht="63">
      <c r="A363" s="212" t="s">
        <v>544</v>
      </c>
      <c r="B363" s="143" t="s">
        <v>230</v>
      </c>
      <c r="C363" s="138">
        <v>10</v>
      </c>
      <c r="D363" s="138" t="s">
        <v>325</v>
      </c>
      <c r="E363" s="143" t="s">
        <v>205</v>
      </c>
      <c r="F363" s="143"/>
      <c r="G363" s="45">
        <f aca="true" t="shared" si="46" ref="G363:I365">G364</f>
        <v>8801.926</v>
      </c>
      <c r="H363" s="45">
        <f t="shared" si="46"/>
        <v>8801.926</v>
      </c>
      <c r="I363" s="45">
        <f t="shared" si="46"/>
        <v>8801.926</v>
      </c>
    </row>
    <row r="364" spans="1:9" ht="99.75">
      <c r="A364" s="213" t="s">
        <v>440</v>
      </c>
      <c r="B364" s="144" t="s">
        <v>230</v>
      </c>
      <c r="C364" s="141">
        <v>10</v>
      </c>
      <c r="D364" s="141" t="s">
        <v>325</v>
      </c>
      <c r="E364" s="144" t="s">
        <v>206</v>
      </c>
      <c r="F364" s="144"/>
      <c r="G364" s="47">
        <f t="shared" si="46"/>
        <v>8801.926</v>
      </c>
      <c r="H364" s="47">
        <f t="shared" si="46"/>
        <v>8801.926</v>
      </c>
      <c r="I364" s="47">
        <f t="shared" si="46"/>
        <v>8801.926</v>
      </c>
    </row>
    <row r="365" spans="1:9" ht="122.25">
      <c r="A365" s="142" t="s">
        <v>681</v>
      </c>
      <c r="B365" s="141" t="s">
        <v>230</v>
      </c>
      <c r="C365" s="141">
        <v>10</v>
      </c>
      <c r="D365" s="141" t="s">
        <v>325</v>
      </c>
      <c r="E365" s="142" t="s">
        <v>313</v>
      </c>
      <c r="F365" s="141"/>
      <c r="G365" s="44">
        <f t="shared" si="46"/>
        <v>8801.926</v>
      </c>
      <c r="H365" s="44">
        <f t="shared" si="46"/>
        <v>8801.926</v>
      </c>
      <c r="I365" s="44">
        <f t="shared" si="46"/>
        <v>8801.926</v>
      </c>
    </row>
    <row r="366" spans="1:9" ht="27">
      <c r="A366" s="141" t="s">
        <v>380</v>
      </c>
      <c r="B366" s="141" t="s">
        <v>230</v>
      </c>
      <c r="C366" s="141" t="s">
        <v>233</v>
      </c>
      <c r="D366" s="141" t="s">
        <v>325</v>
      </c>
      <c r="E366" s="141" t="s">
        <v>313</v>
      </c>
      <c r="F366" s="141" t="s">
        <v>234</v>
      </c>
      <c r="G366" s="445">
        <v>8801.926</v>
      </c>
      <c r="H366" s="445">
        <v>8801.926</v>
      </c>
      <c r="I366" s="445">
        <v>8801.926</v>
      </c>
    </row>
    <row r="367" spans="1:9" ht="15">
      <c r="A367" s="56" t="s">
        <v>345</v>
      </c>
      <c r="B367" s="56" t="s">
        <v>230</v>
      </c>
      <c r="C367" s="56">
        <v>10</v>
      </c>
      <c r="D367" s="56" t="s">
        <v>326</v>
      </c>
      <c r="E367" s="56"/>
      <c r="F367" s="56"/>
      <c r="G367" s="57">
        <f>G372+G368</f>
        <v>7302.835999999999</v>
      </c>
      <c r="H367" s="57">
        <f>H372+H368</f>
        <v>7319.364</v>
      </c>
      <c r="I367" s="57">
        <f>I372+I368</f>
        <v>7250.994000000001</v>
      </c>
    </row>
    <row r="368" spans="1:9" ht="63">
      <c r="A368" s="212" t="s">
        <v>544</v>
      </c>
      <c r="B368" s="56" t="s">
        <v>230</v>
      </c>
      <c r="C368" s="167" t="s">
        <v>233</v>
      </c>
      <c r="D368" s="167" t="s">
        <v>326</v>
      </c>
      <c r="E368" s="178" t="s">
        <v>205</v>
      </c>
      <c r="F368" s="167"/>
      <c r="G368" s="48">
        <f>G369</f>
        <v>1671.886</v>
      </c>
      <c r="H368" s="48">
        <f aca="true" t="shared" si="47" ref="H368:I370">H369</f>
        <v>1671.886</v>
      </c>
      <c r="I368" s="48">
        <f t="shared" si="47"/>
        <v>1671.886</v>
      </c>
    </row>
    <row r="369" spans="1:9" ht="71.25">
      <c r="A369" s="223" t="s">
        <v>713</v>
      </c>
      <c r="B369" s="52" t="s">
        <v>230</v>
      </c>
      <c r="C369" s="138" t="s">
        <v>233</v>
      </c>
      <c r="D369" s="138" t="s">
        <v>326</v>
      </c>
      <c r="E369" s="143" t="s">
        <v>708</v>
      </c>
      <c r="F369" s="138"/>
      <c r="G369" s="45">
        <f>G370</f>
        <v>1671.886</v>
      </c>
      <c r="H369" s="45">
        <f t="shared" si="47"/>
        <v>1671.886</v>
      </c>
      <c r="I369" s="45">
        <f t="shared" si="47"/>
        <v>1671.886</v>
      </c>
    </row>
    <row r="370" spans="1:9" ht="27">
      <c r="A370" s="141" t="s">
        <v>483</v>
      </c>
      <c r="B370" s="52" t="s">
        <v>230</v>
      </c>
      <c r="C370" s="141" t="s">
        <v>233</v>
      </c>
      <c r="D370" s="141" t="s">
        <v>326</v>
      </c>
      <c r="E370" s="144" t="s">
        <v>461</v>
      </c>
      <c r="F370" s="167"/>
      <c r="G370" s="48">
        <f>G371</f>
        <v>1671.886</v>
      </c>
      <c r="H370" s="48">
        <f t="shared" si="47"/>
        <v>1671.886</v>
      </c>
      <c r="I370" s="48">
        <f t="shared" si="47"/>
        <v>1671.886</v>
      </c>
    </row>
    <row r="371" spans="1:9" ht="27.75">
      <c r="A371" s="142" t="s">
        <v>246</v>
      </c>
      <c r="B371" s="52" t="s">
        <v>230</v>
      </c>
      <c r="C371" s="141" t="s">
        <v>233</v>
      </c>
      <c r="D371" s="141" t="s">
        <v>326</v>
      </c>
      <c r="E371" s="144" t="s">
        <v>461</v>
      </c>
      <c r="F371" s="141" t="s">
        <v>234</v>
      </c>
      <c r="G371" s="47">
        <v>1671.886</v>
      </c>
      <c r="H371" s="47">
        <v>1671.886</v>
      </c>
      <c r="I371" s="47">
        <v>1671.886</v>
      </c>
    </row>
    <row r="372" spans="1:9" ht="57">
      <c r="A372" s="172" t="s">
        <v>305</v>
      </c>
      <c r="B372" s="51" t="s">
        <v>230</v>
      </c>
      <c r="C372" s="138" t="s">
        <v>233</v>
      </c>
      <c r="D372" s="138" t="s">
        <v>326</v>
      </c>
      <c r="E372" s="143" t="s">
        <v>18</v>
      </c>
      <c r="F372" s="138"/>
      <c r="G372" s="45">
        <f aca="true" t="shared" si="48" ref="G372:I373">G373</f>
        <v>5630.95</v>
      </c>
      <c r="H372" s="45">
        <f t="shared" si="48"/>
        <v>5647.478</v>
      </c>
      <c r="I372" s="45">
        <f t="shared" si="48"/>
        <v>5579.108</v>
      </c>
    </row>
    <row r="373" spans="1:9" ht="108.75">
      <c r="A373" s="142" t="s">
        <v>312</v>
      </c>
      <c r="B373" s="59" t="s">
        <v>230</v>
      </c>
      <c r="C373" s="141" t="s">
        <v>233</v>
      </c>
      <c r="D373" s="141" t="s">
        <v>326</v>
      </c>
      <c r="E373" s="144" t="s">
        <v>698</v>
      </c>
      <c r="F373" s="141"/>
      <c r="G373" s="47">
        <f t="shared" si="48"/>
        <v>5630.95</v>
      </c>
      <c r="H373" s="47">
        <f t="shared" si="48"/>
        <v>5647.478</v>
      </c>
      <c r="I373" s="47">
        <f t="shared" si="48"/>
        <v>5579.108</v>
      </c>
    </row>
    <row r="374" spans="1:9" ht="54">
      <c r="A374" s="144" t="s">
        <v>357</v>
      </c>
      <c r="B374" s="59" t="s">
        <v>230</v>
      </c>
      <c r="C374" s="141">
        <v>10</v>
      </c>
      <c r="D374" s="141" t="s">
        <v>326</v>
      </c>
      <c r="E374" s="144" t="s">
        <v>463</v>
      </c>
      <c r="F374" s="141"/>
      <c r="G374" s="47">
        <f>G375+G376</f>
        <v>5630.95</v>
      </c>
      <c r="H374" s="47">
        <f>H375+H376</f>
        <v>5647.478</v>
      </c>
      <c r="I374" s="47">
        <v>5579.108</v>
      </c>
    </row>
    <row r="375" spans="1:9" ht="40.5">
      <c r="A375" s="141" t="s">
        <v>364</v>
      </c>
      <c r="B375" s="59" t="s">
        <v>230</v>
      </c>
      <c r="C375" s="145" t="s">
        <v>233</v>
      </c>
      <c r="D375" s="145" t="s">
        <v>326</v>
      </c>
      <c r="E375" s="144" t="s">
        <v>463</v>
      </c>
      <c r="F375" s="145" t="s">
        <v>13</v>
      </c>
      <c r="G375" s="445">
        <v>913.5</v>
      </c>
      <c r="H375" s="445">
        <v>913.5</v>
      </c>
      <c r="I375" s="445">
        <v>913.5</v>
      </c>
    </row>
    <row r="376" spans="1:9" ht="27">
      <c r="A376" s="141" t="s">
        <v>380</v>
      </c>
      <c r="B376" s="59" t="s">
        <v>230</v>
      </c>
      <c r="C376" s="141" t="s">
        <v>233</v>
      </c>
      <c r="D376" s="141" t="s">
        <v>326</v>
      </c>
      <c r="E376" s="144" t="s">
        <v>463</v>
      </c>
      <c r="F376" s="141" t="s">
        <v>234</v>
      </c>
      <c r="G376" s="445">
        <v>4717.45</v>
      </c>
      <c r="H376" s="445">
        <v>4733.978</v>
      </c>
      <c r="I376" s="445">
        <v>4674.308</v>
      </c>
    </row>
    <row r="377" spans="1:9" ht="41.25">
      <c r="A377" s="76" t="s">
        <v>260</v>
      </c>
      <c r="B377" s="77" t="s">
        <v>231</v>
      </c>
      <c r="C377" s="77"/>
      <c r="D377" s="78"/>
      <c r="E377" s="78"/>
      <c r="F377" s="78"/>
      <c r="G377" s="79">
        <f>G379+G390+G407+G444+G456</f>
        <v>25176.819</v>
      </c>
      <c r="H377" s="79">
        <f>H379+H390+H407+H444+H456</f>
        <v>25888.819</v>
      </c>
      <c r="I377" s="79">
        <f>I379+I390+I407+I444+I456</f>
        <v>26738.819</v>
      </c>
    </row>
    <row r="378" spans="1:9" ht="27">
      <c r="A378" s="56" t="s">
        <v>65</v>
      </c>
      <c r="B378" s="296" t="s">
        <v>231</v>
      </c>
      <c r="C378" s="296" t="s">
        <v>377</v>
      </c>
      <c r="D378" s="84"/>
      <c r="E378" s="84"/>
      <c r="F378" s="84"/>
      <c r="G378" s="85">
        <f>G379</f>
        <v>883</v>
      </c>
      <c r="H378" s="85">
        <f>H379</f>
        <v>883</v>
      </c>
      <c r="I378" s="85">
        <f>I379</f>
        <v>873</v>
      </c>
    </row>
    <row r="379" spans="1:9" ht="81">
      <c r="A379" s="56" t="s">
        <v>200</v>
      </c>
      <c r="B379" s="50" t="s">
        <v>231</v>
      </c>
      <c r="C379" s="50" t="s">
        <v>377</v>
      </c>
      <c r="D379" s="50" t="s">
        <v>326</v>
      </c>
      <c r="E379" s="84"/>
      <c r="F379" s="84"/>
      <c r="G379" s="85">
        <f>G380+G386</f>
        <v>883</v>
      </c>
      <c r="H379" s="85">
        <f>H380+H386</f>
        <v>883</v>
      </c>
      <c r="I379" s="85">
        <f>I380+I386</f>
        <v>873</v>
      </c>
    </row>
    <row r="380" spans="1:9" ht="28.5">
      <c r="A380" s="323" t="s">
        <v>414</v>
      </c>
      <c r="B380" s="51" t="s">
        <v>231</v>
      </c>
      <c r="C380" s="51" t="s">
        <v>377</v>
      </c>
      <c r="D380" s="51" t="s">
        <v>326</v>
      </c>
      <c r="E380" s="51" t="s">
        <v>728</v>
      </c>
      <c r="F380" s="51"/>
      <c r="G380" s="324">
        <f>G381</f>
        <v>873</v>
      </c>
      <c r="H380" s="324">
        <f>H381</f>
        <v>873</v>
      </c>
      <c r="I380" s="324">
        <f>I381</f>
        <v>873</v>
      </c>
    </row>
    <row r="381" spans="1:9" ht="41.25">
      <c r="A381" s="325" t="s">
        <v>415</v>
      </c>
      <c r="B381" s="52" t="s">
        <v>231</v>
      </c>
      <c r="C381" s="52" t="s">
        <v>377</v>
      </c>
      <c r="D381" s="52" t="s">
        <v>326</v>
      </c>
      <c r="E381" s="52" t="s">
        <v>729</v>
      </c>
      <c r="F381" s="52"/>
      <c r="G381" s="53">
        <f>G383+G384+G385</f>
        <v>873</v>
      </c>
      <c r="H381" s="53">
        <f>H383+H384+H385</f>
        <v>873</v>
      </c>
      <c r="I381" s="53">
        <f>I383+I384+I385</f>
        <v>873</v>
      </c>
    </row>
    <row r="382" spans="1:9" ht="40.5">
      <c r="A382" s="52" t="s">
        <v>645</v>
      </c>
      <c r="B382" s="52" t="s">
        <v>231</v>
      </c>
      <c r="C382" s="52" t="s">
        <v>377</v>
      </c>
      <c r="D382" s="52" t="s">
        <v>326</v>
      </c>
      <c r="E382" s="52" t="s">
        <v>730</v>
      </c>
      <c r="F382" s="52"/>
      <c r="G382" s="53">
        <f>G383+G384+G385</f>
        <v>873</v>
      </c>
      <c r="H382" s="53">
        <f>H383+H384+H385</f>
        <v>873</v>
      </c>
      <c r="I382" s="53">
        <f>I383+I384+I385</f>
        <v>873</v>
      </c>
    </row>
    <row r="383" spans="1:9" ht="94.5">
      <c r="A383" s="52" t="s">
        <v>363</v>
      </c>
      <c r="B383" s="52" t="s">
        <v>231</v>
      </c>
      <c r="C383" s="52" t="s">
        <v>377</v>
      </c>
      <c r="D383" s="52" t="s">
        <v>326</v>
      </c>
      <c r="E383" s="52" t="s">
        <v>730</v>
      </c>
      <c r="F383" s="52" t="s">
        <v>237</v>
      </c>
      <c r="G383" s="53">
        <v>862</v>
      </c>
      <c r="H383" s="53">
        <v>862</v>
      </c>
      <c r="I383" s="53">
        <v>862</v>
      </c>
    </row>
    <row r="384" spans="1:9" ht="40.5">
      <c r="A384" s="52" t="s">
        <v>364</v>
      </c>
      <c r="B384" s="52" t="s">
        <v>231</v>
      </c>
      <c r="C384" s="52" t="s">
        <v>377</v>
      </c>
      <c r="D384" s="52" t="s">
        <v>326</v>
      </c>
      <c r="E384" s="52" t="s">
        <v>730</v>
      </c>
      <c r="F384" s="52" t="s">
        <v>302</v>
      </c>
      <c r="G384" s="53">
        <v>10</v>
      </c>
      <c r="H384" s="53">
        <v>10</v>
      </c>
      <c r="I384" s="53">
        <v>10</v>
      </c>
    </row>
    <row r="385" spans="1:9" ht="15">
      <c r="A385" s="52" t="s">
        <v>235</v>
      </c>
      <c r="B385" s="52" t="s">
        <v>231</v>
      </c>
      <c r="C385" s="52" t="s">
        <v>377</v>
      </c>
      <c r="D385" s="52" t="s">
        <v>326</v>
      </c>
      <c r="E385" s="52" t="s">
        <v>730</v>
      </c>
      <c r="F385" s="52" t="s">
        <v>236</v>
      </c>
      <c r="G385" s="53">
        <v>1</v>
      </c>
      <c r="H385" s="53">
        <v>1</v>
      </c>
      <c r="I385" s="53">
        <v>1</v>
      </c>
    </row>
    <row r="386" spans="1:9" ht="85.5">
      <c r="A386" s="54" t="s">
        <v>197</v>
      </c>
      <c r="B386" s="54" t="s">
        <v>231</v>
      </c>
      <c r="C386" s="54" t="s">
        <v>377</v>
      </c>
      <c r="D386" s="54" t="s">
        <v>326</v>
      </c>
      <c r="E386" s="54" t="s">
        <v>133</v>
      </c>
      <c r="F386" s="54"/>
      <c r="G386" s="55">
        <f>G388</f>
        <v>10</v>
      </c>
      <c r="H386" s="55">
        <f>H388</f>
        <v>10</v>
      </c>
      <c r="I386" s="55">
        <f>I388</f>
        <v>0</v>
      </c>
    </row>
    <row r="387" spans="1:9" ht="122.25">
      <c r="A387" s="325" t="s">
        <v>136</v>
      </c>
      <c r="B387" s="54" t="s">
        <v>231</v>
      </c>
      <c r="C387" s="54" t="s">
        <v>377</v>
      </c>
      <c r="D387" s="54" t="s">
        <v>326</v>
      </c>
      <c r="E387" s="54" t="s">
        <v>516</v>
      </c>
      <c r="F387" s="54"/>
      <c r="G387" s="55">
        <f aca="true" t="shared" si="49" ref="G387:I388">G388</f>
        <v>10</v>
      </c>
      <c r="H387" s="55">
        <f t="shared" si="49"/>
        <v>10</v>
      </c>
      <c r="I387" s="55">
        <f t="shared" si="49"/>
        <v>0</v>
      </c>
    </row>
    <row r="388" spans="1:9" ht="41.25">
      <c r="A388" s="58" t="s">
        <v>78</v>
      </c>
      <c r="B388" s="52" t="s">
        <v>231</v>
      </c>
      <c r="C388" s="52" t="s">
        <v>377</v>
      </c>
      <c r="D388" s="52" t="s">
        <v>326</v>
      </c>
      <c r="E388" s="52" t="s">
        <v>143</v>
      </c>
      <c r="F388" s="52"/>
      <c r="G388" s="53">
        <f t="shared" si="49"/>
        <v>10</v>
      </c>
      <c r="H388" s="53">
        <f t="shared" si="49"/>
        <v>10</v>
      </c>
      <c r="I388" s="53">
        <f t="shared" si="49"/>
        <v>0</v>
      </c>
    </row>
    <row r="389" spans="1:9" ht="40.5">
      <c r="A389" s="52" t="s">
        <v>364</v>
      </c>
      <c r="B389" s="52" t="s">
        <v>231</v>
      </c>
      <c r="C389" s="52" t="s">
        <v>377</v>
      </c>
      <c r="D389" s="52" t="s">
        <v>326</v>
      </c>
      <c r="E389" s="52" t="s">
        <v>143</v>
      </c>
      <c r="F389" s="52" t="s">
        <v>302</v>
      </c>
      <c r="G389" s="446">
        <v>10</v>
      </c>
      <c r="H389" s="446">
        <v>10</v>
      </c>
      <c r="I389" s="446"/>
    </row>
    <row r="390" spans="1:9" ht="15">
      <c r="A390" s="56" t="s">
        <v>225</v>
      </c>
      <c r="B390" s="56" t="s">
        <v>231</v>
      </c>
      <c r="C390" s="56" t="s">
        <v>329</v>
      </c>
      <c r="D390" s="56"/>
      <c r="E390" s="56"/>
      <c r="F390" s="56"/>
      <c r="G390" s="452">
        <f>G391+G402</f>
        <v>3205</v>
      </c>
      <c r="H390" s="452">
        <f>H391+H402</f>
        <v>3195</v>
      </c>
      <c r="I390" s="452">
        <f>I391+I402</f>
        <v>3255</v>
      </c>
    </row>
    <row r="391" spans="1:9" ht="15">
      <c r="A391" s="56" t="s">
        <v>227</v>
      </c>
      <c r="B391" s="56" t="s">
        <v>231</v>
      </c>
      <c r="C391" s="56" t="s">
        <v>329</v>
      </c>
      <c r="D391" s="56" t="s">
        <v>378</v>
      </c>
      <c r="E391" s="52"/>
      <c r="F391" s="52"/>
      <c r="G391" s="452">
        <f>G392+G398</f>
        <v>3025</v>
      </c>
      <c r="H391" s="452">
        <f>H392+H398</f>
        <v>3015</v>
      </c>
      <c r="I391" s="452">
        <f>I392+I398</f>
        <v>3065</v>
      </c>
    </row>
    <row r="392" spans="1:9" ht="54.75">
      <c r="A392" s="323" t="s">
        <v>544</v>
      </c>
      <c r="B392" s="56" t="s">
        <v>231</v>
      </c>
      <c r="C392" s="56" t="s">
        <v>329</v>
      </c>
      <c r="D392" s="56" t="s">
        <v>378</v>
      </c>
      <c r="E392" s="56" t="s">
        <v>205</v>
      </c>
      <c r="F392" s="56"/>
      <c r="G392" s="57">
        <f aca="true" t="shared" si="50" ref="G392:I393">G393</f>
        <v>2965</v>
      </c>
      <c r="H392" s="57">
        <f t="shared" si="50"/>
        <v>3015</v>
      </c>
      <c r="I392" s="57">
        <f t="shared" si="50"/>
        <v>3065</v>
      </c>
    </row>
    <row r="393" spans="1:9" ht="85.5">
      <c r="A393" s="326" t="s">
        <v>721</v>
      </c>
      <c r="B393" s="54" t="s">
        <v>231</v>
      </c>
      <c r="C393" s="54" t="s">
        <v>329</v>
      </c>
      <c r="D393" s="54" t="s">
        <v>378</v>
      </c>
      <c r="E393" s="51" t="s">
        <v>207</v>
      </c>
      <c r="F393" s="51"/>
      <c r="G393" s="327">
        <f t="shared" si="50"/>
        <v>2965</v>
      </c>
      <c r="H393" s="327">
        <f t="shared" si="50"/>
        <v>3015</v>
      </c>
      <c r="I393" s="327">
        <f t="shared" si="50"/>
        <v>3065</v>
      </c>
    </row>
    <row r="394" spans="1:9" ht="40.5">
      <c r="A394" s="52" t="s">
        <v>646</v>
      </c>
      <c r="B394" s="66" t="s">
        <v>231</v>
      </c>
      <c r="C394" s="66" t="s">
        <v>329</v>
      </c>
      <c r="D394" s="52" t="s">
        <v>378</v>
      </c>
      <c r="E394" s="59" t="s">
        <v>722</v>
      </c>
      <c r="F394" s="59"/>
      <c r="G394" s="92">
        <f>G395+G396+G397</f>
        <v>2965</v>
      </c>
      <c r="H394" s="92">
        <f>H395+H396+H397</f>
        <v>3015</v>
      </c>
      <c r="I394" s="92">
        <f>I395+I396+I397</f>
        <v>3065</v>
      </c>
    </row>
    <row r="395" spans="1:9" ht="94.5">
      <c r="A395" s="52" t="s">
        <v>363</v>
      </c>
      <c r="B395" s="52" t="s">
        <v>231</v>
      </c>
      <c r="C395" s="52" t="s">
        <v>329</v>
      </c>
      <c r="D395" s="52" t="s">
        <v>378</v>
      </c>
      <c r="E395" s="59" t="s">
        <v>722</v>
      </c>
      <c r="F395" s="59" t="s">
        <v>237</v>
      </c>
      <c r="G395" s="92">
        <v>2650</v>
      </c>
      <c r="H395" s="92">
        <v>2700</v>
      </c>
      <c r="I395" s="92">
        <v>2750</v>
      </c>
    </row>
    <row r="396" spans="1:9" ht="40.5">
      <c r="A396" s="52" t="s">
        <v>364</v>
      </c>
      <c r="B396" s="52" t="s">
        <v>231</v>
      </c>
      <c r="C396" s="52" t="s">
        <v>329</v>
      </c>
      <c r="D396" s="52" t="s">
        <v>378</v>
      </c>
      <c r="E396" s="59" t="s">
        <v>722</v>
      </c>
      <c r="F396" s="52" t="s">
        <v>302</v>
      </c>
      <c r="G396" s="92">
        <v>300</v>
      </c>
      <c r="H396" s="92">
        <v>300</v>
      </c>
      <c r="I396" s="92">
        <v>300</v>
      </c>
    </row>
    <row r="397" spans="1:9" ht="15">
      <c r="A397" s="328" t="s">
        <v>235</v>
      </c>
      <c r="B397" s="52" t="s">
        <v>231</v>
      </c>
      <c r="C397" s="52" t="s">
        <v>329</v>
      </c>
      <c r="D397" s="52" t="s">
        <v>378</v>
      </c>
      <c r="E397" s="59" t="s">
        <v>722</v>
      </c>
      <c r="F397" s="52" t="s">
        <v>236</v>
      </c>
      <c r="G397" s="53">
        <v>15</v>
      </c>
      <c r="H397" s="53">
        <v>15</v>
      </c>
      <c r="I397" s="53">
        <v>15</v>
      </c>
    </row>
    <row r="398" spans="1:9" ht="90" hidden="1">
      <c r="A398" s="103" t="s">
        <v>581</v>
      </c>
      <c r="B398" s="54" t="s">
        <v>231</v>
      </c>
      <c r="C398" s="54" t="s">
        <v>329</v>
      </c>
      <c r="D398" s="54" t="s">
        <v>378</v>
      </c>
      <c r="E398" s="54" t="s">
        <v>725</v>
      </c>
      <c r="F398" s="54"/>
      <c r="G398" s="327">
        <f aca="true" t="shared" si="51" ref="G398:I400">G399</f>
        <v>60</v>
      </c>
      <c r="H398" s="327">
        <f t="shared" si="51"/>
        <v>0</v>
      </c>
      <c r="I398" s="327">
        <f t="shared" si="51"/>
        <v>0</v>
      </c>
    </row>
    <row r="399" spans="1:9" ht="120" hidden="1">
      <c r="A399" s="329" t="s">
        <v>723</v>
      </c>
      <c r="B399" s="54" t="s">
        <v>231</v>
      </c>
      <c r="C399" s="54" t="s">
        <v>329</v>
      </c>
      <c r="D399" s="54" t="s">
        <v>378</v>
      </c>
      <c r="E399" s="54" t="s">
        <v>495</v>
      </c>
      <c r="F399" s="54"/>
      <c r="G399" s="327">
        <f t="shared" si="51"/>
        <v>60</v>
      </c>
      <c r="H399" s="327">
        <f t="shared" si="51"/>
        <v>0</v>
      </c>
      <c r="I399" s="327">
        <f t="shared" si="51"/>
        <v>0</v>
      </c>
    </row>
    <row r="400" spans="1:9" ht="27" hidden="1">
      <c r="A400" s="52" t="s">
        <v>7</v>
      </c>
      <c r="B400" s="52" t="s">
        <v>231</v>
      </c>
      <c r="C400" s="52" t="s">
        <v>329</v>
      </c>
      <c r="D400" s="52" t="s">
        <v>378</v>
      </c>
      <c r="E400" s="52" t="s">
        <v>724</v>
      </c>
      <c r="F400" s="52"/>
      <c r="G400" s="92">
        <f t="shared" si="51"/>
        <v>60</v>
      </c>
      <c r="H400" s="92">
        <f t="shared" si="51"/>
        <v>0</v>
      </c>
      <c r="I400" s="92">
        <f t="shared" si="51"/>
        <v>0</v>
      </c>
    </row>
    <row r="401" spans="1:9" ht="40.5" hidden="1">
      <c r="A401" s="52" t="s">
        <v>364</v>
      </c>
      <c r="B401" s="52" t="s">
        <v>231</v>
      </c>
      <c r="C401" s="52" t="s">
        <v>329</v>
      </c>
      <c r="D401" s="52" t="s">
        <v>378</v>
      </c>
      <c r="E401" s="52" t="s">
        <v>724</v>
      </c>
      <c r="F401" s="52" t="s">
        <v>302</v>
      </c>
      <c r="G401" s="92">
        <v>60</v>
      </c>
      <c r="H401" s="92"/>
      <c r="I401" s="92"/>
    </row>
    <row r="402" spans="1:9" ht="27">
      <c r="A402" s="56" t="s">
        <v>228</v>
      </c>
      <c r="B402" s="56" t="s">
        <v>231</v>
      </c>
      <c r="C402" s="56" t="s">
        <v>329</v>
      </c>
      <c r="D402" s="56" t="s">
        <v>329</v>
      </c>
      <c r="E402" s="56"/>
      <c r="F402" s="56"/>
      <c r="G402" s="57">
        <f>G403</f>
        <v>180</v>
      </c>
      <c r="H402" s="57">
        <f>H403</f>
        <v>180</v>
      </c>
      <c r="I402" s="57">
        <f>I403</f>
        <v>190</v>
      </c>
    </row>
    <row r="403" spans="1:9" ht="81.75">
      <c r="A403" s="319" t="s">
        <v>430</v>
      </c>
      <c r="B403" s="56" t="s">
        <v>231</v>
      </c>
      <c r="C403" s="54" t="s">
        <v>329</v>
      </c>
      <c r="D403" s="54" t="s">
        <v>329</v>
      </c>
      <c r="E403" s="54" t="s">
        <v>92</v>
      </c>
      <c r="F403" s="54"/>
      <c r="G403" s="327">
        <f aca="true" t="shared" si="52" ref="G403:I405">G404</f>
        <v>180</v>
      </c>
      <c r="H403" s="327">
        <f t="shared" si="52"/>
        <v>180</v>
      </c>
      <c r="I403" s="327">
        <f t="shared" si="52"/>
        <v>190</v>
      </c>
    </row>
    <row r="404" spans="1:9" ht="128.25">
      <c r="A404" s="330" t="s">
        <v>437</v>
      </c>
      <c r="B404" s="56" t="s">
        <v>231</v>
      </c>
      <c r="C404" s="54" t="s">
        <v>329</v>
      </c>
      <c r="D404" s="54" t="s">
        <v>329</v>
      </c>
      <c r="E404" s="54" t="s">
        <v>438</v>
      </c>
      <c r="F404" s="54"/>
      <c r="G404" s="327">
        <f>G405</f>
        <v>180</v>
      </c>
      <c r="H404" s="327">
        <f t="shared" si="52"/>
        <v>180</v>
      </c>
      <c r="I404" s="327">
        <f t="shared" si="52"/>
        <v>190</v>
      </c>
    </row>
    <row r="405" spans="1:9" ht="31.5">
      <c r="A405" s="466" t="s">
        <v>24</v>
      </c>
      <c r="B405" s="52" t="s">
        <v>231</v>
      </c>
      <c r="C405" s="52" t="s">
        <v>329</v>
      </c>
      <c r="D405" s="52" t="s">
        <v>329</v>
      </c>
      <c r="E405" s="52" t="s">
        <v>439</v>
      </c>
      <c r="F405" s="52"/>
      <c r="G405" s="92">
        <f>G406</f>
        <v>180</v>
      </c>
      <c r="H405" s="92">
        <f t="shared" si="52"/>
        <v>180</v>
      </c>
      <c r="I405" s="92">
        <f t="shared" si="52"/>
        <v>190</v>
      </c>
    </row>
    <row r="406" spans="1:9" ht="40.5">
      <c r="A406" s="52" t="s">
        <v>364</v>
      </c>
      <c r="B406" s="52" t="s">
        <v>231</v>
      </c>
      <c r="C406" s="52" t="s">
        <v>329</v>
      </c>
      <c r="D406" s="52" t="s">
        <v>329</v>
      </c>
      <c r="E406" s="52" t="s">
        <v>439</v>
      </c>
      <c r="F406" s="52" t="s">
        <v>302</v>
      </c>
      <c r="G406" s="462">
        <v>180</v>
      </c>
      <c r="H406" s="462">
        <v>180</v>
      </c>
      <c r="I406" s="462">
        <v>190</v>
      </c>
    </row>
    <row r="407" spans="1:9" ht="15">
      <c r="A407" s="76" t="s">
        <v>348</v>
      </c>
      <c r="B407" s="77" t="s">
        <v>231</v>
      </c>
      <c r="C407" s="77" t="s">
        <v>332</v>
      </c>
      <c r="D407" s="52"/>
      <c r="E407" s="52"/>
      <c r="F407" s="56"/>
      <c r="G407" s="57">
        <f>G408+G435</f>
        <v>19720.275999999998</v>
      </c>
      <c r="H407" s="57">
        <f>H408+H435</f>
        <v>20412.275999999998</v>
      </c>
      <c r="I407" s="57">
        <f>I408+I435</f>
        <v>21172.275999999998</v>
      </c>
    </row>
    <row r="408" spans="1:9" ht="15">
      <c r="A408" s="56" t="s">
        <v>323</v>
      </c>
      <c r="B408" s="56" t="s">
        <v>231</v>
      </c>
      <c r="C408" s="56" t="s">
        <v>332</v>
      </c>
      <c r="D408" s="56" t="s">
        <v>377</v>
      </c>
      <c r="E408" s="56"/>
      <c r="F408" s="56"/>
      <c r="G408" s="94">
        <f>G409+G423+G427+G431</f>
        <v>16364</v>
      </c>
      <c r="H408" s="94">
        <f>H409+H423+H427+H431</f>
        <v>17056</v>
      </c>
      <c r="I408" s="94">
        <f>I409+I423+I427+I431</f>
        <v>17816</v>
      </c>
    </row>
    <row r="409" spans="1:9" ht="57">
      <c r="A409" s="63" t="s">
        <v>482</v>
      </c>
      <c r="B409" s="56" t="s">
        <v>231</v>
      </c>
      <c r="C409" s="56" t="s">
        <v>332</v>
      </c>
      <c r="D409" s="56" t="s">
        <v>377</v>
      </c>
      <c r="E409" s="56" t="s">
        <v>23</v>
      </c>
      <c r="F409" s="56"/>
      <c r="G409" s="94">
        <f>G410+G415</f>
        <v>16334</v>
      </c>
      <c r="H409" s="94">
        <f>H410+H415</f>
        <v>17056</v>
      </c>
      <c r="I409" s="94">
        <f>I410+I415</f>
        <v>17816</v>
      </c>
    </row>
    <row r="410" spans="1:9" ht="75">
      <c r="A410" s="104" t="s">
        <v>548</v>
      </c>
      <c r="B410" s="54" t="s">
        <v>231</v>
      </c>
      <c r="C410" s="52" t="s">
        <v>15</v>
      </c>
      <c r="D410" s="52" t="s">
        <v>377</v>
      </c>
      <c r="E410" s="52" t="s">
        <v>444</v>
      </c>
      <c r="F410" s="56"/>
      <c r="G410" s="92">
        <f>G411</f>
        <v>8885</v>
      </c>
      <c r="H410" s="92">
        <f>H411</f>
        <v>9517</v>
      </c>
      <c r="I410" s="92">
        <f>I411</f>
        <v>9807</v>
      </c>
    </row>
    <row r="411" spans="1:9" ht="40.5">
      <c r="A411" s="52" t="s">
        <v>14</v>
      </c>
      <c r="B411" s="52" t="s">
        <v>231</v>
      </c>
      <c r="C411" s="52" t="s">
        <v>332</v>
      </c>
      <c r="D411" s="52" t="s">
        <v>377</v>
      </c>
      <c r="E411" s="52" t="s">
        <v>445</v>
      </c>
      <c r="F411" s="52"/>
      <c r="G411" s="92">
        <f>G412+G413+G414</f>
        <v>8885</v>
      </c>
      <c r="H411" s="92">
        <f>H412+H413+H414</f>
        <v>9517</v>
      </c>
      <c r="I411" s="92">
        <f>I412+I413+I414</f>
        <v>9807</v>
      </c>
    </row>
    <row r="412" spans="1:9" ht="94.5">
      <c r="A412" s="52" t="s">
        <v>363</v>
      </c>
      <c r="B412" s="52" t="s">
        <v>231</v>
      </c>
      <c r="C412" s="52" t="s">
        <v>332</v>
      </c>
      <c r="D412" s="52" t="s">
        <v>377</v>
      </c>
      <c r="E412" s="52" t="s">
        <v>445</v>
      </c>
      <c r="F412" s="52" t="s">
        <v>237</v>
      </c>
      <c r="G412" s="92">
        <v>8518</v>
      </c>
      <c r="H412" s="92">
        <v>9150</v>
      </c>
      <c r="I412" s="92">
        <v>9440</v>
      </c>
    </row>
    <row r="413" spans="1:9" ht="40.5">
      <c r="A413" s="52" t="s">
        <v>364</v>
      </c>
      <c r="B413" s="52" t="s">
        <v>231</v>
      </c>
      <c r="C413" s="52" t="s">
        <v>332</v>
      </c>
      <c r="D413" s="52" t="s">
        <v>377</v>
      </c>
      <c r="E413" s="52" t="s">
        <v>445</v>
      </c>
      <c r="F413" s="52" t="s">
        <v>302</v>
      </c>
      <c r="G413" s="92">
        <v>335</v>
      </c>
      <c r="H413" s="92">
        <v>335</v>
      </c>
      <c r="I413" s="92">
        <v>335</v>
      </c>
    </row>
    <row r="414" spans="1:9" ht="15">
      <c r="A414" s="52" t="s">
        <v>235</v>
      </c>
      <c r="B414" s="52" t="s">
        <v>231</v>
      </c>
      <c r="C414" s="52" t="s">
        <v>332</v>
      </c>
      <c r="D414" s="52" t="s">
        <v>377</v>
      </c>
      <c r="E414" s="52" t="s">
        <v>445</v>
      </c>
      <c r="F414" s="52" t="s">
        <v>236</v>
      </c>
      <c r="G414" s="92">
        <v>32</v>
      </c>
      <c r="H414" s="92">
        <v>32</v>
      </c>
      <c r="I414" s="92">
        <v>32</v>
      </c>
    </row>
    <row r="415" spans="1:9" ht="75">
      <c r="A415" s="332" t="s">
        <v>446</v>
      </c>
      <c r="B415" s="59" t="s">
        <v>231</v>
      </c>
      <c r="C415" s="121" t="s">
        <v>332</v>
      </c>
      <c r="D415" s="121" t="s">
        <v>377</v>
      </c>
      <c r="E415" s="121" t="s">
        <v>447</v>
      </c>
      <c r="F415" s="121"/>
      <c r="G415" s="333">
        <f>G416+G420</f>
        <v>7449</v>
      </c>
      <c r="H415" s="333">
        <f>H416+H420</f>
        <v>7539</v>
      </c>
      <c r="I415" s="333">
        <f>I416+I420</f>
        <v>8009</v>
      </c>
    </row>
    <row r="416" spans="1:9" ht="40.5">
      <c r="A416" s="52" t="s">
        <v>14</v>
      </c>
      <c r="B416" s="59" t="s">
        <v>231</v>
      </c>
      <c r="C416" s="52" t="s">
        <v>332</v>
      </c>
      <c r="D416" s="52" t="s">
        <v>377</v>
      </c>
      <c r="E416" s="52" t="s">
        <v>448</v>
      </c>
      <c r="F416" s="52"/>
      <c r="G416" s="92">
        <f>G417+G418+G419</f>
        <v>7399</v>
      </c>
      <c r="H416" s="92">
        <f>H417+H418+H419</f>
        <v>7489</v>
      </c>
      <c r="I416" s="92">
        <f>I417+I418+I419</f>
        <v>7959</v>
      </c>
    </row>
    <row r="417" spans="1:9" ht="94.5">
      <c r="A417" s="52" t="s">
        <v>363</v>
      </c>
      <c r="B417" s="51" t="s">
        <v>231</v>
      </c>
      <c r="C417" s="52" t="s">
        <v>332</v>
      </c>
      <c r="D417" s="52" t="s">
        <v>377</v>
      </c>
      <c r="E417" s="52" t="s">
        <v>448</v>
      </c>
      <c r="F417" s="52" t="s">
        <v>237</v>
      </c>
      <c r="G417" s="92">
        <v>5950</v>
      </c>
      <c r="H417" s="92">
        <v>6040</v>
      </c>
      <c r="I417" s="92">
        <v>6510</v>
      </c>
    </row>
    <row r="418" spans="1:9" ht="40.5">
      <c r="A418" s="52" t="s">
        <v>364</v>
      </c>
      <c r="B418" s="52" t="s">
        <v>231</v>
      </c>
      <c r="C418" s="52" t="s">
        <v>332</v>
      </c>
      <c r="D418" s="52" t="s">
        <v>377</v>
      </c>
      <c r="E418" s="52" t="s">
        <v>448</v>
      </c>
      <c r="F418" s="52" t="s">
        <v>302</v>
      </c>
      <c r="G418" s="92">
        <v>1364</v>
      </c>
      <c r="H418" s="92">
        <v>1364</v>
      </c>
      <c r="I418" s="92">
        <v>1364</v>
      </c>
    </row>
    <row r="419" spans="1:9" ht="15">
      <c r="A419" s="52" t="s">
        <v>235</v>
      </c>
      <c r="B419" s="52" t="s">
        <v>231</v>
      </c>
      <c r="C419" s="52" t="s">
        <v>332</v>
      </c>
      <c r="D419" s="52" t="s">
        <v>377</v>
      </c>
      <c r="E419" s="52" t="s">
        <v>448</v>
      </c>
      <c r="F419" s="52" t="s">
        <v>236</v>
      </c>
      <c r="G419" s="92">
        <v>85</v>
      </c>
      <c r="H419" s="92">
        <v>85</v>
      </c>
      <c r="I419" s="92">
        <v>85</v>
      </c>
    </row>
    <row r="420" spans="1:9" ht="63">
      <c r="A420" s="334" t="s">
        <v>676</v>
      </c>
      <c r="B420" s="52" t="s">
        <v>231</v>
      </c>
      <c r="C420" s="66" t="s">
        <v>332</v>
      </c>
      <c r="D420" s="66" t="s">
        <v>377</v>
      </c>
      <c r="E420" s="66" t="s">
        <v>449</v>
      </c>
      <c r="F420" s="66"/>
      <c r="G420" s="335">
        <f>G421</f>
        <v>50</v>
      </c>
      <c r="H420" s="335">
        <f>H421</f>
        <v>50</v>
      </c>
      <c r="I420" s="335">
        <f>I421</f>
        <v>50</v>
      </c>
    </row>
    <row r="421" spans="1:9" ht="40.5">
      <c r="A421" s="52" t="s">
        <v>364</v>
      </c>
      <c r="B421" s="52" t="s">
        <v>231</v>
      </c>
      <c r="C421" s="52" t="s">
        <v>332</v>
      </c>
      <c r="D421" s="52" t="s">
        <v>377</v>
      </c>
      <c r="E421" s="52" t="s">
        <v>449</v>
      </c>
      <c r="F421" s="52" t="s">
        <v>302</v>
      </c>
      <c r="G421" s="92">
        <v>50</v>
      </c>
      <c r="H421" s="92">
        <v>50</v>
      </c>
      <c r="I421" s="92">
        <v>50</v>
      </c>
    </row>
    <row r="422" spans="1:9" ht="15" hidden="1">
      <c r="A422" s="83" t="s">
        <v>330</v>
      </c>
      <c r="B422" s="56"/>
      <c r="C422" s="56"/>
      <c r="D422" s="56"/>
      <c r="E422" s="56"/>
      <c r="F422" s="56"/>
      <c r="G422" s="452" t="e">
        <f>G423+#REF!+G427</f>
        <v>#REF!</v>
      </c>
      <c r="H422" s="452" t="e">
        <f>H423+#REF!+H427</f>
        <v>#REF!</v>
      </c>
      <c r="I422" s="452" t="e">
        <f>I423+#REF!+I427</f>
        <v>#REF!</v>
      </c>
    </row>
    <row r="423" spans="1:9" ht="85.5" hidden="1">
      <c r="A423" s="336" t="s">
        <v>581</v>
      </c>
      <c r="B423" s="56" t="s">
        <v>231</v>
      </c>
      <c r="C423" s="52" t="s">
        <v>332</v>
      </c>
      <c r="D423" s="52" t="s">
        <v>377</v>
      </c>
      <c r="E423" s="54" t="s">
        <v>725</v>
      </c>
      <c r="F423" s="54"/>
      <c r="G423" s="327">
        <f aca="true" t="shared" si="53" ref="G423:I425">G424</f>
        <v>30</v>
      </c>
      <c r="H423" s="327">
        <f t="shared" si="53"/>
        <v>0</v>
      </c>
      <c r="I423" s="327">
        <f t="shared" si="53"/>
        <v>0</v>
      </c>
    </row>
    <row r="424" spans="1:9" ht="120" hidden="1">
      <c r="A424" s="329" t="s">
        <v>723</v>
      </c>
      <c r="B424" s="56" t="s">
        <v>231</v>
      </c>
      <c r="C424" s="52" t="s">
        <v>332</v>
      </c>
      <c r="D424" s="52" t="s">
        <v>377</v>
      </c>
      <c r="E424" s="66" t="s">
        <v>724</v>
      </c>
      <c r="F424" s="66"/>
      <c r="G424" s="335">
        <f t="shared" si="53"/>
        <v>30</v>
      </c>
      <c r="H424" s="335">
        <f t="shared" si="53"/>
        <v>0</v>
      </c>
      <c r="I424" s="335">
        <f t="shared" si="53"/>
        <v>0</v>
      </c>
    </row>
    <row r="425" spans="1:9" ht="27" hidden="1">
      <c r="A425" s="52" t="s">
        <v>7</v>
      </c>
      <c r="B425" s="52" t="s">
        <v>231</v>
      </c>
      <c r="C425" s="52" t="s">
        <v>332</v>
      </c>
      <c r="D425" s="52" t="s">
        <v>377</v>
      </c>
      <c r="E425" s="52" t="s">
        <v>724</v>
      </c>
      <c r="F425" s="52"/>
      <c r="G425" s="92">
        <f t="shared" si="53"/>
        <v>30</v>
      </c>
      <c r="H425" s="92">
        <f t="shared" si="53"/>
        <v>0</v>
      </c>
      <c r="I425" s="92">
        <f t="shared" si="53"/>
        <v>0</v>
      </c>
    </row>
    <row r="426" spans="1:9" ht="27" hidden="1">
      <c r="A426" s="52" t="s">
        <v>301</v>
      </c>
      <c r="B426" s="52" t="s">
        <v>231</v>
      </c>
      <c r="C426" s="52" t="s">
        <v>332</v>
      </c>
      <c r="D426" s="52" t="s">
        <v>377</v>
      </c>
      <c r="E426" s="52" t="s">
        <v>724</v>
      </c>
      <c r="F426" s="52" t="s">
        <v>13</v>
      </c>
      <c r="G426" s="462">
        <v>30</v>
      </c>
      <c r="H426" s="462"/>
      <c r="I426" s="462"/>
    </row>
    <row r="427" spans="1:9" ht="54" hidden="1">
      <c r="A427" s="337" t="s">
        <v>109</v>
      </c>
      <c r="B427" s="54" t="s">
        <v>231</v>
      </c>
      <c r="C427" s="54" t="s">
        <v>332</v>
      </c>
      <c r="D427" s="54" t="s">
        <v>377</v>
      </c>
      <c r="E427" s="54" t="s">
        <v>702</v>
      </c>
      <c r="F427" s="54"/>
      <c r="G427" s="94">
        <f aca="true" t="shared" si="54" ref="G427:I429">G428</f>
        <v>0</v>
      </c>
      <c r="H427" s="94">
        <f t="shared" si="54"/>
        <v>0</v>
      </c>
      <c r="I427" s="94">
        <f t="shared" si="54"/>
        <v>0</v>
      </c>
    </row>
    <row r="428" spans="1:9" ht="95.25" hidden="1">
      <c r="A428" s="325" t="s">
        <v>120</v>
      </c>
      <c r="B428" s="52" t="s">
        <v>231</v>
      </c>
      <c r="C428" s="52" t="s">
        <v>332</v>
      </c>
      <c r="D428" s="52" t="s">
        <v>377</v>
      </c>
      <c r="E428" s="52" t="s">
        <v>121</v>
      </c>
      <c r="F428" s="52"/>
      <c r="G428" s="92">
        <f t="shared" si="54"/>
        <v>0</v>
      </c>
      <c r="H428" s="92">
        <f t="shared" si="54"/>
        <v>0</v>
      </c>
      <c r="I428" s="92">
        <f t="shared" si="54"/>
        <v>0</v>
      </c>
    </row>
    <row r="429" spans="1:9" ht="54.75" hidden="1">
      <c r="A429" s="338" t="s">
        <v>599</v>
      </c>
      <c r="B429" s="52" t="s">
        <v>231</v>
      </c>
      <c r="C429" s="52" t="s">
        <v>332</v>
      </c>
      <c r="D429" s="52" t="s">
        <v>377</v>
      </c>
      <c r="E429" s="52" t="s">
        <v>604</v>
      </c>
      <c r="F429" s="52"/>
      <c r="G429" s="92">
        <f t="shared" si="54"/>
        <v>0</v>
      </c>
      <c r="H429" s="92">
        <f t="shared" si="54"/>
        <v>0</v>
      </c>
      <c r="I429" s="92">
        <f t="shared" si="54"/>
        <v>0</v>
      </c>
    </row>
    <row r="430" spans="1:9" ht="40.5" hidden="1">
      <c r="A430" s="52" t="s">
        <v>364</v>
      </c>
      <c r="B430" s="52" t="s">
        <v>231</v>
      </c>
      <c r="C430" s="52" t="s">
        <v>332</v>
      </c>
      <c r="D430" s="52" t="s">
        <v>377</v>
      </c>
      <c r="E430" s="52" t="s">
        <v>604</v>
      </c>
      <c r="F430" s="52" t="s">
        <v>302</v>
      </c>
      <c r="G430" s="462"/>
      <c r="H430" s="462"/>
      <c r="I430" s="462"/>
    </row>
    <row r="431" spans="1:9" ht="108.75" hidden="1">
      <c r="A431" s="323" t="s">
        <v>515</v>
      </c>
      <c r="B431" s="54" t="s">
        <v>231</v>
      </c>
      <c r="C431" s="52" t="s">
        <v>332</v>
      </c>
      <c r="D431" s="52" t="s">
        <v>377</v>
      </c>
      <c r="E431" s="54" t="s">
        <v>138</v>
      </c>
      <c r="F431" s="54"/>
      <c r="G431" s="456">
        <f aca="true" t="shared" si="55" ref="G431:I433">G432</f>
        <v>0</v>
      </c>
      <c r="H431" s="456">
        <f t="shared" si="55"/>
        <v>0</v>
      </c>
      <c r="I431" s="456">
        <f t="shared" si="55"/>
        <v>0</v>
      </c>
    </row>
    <row r="432" spans="1:9" ht="149.25" hidden="1">
      <c r="A432" s="325" t="s">
        <v>137</v>
      </c>
      <c r="B432" s="54" t="s">
        <v>231</v>
      </c>
      <c r="C432" s="52" t="s">
        <v>332</v>
      </c>
      <c r="D432" s="52" t="s">
        <v>377</v>
      </c>
      <c r="E432" s="54" t="s">
        <v>517</v>
      </c>
      <c r="F432" s="54"/>
      <c r="G432" s="456">
        <f t="shared" si="55"/>
        <v>0</v>
      </c>
      <c r="H432" s="456">
        <f t="shared" si="55"/>
        <v>0</v>
      </c>
      <c r="I432" s="456">
        <f t="shared" si="55"/>
        <v>0</v>
      </c>
    </row>
    <row r="433" spans="1:9" ht="54.75" hidden="1">
      <c r="A433" s="340" t="s">
        <v>518</v>
      </c>
      <c r="B433" s="52" t="s">
        <v>231</v>
      </c>
      <c r="C433" s="52" t="s">
        <v>332</v>
      </c>
      <c r="D433" s="52" t="s">
        <v>377</v>
      </c>
      <c r="E433" s="321" t="s">
        <v>620</v>
      </c>
      <c r="F433" s="321"/>
      <c r="G433" s="462">
        <f t="shared" si="55"/>
        <v>0</v>
      </c>
      <c r="H433" s="462">
        <f t="shared" si="55"/>
        <v>0</v>
      </c>
      <c r="I433" s="462">
        <f t="shared" si="55"/>
        <v>0</v>
      </c>
    </row>
    <row r="434" spans="1:9" ht="40.5" hidden="1">
      <c r="A434" s="52" t="s">
        <v>364</v>
      </c>
      <c r="B434" s="52" t="s">
        <v>231</v>
      </c>
      <c r="C434" s="52" t="s">
        <v>332</v>
      </c>
      <c r="D434" s="52" t="s">
        <v>377</v>
      </c>
      <c r="E434" s="52" t="s">
        <v>620</v>
      </c>
      <c r="F434" s="52" t="s">
        <v>302</v>
      </c>
      <c r="G434" s="446"/>
      <c r="H434" s="446"/>
      <c r="I434" s="446"/>
    </row>
    <row r="435" spans="1:9" ht="27">
      <c r="A435" s="56" t="s">
        <v>324</v>
      </c>
      <c r="B435" s="56" t="s">
        <v>231</v>
      </c>
      <c r="C435" s="56" t="s">
        <v>332</v>
      </c>
      <c r="D435" s="56" t="s">
        <v>326</v>
      </c>
      <c r="E435" s="56"/>
      <c r="F435" s="56"/>
      <c r="G435" s="452">
        <f aca="true" t="shared" si="56" ref="G435:I436">G436</f>
        <v>3356.276</v>
      </c>
      <c r="H435" s="452">
        <f t="shared" si="56"/>
        <v>3356.276</v>
      </c>
      <c r="I435" s="452">
        <f t="shared" si="56"/>
        <v>3356.276</v>
      </c>
    </row>
    <row r="436" spans="1:9" ht="57">
      <c r="A436" s="63" t="s">
        <v>482</v>
      </c>
      <c r="B436" s="56" t="s">
        <v>231</v>
      </c>
      <c r="C436" s="54" t="s">
        <v>332</v>
      </c>
      <c r="D436" s="54" t="s">
        <v>326</v>
      </c>
      <c r="E436" s="54" t="s">
        <v>23</v>
      </c>
      <c r="F436" s="54"/>
      <c r="G436" s="327">
        <f t="shared" si="56"/>
        <v>3356.276</v>
      </c>
      <c r="H436" s="327">
        <f t="shared" si="56"/>
        <v>3356.276</v>
      </c>
      <c r="I436" s="327">
        <f t="shared" si="56"/>
        <v>3356.276</v>
      </c>
    </row>
    <row r="437" spans="1:9" ht="105">
      <c r="A437" s="341" t="s">
        <v>450</v>
      </c>
      <c r="B437" s="167" t="s">
        <v>231</v>
      </c>
      <c r="C437" s="153" t="s">
        <v>332</v>
      </c>
      <c r="D437" s="153" t="s">
        <v>326</v>
      </c>
      <c r="E437" s="153" t="s">
        <v>488</v>
      </c>
      <c r="F437" s="153"/>
      <c r="G437" s="139">
        <f>G438+G440</f>
        <v>3356.276</v>
      </c>
      <c r="H437" s="139">
        <f>H438+H440</f>
        <v>3356.276</v>
      </c>
      <c r="I437" s="139">
        <f>I438+I440</f>
        <v>3356.276</v>
      </c>
    </row>
    <row r="438" spans="1:9" ht="75">
      <c r="A438" s="342" t="s">
        <v>369</v>
      </c>
      <c r="B438" s="141" t="s">
        <v>231</v>
      </c>
      <c r="C438" s="141" t="s">
        <v>332</v>
      </c>
      <c r="D438" s="141" t="s">
        <v>326</v>
      </c>
      <c r="E438" s="141" t="s">
        <v>451</v>
      </c>
      <c r="F438" s="141"/>
      <c r="G438" s="44">
        <f>G439</f>
        <v>24.276</v>
      </c>
      <c r="H438" s="44">
        <f>H439</f>
        <v>24.276</v>
      </c>
      <c r="I438" s="44">
        <f>I439</f>
        <v>24.276</v>
      </c>
    </row>
    <row r="439" spans="1:9" ht="94.5">
      <c r="A439" s="141" t="s">
        <v>363</v>
      </c>
      <c r="B439" s="141" t="s">
        <v>231</v>
      </c>
      <c r="C439" s="141" t="s">
        <v>332</v>
      </c>
      <c r="D439" s="141" t="s">
        <v>326</v>
      </c>
      <c r="E439" s="141" t="s">
        <v>451</v>
      </c>
      <c r="F439" s="141" t="s">
        <v>237</v>
      </c>
      <c r="G439" s="44">
        <v>24.276</v>
      </c>
      <c r="H439" s="44">
        <v>24.276</v>
      </c>
      <c r="I439" s="44">
        <v>24.276</v>
      </c>
    </row>
    <row r="440" spans="1:9" ht="40.5">
      <c r="A440" s="52" t="s">
        <v>14</v>
      </c>
      <c r="B440" s="52" t="s">
        <v>231</v>
      </c>
      <c r="C440" s="52" t="s">
        <v>332</v>
      </c>
      <c r="D440" s="52" t="s">
        <v>326</v>
      </c>
      <c r="E440" s="52" t="s">
        <v>452</v>
      </c>
      <c r="F440" s="52"/>
      <c r="G440" s="92">
        <f>G441+G442+G443</f>
        <v>3332</v>
      </c>
      <c r="H440" s="92">
        <f>H441+H442+H443</f>
        <v>3332</v>
      </c>
      <c r="I440" s="92">
        <f>I441+I442+I443</f>
        <v>3332</v>
      </c>
    </row>
    <row r="441" spans="1:9" ht="94.5">
      <c r="A441" s="52" t="s">
        <v>363</v>
      </c>
      <c r="B441" s="52" t="s">
        <v>231</v>
      </c>
      <c r="C441" s="52" t="s">
        <v>332</v>
      </c>
      <c r="D441" s="52" t="s">
        <v>326</v>
      </c>
      <c r="E441" s="52" t="s">
        <v>452</v>
      </c>
      <c r="F441" s="52" t="s">
        <v>237</v>
      </c>
      <c r="G441" s="92">
        <v>3211</v>
      </c>
      <c r="H441" s="92">
        <v>3211</v>
      </c>
      <c r="I441" s="92">
        <v>3211</v>
      </c>
    </row>
    <row r="442" spans="1:9" ht="40.5">
      <c r="A442" s="52" t="s">
        <v>364</v>
      </c>
      <c r="B442" s="56" t="s">
        <v>231</v>
      </c>
      <c r="C442" s="52" t="s">
        <v>332</v>
      </c>
      <c r="D442" s="52" t="s">
        <v>326</v>
      </c>
      <c r="E442" s="52" t="s">
        <v>452</v>
      </c>
      <c r="F442" s="52" t="s">
        <v>302</v>
      </c>
      <c r="G442" s="92">
        <v>108</v>
      </c>
      <c r="H442" s="92">
        <v>108</v>
      </c>
      <c r="I442" s="92">
        <v>108</v>
      </c>
    </row>
    <row r="443" spans="1:9" ht="15">
      <c r="A443" s="59" t="s">
        <v>235</v>
      </c>
      <c r="B443" s="52" t="s">
        <v>231</v>
      </c>
      <c r="C443" s="52" t="s">
        <v>332</v>
      </c>
      <c r="D443" s="52" t="s">
        <v>326</v>
      </c>
      <c r="E443" s="52" t="s">
        <v>452</v>
      </c>
      <c r="F443" s="52" t="s">
        <v>236</v>
      </c>
      <c r="G443" s="92">
        <v>13</v>
      </c>
      <c r="H443" s="92">
        <v>13</v>
      </c>
      <c r="I443" s="92">
        <v>13</v>
      </c>
    </row>
    <row r="444" spans="1:9" ht="15">
      <c r="A444" s="80" t="s">
        <v>338</v>
      </c>
      <c r="B444" s="56" t="s">
        <v>231</v>
      </c>
      <c r="C444" s="56">
        <v>10</v>
      </c>
      <c r="D444" s="56"/>
      <c r="E444" s="56"/>
      <c r="F444" s="56"/>
      <c r="G444" s="57">
        <f>G445</f>
        <v>1068.5430000000001</v>
      </c>
      <c r="H444" s="57">
        <f>H445</f>
        <v>1068.5430000000001</v>
      </c>
      <c r="I444" s="57">
        <f>I445</f>
        <v>1068.5430000000001</v>
      </c>
    </row>
    <row r="445" spans="1:9" ht="15">
      <c r="A445" s="80" t="s">
        <v>341</v>
      </c>
      <c r="B445" s="56" t="s">
        <v>231</v>
      </c>
      <c r="C445" s="56">
        <v>10</v>
      </c>
      <c r="D445" s="56" t="s">
        <v>325</v>
      </c>
      <c r="E445" s="56"/>
      <c r="F445" s="56"/>
      <c r="G445" s="57">
        <f>G446+G451</f>
        <v>1068.5430000000001</v>
      </c>
      <c r="H445" s="57">
        <f>H446+H451</f>
        <v>1068.5430000000001</v>
      </c>
      <c r="I445" s="57">
        <f>I446+I451</f>
        <v>1068.5430000000001</v>
      </c>
    </row>
    <row r="446" spans="1:9" ht="63">
      <c r="A446" s="212" t="s">
        <v>544</v>
      </c>
      <c r="B446" s="143" t="s">
        <v>231</v>
      </c>
      <c r="C446" s="138">
        <v>10</v>
      </c>
      <c r="D446" s="138" t="s">
        <v>325</v>
      </c>
      <c r="E446" s="143" t="s">
        <v>205</v>
      </c>
      <c r="F446" s="143"/>
      <c r="G446" s="45">
        <f aca="true" t="shared" si="57" ref="G446:I447">G447</f>
        <v>95</v>
      </c>
      <c r="H446" s="45">
        <f t="shared" si="57"/>
        <v>95</v>
      </c>
      <c r="I446" s="45">
        <f t="shared" si="57"/>
        <v>95</v>
      </c>
    </row>
    <row r="447" spans="1:9" ht="99.75">
      <c r="A447" s="213" t="s">
        <v>440</v>
      </c>
      <c r="B447" s="144" t="s">
        <v>231</v>
      </c>
      <c r="C447" s="141">
        <v>10</v>
      </c>
      <c r="D447" s="141" t="s">
        <v>325</v>
      </c>
      <c r="E447" s="144" t="s">
        <v>206</v>
      </c>
      <c r="F447" s="144"/>
      <c r="G447" s="47">
        <f t="shared" si="57"/>
        <v>95</v>
      </c>
      <c r="H447" s="47">
        <f t="shared" si="57"/>
        <v>95</v>
      </c>
      <c r="I447" s="47">
        <f t="shared" si="57"/>
        <v>95</v>
      </c>
    </row>
    <row r="448" spans="1:9" ht="122.25">
      <c r="A448" s="142" t="s">
        <v>681</v>
      </c>
      <c r="B448" s="141" t="s">
        <v>231</v>
      </c>
      <c r="C448" s="141">
        <v>10</v>
      </c>
      <c r="D448" s="141" t="s">
        <v>325</v>
      </c>
      <c r="E448" s="142" t="s">
        <v>313</v>
      </c>
      <c r="F448" s="141"/>
      <c r="G448" s="44">
        <f>G450</f>
        <v>95</v>
      </c>
      <c r="H448" s="44">
        <f>H450</f>
        <v>95</v>
      </c>
      <c r="I448" s="44">
        <f>I450</f>
        <v>95</v>
      </c>
    </row>
    <row r="449" spans="1:9" ht="1.5" customHeight="1">
      <c r="A449" s="141" t="s">
        <v>380</v>
      </c>
      <c r="B449" s="141" t="s">
        <v>230</v>
      </c>
      <c r="C449" s="141" t="s">
        <v>233</v>
      </c>
      <c r="D449" s="141" t="s">
        <v>325</v>
      </c>
      <c r="E449" s="141" t="s">
        <v>313</v>
      </c>
      <c r="F449" s="141"/>
      <c r="G449" s="445"/>
      <c r="H449" s="445"/>
      <c r="I449" s="445"/>
    </row>
    <row r="450" spans="1:9" ht="27.75">
      <c r="A450" s="142" t="s">
        <v>246</v>
      </c>
      <c r="B450" s="141" t="s">
        <v>231</v>
      </c>
      <c r="C450" s="141">
        <v>10</v>
      </c>
      <c r="D450" s="141" t="s">
        <v>325</v>
      </c>
      <c r="E450" s="142" t="s">
        <v>651</v>
      </c>
      <c r="F450" s="141" t="s">
        <v>234</v>
      </c>
      <c r="G450" s="445">
        <v>95</v>
      </c>
      <c r="H450" s="445">
        <v>95</v>
      </c>
      <c r="I450" s="445">
        <v>95</v>
      </c>
    </row>
    <row r="451" spans="1:9" ht="57">
      <c r="A451" s="63" t="s">
        <v>482</v>
      </c>
      <c r="B451" s="553" t="s">
        <v>231</v>
      </c>
      <c r="C451" s="549" t="s">
        <v>233</v>
      </c>
      <c r="D451" s="549" t="s">
        <v>325</v>
      </c>
      <c r="E451" s="549" t="s">
        <v>23</v>
      </c>
      <c r="F451" s="135"/>
      <c r="G451" s="42">
        <f aca="true" t="shared" si="58" ref="G451:I452">G452</f>
        <v>973.543</v>
      </c>
      <c r="H451" s="49">
        <f t="shared" si="58"/>
        <v>973.543</v>
      </c>
      <c r="I451" s="49">
        <f t="shared" si="58"/>
        <v>973.543</v>
      </c>
    </row>
    <row r="452" spans="1:9" ht="105">
      <c r="A452" s="341" t="s">
        <v>450</v>
      </c>
      <c r="B452" s="321" t="s">
        <v>231</v>
      </c>
      <c r="C452" s="550" t="s">
        <v>233</v>
      </c>
      <c r="D452" s="550" t="s">
        <v>325</v>
      </c>
      <c r="E452" s="550" t="s">
        <v>488</v>
      </c>
      <c r="F452" s="141"/>
      <c r="G452" s="44">
        <f t="shared" si="58"/>
        <v>973.543</v>
      </c>
      <c r="H452" s="44">
        <f t="shared" si="58"/>
        <v>973.543</v>
      </c>
      <c r="I452" s="44">
        <f t="shared" si="58"/>
        <v>973.543</v>
      </c>
    </row>
    <row r="453" spans="1:9" ht="68.25">
      <c r="A453" s="142" t="s">
        <v>369</v>
      </c>
      <c r="B453" s="141" t="s">
        <v>231</v>
      </c>
      <c r="C453" s="142" t="s">
        <v>233</v>
      </c>
      <c r="D453" s="142" t="s">
        <v>325</v>
      </c>
      <c r="E453" s="552" t="s">
        <v>451</v>
      </c>
      <c r="F453" s="141"/>
      <c r="G453" s="44">
        <f>G455+G454</f>
        <v>973.543</v>
      </c>
      <c r="H453" s="44">
        <f>H455+H454</f>
        <v>973.543</v>
      </c>
      <c r="I453" s="44">
        <f>I455+I454</f>
        <v>973.543</v>
      </c>
    </row>
    <row r="454" spans="1:9" ht="40.5">
      <c r="A454" s="141" t="s">
        <v>364</v>
      </c>
      <c r="B454" s="141" t="s">
        <v>231</v>
      </c>
      <c r="C454" s="141" t="s">
        <v>233</v>
      </c>
      <c r="D454" s="141" t="s">
        <v>325</v>
      </c>
      <c r="E454" s="552" t="s">
        <v>451</v>
      </c>
      <c r="F454" s="141" t="s">
        <v>302</v>
      </c>
      <c r="G454" s="44">
        <v>2</v>
      </c>
      <c r="H454" s="44">
        <v>2</v>
      </c>
      <c r="I454" s="44">
        <v>2</v>
      </c>
    </row>
    <row r="455" spans="1:9" ht="27.75">
      <c r="A455" s="142" t="s">
        <v>246</v>
      </c>
      <c r="B455" s="141" t="s">
        <v>231</v>
      </c>
      <c r="C455" s="141" t="s">
        <v>233</v>
      </c>
      <c r="D455" s="141" t="s">
        <v>325</v>
      </c>
      <c r="E455" s="552" t="s">
        <v>451</v>
      </c>
      <c r="F455" s="141" t="s">
        <v>234</v>
      </c>
      <c r="G455" s="445">
        <v>971.543</v>
      </c>
      <c r="H455" s="445">
        <v>971.543</v>
      </c>
      <c r="I455" s="445">
        <v>971.543</v>
      </c>
    </row>
    <row r="456" spans="1:9" ht="27">
      <c r="A456" s="56" t="s">
        <v>358</v>
      </c>
      <c r="B456" s="56" t="s">
        <v>231</v>
      </c>
      <c r="C456" s="56" t="s">
        <v>232</v>
      </c>
      <c r="D456" s="52"/>
      <c r="E456" s="52"/>
      <c r="F456" s="52"/>
      <c r="G456" s="57">
        <f aca="true" t="shared" si="59" ref="G456:I460">G457</f>
        <v>300</v>
      </c>
      <c r="H456" s="57">
        <f t="shared" si="59"/>
        <v>330</v>
      </c>
      <c r="I456" s="57">
        <f t="shared" si="59"/>
        <v>370</v>
      </c>
    </row>
    <row r="457" spans="1:9" ht="15">
      <c r="A457" s="54" t="s">
        <v>359</v>
      </c>
      <c r="B457" s="56" t="s">
        <v>231</v>
      </c>
      <c r="C457" s="56">
        <v>11</v>
      </c>
      <c r="D457" s="56" t="s">
        <v>378</v>
      </c>
      <c r="E457" s="56"/>
      <c r="F457" s="52"/>
      <c r="G457" s="57">
        <f t="shared" si="59"/>
        <v>300</v>
      </c>
      <c r="H457" s="57">
        <f t="shared" si="59"/>
        <v>330</v>
      </c>
      <c r="I457" s="57">
        <f t="shared" si="59"/>
        <v>370</v>
      </c>
    </row>
    <row r="458" spans="1:9" ht="81.75">
      <c r="A458" s="319" t="s">
        <v>430</v>
      </c>
      <c r="B458" s="56" t="s">
        <v>231</v>
      </c>
      <c r="C458" s="66">
        <v>11</v>
      </c>
      <c r="D458" s="66" t="s">
        <v>378</v>
      </c>
      <c r="E458" s="66" t="s">
        <v>92</v>
      </c>
      <c r="F458" s="66"/>
      <c r="G458" s="343">
        <f>G459</f>
        <v>300</v>
      </c>
      <c r="H458" s="343">
        <f t="shared" si="59"/>
        <v>330</v>
      </c>
      <c r="I458" s="343">
        <f t="shared" si="59"/>
        <v>370</v>
      </c>
    </row>
    <row r="459" spans="1:9" ht="122.25">
      <c r="A459" s="325" t="s">
        <v>95</v>
      </c>
      <c r="B459" s="52" t="s">
        <v>231</v>
      </c>
      <c r="C459" s="52" t="s">
        <v>232</v>
      </c>
      <c r="D459" s="52" t="s">
        <v>378</v>
      </c>
      <c r="E459" s="52" t="s">
        <v>96</v>
      </c>
      <c r="F459" s="52"/>
      <c r="G459" s="53">
        <f>G460</f>
        <v>300</v>
      </c>
      <c r="H459" s="53">
        <f t="shared" si="59"/>
        <v>330</v>
      </c>
      <c r="I459" s="53">
        <f t="shared" si="59"/>
        <v>370</v>
      </c>
    </row>
    <row r="460" spans="1:9" ht="81.75">
      <c r="A460" s="344" t="s">
        <v>16</v>
      </c>
      <c r="B460" s="52" t="s">
        <v>231</v>
      </c>
      <c r="C460" s="345" t="s">
        <v>232</v>
      </c>
      <c r="D460" s="345" t="s">
        <v>378</v>
      </c>
      <c r="E460" s="321" t="s">
        <v>633</v>
      </c>
      <c r="F460" s="345"/>
      <c r="G460" s="468">
        <f>G461</f>
        <v>300</v>
      </c>
      <c r="H460" s="468">
        <f t="shared" si="59"/>
        <v>330</v>
      </c>
      <c r="I460" s="468">
        <f t="shared" si="59"/>
        <v>370</v>
      </c>
    </row>
    <row r="461" spans="1:9" ht="40.5">
      <c r="A461" s="52" t="s">
        <v>364</v>
      </c>
      <c r="B461" s="66" t="s">
        <v>231</v>
      </c>
      <c r="C461" s="52" t="s">
        <v>232</v>
      </c>
      <c r="D461" s="52" t="s">
        <v>378</v>
      </c>
      <c r="E461" s="321" t="s">
        <v>633</v>
      </c>
      <c r="F461" s="345" t="s">
        <v>302</v>
      </c>
      <c r="G461" s="468">
        <v>300</v>
      </c>
      <c r="H461" s="468">
        <v>330</v>
      </c>
      <c r="I461" s="468">
        <v>370</v>
      </c>
    </row>
    <row r="462" spans="1:9" ht="15">
      <c r="A462" s="478" t="s">
        <v>64</v>
      </c>
      <c r="B462" s="479"/>
      <c r="C462" s="479"/>
      <c r="D462" s="479"/>
      <c r="E462" s="479"/>
      <c r="F462" s="479"/>
      <c r="G462" s="452">
        <f>G10+G194+G265+G377</f>
        <v>315306.307</v>
      </c>
      <c r="H462" s="452">
        <f>H10+H194+H265+H377</f>
        <v>319196.445</v>
      </c>
      <c r="I462" s="452">
        <f>I10+I194+I265+I377</f>
        <v>286516.112</v>
      </c>
    </row>
  </sheetData>
  <sheetProtection/>
  <mergeCells count="13">
    <mergeCell ref="B7:B8"/>
    <mergeCell ref="C7:C8"/>
    <mergeCell ref="D7:D8"/>
    <mergeCell ref="I7:I8"/>
    <mergeCell ref="E7:E8"/>
    <mergeCell ref="F7:F8"/>
    <mergeCell ref="A1:G1"/>
    <mergeCell ref="A2:G2"/>
    <mergeCell ref="A3:G3"/>
    <mergeCell ref="A4:I5"/>
    <mergeCell ref="G7:G8"/>
    <mergeCell ref="H7:H8"/>
    <mergeCell ref="A7:A8"/>
  </mergeCells>
  <hyperlinks>
    <hyperlink ref="A325" r:id="rId1" display="consultantplus://offline/ref=C6EF3AE28B6C46D1117CBBA251A07B11C6C7C5768D62628200322DA1BBA42282C9440EEF08E6CC43400635U6VAM"/>
    <hyperlink ref="A293" r:id="rId2" display="consultantplus://offline/ref=C6EF3AE28B6C46D1117CBBA251A07B11C6C7C5768D62628200322DA1BBA42282C9440EEF08E6CC43400635U6VAM"/>
    <hyperlink ref="A102" r:id="rId3" display="consultantplus://offline/ref=C6EF3AE28B6C46D1117CBBA251A07B11C6C7C5768D62628200322DA1BBA42282C9440EEF08E6CC43400635U6VAM"/>
    <hyperlink ref="A166" r:id="rId4" display="consultantplus://offline/ref=C6EF3AE28B6C46D1117CBBA251A07B11C6C7C5768D606C8B0E322DA1BBA42282C9440EEF08E6CC43400230U6VFM"/>
    <hyperlink ref="A424" r:id="rId5" display="consultantplus://offline/ref=C6EF3AE28B6C46D1117CBBA251A07B11C6C7C5768D62628200322DA1BBA42282C9440EEF08E6CC43400635U6VAM"/>
    <hyperlink ref="A399" r:id="rId6" display="consultantplus://offline/ref=C6EF3AE28B6C46D1117CBBA251A07B11C6C7C5768D62628200322DA1BBA42282C9440EEF08E6CC43400635U6VAM"/>
    <hyperlink ref="A210" r:id="rId7" display="consultantplus://offline/ref=C6EF3AE28B6C46D1117CBBA251A07B11C6C7C5768D62628200322DA1BBA42282C9440EEF08E6CC43400635U6VAM"/>
  </hyperlinks>
  <printOptions/>
  <pageMargins left="0.75" right="0.75" top="1" bottom="1" header="0.5" footer="0.5"/>
  <pageSetup horizontalDpi="600" verticalDpi="600" orientation="portrait" paperSize="9" r:id="rId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34">
      <selection activeCell="C9" sqref="C9"/>
    </sheetView>
  </sheetViews>
  <sheetFormatPr defaultColWidth="9.140625" defaultRowHeight="15"/>
  <cols>
    <col min="1" max="1" width="63.8515625" style="0" customWidth="1"/>
    <col min="2" max="2" width="10.140625" style="0" customWidth="1"/>
    <col min="3" max="3" width="11.7109375" style="0" customWidth="1"/>
    <col min="4" max="5" width="11.7109375" style="0" hidden="1" customWidth="1"/>
    <col min="6" max="6" width="11.7109375" style="0" customWidth="1"/>
  </cols>
  <sheetData>
    <row r="1" spans="1:7" ht="15" customHeight="1">
      <c r="A1" s="657" t="s">
        <v>350</v>
      </c>
      <c r="B1" s="657"/>
      <c r="C1" s="118"/>
      <c r="D1" s="118"/>
      <c r="E1" s="118"/>
      <c r="F1" s="118"/>
      <c r="G1" s="118"/>
    </row>
    <row r="2" spans="1:7" ht="3" customHeight="1">
      <c r="A2" s="118"/>
      <c r="B2" s="118"/>
      <c r="C2" s="118"/>
      <c r="D2" s="118"/>
      <c r="E2" s="118"/>
      <c r="F2" s="118"/>
      <c r="G2" s="118"/>
    </row>
    <row r="3" spans="1:7" ht="16.5" customHeight="1">
      <c r="A3" s="661" t="s">
        <v>666</v>
      </c>
      <c r="B3" s="661"/>
      <c r="C3" s="119"/>
      <c r="D3" s="119"/>
      <c r="E3" s="119"/>
      <c r="F3" s="119"/>
      <c r="G3" s="119"/>
    </row>
    <row r="4" spans="1:7" ht="16.5" customHeight="1">
      <c r="A4" s="672" t="s">
        <v>667</v>
      </c>
      <c r="B4" s="672"/>
      <c r="C4" s="119"/>
      <c r="D4" s="119"/>
      <c r="E4" s="119"/>
      <c r="F4" s="119"/>
      <c r="G4" s="119"/>
    </row>
    <row r="5" spans="1:5" ht="15">
      <c r="A5" s="666" t="s">
        <v>670</v>
      </c>
      <c r="B5" s="667"/>
      <c r="C5" s="667"/>
      <c r="D5" s="667"/>
      <c r="E5" s="668"/>
    </row>
    <row r="6" spans="1:5" ht="15">
      <c r="A6" s="669"/>
      <c r="B6" s="670"/>
      <c r="C6" s="670"/>
      <c r="D6" s="670"/>
      <c r="E6" s="671"/>
    </row>
    <row r="7" spans="1:5" ht="15.75">
      <c r="A7" s="6" t="s">
        <v>141</v>
      </c>
      <c r="B7" s="7" t="s">
        <v>62</v>
      </c>
      <c r="C7" s="258">
        <v>2015</v>
      </c>
      <c r="D7" s="259">
        <v>2016</v>
      </c>
      <c r="E7" s="6">
        <v>2017</v>
      </c>
    </row>
    <row r="8" spans="1:5" ht="15">
      <c r="A8" s="260">
        <v>1</v>
      </c>
      <c r="B8" s="260">
        <v>2</v>
      </c>
      <c r="C8" s="260">
        <v>3</v>
      </c>
      <c r="D8" s="4">
        <v>4</v>
      </c>
      <c r="E8" s="4">
        <v>5</v>
      </c>
    </row>
    <row r="9" spans="1:5" ht="15.75" customHeight="1">
      <c r="A9" s="102" t="s">
        <v>142</v>
      </c>
      <c r="B9" s="7"/>
      <c r="C9" s="381">
        <f>C10+C14+C18+C22+C24+C26+C31+C33+C36+C47+C49+C55+C59+C61</f>
        <v>280660.31200000003</v>
      </c>
      <c r="D9" s="7"/>
      <c r="E9" s="7"/>
    </row>
    <row r="10" spans="1:5" ht="15.75" customHeight="1">
      <c r="A10" s="238" t="s">
        <v>81</v>
      </c>
      <c r="B10" s="120" t="s">
        <v>23</v>
      </c>
      <c r="C10" s="7">
        <f>C11+C12+C13</f>
        <v>19690.275999999998</v>
      </c>
      <c r="D10" s="7">
        <f>D11+D12+D13</f>
        <v>20412.275999999998</v>
      </c>
      <c r="E10" s="7">
        <f>E11+E12+E13</f>
        <v>21172.275999999998</v>
      </c>
    </row>
    <row r="11" spans="1:5" ht="47.25" customHeight="1">
      <c r="A11" s="239" t="s">
        <v>134</v>
      </c>
      <c r="B11" s="240" t="s">
        <v>488</v>
      </c>
      <c r="C11" s="5">
        <v>3356.276</v>
      </c>
      <c r="D11" s="5">
        <v>3356.276</v>
      </c>
      <c r="E11" s="5">
        <v>3356.276</v>
      </c>
    </row>
    <row r="12" spans="1:5" ht="15.75" customHeight="1">
      <c r="A12" s="239" t="s">
        <v>79</v>
      </c>
      <c r="B12" s="240" t="s">
        <v>444</v>
      </c>
      <c r="C12" s="5">
        <v>8885</v>
      </c>
      <c r="D12" s="5">
        <v>9517</v>
      </c>
      <c r="E12" s="5">
        <v>9807</v>
      </c>
    </row>
    <row r="13" spans="1:5" ht="15.75" customHeight="1">
      <c r="A13" s="239" t="s">
        <v>80</v>
      </c>
      <c r="B13" s="240" t="s">
        <v>447</v>
      </c>
      <c r="C13" s="5">
        <v>7449</v>
      </c>
      <c r="D13" s="5">
        <v>7539</v>
      </c>
      <c r="E13" s="5">
        <v>8009</v>
      </c>
    </row>
    <row r="14" spans="1:5" ht="46.5" customHeight="1">
      <c r="A14" s="241" t="s">
        <v>585</v>
      </c>
      <c r="B14" s="120" t="s">
        <v>18</v>
      </c>
      <c r="C14" s="7">
        <f>C15+C16+C17</f>
        <v>29963.592</v>
      </c>
      <c r="D14" s="7">
        <f>D15+D16+D17</f>
        <v>31178.872999999996</v>
      </c>
      <c r="E14" s="7">
        <f>E15+E16+E17</f>
        <v>31742.792999999998</v>
      </c>
    </row>
    <row r="15" spans="1:5" ht="46.5" customHeight="1">
      <c r="A15" s="243" t="s">
        <v>82</v>
      </c>
      <c r="B15" s="240" t="s">
        <v>20</v>
      </c>
      <c r="C15" s="5">
        <v>10081.926</v>
      </c>
      <c r="D15" s="5">
        <v>10081.926</v>
      </c>
      <c r="E15" s="5">
        <v>10081.926</v>
      </c>
    </row>
    <row r="16" spans="1:5" ht="45" customHeight="1">
      <c r="A16" s="243" t="s">
        <v>83</v>
      </c>
      <c r="B16" s="240" t="s">
        <v>570</v>
      </c>
      <c r="C16" s="5">
        <v>13539.716</v>
      </c>
      <c r="D16" s="5">
        <v>14738.469</v>
      </c>
      <c r="E16" s="5">
        <v>15370.759</v>
      </c>
    </row>
    <row r="17" spans="1:5" ht="47.25" customHeight="1">
      <c r="A17" s="243" t="s">
        <v>84</v>
      </c>
      <c r="B17" s="240" t="s">
        <v>698</v>
      </c>
      <c r="C17" s="5">
        <v>6341.95</v>
      </c>
      <c r="D17" s="5">
        <v>6358.478</v>
      </c>
      <c r="E17" s="5">
        <v>6290.108</v>
      </c>
    </row>
    <row r="18" spans="1:5" ht="15.75" customHeight="1">
      <c r="A18" s="91" t="s">
        <v>85</v>
      </c>
      <c r="B18" s="120" t="s">
        <v>205</v>
      </c>
      <c r="C18" s="7">
        <f>C19+C20+C21</f>
        <v>219924.33000000002</v>
      </c>
      <c r="D18" s="7">
        <f>D19+D20+D21</f>
        <v>215069.33000000002</v>
      </c>
      <c r="E18" s="7">
        <f>E19+E20+E21</f>
        <v>215329.33000000002</v>
      </c>
    </row>
    <row r="19" spans="1:5" ht="45.75" customHeight="1">
      <c r="A19" s="239" t="s">
        <v>86</v>
      </c>
      <c r="B19" s="240" t="s">
        <v>206</v>
      </c>
      <c r="C19" s="5">
        <v>5146.966</v>
      </c>
      <c r="D19" s="5">
        <v>5146.966</v>
      </c>
      <c r="E19" s="5">
        <v>5146.966</v>
      </c>
    </row>
    <row r="20" spans="1:5" ht="52.5" customHeight="1">
      <c r="A20" s="239" t="s">
        <v>87</v>
      </c>
      <c r="B20" s="240" t="s">
        <v>708</v>
      </c>
      <c r="C20" s="5">
        <v>207261.364</v>
      </c>
      <c r="D20" s="5">
        <v>202173.364</v>
      </c>
      <c r="E20" s="5">
        <v>202233.364</v>
      </c>
    </row>
    <row r="21" spans="1:5" ht="63" customHeight="1">
      <c r="A21" s="256" t="s">
        <v>88</v>
      </c>
      <c r="B21" s="240" t="s">
        <v>207</v>
      </c>
      <c r="C21" s="5">
        <v>7516</v>
      </c>
      <c r="D21" s="5">
        <v>7749</v>
      </c>
      <c r="E21" s="5">
        <v>7949</v>
      </c>
    </row>
    <row r="22" spans="1:5" ht="60" customHeight="1">
      <c r="A22" s="244" t="s">
        <v>581</v>
      </c>
      <c r="B22" s="120" t="s">
        <v>726</v>
      </c>
      <c r="C22" s="7">
        <f>C23</f>
        <v>491</v>
      </c>
      <c r="D22" s="7">
        <f>D23</f>
        <v>491</v>
      </c>
      <c r="E22" s="7">
        <f>E23</f>
        <v>491</v>
      </c>
    </row>
    <row r="23" spans="1:5" ht="78" customHeight="1">
      <c r="A23" s="255" t="s">
        <v>135</v>
      </c>
      <c r="B23" s="240" t="s">
        <v>495</v>
      </c>
      <c r="C23" s="5">
        <v>491</v>
      </c>
      <c r="D23" s="5">
        <v>491</v>
      </c>
      <c r="E23" s="5">
        <v>491</v>
      </c>
    </row>
    <row r="24" spans="1:5" ht="36.75" customHeight="1">
      <c r="A24" s="363" t="s">
        <v>549</v>
      </c>
      <c r="B24" s="120" t="s">
        <v>89</v>
      </c>
      <c r="C24" s="381">
        <f>C25</f>
        <v>608</v>
      </c>
      <c r="D24" s="381">
        <f>D25</f>
        <v>464</v>
      </c>
      <c r="E24" s="381">
        <f>E25</f>
        <v>472</v>
      </c>
    </row>
    <row r="25" spans="1:5" ht="30.75" customHeight="1">
      <c r="A25" s="246" t="s">
        <v>90</v>
      </c>
      <c r="B25" s="240" t="s">
        <v>91</v>
      </c>
      <c r="C25" s="53">
        <v>608</v>
      </c>
      <c r="D25" s="53">
        <v>464</v>
      </c>
      <c r="E25" s="53">
        <v>472</v>
      </c>
    </row>
    <row r="26" spans="1:5" ht="51" customHeight="1">
      <c r="A26" s="241" t="s">
        <v>430</v>
      </c>
      <c r="B26" s="120" t="s">
        <v>92</v>
      </c>
      <c r="C26" s="7">
        <f>C27+C28+C29+C30</f>
        <v>1230</v>
      </c>
      <c r="D26" s="7">
        <f>D27+D28+D29+D30</f>
        <v>1320</v>
      </c>
      <c r="E26" s="7">
        <f>E27+E28+E29+E30</f>
        <v>1400</v>
      </c>
    </row>
    <row r="27" spans="1:5" ht="81.75" customHeight="1">
      <c r="A27" s="243" t="s">
        <v>93</v>
      </c>
      <c r="B27" s="240" t="s">
        <v>487</v>
      </c>
      <c r="C27" s="7"/>
      <c r="D27" s="7"/>
      <c r="E27" s="7"/>
    </row>
    <row r="28" spans="1:5" ht="82.5" customHeight="1">
      <c r="A28" s="243" t="s">
        <v>94</v>
      </c>
      <c r="B28" s="240" t="s">
        <v>438</v>
      </c>
      <c r="C28" s="5">
        <v>180</v>
      </c>
      <c r="D28" s="5">
        <v>180</v>
      </c>
      <c r="E28" s="5">
        <v>180</v>
      </c>
    </row>
    <row r="29" spans="1:5" ht="82.5" customHeight="1">
      <c r="A29" s="239" t="s">
        <v>95</v>
      </c>
      <c r="B29" s="5" t="s">
        <v>96</v>
      </c>
      <c r="C29" s="5">
        <v>300</v>
      </c>
      <c r="D29" s="401">
        <v>330</v>
      </c>
      <c r="E29" s="402">
        <v>370</v>
      </c>
    </row>
    <row r="30" spans="1:5" ht="64.5" customHeight="1">
      <c r="A30" s="247" t="s">
        <v>97</v>
      </c>
      <c r="B30" s="5" t="s">
        <v>98</v>
      </c>
      <c r="C30" s="402">
        <v>750</v>
      </c>
      <c r="D30" s="403">
        <v>810</v>
      </c>
      <c r="E30" s="317">
        <v>850</v>
      </c>
    </row>
    <row r="31" spans="1:5" ht="54" customHeight="1">
      <c r="A31" s="91" t="s">
        <v>564</v>
      </c>
      <c r="B31" s="7" t="s">
        <v>99</v>
      </c>
      <c r="C31" s="7">
        <f>C32</f>
        <v>20</v>
      </c>
      <c r="D31" s="11">
        <f>D32</f>
        <v>20</v>
      </c>
      <c r="E31" s="7">
        <f>E32</f>
        <v>20</v>
      </c>
    </row>
    <row r="32" spans="1:5" ht="51" customHeight="1">
      <c r="A32" s="239" t="s">
        <v>565</v>
      </c>
      <c r="B32" s="5" t="s">
        <v>490</v>
      </c>
      <c r="C32" s="7">
        <v>20</v>
      </c>
      <c r="D32" s="11">
        <v>20</v>
      </c>
      <c r="E32" s="7">
        <v>20</v>
      </c>
    </row>
    <row r="33" spans="1:5" ht="50.25" customHeight="1">
      <c r="A33" s="241" t="s">
        <v>559</v>
      </c>
      <c r="B33" s="7" t="s">
        <v>208</v>
      </c>
      <c r="C33" s="7">
        <f>C34+C35</f>
        <v>964.114</v>
      </c>
      <c r="D33" s="7">
        <f>D34+D35</f>
        <v>824.114</v>
      </c>
      <c r="E33" s="7">
        <f>E34+E35</f>
        <v>844.114</v>
      </c>
    </row>
    <row r="34" spans="1:5" ht="66" customHeight="1">
      <c r="A34" s="239" t="s">
        <v>560</v>
      </c>
      <c r="B34" s="5" t="s">
        <v>100</v>
      </c>
      <c r="C34" s="5">
        <v>365</v>
      </c>
      <c r="D34" s="382">
        <v>365</v>
      </c>
      <c r="E34" s="5">
        <v>365</v>
      </c>
    </row>
    <row r="35" spans="1:5" ht="84" customHeight="1">
      <c r="A35" s="239" t="s">
        <v>562</v>
      </c>
      <c r="B35" s="5" t="s">
        <v>481</v>
      </c>
      <c r="C35" s="5">
        <v>599.114</v>
      </c>
      <c r="D35" s="382">
        <v>459.114</v>
      </c>
      <c r="E35" s="5">
        <v>479.114</v>
      </c>
    </row>
    <row r="36" spans="1:5" ht="65.25" customHeight="1">
      <c r="A36" s="248" t="s">
        <v>551</v>
      </c>
      <c r="B36" s="7" t="s">
        <v>102</v>
      </c>
      <c r="C36" s="7">
        <f>C37+C38+C39</f>
        <v>5843</v>
      </c>
      <c r="D36" s="7">
        <f>D37+D38+D39</f>
        <v>8597</v>
      </c>
      <c r="E36" s="7">
        <f>E37+E38+E39</f>
        <v>6593</v>
      </c>
    </row>
    <row r="37" spans="1:5" ht="47.25" customHeight="1">
      <c r="A37" s="246" t="s">
        <v>103</v>
      </c>
      <c r="B37" s="249" t="s">
        <v>104</v>
      </c>
      <c r="C37" s="5">
        <v>5703</v>
      </c>
      <c r="D37" s="382">
        <v>8427</v>
      </c>
      <c r="E37" s="5">
        <v>6403</v>
      </c>
    </row>
    <row r="38" spans="1:5" ht="61.5" customHeight="1">
      <c r="A38" s="250" t="s">
        <v>105</v>
      </c>
      <c r="B38" s="5" t="s">
        <v>106</v>
      </c>
      <c r="C38" s="5">
        <v>120</v>
      </c>
      <c r="D38" s="382">
        <v>150</v>
      </c>
      <c r="E38" s="5">
        <v>170</v>
      </c>
    </row>
    <row r="39" spans="1:5" ht="65.25" customHeight="1">
      <c r="A39" s="245" t="s">
        <v>107</v>
      </c>
      <c r="B39" s="5" t="s">
        <v>108</v>
      </c>
      <c r="C39" s="5">
        <v>20</v>
      </c>
      <c r="D39" s="382">
        <v>20</v>
      </c>
      <c r="E39" s="5">
        <v>20</v>
      </c>
    </row>
    <row r="40" spans="1:9" ht="44.25" customHeight="1">
      <c r="A40" s="251" t="s">
        <v>129</v>
      </c>
      <c r="B40" s="7" t="s">
        <v>702</v>
      </c>
      <c r="C40" s="7"/>
      <c r="D40" s="11"/>
      <c r="E40" s="7"/>
      <c r="F40" s="651"/>
      <c r="G40" s="643"/>
      <c r="H40" s="643"/>
      <c r="I40" s="643"/>
    </row>
    <row r="41" spans="1:5" ht="68.25" customHeight="1">
      <c r="A41" s="239" t="s">
        <v>119</v>
      </c>
      <c r="B41" s="5" t="s">
        <v>498</v>
      </c>
      <c r="C41" s="7"/>
      <c r="D41" s="11"/>
      <c r="E41" s="7"/>
    </row>
    <row r="42" spans="1:5" ht="68.25" customHeight="1">
      <c r="A42" s="239" t="s">
        <v>120</v>
      </c>
      <c r="B42" s="5" t="s">
        <v>121</v>
      </c>
      <c r="C42" s="7"/>
      <c r="D42" s="11"/>
      <c r="E42" s="7"/>
    </row>
    <row r="43" spans="1:9" ht="34.5" customHeight="1">
      <c r="A43" s="91" t="s">
        <v>407</v>
      </c>
      <c r="B43" s="7" t="s">
        <v>408</v>
      </c>
      <c r="C43" s="7"/>
      <c r="D43" s="11"/>
      <c r="E43" s="7"/>
      <c r="F43" s="651"/>
      <c r="G43" s="643"/>
      <c r="H43" s="643"/>
      <c r="I43" s="643"/>
    </row>
    <row r="44" spans="1:9" ht="47.25" customHeight="1">
      <c r="A44" s="243" t="s">
        <v>127</v>
      </c>
      <c r="B44" s="5" t="s">
        <v>491</v>
      </c>
      <c r="C44" s="7"/>
      <c r="D44" s="11"/>
      <c r="E44" s="7"/>
      <c r="F44" s="253"/>
      <c r="G44" s="28"/>
      <c r="H44" s="28"/>
      <c r="I44" s="28"/>
    </row>
    <row r="45" spans="1:9" ht="45.75" customHeight="1">
      <c r="A45" s="239" t="s">
        <v>409</v>
      </c>
      <c r="B45" s="5" t="s">
        <v>410</v>
      </c>
      <c r="C45" s="7"/>
      <c r="D45" s="11"/>
      <c r="E45" s="7"/>
      <c r="F45" s="253"/>
      <c r="G45" s="28"/>
      <c r="H45" s="28"/>
      <c r="I45" s="28"/>
    </row>
    <row r="46" spans="1:5" ht="49.5" customHeight="1">
      <c r="A46" s="243" t="s">
        <v>122</v>
      </c>
      <c r="B46" s="5" t="s">
        <v>128</v>
      </c>
      <c r="C46" s="7"/>
      <c r="D46" s="11"/>
      <c r="E46" s="7"/>
    </row>
    <row r="47" spans="1:5" ht="54.75" customHeight="1">
      <c r="A47" s="252" t="s">
        <v>615</v>
      </c>
      <c r="B47" s="7" t="s">
        <v>123</v>
      </c>
      <c r="C47" s="7">
        <f>C48</f>
        <v>5</v>
      </c>
      <c r="D47" s="7">
        <f>D48</f>
        <v>0</v>
      </c>
      <c r="E47" s="7">
        <f>E48</f>
        <v>0</v>
      </c>
    </row>
    <row r="48" spans="1:5" ht="68.25" customHeight="1">
      <c r="A48" s="242" t="s">
        <v>124</v>
      </c>
      <c r="B48" s="5" t="s">
        <v>494</v>
      </c>
      <c r="C48" s="5">
        <v>5</v>
      </c>
      <c r="D48" s="11"/>
      <c r="E48" s="7"/>
    </row>
    <row r="49" spans="1:5" ht="36" customHeight="1">
      <c r="A49" s="131" t="s">
        <v>514</v>
      </c>
      <c r="B49" s="7" t="s">
        <v>690</v>
      </c>
      <c r="C49" s="7">
        <f>C50+C51</f>
        <v>377</v>
      </c>
      <c r="D49" s="7">
        <f>D50+D51</f>
        <v>377</v>
      </c>
      <c r="E49" s="7">
        <f>E50+E51</f>
        <v>237</v>
      </c>
    </row>
    <row r="50" spans="1:5" ht="48" customHeight="1">
      <c r="A50" s="239" t="s">
        <v>125</v>
      </c>
      <c r="B50" s="5" t="s">
        <v>492</v>
      </c>
      <c r="C50" s="5">
        <v>140</v>
      </c>
      <c r="D50" s="401">
        <v>140</v>
      </c>
      <c r="E50" s="402"/>
    </row>
    <row r="51" spans="1:5" ht="51.75" customHeight="1">
      <c r="A51" s="243" t="s">
        <v>126</v>
      </c>
      <c r="B51" s="5" t="s">
        <v>692</v>
      </c>
      <c r="C51" s="402">
        <v>237</v>
      </c>
      <c r="D51" s="403">
        <v>237</v>
      </c>
      <c r="E51" s="317">
        <v>237</v>
      </c>
    </row>
    <row r="52" spans="1:5" ht="51" customHeight="1">
      <c r="A52" s="251" t="s">
        <v>132</v>
      </c>
      <c r="B52" s="7" t="s">
        <v>130</v>
      </c>
      <c r="C52" s="7"/>
      <c r="D52" s="11"/>
      <c r="E52" s="3"/>
    </row>
    <row r="53" spans="1:5" ht="21" customHeight="1" hidden="1">
      <c r="A53" s="103"/>
      <c r="B53" s="7"/>
      <c r="C53" s="7"/>
      <c r="D53" s="11">
        <v>1</v>
      </c>
      <c r="E53" s="3"/>
    </row>
    <row r="54" spans="1:5" ht="84" customHeight="1">
      <c r="A54" s="243" t="s">
        <v>131</v>
      </c>
      <c r="B54" s="5" t="s">
        <v>493</v>
      </c>
      <c r="C54" s="7"/>
      <c r="D54" s="11"/>
      <c r="E54" s="3"/>
    </row>
    <row r="55" spans="1:5" ht="57" customHeight="1">
      <c r="A55" s="254" t="s">
        <v>197</v>
      </c>
      <c r="B55" s="34" t="s">
        <v>133</v>
      </c>
      <c r="C55" s="3">
        <f>C56</f>
        <v>1539</v>
      </c>
      <c r="D55" s="3">
        <f>D56</f>
        <v>1539</v>
      </c>
      <c r="E55" s="3">
        <f>E56</f>
        <v>0</v>
      </c>
    </row>
    <row r="56" spans="1:5" ht="100.5" customHeight="1">
      <c r="A56" s="239" t="s">
        <v>136</v>
      </c>
      <c r="B56" s="101" t="s">
        <v>516</v>
      </c>
      <c r="C56" s="101">
        <v>1539</v>
      </c>
      <c r="D56" s="401">
        <v>1539</v>
      </c>
      <c r="E56" s="401"/>
    </row>
    <row r="57" spans="1:5" ht="66.75" customHeight="1">
      <c r="A57" s="91" t="s">
        <v>515</v>
      </c>
      <c r="B57" s="7" t="s">
        <v>138</v>
      </c>
      <c r="C57" s="7"/>
      <c r="D57" s="11"/>
      <c r="E57" s="3"/>
    </row>
    <row r="58" spans="1:5" ht="96" customHeight="1">
      <c r="A58" s="239" t="s">
        <v>137</v>
      </c>
      <c r="B58" s="101" t="s">
        <v>517</v>
      </c>
      <c r="C58" s="7"/>
      <c r="D58" s="11"/>
      <c r="E58" s="100"/>
    </row>
    <row r="59" spans="1:5" ht="33.75" customHeight="1">
      <c r="A59" s="91" t="s">
        <v>360</v>
      </c>
      <c r="B59" s="12" t="s">
        <v>140</v>
      </c>
      <c r="C59" s="7">
        <f>C60</f>
        <v>5</v>
      </c>
      <c r="D59" s="99">
        <f>D60</f>
        <v>0</v>
      </c>
      <c r="E59" s="99">
        <f>E60</f>
        <v>0</v>
      </c>
    </row>
    <row r="60" spans="1:5" ht="66" customHeight="1">
      <c r="A60" s="257" t="s">
        <v>139</v>
      </c>
      <c r="B60" s="5" t="s">
        <v>361</v>
      </c>
      <c r="C60" s="412">
        <v>5</v>
      </c>
      <c r="D60" s="413"/>
      <c r="E60" s="413"/>
    </row>
    <row r="61" spans="1:5" ht="41.25" customHeight="1">
      <c r="A61" s="315" t="s">
        <v>642</v>
      </c>
      <c r="B61" s="316" t="s">
        <v>545</v>
      </c>
      <c r="C61" s="316"/>
      <c r="D61" s="316"/>
      <c r="E61" s="316"/>
    </row>
    <row r="62" spans="1:5" ht="60">
      <c r="A62" s="318" t="s">
        <v>546</v>
      </c>
      <c r="B62" s="317" t="s">
        <v>547</v>
      </c>
      <c r="C62" s="317"/>
      <c r="D62" s="317"/>
      <c r="E62" s="317"/>
    </row>
    <row r="63" spans="1:5" ht="15">
      <c r="A63" s="317"/>
      <c r="B63" s="317"/>
      <c r="C63" s="317"/>
      <c r="D63" s="317"/>
      <c r="E63" s="317"/>
    </row>
    <row r="64" spans="1:5" ht="15">
      <c r="A64" s="317"/>
      <c r="B64" s="317"/>
      <c r="C64" s="317"/>
      <c r="D64" s="317"/>
      <c r="E64" s="317"/>
    </row>
  </sheetData>
  <sheetProtection/>
  <mergeCells count="6">
    <mergeCell ref="F40:I40"/>
    <mergeCell ref="F43:I43"/>
    <mergeCell ref="A5:E6"/>
    <mergeCell ref="A1:B1"/>
    <mergeCell ref="A3:B3"/>
    <mergeCell ref="A4:B4"/>
  </mergeCells>
  <hyperlinks>
    <hyperlink ref="A23" r:id="rId1" display="consultantplus://offline/ref=C6EF3AE28B6C46D1117CBBA251A07B11C6C7C5768D62628200322DA1BBA42282C9440EEF08E6CC43400635U6VAM"/>
    <hyperlink ref="A25" r:id="rId2" display="consultantplus://offline/ref=C6EF3AE28B6C46D1117CBBA251A07B11C6C7C5768D606C8B0E322DA1BBA42282C9440EEF08E6CC43400230U6VFM"/>
    <hyperlink ref="A36" r:id="rId3" display="consultantplus://offline/ref=C6EF3AE28B6C46D1117CBBA251A07B11C6C7C5768D6761820E322DA1BBA42282C9440EEF08E6CC43400635U6VAM"/>
    <hyperlink ref="A37" r:id="rId4" display="consultantplus://offline/ref=C6EF3AE28B6C46D1117CBBA251A07B11C6C7C5768D6761820E322DA1BBA42282C9440EEF08E6CC43400235U6VEM"/>
    <hyperlink ref="A38" r:id="rId5" display="consultantplus://offline/ref=C6EF3AE28B6C46D1117CBBA251A07B11C6C7C5768D6761820E322DA1BBA42282C9440EEF08E6CC43400331U6VCM"/>
    <hyperlink ref="A39" r:id="rId6" display="consultantplus://offline/ref=C6EF3AE28B6C46D1117CBBA251A07B11C6C7C5768D6761820E322DA1BBA42282C9440EEF08E6CC43400136U6VDM"/>
  </hyperlinks>
  <printOptions horizontalCentered="1"/>
  <pageMargins left="0.7480314960629921" right="0.15748031496062992" top="0.984251968503937" bottom="0.984251968503937" header="0.5118110236220472" footer="0.5118110236220472"/>
  <pageSetup fitToHeight="0" fitToWidth="1" horizontalDpi="600" verticalDpi="600" orientation="portrait" paperSize="9" scale="7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2014-11-14T11:32:01Z</cp:lastPrinted>
  <dcterms:created xsi:type="dcterms:W3CDTF">2006-09-28T05:33:49Z</dcterms:created>
  <dcterms:modified xsi:type="dcterms:W3CDTF">2014-11-17T10:44:13Z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