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доходы 2013" sheetId="1" r:id="rId1"/>
    <sheet name="разд., подр." sheetId="2" r:id="rId2"/>
    <sheet name="вед.рас.2013" sheetId="3" r:id="rId3"/>
    <sheet name="целевые прогр." sheetId="4" r:id="rId4"/>
  </sheets>
  <definedNames/>
  <calcPr fullCalcOnLoad="1"/>
</workbook>
</file>

<file path=xl/sharedStrings.xml><?xml version="1.0" encoding="utf-8"?>
<sst xmlns="http://schemas.openxmlformats.org/spreadsheetml/2006/main" count="4847" uniqueCount="735">
  <si>
    <t>1 01 02010 01 0000 110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</si>
  <si>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</si>
  <si>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Приобретение товаров, работ, услуг в пользу граждан</t>
  </si>
  <si>
    <t>323</t>
  </si>
  <si>
    <t>Доплаты к пенсиям, дополнительное пенсионное обеспечение</t>
  </si>
  <si>
    <t>Выплаты пенсий за выслугу лет и доплат к пенсиям муниципальных служащих Курской области</t>
  </si>
  <si>
    <t>4910100</t>
  </si>
  <si>
    <t>0920000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</si>
  <si>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</si>
  <si>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</si>
  <si>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</si>
  <si>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</si>
  <si>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</si>
  <si>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Иные безвозмездные и безвозвратные перечисления</t>
  </si>
  <si>
    <t>5200000</t>
  </si>
  <si>
    <t>Ежемесячное денежное вознаграждение за классное руководство</t>
  </si>
  <si>
    <t>5200900</t>
  </si>
  <si>
    <t>Субвенции бюджетам муниципальных районов на ежемесячное денежное вознаграждение за классное руководство педагогическим работникам муниципальных образовательных учреждений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</si>
  <si>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муниципальных образовательных учреждений</t>
  </si>
  <si>
    <t>2 02 03021 00 0000 151</t>
  </si>
  <si>
    <t>2 02 03021 05 0000 151</t>
  </si>
  <si>
    <t>Резервные фонды исполнительных органов государственной власти субъектов Российской Федерации</t>
  </si>
  <si>
    <t>Субсидия на предоставление мер социальной поддержки работникам муниципальных учреждений образования</t>
  </si>
  <si>
    <t>Субсидия на проведение капитального ремонта муниципальных образовательных учреждений</t>
  </si>
  <si>
    <t>Субсидия на реализацию ведомственной целевой программы "Экология и чистая вода в Курской области"</t>
  </si>
  <si>
    <t>7950300</t>
  </si>
  <si>
    <t>Жилищно-коммунальное хозяйство</t>
  </si>
  <si>
    <t>Благоустройство</t>
  </si>
  <si>
    <t>Ведомственная целевая программа "Экология и чистая вода в Курской области"</t>
  </si>
  <si>
    <t>5550200</t>
  </si>
  <si>
    <t>Бюджетные игвестиции</t>
  </si>
  <si>
    <t>Бюджетные игвестиции в объекты муниципальной собственности казенным учреждениям вне рамок государственного оборонного заказа</t>
  </si>
  <si>
    <t>Бюджетные игвестиции в объекты муниципальной собственности муниципальным учреждениям</t>
  </si>
  <si>
    <t>Субсидия на приобретение оборудования для школьных столовых в рамках комплекса мер по модернизации общего образования</t>
  </si>
  <si>
    <t>Мероприятия в области образования</t>
  </si>
  <si>
    <t>4360000</t>
  </si>
  <si>
    <t>Модернизация региональных систем общего образования</t>
  </si>
  <si>
    <t>4362100</t>
  </si>
  <si>
    <t>Исполнение судебных актов РФ и мировых соглашений по возмещению вреда, причиненного в результате незакрнных действий (бездействий) органов местного самлуправления, либо должностных лиц этих органов а также в результате деятельности казенных учреждений</t>
  </si>
  <si>
    <t>Субсидии местным бюджетам для проведения капитального ремонта</t>
  </si>
  <si>
    <t>5224201</t>
  </si>
  <si>
    <t>Областная целевая программа "Развитие образования Курской области на 2011 - 2013 годы"</t>
  </si>
  <si>
    <t>Субсидии местным бюджетам на внедрение информациолнных систем обеспечения градостроительной деятельности</t>
  </si>
  <si>
    <t>5210107</t>
  </si>
  <si>
    <t>Резервныефонды исполнительных органов государственной власти субъектов Российской Федерации</t>
  </si>
  <si>
    <t>0700400</t>
  </si>
  <si>
    <t>1 01 02030 01 0000 110</t>
  </si>
  <si>
    <t>1 16 21050 05 0000 140</t>
  </si>
  <si>
    <t>001 1 16 23051 05 0000 140</t>
  </si>
  <si>
    <t>001 1 16 23050 05 0000 140</t>
  </si>
  <si>
    <t>001 1 16 23000 00 0000 140</t>
  </si>
  <si>
    <t>001 1 14 02052 05 0000 410</t>
  </si>
  <si>
    <t>001 1 14 02050 05 0000 410</t>
  </si>
  <si>
    <t>001 2 07 05000 05 0000 180</t>
  </si>
  <si>
    <t xml:space="preserve">003 1 13 02995 05 0000 130 </t>
  </si>
  <si>
    <t>106  1 16 90050 05 0000 140</t>
  </si>
  <si>
    <t>188 1 16 28000 01 0000 140</t>
  </si>
  <si>
    <t>000 1 16 28000 01 0000 140</t>
  </si>
  <si>
    <t>000 1 16 30000 01 0000 140</t>
  </si>
  <si>
    <t>000 1 16 21000 00 0000 140</t>
  </si>
  <si>
    <t>322 1 16 21000 00 0000 140</t>
  </si>
  <si>
    <t>002 1 13 02995 05 0000 130</t>
  </si>
  <si>
    <t>826 1 16 25030 01 0000 140</t>
  </si>
  <si>
    <t>161 1 16 33050 05 0000 140</t>
  </si>
  <si>
    <t>002 2 02 02145 00 0000 151</t>
  </si>
  <si>
    <t>002 2 02 02204 05 0000 151</t>
  </si>
  <si>
    <t>002 2 02 03021 05 0000 151</t>
  </si>
  <si>
    <t>002 2 02 04999 00 0000 151</t>
  </si>
  <si>
    <t>002 2 02 04999 05 0000 151</t>
  </si>
  <si>
    <t>0021100</t>
  </si>
  <si>
    <t>Расходы на выплаты персоналу в целях обеспечения выполнения функций  органами местного самоуправления, казенными учреждениями</t>
  </si>
  <si>
    <t>Депутаты (члены) законодательного (представительного) о субъекта Российской Федерацииргана государственной власти</t>
  </si>
  <si>
    <t>0021000</t>
  </si>
  <si>
    <t xml:space="preserve">Денежные взыскания (штрафы) и иные суммы , взыскиваемые с лиц, виновных в совершении преступлений, и в возмещение ущерба имуществу, зачисляемые в бюджеты муниципальных районов </t>
  </si>
  <si>
    <t>1 16 21000 00 0000 140</t>
  </si>
  <si>
    <t xml:space="preserve">Денежные взыскания (штрафы) и иные суммы , взыскиваемые с лиц, виновных в совершении преступлений, и в возмещение ущерба имуществу </t>
  </si>
  <si>
    <t>1 16 30000 01 0000 140</t>
  </si>
  <si>
    <t>1 16 30030 01 0000 140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</si>
  <si>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</si>
  <si>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</si>
  <si>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</si>
  <si>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</si>
  <si>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Субсидии местным бюджетам на предоставление мер социальной поддержки работникам муниципальных учреждений образования</t>
  </si>
  <si>
    <t>5210106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</si>
  <si>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</si>
  <si>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потента в соответствии со статьей 227.1 Налогового кодекса Российской Федерации </t>
  </si>
  <si>
    <t>1 05 02000 02 0000 110</t>
  </si>
  <si>
    <t>1 05 03000 01 0000 110</t>
  </si>
  <si>
    <t>Денежные взыскания (штрафы) за нарушения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 охраны окружающей среды, земельного законодательства, лесного законодательства, водного законодательства</t>
  </si>
  <si>
    <t>1 12 01010 01 0000 120</t>
  </si>
  <si>
    <t>Плата за выбросы загрязняющих веществ в атомосферный воздух стационарными объектами</t>
  </si>
  <si>
    <t>1 12 01020 01 0000 120</t>
  </si>
  <si>
    <t>Плата за выбросы загрязняющих веществ в атомосферный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</si>
  <si>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</si>
  <si>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</si>
  <si>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</si>
  <si>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</si>
  <si>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Целевая программа "Культура Пристенского района на 2013-2015 годы"</t>
  </si>
  <si>
    <t>7950010</t>
  </si>
  <si>
    <t>Районная целевая программа "Молодежь" на 2011-2013 годы</t>
  </si>
  <si>
    <t>7950013</t>
  </si>
  <si>
    <t>Областная целевая программа "Культура Курской области на 2011-2015 годы"</t>
  </si>
  <si>
    <t>5222900</t>
  </si>
  <si>
    <t>440</t>
  </si>
  <si>
    <t>441</t>
  </si>
  <si>
    <t>Закупка товаров, работ и услуг в сфере информационно-коммуникационных технологий</t>
  </si>
  <si>
    <t>242</t>
  </si>
  <si>
    <t>Иные межбюджетные трансферты бюджетам бюджетной системы</t>
  </si>
  <si>
    <t>5210300</t>
  </si>
  <si>
    <t>Расходы на осуществление внешнего муниципального финансового контроля</t>
  </si>
  <si>
    <t>5210362</t>
  </si>
  <si>
    <t xml:space="preserve">Иные межбюджетные трансферты </t>
  </si>
  <si>
    <t>540</t>
  </si>
  <si>
    <t>Районная целевая программа "«Развитие малого и среднего предпринимательства в Пристенском районе Курской области на 2012 – 2015 годы»</t>
  </si>
  <si>
    <t>7950001</t>
  </si>
  <si>
    <t>Районная программа «Отходы» по Пристенскому району Курской области на 2012 год.</t>
  </si>
  <si>
    <t>7950008</t>
  </si>
  <si>
    <t>МЕЖБЮДЖЕТНЫЕ ТРАНСФЕРТЫ ОБЩЕГО ХАРАКТЕРА БЮДЖЕТАМ СУБЪЕКТОВ РОССИЙСКОЙ ФЕДЕРАЦИИ И МУНИЦИПАЛЬНЫХ ОБРАЗОВАНИЙ</t>
  </si>
  <si>
    <t>122</t>
  </si>
  <si>
    <t>243</t>
  </si>
  <si>
    <t>Закупка товаров, работ, услуг в целях капитального ремонта муниципального имущества</t>
  </si>
  <si>
    <t>Ведомственные целевые программы Курской области</t>
  </si>
  <si>
    <t>5550000</t>
  </si>
  <si>
    <t>Предоставление субсидий из областного бюджета бюджетам муниципальных образований на приобретение оборудования для школьных столовых в рамках комплекса мер по модернизации общего образования</t>
  </si>
  <si>
    <t>5224209</t>
  </si>
  <si>
    <t>Ведомственная целевая программа "Создание условий для реализации государственного стандарта общего образования в общеобразовательных учреждениях Курской области на 2012-2014 годы"</t>
  </si>
  <si>
    <t>5551100</t>
  </si>
  <si>
    <t>Районная целевая программа «Развитие образования Пристенского  района Курской области на 2011 – 2013 годы»</t>
  </si>
  <si>
    <t>7950007</t>
  </si>
  <si>
    <t>Иные выплаты персоналу, за исключением фонда</t>
  </si>
  <si>
    <t>оплаты труда</t>
  </si>
  <si>
    <t>Расходы на создание условий для организации досуга и обеспечения жителей поселения услугами организаций культуры</t>
  </si>
  <si>
    <t>5210361</t>
  </si>
  <si>
    <t>Целевая программа «Развитие муниципальной службы в Администрации Пристенского района Курской области на 2012 – 2014 годы»</t>
  </si>
  <si>
    <t>7950009</t>
  </si>
  <si>
    <t>Иные межбюджетные трансферты</t>
  </si>
  <si>
    <t>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</si>
  <si>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</si>
  <si>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125,126, 128, 129, 129.1, 132,133,134,135,135.1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</si>
  <si>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</si>
  <si>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</si>
  <si>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Налог на доходы физических лиц с доходов, полученных от осуществления деятельности физическими лицами, зарегестрироваными в качестве индивидуальных предпринимателей,  нотариусов 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</si>
  <si>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</si>
  <si>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</si>
  <si>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субсидии))</t>
  </si>
  <si>
    <t>2 02 04014 05 0000 151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</si>
  <si>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</si>
  <si>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</si>
  <si>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</si>
  <si>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</si>
  <si>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5210360</t>
  </si>
  <si>
    <t>Расходы на организацию предоставления общедоступного бесплатного дошкольного образования на территории муниципального района</t>
  </si>
  <si>
    <t>Субсидия бюджетам на организацию отдыха детей в каникулярное время</t>
  </si>
  <si>
    <t>Мероприятия в области строительства, архитектуры и градостроительства</t>
  </si>
  <si>
    <t>Областная целевая программа «Организация оздоровления и отдыха детей Курской области в 2011 – 2013 годах»</t>
  </si>
  <si>
    <t>Региональные программы</t>
  </si>
  <si>
    <t>5226100</t>
  </si>
  <si>
    <t>Исполнение судебных актов</t>
  </si>
  <si>
    <t>Исполнение судебных актов РФ и мировых соглашений по возмещению вреда, причиненных в результате незаконных действий (бездействий) органов государственной власти, либо должностных лиц этих органов, а также в результате деятельности казенных учреждений</t>
  </si>
  <si>
    <t>830</t>
  </si>
  <si>
    <t>831</t>
  </si>
  <si>
    <t>5220000</t>
  </si>
  <si>
    <t>5224200</t>
  </si>
  <si>
    <t>5224203</t>
  </si>
  <si>
    <t>Областная целевая программа "Развитие образования Курской области на 2011 - 2013 годв"</t>
  </si>
  <si>
    <t>Субсидии муниципальным образованиям на дополнительное финансирование мероприятий по организации питания обучающихся муниципальных образовательных учреждений</t>
  </si>
  <si>
    <t>Субсидия на дополнительное финансирование мероприятий по организации питания обучающихся в муниципальных образовательных учреждениях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</si>
  <si>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</si>
  <si>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2  02  04012  05  0000  151</t>
  </si>
  <si>
    <t>400</t>
  </si>
  <si>
    <t>410</t>
  </si>
  <si>
    <t>411</t>
  </si>
  <si>
    <t>360</t>
  </si>
  <si>
    <t>Иные выплаты населению</t>
  </si>
  <si>
    <t>Комплексная межведомственная программа по профилактике преступлений и иных правонарушений в Пристенском районе на 2012-2014 годы</t>
  </si>
  <si>
    <t>7950011</t>
  </si>
  <si>
    <t>Транспорт</t>
  </si>
  <si>
    <t>Муниципальная целевая программа "Создание условий для предоставления транспортных услуг населению и сохранение социально значимых внутрирайонных автобусных маршрутов с малой интенсивностью пассажиропотока в Пристенском районк на 2013 год"</t>
  </si>
  <si>
    <t>7950016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</si>
  <si>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</si>
  <si>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</si>
  <si>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</si>
  <si>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</si>
  <si>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</si>
  <si>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</si>
  <si>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Мероприятия по межеванию, проведению кадастровых работ в отношении земельных участков, занятых автодорогами и в отношении автодорог, как лобъектов недвижимого имущества, паспортизации, инвентаризации и государственной регистрации права муниципальной собственности на эти земельные участкм автодороги</t>
  </si>
  <si>
    <t>3400301</t>
  </si>
  <si>
    <t>Модернизация региональных систем дошкольного образования</t>
  </si>
  <si>
    <t>4362700</t>
  </si>
  <si>
    <t>Районная целевая программа «Развитие дошкольного образования в Пристенском  районе Курской области на 2013 – 2015 годы»</t>
  </si>
  <si>
    <t>7950015</t>
  </si>
  <si>
    <t>Единовременные денежные компенсации реабилитированным лицам</t>
  </si>
  <si>
    <t>5054901</t>
  </si>
  <si>
    <t>Социальное обеспечение и иные выплаты</t>
  </si>
  <si>
    <t>Национальная экономика</t>
  </si>
  <si>
    <t>Другие вопросы в области национальной экономики</t>
  </si>
  <si>
    <t>12</t>
  </si>
  <si>
    <t>3380000</t>
  </si>
  <si>
    <t>Наименование</t>
  </si>
  <si>
    <t xml:space="preserve">Сумма </t>
  </si>
  <si>
    <t>в том числе за счет средств  бюджета муниципального района, источником поступления которых являются средства областного бюджета, имеющие целевое назначение</t>
  </si>
  <si>
    <t xml:space="preserve">ПРОГРАММЫ, всего </t>
  </si>
  <si>
    <t>Районные целевые программы</t>
  </si>
  <si>
    <t>Субвенции местным бюджетам на осуществление отдельных  государственных полномочий по предоставлению  работникам муниципальных учреждений культуры мер социальной поддержки</t>
  </si>
  <si>
    <t>5055521</t>
  </si>
  <si>
    <t>5055522</t>
  </si>
  <si>
    <t>5055530</t>
  </si>
  <si>
    <t>5058504</t>
  </si>
  <si>
    <t>5210000</t>
  </si>
  <si>
    <t>5210213</t>
  </si>
  <si>
    <t>5210215</t>
  </si>
  <si>
    <t>5201300</t>
  </si>
  <si>
    <t>5201001</t>
  </si>
  <si>
    <t>Закупка товаров, работ и услуг для муниципальных нужд</t>
  </si>
  <si>
    <t>5129700</t>
  </si>
  <si>
    <t>200</t>
  </si>
  <si>
    <t>14</t>
  </si>
  <si>
    <t>5160130</t>
  </si>
  <si>
    <t>500</t>
  </si>
  <si>
    <t>5210214</t>
  </si>
  <si>
    <t>111</t>
  </si>
  <si>
    <t>Районная целевая программа «Организация оздоровления и отдыха детей Пристенского района в 2011 – 2013 годах»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</si>
  <si>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</si>
  <si>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</si>
  <si>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Субвенции местным бюджетам на содержание работников, осуществляющих переданные полномочия по выплате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</si>
  <si>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Культура</t>
  </si>
  <si>
    <t>Учреждения культуры и мероприятия в сфере культуры и кинематографии, финансируемые за счет средств муниципального района</t>
  </si>
  <si>
    <t>Библиотеки</t>
  </si>
  <si>
    <t xml:space="preserve">Другие вопросы в области культуры, кинематографии </t>
  </si>
  <si>
    <t>0203000</t>
  </si>
  <si>
    <t>120</t>
  </si>
  <si>
    <t>Расходы на выплаты персоналу органов местного самоуправления</t>
  </si>
  <si>
    <t>03</t>
  </si>
  <si>
    <t>240</t>
  </si>
  <si>
    <t>04</t>
  </si>
  <si>
    <t>5210207</t>
  </si>
  <si>
    <t>06</t>
  </si>
  <si>
    <t>850</t>
  </si>
  <si>
    <t>870</t>
  </si>
  <si>
    <t>0700000</t>
  </si>
  <si>
    <t>0700500</t>
  </si>
  <si>
    <t>13</t>
  </si>
  <si>
    <t>0010000</t>
  </si>
  <si>
    <t>0013800</t>
  </si>
  <si>
    <t>0920300</t>
  </si>
  <si>
    <t>0930000</t>
  </si>
  <si>
    <t>Обеспечение деятельности (оказание услуг) подведомственных учреждений</t>
  </si>
  <si>
    <t>0939900</t>
  </si>
  <si>
    <t>07</t>
  </si>
  <si>
    <t>Расходы на выплаты персоналу казенных учреждений</t>
  </si>
  <si>
    <t>110</t>
  </si>
  <si>
    <t>4239900</t>
  </si>
  <si>
    <t>4329900</t>
  </si>
  <si>
    <t>Муниципальные программы</t>
  </si>
  <si>
    <t>7950002</t>
  </si>
  <si>
    <t>09</t>
  </si>
  <si>
    <t>08</t>
  </si>
  <si>
    <t>4409905</t>
  </si>
  <si>
    <t>4429900</t>
  </si>
  <si>
    <t>4529900</t>
  </si>
  <si>
    <t>313</t>
  </si>
  <si>
    <t>Пособия и компенсации по публичным нормативным обязательствам</t>
  </si>
  <si>
    <t>511</t>
  </si>
  <si>
    <t>Наименование доходов</t>
  </si>
  <si>
    <t>2 02 03000 00 0000 000</t>
  </si>
  <si>
    <r>
      <t xml:space="preserve"> </t>
    </r>
    <r>
      <rPr>
        <b/>
        <sz val="11"/>
        <color indexed="8"/>
        <rFont val="Times New Roman"/>
        <family val="1"/>
      </rPr>
      <t xml:space="preserve">Наименование главного </t>
    </r>
  </si>
  <si>
    <t>001</t>
  </si>
  <si>
    <t>00</t>
  </si>
  <si>
    <t>0020000</t>
  </si>
  <si>
    <t>0020300</t>
  </si>
  <si>
    <t>0020400</t>
  </si>
  <si>
    <t>Расходы на выплаты персоналу органов местного самокправления</t>
  </si>
  <si>
    <t xml:space="preserve">Иные закупки товаров, работ и услуг для муниципальных нужд </t>
  </si>
  <si>
    <t>Уплата налогов, сборов и иных платежей</t>
  </si>
  <si>
    <t>5210217</t>
  </si>
  <si>
    <t>Резервные средства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</si>
  <si>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</si>
  <si>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</si>
  <si>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</si>
  <si>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</si>
  <si>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Субсидия на реализацию ведомственной целевой программы "Культура Курской области на 2011-2015 годы"</t>
  </si>
  <si>
    <t>Прочие  межбюджетные трансферты</t>
  </si>
  <si>
    <t>2 02 04999 00 0000 151</t>
  </si>
  <si>
    <t>2 02 04999 05 0000 151</t>
  </si>
  <si>
    <t>Прочие межбюджетные трансферты на осуществление мероприятий в целях развития образования</t>
  </si>
  <si>
    <t>Прочие межбюджетные трансферты на выплату единовременной денежной компенсации реабилитированным лицам</t>
  </si>
  <si>
    <t>182 1 05 03010 01 000 110</t>
  </si>
  <si>
    <t>Выполнение других (прочих) обязательств государства</t>
  </si>
  <si>
    <t>Обеспечение деятельности (оказание услуг)  подведомственных учреждений</t>
  </si>
  <si>
    <t>СОЦИАЛЬНАЯ ПОЛИТИКА</t>
  </si>
  <si>
    <t>Пенсионное обеспечение</t>
  </si>
  <si>
    <t>Администрация Пристенского района Курской области</t>
  </si>
  <si>
    <t>Социальное обеспечение населения</t>
  </si>
  <si>
    <t>Реализация мер социальной поддержки отдельных категорий граждан</t>
  </si>
  <si>
    <t>Ежемесячное пособие на ребенка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</si>
  <si>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</si>
  <si>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</si>
  <si>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Обеспечение мер социальной поддержки 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</si>
  <si>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</si>
  <si>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Закон Курской области «О предоставлении социальной поддержки отдельным категориям граждан по обеспечению продовольственными товарами»</t>
  </si>
  <si>
    <t>Охрана семьи и детства</t>
  </si>
  <si>
    <t xml:space="preserve">Иные безвозмездные и безвозвратные перечисления </t>
  </si>
  <si>
    <t xml:space="preserve">Компенсация части родительской платы за содержание ребенка в государственных муниципальных образовательных учреждениях, реализующих основную общеобразовательную программу дошкольного образования </t>
  </si>
  <si>
    <t>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</si>
  <si>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</si>
  <si>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</si>
  <si>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</si>
  <si>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</si>
  <si>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</si>
  <si>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</si>
  <si>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</si>
  <si>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r>
      <t xml:space="preserve"> </t>
    </r>
    <r>
      <rPr>
        <sz val="10"/>
        <color indexed="8"/>
        <rFont val="Times New Roman"/>
        <family val="1"/>
      </rPr>
      <t>(тыс.руб.)</t>
    </r>
    <r>
      <rPr>
        <b/>
        <sz val="12"/>
        <color indexed="8"/>
        <rFont val="Times New Roman"/>
        <family val="1"/>
      </rPr>
      <t xml:space="preserve">      </t>
    </r>
  </si>
  <si>
    <t>Гл.</t>
  </si>
  <si>
    <t>2013 год</t>
  </si>
  <si>
    <t>2014 год</t>
  </si>
  <si>
    <t>01</t>
  </si>
  <si>
    <t>02</t>
  </si>
  <si>
    <t>5224204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</si>
  <si>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</si>
  <si>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1821 01 02030 01 0000 110</t>
  </si>
  <si>
    <t>048 1 12 01030 01 0000 120</t>
  </si>
  <si>
    <t>081  1 16 90050 05 0000 140</t>
  </si>
  <si>
    <t>188  1 16 90050 05 0000 140</t>
  </si>
  <si>
    <t>000 2 00 00000 00 0000 000</t>
  </si>
  <si>
    <t>002 202 01000 00 0000 151</t>
  </si>
  <si>
    <t>002 2 02 01001 05 0000 151</t>
  </si>
  <si>
    <t>002 2 02 02999 05 0000 151</t>
  </si>
  <si>
    <t>002 2 02 02145 05 0000 151</t>
  </si>
  <si>
    <t>002 2 02 02999 00 0000 151</t>
  </si>
  <si>
    <t>002 2 02 03000 00 0000 000</t>
  </si>
  <si>
    <t>002 2 02 03003 00 0000 151</t>
  </si>
  <si>
    <t>002 2 02 03003 05 0000 151</t>
  </si>
  <si>
    <t>002 2 02 03013 00 0000 151</t>
  </si>
  <si>
    <t>002 2 02 03013 05 0000 151</t>
  </si>
  <si>
    <t>002 2 02 03027 00 0000 151</t>
  </si>
  <si>
    <t>002 2 02 03027 05 0000 151</t>
  </si>
  <si>
    <t>002 2 02 03021 00 0000 151</t>
  </si>
  <si>
    <t>002 2 02 03999 05 0000 151</t>
  </si>
  <si>
    <t>002 2 02 04000 00 0000 151</t>
  </si>
  <si>
    <t>002 2 02 04014 05 0000 151</t>
  </si>
  <si>
    <t>002 2  02  04012  05  0000  151</t>
  </si>
  <si>
    <t xml:space="preserve">002 2 19 00000 00 0000 000 </t>
  </si>
  <si>
    <t>002 2 19 05000 05 0000 151</t>
  </si>
  <si>
    <t>000 2 07 00000 00 0000 180</t>
  </si>
  <si>
    <t>003 2 07 05000 05 0000 180</t>
  </si>
  <si>
    <t>004 2 07 05000 05 0000 180</t>
  </si>
  <si>
    <t>002 2 02 0000 00 0000 000</t>
  </si>
  <si>
    <t xml:space="preserve">Возврат остатков субсидий, субвенций и иных межбюджетных трансфертов, имеющих целевое назначение, ппрошлых лет </t>
  </si>
  <si>
    <t>Возврат остатков субсидий, субвенций и иных межбюджетных трансфертов, имеющих целевое назначение, ппрошлых лет из бюджетов муниципальных районов</t>
  </si>
  <si>
    <t>Налог на доходы физических лиц с доходов , полученных физическими лицами в соответствии со статьей 228 Налогового кодекса Российской Федерации</t>
  </si>
  <si>
    <t xml:space="preserve">(по кодам  классификации доходов бюджета) </t>
  </si>
  <si>
    <t xml:space="preserve">Субвенции местным бюджетам  на осуществление отдельных государственных полномочий в сфере архивного дела </t>
  </si>
  <si>
    <t>Субвенции местным бюджетам  на осуществление отдельных государственных полномочий по организации и обеспечению деятельности административных комиссий</t>
  </si>
  <si>
    <t>Субвенции местным бюджетам  на осуществление отдельных государственных полномочий по профилактике безнадзорности и правонарушений несовершеннолетних</t>
  </si>
  <si>
    <t>Субвенции местным бюджетам  на осуществление отдельных государственных полномочий в сфере трудовых отношений</t>
  </si>
  <si>
    <t xml:space="preserve">Приложение № 7 к Решению Представительного собрания "Об исполнении бюджета 
муниципального района «Пристенский район» Курской  области за 2013 год"
</t>
  </si>
  <si>
    <t>РАСПРЕДЕЛЕНИЕ БЮДЖЕТНЫХ АССИГНОВАНИЙ НА РЕАЛИЗАЦИЮ ПРОГРАММ  ЗА   2013 ГОД</t>
  </si>
  <si>
    <t>Районная целевая программа "Повышение безопасности дорожного движения в Пристенском районе Курской области" на период 2012-2020  годы</t>
  </si>
  <si>
    <t>Районная целевая программа «Развитие образования Пристенского  района Курской области на 2013 – 2015 годы»</t>
  </si>
  <si>
    <t>Районная целевая программа «Экология чистая вода в пристенском районе Курской облласти в 2012-2014 годах".</t>
  </si>
  <si>
    <t>Муниципальная целевая программа "Создание условий для предоставления транспортных услуг населению и сохранение социально значимых внутрирайонных автобусных маршрутов с малой интенсивностью пассажиропотока в Пристенском районе на 2013 год"</t>
  </si>
  <si>
    <t>Субвенции местным бюджетам на содержание работников, осуществляющие переданные государственные полномочия по организации и осуществлению деятельности  по опеке и попечительству</t>
  </si>
  <si>
    <t>Финансово-экономическое управление Администрации Пристенского района</t>
  </si>
  <si>
    <t>Общегосударственные вопросы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</si>
  <si>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</si>
  <si>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</si>
  <si>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политика</t>
  </si>
  <si>
    <t>Управление образования Администрации Пристенского района</t>
  </si>
  <si>
    <t>Выплата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областного бюджета</t>
  </si>
  <si>
    <t>Отдел культуры Администрации Пристенского района</t>
  </si>
  <si>
    <t xml:space="preserve">КУЛЬТУРА,   КИНЕМАТОГРАФИЯ </t>
  </si>
  <si>
    <t xml:space="preserve">Субвенции местным бюджетам  на содержание муниципальных служащих для осуществления отдельных государственных полномочий по предоставлению работникам муниципальных учреждений культуры мер социальной поддержки </t>
  </si>
  <si>
    <t>Код бюджетной классификации Российской Федерации</t>
  </si>
  <si>
    <t xml:space="preserve">Поступления доходов </t>
  </si>
  <si>
    <t>в бюджет муниципального района «Пристенский район» Курской области</t>
  </si>
  <si>
    <t>(тыс.рублей)</t>
  </si>
  <si>
    <t>1 00 00000 00 0000 000</t>
  </si>
  <si>
    <t xml:space="preserve"> Налоговые и неналоговые доходы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</si>
  <si>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</si>
  <si>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</si>
  <si>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</si>
  <si>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</si>
  <si>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</si>
  <si>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</si>
  <si>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</si>
  <si>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</si>
  <si>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1 05 02010 02 0000 110</t>
  </si>
  <si>
    <t>Единый сельскохозяйственный налог</t>
  </si>
  <si>
    <t>1 05 03010 01 0000 110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</si>
  <si>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</si>
  <si>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</si>
  <si>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</si>
  <si>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</si>
  <si>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</si>
  <si>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</si>
  <si>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</si>
  <si>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</si>
  <si>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</si>
  <si>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</si>
  <si>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</si>
  <si>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</si>
  <si>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</si>
  <si>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</si>
  <si>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</si>
  <si>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</si>
  <si>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</si>
  <si>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</si>
  <si>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</si>
  <si>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</si>
  <si>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</si>
  <si>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</si>
  <si>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</si>
  <si>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</si>
  <si>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</si>
  <si>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</si>
  <si>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</si>
  <si>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разграничена,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</si>
  <si>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</si>
  <si>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</si>
  <si>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</si>
  <si>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</si>
  <si>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</si>
  <si>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1 05 03010 01 000 110</t>
  </si>
  <si>
    <t>Единый сельскохозяйственный налог (за налоговые периоды, истекшие до 1 января 2011 года)</t>
  </si>
  <si>
    <t>1 13 02000 00 0000 130</t>
  </si>
  <si>
    <t>1 13 02990 00 0000 130</t>
  </si>
  <si>
    <t xml:space="preserve">1 13 02995 05 0000 130 </t>
  </si>
  <si>
    <t>ДОХОДЫ ОТ КОМПЕНСАЦИИ ЗАТРАТ ГОСУДАРСТВА</t>
  </si>
  <si>
    <t>Прочие доходы от компенсации затрат государства</t>
  </si>
  <si>
    <t xml:space="preserve">Прочие доходы от компенсации затрат бюджетов муниципальных районов 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</si>
  <si>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</si>
  <si>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</si>
  <si>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</si>
  <si>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1 14 02052 05 0000 410</t>
  </si>
  <si>
    <t>1 16 08010 01 0000 140</t>
  </si>
  <si>
    <t xml:space="preserve">Приложение № 4 к Решению Представительного собрания "Об исполнении бюджета муниципального района «Пристенский район» Курской  области за 2013год"
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</si>
  <si>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</si>
  <si>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1 16 23000 00 0000 140</t>
  </si>
  <si>
    <t>Доходы от возмещения ущерба при возникновении страховых случаев</t>
  </si>
  <si>
    <t>1 16 23050 05 0000 140</t>
  </si>
  <si>
    <t>Целевая программа "Культура Пристенского района на 2012-2015 годы"</t>
  </si>
  <si>
    <t>Районная целевая программа "Развитие физической культуры и спорта в Пристенском районе Курской области на 2012-2014 годы"№</t>
  </si>
  <si>
    <t>7950012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</si>
  <si>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</si>
  <si>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</si>
  <si>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</si>
  <si>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</si>
  <si>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</si>
  <si>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</si>
  <si>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</si>
  <si>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1 16 33050 05 0000 140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</si>
  <si>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</si>
  <si>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</si>
  <si>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1 16 25060 01 0000 140 </t>
  </si>
  <si>
    <t xml:space="preserve">Денежные взыскания (штрафы) за нарушение земельного законодательства  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</si>
  <si>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</si>
  <si>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</si>
  <si>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</si>
  <si>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</si>
  <si>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</si>
  <si>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</si>
  <si>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</si>
  <si>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</si>
  <si>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2 00 00000 00 0000 000</t>
  </si>
  <si>
    <t>БЕЗВОЗМЕЗДНЫЕ ПОСТУПЛЕНИЯ</t>
  </si>
  <si>
    <t>2 02 0000 00 0000 000</t>
  </si>
  <si>
    <t>Безвозмездные поступления от других бюджетов бюджетной системы Российской Федерации</t>
  </si>
  <si>
    <t>202 01000 00 0000 151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</si>
  <si>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</si>
  <si>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</si>
  <si>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бюджетной обеспеченности</t>
  </si>
  <si>
    <t>2 02 02999 05 0000 151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</si>
  <si>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</si>
  <si>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</si>
  <si>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</si>
  <si>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 xml:space="preserve">2 19 00000 00 0000 000 </t>
  </si>
  <si>
    <t>2 19 05000 05 0000 151</t>
  </si>
  <si>
    <t>2 02 02145 00 0000 151</t>
  </si>
  <si>
    <t>Субсидии бюджетам на модернизацию региональных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</si>
  <si>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</si>
  <si>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2 02 02145 05 0000 151</t>
  </si>
  <si>
    <t>2 02 02999 00 0000 151</t>
  </si>
  <si>
    <t>Прочие субсидии, всего</t>
  </si>
  <si>
    <t>Субвенции бюджетам муниципальных районов на государственную регистрацию актов гражданского состояния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</si>
  <si>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</si>
  <si>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</si>
  <si>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2 02 03013 05 0000 151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</si>
  <si>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</si>
  <si>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2 02 03027 00 0000 151</t>
  </si>
  <si>
    <t>Субвенции бюджетам муниципальных образований на содержание ребенка в семье опекуна и приемной семье, а также, вознаграждение, причитающееся приемному родителю</t>
  </si>
  <si>
    <t>2 02 03027 05 0000 151</t>
  </si>
  <si>
    <t>Субвенции бюджетам муниципальных  районов на содержание ребенка в семье опекуна и приемной семье, а также, вознаграждение, причитающееся приемному родителю</t>
  </si>
  <si>
    <t>2 02 03999 05 0000 151</t>
  </si>
  <si>
    <t>Прочие субвенции, в т.ч.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</si>
  <si>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</si>
  <si>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</si>
  <si>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</si>
  <si>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Субвенция на предоставление дотаций на выравнивание бюджетной обеспеченности поселений за счет средств областного бюджета</t>
  </si>
  <si>
    <t>Субвенция на содержание муниципальных служащих для осуществления отдельных государственных полномочий в области социальной политики</t>
  </si>
  <si>
    <t>Субвенция на осуществление отдельных государственных полномочий в сфере архивного дела</t>
  </si>
  <si>
    <t>Субвенция  на осуществление отдельных государственных полномочий по организации и обеспечению деятельности административных комиссий</t>
  </si>
  <si>
    <t>Субвенция на осуществление отдельных государственных полномочий по профилактике безнадзорности и правонарушений несовершеннолетних</t>
  </si>
  <si>
    <t>1 05 02020 02 0000 110</t>
  </si>
  <si>
    <t>Единыйй налог на вмененный доход для отдельных  видов деятельности (за налговые периоды, истекшие до 1 января 2011 года)</t>
  </si>
  <si>
    <t>Бюджетные инвестиции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</si>
  <si>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</si>
  <si>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казённым учреждениям</t>
  </si>
  <si>
    <t>5210222</t>
  </si>
  <si>
    <t>1 14 02000 00 0000 000</t>
  </si>
  <si>
    <t>1 14 02050 05 0000 440</t>
  </si>
  <si>
    <t>1 14 02052 05 0000 440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</si>
  <si>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</si>
  <si>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</si>
  <si>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</si>
  <si>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</si>
  <si>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платежных карт</t>
  </si>
  <si>
    <t>1 16 30010 01 0000 140</t>
  </si>
  <si>
    <t>116 30014 01 0000 140</t>
  </si>
  <si>
    <t>1 16043000 01 0000 140</t>
  </si>
  <si>
    <t xml:space="preserve">Приложение № 5 к Решению Представительного собрания "Об исполнении бюджета муниципального района «Пристенский район» Курской  области за 2013 год"
</t>
  </si>
  <si>
    <t>Распределение расходов бюджета муниципального района «Пристенский район» по вразделам, подразделам расходов бюджетов Российской Федерации за 2013 год</t>
  </si>
  <si>
    <t xml:space="preserve">Приложение № 6 к Решению Представительного собрания "Об исполнении бюджета 
муниципального района «Пристенский район» Курской  области за 2013 год"
</t>
  </si>
  <si>
    <t>Распределение расходов бюджета муниципального района «Пристенский район» по ведомственной структуре расходов бюджетов Российской Федерации за 2013 год</t>
  </si>
  <si>
    <t xml:space="preserve">Приложение № 3 к Решению Представительного собрания "Об исполнении бюджета муниципального района «Пристенский район» Курской  области за 2013 год"
</t>
  </si>
  <si>
    <t>за 2013 год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</si>
  <si>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</si>
  <si>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Сумма</t>
  </si>
  <si>
    <t>182 1 01 02010 01 0000 110</t>
  </si>
  <si>
    <t>182 1 01 02020 01 0000 110</t>
  </si>
  <si>
    <t>182 1 01 02040 01 0000 110</t>
  </si>
  <si>
    <t>182 1 01 02000 01 0000 110</t>
  </si>
  <si>
    <t>182 1 01 00000 00 0000 000</t>
  </si>
  <si>
    <t>182 1 05 00000 00 0000 000</t>
  </si>
  <si>
    <t>182 1 05 02000 02 0000 110</t>
  </si>
  <si>
    <t>182 1 05 02010 02 0000 110</t>
  </si>
  <si>
    <t>182 1 05 02020 02 0000 110</t>
  </si>
  <si>
    <t>182 1 05 03000 01 0000 110</t>
  </si>
  <si>
    <t>182 1 05 03010 01 0000 110</t>
  </si>
  <si>
    <t>182 1 08 00000 00 0000 000</t>
  </si>
  <si>
    <t>182 1 08 03000 01 0000 110</t>
  </si>
  <si>
    <t>182 1 08 03010 01 0000 110</t>
  </si>
  <si>
    <t>182 1 16 03010 01 0000 140</t>
  </si>
  <si>
    <t>182 1 16 03030 01 0000 140</t>
  </si>
  <si>
    <t>182 1 16 03000 00 0000 140</t>
  </si>
  <si>
    <t>182 1 16 06000 01 0000 140</t>
  </si>
  <si>
    <t>001 1 11 05010 00 0000 120</t>
  </si>
  <si>
    <t>001 1 11 00000 00 0000 000</t>
  </si>
  <si>
    <t>001 1 11 05000 00 0000 120</t>
  </si>
  <si>
    <t>001 1 11 05013 10 0000 120</t>
  </si>
  <si>
    <t>001 1 11 05030 00 0000 120</t>
  </si>
  <si>
    <t>001 1 11 05035 05 0000 120</t>
  </si>
  <si>
    <t>001 1 13 01995 05 0000 130</t>
  </si>
  <si>
    <t>001 1 14 02000 00 0000 000</t>
  </si>
  <si>
    <t>001 1 14 02050 05 0000 440</t>
  </si>
  <si>
    <t>001 1 14 02052 05 0000 440</t>
  </si>
  <si>
    <t>001 1 14 06000 00 0000 430</t>
  </si>
  <si>
    <t>001 1 14 06010 00 0000 430</t>
  </si>
  <si>
    <t>001 1 14 06013 10 0000 430</t>
  </si>
  <si>
    <t>001 1 16 90050 05 0000 140</t>
  </si>
  <si>
    <t>003 1 13 01995 05 0000 130</t>
  </si>
  <si>
    <t>004 1 13 01995 05 0000 130</t>
  </si>
  <si>
    <t>000 1 13 00000 00 0000 000</t>
  </si>
  <si>
    <t>000 1 13 01000 00 0000 130</t>
  </si>
  <si>
    <t>000 1 13 01990 00 0000 130</t>
  </si>
  <si>
    <t>048 1 12 00000 00 0000 000</t>
  </si>
  <si>
    <t>048 1 12 01000 01 0000 120</t>
  </si>
  <si>
    <t>048 1 12 01010 01 0000 120</t>
  </si>
  <si>
    <t>048 1 12 01020 01 0000 120</t>
  </si>
  <si>
    <t>048 1 12 01040 01 0000 120</t>
  </si>
  <si>
    <t xml:space="preserve">081 1 16 25060 01 0000 140 </t>
  </si>
  <si>
    <t>141 1 16 28000 01 0000 140</t>
  </si>
  <si>
    <t>188 1 16 08000 01 0000 140</t>
  </si>
  <si>
    <t>188 1 16 21000 00 0000 140</t>
  </si>
  <si>
    <t>188 1 16 30010 01 0000 140</t>
  </si>
  <si>
    <t>188 1 16 30030 01 0000 140</t>
  </si>
  <si>
    <t>188 1 16043000 01 0000 140</t>
  </si>
  <si>
    <t>192 1 16 90050 05 0000 140</t>
  </si>
  <si>
    <t xml:space="preserve">321 1 16 25060 01 0000 140 </t>
  </si>
  <si>
    <t>415 1 16 90050 05 0000 140</t>
  </si>
  <si>
    <t>000 1 00 00000 00 0000 000</t>
  </si>
  <si>
    <t>001 1 14 00000 00 0000 000</t>
  </si>
  <si>
    <t>000 1 16 00000 00 0000 000</t>
  </si>
  <si>
    <t>000 1 16 25000 00 0000 140</t>
  </si>
  <si>
    <t>000 1 16 90000 00 0000 140</t>
  </si>
  <si>
    <t xml:space="preserve">(по кодам видов доходов, подвидов доходов, классификации операций </t>
  </si>
  <si>
    <t>сектора государственного управления,</t>
  </si>
  <si>
    <t>относящихся к доходам бюджета)</t>
  </si>
  <si>
    <t>Субвенция на осуществление отдельных государственных полномочий в области трудовых отношений</t>
  </si>
  <si>
    <t>Субвенция на содержание работников по опеке и попечительству органов местного самоуправления</t>
  </si>
  <si>
    <t>Субвенция на содержание Совета ветеранов</t>
  </si>
  <si>
    <t>Субвенция на льготное торговое обслуживание или выплату денежной компенсации</t>
  </si>
  <si>
    <t>Субвенция местным бюджетам в размере, необходимом для реализации основных общеобразовательных программ в части финансирования расходов  на оплату труда работников муниципальных 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</si>
  <si>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Субвенция на осуществление отдельных  государственных полномочий по финансовому обеспечению расходов по предоставлению мер социальной поддержки на бесплатное жилое помещение с отоплением и освещением работникам муниципальных образовательных учреждений</t>
  </si>
  <si>
    <t>Субвенция на осуществление  отдельных государственных полномочий по предоставлению работникам муниципальных учреждений культуры мер социальной поддержки</t>
  </si>
  <si>
    <t>Субвенция на содержание муниципальных служащих для осуществления отдельных государственных полномочий по предоставлению работникам муниципальных учреждений культуры мер социальной поддержки</t>
  </si>
  <si>
    <t>Субвенция на содержание работников, осуществляющих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</si>
  <si>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ВСЕГО  ДОХОДОВ</t>
  </si>
  <si>
    <t>Расходы на содержание работника, осуществляющего переданные полномочия в области строительства, архитектуры и градостроения.</t>
  </si>
  <si>
    <t>5210363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</si>
  <si>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</si>
  <si>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</si>
  <si>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</si>
  <si>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</si>
  <si>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</si>
  <si>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Закупка товаров, работ и услуг для муниципальных  нужд</t>
  </si>
  <si>
    <t>Иные закупки товаров, работ и услуг для муниципальных  нужд</t>
  </si>
  <si>
    <t>Прочая закупка товаров, работ и услуг для муниципальных  нужд</t>
  </si>
  <si>
    <t>Проведение выборов главы муниципального образования</t>
  </si>
  <si>
    <t>0200003</t>
  </si>
  <si>
    <t>Рз</t>
  </si>
  <si>
    <t>ПР</t>
  </si>
  <si>
    <t>ЦСР</t>
  </si>
  <si>
    <t>ВР</t>
  </si>
  <si>
    <t>ВСЕГО</t>
  </si>
  <si>
    <t>ОБЩЕГОСУДАРСТВЕННЫЕ РАСХОДЫ</t>
  </si>
  <si>
    <t>Функционирование высшего должностного лица субъекта Российской Федерации  и муниципального образования</t>
  </si>
  <si>
    <t>Глава муниципального образования</t>
  </si>
  <si>
    <t>Центральный аппарат</t>
  </si>
  <si>
    <t>Межбюджетные трансферты</t>
  </si>
  <si>
    <t xml:space="preserve">Приложение № ___ к Решению Представительного собрания "Об исполнении бюджета 
муниципального района «Пристенский район» Курской  области за 2012 год
</t>
  </si>
  <si>
    <r>
      <t xml:space="preserve">Функционирование Правительства Российской Федерации, высших </t>
    </r>
    <r>
      <rPr>
        <sz val="10.5"/>
        <rFont val="Times New Roman"/>
        <family val="1"/>
      </rPr>
      <t>исполнительных</t>
    </r>
    <r>
      <rPr>
        <sz val="10.5"/>
        <color indexed="8"/>
        <rFont val="Times New Roman"/>
        <family val="1"/>
      </rPr>
      <t xml:space="preserve"> органов государственной власти субъектов Российской Федерации, местных администраций</t>
    </r>
  </si>
  <si>
    <t>(тыс.руб.)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</si>
  <si>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</si>
  <si>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содержание работников, осуществляющие переданные полномочия  в сфере социальной защиты населения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</si>
  <si>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</si>
  <si>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</si>
  <si>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</si>
  <si>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в сфере установленных функций</t>
  </si>
  <si>
    <t>Государственная регистрация актов гражданского состояния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</si>
  <si>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</si>
  <si>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</si>
  <si>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</si>
  <si>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Социальная помощь</t>
  </si>
  <si>
    <t xml:space="preserve">Мероприятия в области социальной политики 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</si>
  <si>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</si>
  <si>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</si>
  <si>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</si>
  <si>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</si>
  <si>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</si>
  <si>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</si>
  <si>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</si>
  <si>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</si>
  <si>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</si>
  <si>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</si>
  <si>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>002</t>
  </si>
  <si>
    <t>Обеспечение деятельности  (оказание услуг) подведомственных учреждений</t>
  </si>
  <si>
    <t>Дотации на выравнивание бюджетной обеспеченности  муниципальных образований</t>
  </si>
  <si>
    <t>003</t>
  </si>
  <si>
    <t>4209900</t>
  </si>
  <si>
    <t>Школы- неполные средние и средние</t>
  </si>
  <si>
    <t>4219900</t>
  </si>
  <si>
    <t>004</t>
  </si>
  <si>
    <t>11</t>
  </si>
  <si>
    <t>Расходы на выплату персоналу органов местного самоуправления</t>
  </si>
  <si>
    <t>Фонд оплаты труда и страховые взносы</t>
  </si>
  <si>
    <t>121</t>
  </si>
  <si>
    <t>Прочая закупка товаров, работ и услуг для муниципальных нужд</t>
  </si>
  <si>
    <t>244</t>
  </si>
  <si>
    <t>1086</t>
  </si>
  <si>
    <t>99</t>
  </si>
  <si>
    <t>3000</t>
  </si>
  <si>
    <t>3150</t>
  </si>
  <si>
    <t>8450</t>
  </si>
  <si>
    <t>8883</t>
  </si>
  <si>
    <t>2188</t>
  </si>
  <si>
    <t>2300</t>
  </si>
  <si>
    <t>163</t>
  </si>
  <si>
    <t>172</t>
  </si>
  <si>
    <t>10</t>
  </si>
  <si>
    <t>5055510</t>
  </si>
  <si>
    <t>300</t>
  </si>
  <si>
    <t>880</t>
  </si>
  <si>
    <t>Иные бюджетные ассигнования</t>
  </si>
  <si>
    <t>5053301</t>
  </si>
  <si>
    <t>800</t>
  </si>
  <si>
    <t>Специальные расходы</t>
  </si>
  <si>
    <t>5210212</t>
  </si>
  <si>
    <t>5210211</t>
  </si>
  <si>
    <t>5210208</t>
  </si>
  <si>
    <t>5210202</t>
  </si>
  <si>
    <t>851</t>
  </si>
  <si>
    <t>Социальное обемпечение и иные выплаты</t>
  </si>
  <si>
    <t>Уплата налога на имущество организаций и земельного налога</t>
  </si>
  <si>
    <t>Иные бюджеьные ассигнования</t>
  </si>
  <si>
    <t>Иные выплаты персоналу, за исключением фонда оплаты труда</t>
  </si>
  <si>
    <t>112</t>
  </si>
  <si>
    <t>Расходы на выплаты персоналу в целях обеспечения выполнения функций государственными органами, казенными учреждениями</t>
  </si>
  <si>
    <t>100</t>
  </si>
  <si>
    <t>Расходы на выплаты персоналу в целях обеспечения выполнения функций муниципальными  органами, казенными учреждениями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</si>
  <si>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</si>
  <si>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</si>
  <si>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</si>
  <si>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</si>
  <si>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</si>
  <si>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</si>
  <si>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государственных нужд</t>
  </si>
  <si>
    <t>Дотации</t>
  </si>
  <si>
    <t>510</t>
  </si>
  <si>
    <t>Публичные нормативные социальные выплаты гражданам</t>
  </si>
  <si>
    <t>314</t>
  </si>
  <si>
    <t>Меры социальной поддержки населения по публичным нориативным обязательствам</t>
  </si>
  <si>
    <t>310</t>
  </si>
  <si>
    <t>Уплата налогов, сборов и иных обязательных платежей в бюджетную систему Российской Федерации</t>
  </si>
  <si>
    <t>4310100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</si>
  <si>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</si>
  <si>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</si>
  <si>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</si>
  <si>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</si>
  <si>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</si>
  <si>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</si>
  <si>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</si>
  <si>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1 14 06013 10 0000 430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</si>
  <si>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бюджеттных и автономных учреждений)</t>
  </si>
  <si>
    <t>1 11 05013 10 0000 120</t>
  </si>
  <si>
    <t>1 16 25000 00 0000 140</t>
  </si>
  <si>
    <t>Выполнение других  обязательств государства</t>
  </si>
  <si>
    <t>05</t>
  </si>
  <si>
    <t>Средства бюджета муниципального района на софинансирование расходных обязательств муниципального образования по предоставлению мер социальной поддержки</t>
  </si>
  <si>
    <t>4219930</t>
  </si>
  <si>
    <t>Национальная безопасность и правоохранительная деятельность</t>
  </si>
  <si>
    <t>Уплата прочих налогов, сборов и иных платежей</t>
  </si>
  <si>
    <t>852</t>
  </si>
  <si>
    <t>Руководство  и управление в сфере установленных функций органов  местного самоуправления</t>
  </si>
  <si>
    <t>Руководство  и управление в сфере установленных функций органов местного самоуправления</t>
  </si>
  <si>
    <t>Руководство  и управление в сфере установленных функций  органов местного самоуправления</t>
  </si>
  <si>
    <t>7950000</t>
  </si>
  <si>
    <t>Районная целевая программа "Об энергосбережении и повышение энергетической эффективности Пристенского района Курской области на период 2011-2015 годы"</t>
  </si>
  <si>
    <t>7950003</t>
  </si>
  <si>
    <t>Районная целевая программа "Формирование доступной среды в Пристенском районе" на 2011-2015 годы</t>
  </si>
  <si>
    <t>7950005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</si>
  <si>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</si>
  <si>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Районная целевая программа "Повышение безопасности дорожного движения в Пристенском районе Курской области" на период 2009-2012 годы</t>
  </si>
  <si>
    <t>7950004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</si>
  <si>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</si>
  <si>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>Субвенции местным бюджетам на осуществление отдельных  государственных полномочий по финансовому обеспечению расходов по предоставлению мер социальной поддержки на бесплатное жилое помещение с отоплением и освещением работникам муниципальных образовательн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</si>
</sst>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</numFmts>
  <fonts count="5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10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b/>
      <i/>
      <sz val="10.5"/>
      <color indexed="8"/>
      <name val="Times New Roman"/>
      <family val="1"/>
    </font>
    <font>
      <sz val="9"/>
      <color indexed="8"/>
      <name val="Calibri"/>
      <family val="2"/>
    </font>
    <font>
      <b/>
      <i/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.5"/>
      <name val="Times New Roman"/>
      <family val="1"/>
    </font>
    <font>
      <sz val="14"/>
      <color indexed="8"/>
      <name val="Calibri"/>
      <family val="2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i/>
      <sz val="11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0"/>
      <color indexed="8"/>
      <name val="Arial"/>
      <family val="0"/>
    </font>
    <font>
      <sz val="11.95"/>
      <name val="Times New Roman"/>
      <family val="0"/>
    </font>
    <font>
      <i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8" fillId="0" borderId="0">
      <alignment vertical="top" wrapText="1"/>
      <protection/>
    </xf>
    <xf numFmtId="0" fontId="32" fillId="0" borderId="0">
      <alignment/>
      <protection/>
    </xf>
    <xf numFmtId="0" fontId="15" fillId="0" borderId="0">
      <alignment/>
      <protection/>
    </xf>
    <xf numFmtId="0" fontId="33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wrapText="1"/>
    </xf>
    <xf numFmtId="1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" fontId="16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49" fontId="19" fillId="0" borderId="1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right"/>
    </xf>
    <xf numFmtId="49" fontId="19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center" wrapText="1"/>
    </xf>
    <xf numFmtId="1" fontId="19" fillId="0" borderId="10" xfId="0" applyNumberFormat="1" applyFont="1" applyBorder="1" applyAlignment="1">
      <alignment horizontal="left" vertical="center" wrapText="1"/>
    </xf>
    <xf numFmtId="49" fontId="19" fillId="0" borderId="10" xfId="55" applyNumberFormat="1" applyFont="1" applyFill="1" applyBorder="1" applyAlignment="1">
      <alignment horizontal="left" wrapText="1"/>
      <protection/>
    </xf>
    <xf numFmtId="49" fontId="19" fillId="0" borderId="12" xfId="0" applyNumberFormat="1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68" fontId="18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justify" wrapText="1"/>
    </xf>
    <xf numFmtId="0" fontId="25" fillId="0" borderId="10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3" fontId="2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29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left" vertical="center" wrapText="1"/>
    </xf>
    <xf numFmtId="0" fontId="12" fillId="0" borderId="10" xfId="54" applyFont="1" applyBorder="1" applyAlignment="1">
      <alignment wrapText="1"/>
      <protection/>
    </xf>
    <xf numFmtId="49" fontId="31" fillId="0" borderId="10" xfId="54" applyNumberFormat="1" applyFont="1" applyBorder="1" applyAlignment="1">
      <alignment/>
      <protection/>
    </xf>
    <xf numFmtId="49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12" fillId="0" borderId="10" xfId="55" applyFont="1" applyFill="1" applyBorder="1" applyAlignment="1">
      <alignment horizontal="justify" vertical="top" wrapText="1"/>
      <protection/>
    </xf>
    <xf numFmtId="49" fontId="12" fillId="0" borderId="10" xfId="0" applyNumberFormat="1" applyFont="1" applyFill="1" applyBorder="1" applyAlignment="1">
      <alignment vertical="top" wrapText="1"/>
    </xf>
    <xf numFmtId="0" fontId="19" fillId="0" borderId="12" xfId="0" applyFont="1" applyFill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1" fontId="23" fillId="0" borderId="10" xfId="0" applyNumberFormat="1" applyFont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left" vertical="top" wrapText="1"/>
    </xf>
    <xf numFmtId="49" fontId="19" fillId="0" borderId="11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right" wrapText="1"/>
    </xf>
    <xf numFmtId="49" fontId="26" fillId="0" borderId="10" xfId="0" applyNumberFormat="1" applyFont="1" applyFill="1" applyBorder="1" applyAlignment="1">
      <alignment horizontal="left" vertical="top" wrapText="1"/>
    </xf>
    <xf numFmtId="1" fontId="22" fillId="0" borderId="10" xfId="0" applyNumberFormat="1" applyFont="1" applyBorder="1" applyAlignment="1">
      <alignment horizontal="left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wrapText="1"/>
    </xf>
    <xf numFmtId="3" fontId="18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34" fillId="0" borderId="0" xfId="0" applyFont="1" applyAlignment="1">
      <alignment/>
    </xf>
    <xf numFmtId="0" fontId="11" fillId="0" borderId="0" xfId="0" applyFont="1" applyAlignment="1">
      <alignment wrapText="1"/>
    </xf>
    <xf numFmtId="49" fontId="31" fillId="0" borderId="10" xfId="54" applyNumberFormat="1" applyFont="1" applyBorder="1" applyAlignment="1">
      <alignment wrapText="1"/>
      <protection/>
    </xf>
    <xf numFmtId="0" fontId="35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right" vertical="top" wrapText="1"/>
    </xf>
    <xf numFmtId="0" fontId="35" fillId="0" borderId="12" xfId="0" applyFont="1" applyBorder="1" applyAlignment="1">
      <alignment horizontal="justify" wrapText="1"/>
    </xf>
    <xf numFmtId="49" fontId="31" fillId="0" borderId="10" xfId="54" applyNumberFormat="1" applyFont="1" applyBorder="1" applyAlignment="1">
      <alignment horizontal="center" wrapText="1"/>
      <protection/>
    </xf>
    <xf numFmtId="0" fontId="25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justify" wrapText="1"/>
    </xf>
    <xf numFmtId="0" fontId="12" fillId="0" borderId="0" xfId="0" applyFont="1" applyAlignment="1">
      <alignment wrapText="1"/>
    </xf>
    <xf numFmtId="0" fontId="30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justify" wrapText="1"/>
    </xf>
    <xf numFmtId="0" fontId="30" fillId="0" borderId="10" xfId="0" applyFont="1" applyBorder="1" applyAlignment="1">
      <alignment horizontal="center" wrapText="1"/>
    </xf>
    <xf numFmtId="0" fontId="24" fillId="0" borderId="1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justify" wrapText="1"/>
    </xf>
    <xf numFmtId="0" fontId="25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35" fillId="0" borderId="10" xfId="0" applyFont="1" applyBorder="1" applyAlignment="1">
      <alignment horizontal="right" vertical="top" wrapText="1"/>
    </xf>
    <xf numFmtId="0" fontId="35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right" vertical="top" wrapText="1"/>
    </xf>
    <xf numFmtId="0" fontId="36" fillId="0" borderId="0" xfId="0" applyFont="1" applyAlignment="1">
      <alignment/>
    </xf>
    <xf numFmtId="0" fontId="2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19" fillId="24" borderId="15" xfId="0" applyNumberFormat="1" applyFont="1" applyFill="1" applyBorder="1" applyAlignment="1">
      <alignment horizontal="left" wrapText="1"/>
    </xf>
    <xf numFmtId="49" fontId="23" fillId="0" borderId="10" xfId="55" applyNumberFormat="1" applyFont="1" applyFill="1" applyBorder="1" applyAlignment="1">
      <alignment horizontal="left" wrapText="1"/>
      <protection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left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14" fillId="0" borderId="10" xfId="55" applyFont="1" applyFill="1" applyBorder="1" applyAlignment="1">
      <alignment horizontal="justify" vertical="top" wrapText="1"/>
      <protection/>
    </xf>
    <xf numFmtId="0" fontId="35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49" fontId="23" fillId="0" borderId="11" xfId="0" applyNumberFormat="1" applyFont="1" applyBorder="1" applyAlignment="1">
      <alignment horizontal="left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49" fontId="22" fillId="0" borderId="11" xfId="0" applyNumberFormat="1" applyFont="1" applyBorder="1" applyAlignment="1">
      <alignment horizontal="left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left" vertical="center" wrapText="1"/>
    </xf>
    <xf numFmtId="1" fontId="22" fillId="0" borderId="11" xfId="0" applyNumberFormat="1" applyFont="1" applyBorder="1" applyAlignment="1">
      <alignment horizontal="left" vertical="center" wrapText="1"/>
    </xf>
    <xf numFmtId="1" fontId="19" fillId="0" borderId="11" xfId="0" applyNumberFormat="1" applyFont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horizontal="left" wrapText="1"/>
    </xf>
    <xf numFmtId="1" fontId="23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justify"/>
    </xf>
    <xf numFmtId="49" fontId="19" fillId="0" borderId="10" xfId="0" applyNumberFormat="1" applyFont="1" applyBorder="1" applyAlignment="1">
      <alignment vertical="center" wrapText="1"/>
    </xf>
    <xf numFmtId="49" fontId="19" fillId="0" borderId="12" xfId="0" applyNumberFormat="1" applyFont="1" applyBorder="1" applyAlignment="1">
      <alignment vertical="center" wrapText="1"/>
    </xf>
    <xf numFmtId="44" fontId="35" fillId="0" borderId="16" xfId="43" applyFont="1" applyFill="1" applyBorder="1" applyAlignment="1">
      <alignment wrapText="1"/>
    </xf>
    <xf numFmtId="49" fontId="35" fillId="0" borderId="16" xfId="64" applyNumberFormat="1" applyFont="1" applyFill="1" applyBorder="1" applyAlignment="1">
      <alignment horizontal="center" wrapText="1"/>
    </xf>
    <xf numFmtId="49" fontId="35" fillId="0" borderId="10" xfId="0" applyNumberFormat="1" applyFont="1" applyBorder="1" applyAlignment="1">
      <alignment horizontal="left" wrapText="1"/>
    </xf>
    <xf numFmtId="1" fontId="35" fillId="0" borderId="10" xfId="0" applyNumberFormat="1" applyFont="1" applyFill="1" applyBorder="1" applyAlignment="1">
      <alignment horizontal="center" vertical="center" wrapText="1"/>
    </xf>
    <xf numFmtId="43" fontId="12" fillId="0" borderId="17" xfId="63" applyFont="1" applyFill="1" applyBorder="1" applyAlignment="1">
      <alignment horizontal="left" wrapText="1"/>
    </xf>
    <xf numFmtId="49" fontId="39" fillId="0" borderId="17" xfId="60" applyNumberFormat="1" applyFont="1" applyFill="1" applyBorder="1" applyAlignment="1">
      <alignment horizontal="center" wrapText="1"/>
    </xf>
    <xf numFmtId="0" fontId="12" fillId="0" borderId="17" xfId="53" applyFont="1" applyFill="1" applyBorder="1" applyAlignment="1">
      <alignment wrapText="1"/>
      <protection/>
    </xf>
    <xf numFmtId="0" fontId="19" fillId="0" borderId="0" xfId="0" applyFont="1" applyAlignment="1">
      <alignment wrapText="1"/>
    </xf>
    <xf numFmtId="1" fontId="26" fillId="0" borderId="10" xfId="0" applyNumberFormat="1" applyFont="1" applyBorder="1" applyAlignment="1">
      <alignment horizontal="left" vertical="center" wrapText="1"/>
    </xf>
    <xf numFmtId="0" fontId="40" fillId="0" borderId="0" xfId="0" applyFont="1" applyAlignment="1">
      <alignment wrapText="1"/>
    </xf>
    <xf numFmtId="49" fontId="26" fillId="0" borderId="10" xfId="0" applyNumberFormat="1" applyFont="1" applyBorder="1" applyAlignment="1">
      <alignment horizontal="left" wrapText="1"/>
    </xf>
    <xf numFmtId="43" fontId="39" fillId="0" borderId="17" xfId="63" applyFont="1" applyFill="1" applyBorder="1" applyAlignment="1">
      <alignment horizontal="left" wrapText="1"/>
    </xf>
    <xf numFmtId="0" fontId="39" fillId="0" borderId="0" xfId="0" applyFont="1" applyFill="1" applyAlignment="1">
      <alignment wrapText="1"/>
    </xf>
    <xf numFmtId="0" fontId="25" fillId="0" borderId="0" xfId="0" applyFont="1" applyAlignment="1">
      <alignment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left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168" fontId="19" fillId="0" borderId="10" xfId="0" applyNumberFormat="1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25" fillId="0" borderId="0" xfId="0" applyFont="1" applyAlignment="1">
      <alignment/>
    </xf>
    <xf numFmtId="0" fontId="40" fillId="0" borderId="10" xfId="0" applyFont="1" applyBorder="1" applyAlignment="1">
      <alignment wrapText="1"/>
    </xf>
    <xf numFmtId="1" fontId="26" fillId="0" borderId="10" xfId="0" applyNumberFormat="1" applyFont="1" applyBorder="1" applyAlignment="1">
      <alignment horizontal="center" vertical="center" wrapText="1"/>
    </xf>
    <xf numFmtId="168" fontId="23" fillId="0" borderId="10" xfId="0" applyNumberFormat="1" applyFont="1" applyBorder="1" applyAlignment="1">
      <alignment horizontal="left" vertical="center" wrapText="1"/>
    </xf>
    <xf numFmtId="1" fontId="19" fillId="0" borderId="19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left" vertical="center" wrapText="1"/>
    </xf>
    <xf numFmtId="49" fontId="19" fillId="0" borderId="21" xfId="0" applyNumberFormat="1" applyFont="1" applyBorder="1" applyAlignment="1">
      <alignment horizontal="left" vertical="center" wrapText="1"/>
    </xf>
    <xf numFmtId="49" fontId="19" fillId="0" borderId="22" xfId="0" applyNumberFormat="1" applyFont="1" applyBorder="1" applyAlignment="1">
      <alignment horizontal="left" vertical="center" wrapText="1"/>
    </xf>
    <xf numFmtId="49" fontId="19" fillId="0" borderId="20" xfId="0" applyNumberFormat="1" applyFont="1" applyBorder="1" applyAlignment="1">
      <alignment horizontal="left" vertical="center" wrapText="1"/>
    </xf>
    <xf numFmtId="3" fontId="23" fillId="0" borderId="23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0" fontId="12" fillId="0" borderId="10" xfId="0" applyNumberFormat="1" applyFont="1" applyBorder="1" applyAlignment="1">
      <alignment wrapText="1"/>
    </xf>
    <xf numFmtId="44" fontId="12" fillId="0" borderId="10" xfId="43" applyFont="1" applyFill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wrapText="1"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1" fontId="19" fillId="0" borderId="10" xfId="0" applyNumberFormat="1" applyFont="1" applyBorder="1" applyAlignment="1">
      <alignment horizontal="left" vertical="center" wrapText="1"/>
    </xf>
    <xf numFmtId="1" fontId="19" fillId="0" borderId="12" xfId="0" applyNumberFormat="1" applyFont="1" applyBorder="1" applyAlignment="1">
      <alignment horizontal="left" vertical="center" wrapText="1"/>
    </xf>
    <xf numFmtId="1" fontId="19" fillId="0" borderId="11" xfId="0" applyNumberFormat="1" applyFont="1" applyBorder="1" applyAlignment="1">
      <alignment horizontal="left" vertical="center" wrapText="1"/>
    </xf>
    <xf numFmtId="1" fontId="22" fillId="0" borderId="10" xfId="0" applyNumberFormat="1" applyFont="1" applyBorder="1" applyAlignment="1">
      <alignment horizontal="left" vertical="center" wrapText="1"/>
    </xf>
    <xf numFmtId="0" fontId="35" fillId="0" borderId="11" xfId="0" applyFont="1" applyBorder="1" applyAlignment="1">
      <alignment horizontal="justify" wrapText="1"/>
    </xf>
    <xf numFmtId="0" fontId="2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justify" wrapText="1"/>
    </xf>
    <xf numFmtId="0" fontId="12" fillId="0" borderId="11" xfId="0" applyFont="1" applyBorder="1" applyAlignment="1">
      <alignment horizontal="justify" wrapText="1"/>
    </xf>
    <xf numFmtId="0" fontId="25" fillId="0" borderId="10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wrapText="1"/>
    </xf>
    <xf numFmtId="0" fontId="30" fillId="0" borderId="12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6" fillId="0" borderId="0" xfId="0" applyFont="1" applyAlignment="1">
      <alignment horizontal="center" wrapText="1"/>
    </xf>
    <xf numFmtId="0" fontId="25" fillId="0" borderId="19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37" fillId="0" borderId="0" xfId="0" applyFont="1" applyAlignment="1">
      <alignment horizontal="center" wrapText="1"/>
    </xf>
    <xf numFmtId="0" fontId="30" fillId="0" borderId="10" xfId="0" applyFont="1" applyBorder="1" applyAlignment="1">
      <alignment horizontal="right" vertical="top" wrapText="1"/>
    </xf>
    <xf numFmtId="0" fontId="35" fillId="0" borderId="12" xfId="0" applyFont="1" applyBorder="1" applyAlignment="1">
      <alignment horizontal="justify" wrapText="1"/>
    </xf>
    <xf numFmtId="0" fontId="6" fillId="0" borderId="0" xfId="0" applyFont="1" applyBorder="1" applyAlignment="1">
      <alignment horizontal="right" wrapText="1"/>
    </xf>
    <xf numFmtId="1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2" fontId="19" fillId="0" borderId="10" xfId="0" applyNumberFormat="1" applyFont="1" applyBorder="1" applyAlignment="1">
      <alignment horizontal="left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left" vertical="center" wrapText="1"/>
    </xf>
    <xf numFmtId="168" fontId="19" fillId="0" borderId="12" xfId="0" applyNumberFormat="1" applyFont="1" applyBorder="1" applyAlignment="1">
      <alignment horizontal="left" vertical="center" wrapText="1"/>
    </xf>
    <xf numFmtId="168" fontId="19" fillId="0" borderId="11" xfId="0" applyNumberFormat="1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left" vertical="center" wrapText="1"/>
    </xf>
    <xf numFmtId="1" fontId="22" fillId="0" borderId="14" xfId="0" applyNumberFormat="1" applyFont="1" applyBorder="1" applyAlignment="1">
      <alignment horizontal="left" vertical="center" wrapText="1"/>
    </xf>
    <xf numFmtId="1" fontId="22" fillId="0" borderId="11" xfId="0" applyNumberFormat="1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left" vertical="center" wrapText="1"/>
    </xf>
    <xf numFmtId="0" fontId="6" fillId="0" borderId="24" xfId="0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49" fontId="23" fillId="0" borderId="12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Border="1" applyAlignment="1">
      <alignment horizontal="justify" wrapText="1"/>
    </xf>
    <xf numFmtId="2" fontId="23" fillId="0" borderId="10" xfId="0" applyNumberFormat="1" applyFont="1" applyBorder="1" applyAlignment="1">
      <alignment horizontal="left" vertical="center" wrapText="1"/>
    </xf>
    <xf numFmtId="1" fontId="23" fillId="0" borderId="12" xfId="0" applyNumberFormat="1" applyFont="1" applyBorder="1" applyAlignment="1">
      <alignment horizontal="left" vertical="center" wrapText="1"/>
    </xf>
    <xf numFmtId="1" fontId="23" fillId="0" borderId="14" xfId="0" applyNumberFormat="1" applyFont="1" applyBorder="1" applyAlignment="1">
      <alignment horizontal="left" vertical="center" wrapText="1"/>
    </xf>
    <xf numFmtId="1" fontId="23" fillId="0" borderId="11" xfId="0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14" fillId="0" borderId="25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.рас.2013" xfId="53"/>
    <cellStyle name="Обычный_доходы 201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zoomScale="90" zoomScaleNormal="90" zoomScalePageLayoutView="0" workbookViewId="0" topLeftCell="A1">
      <selection activeCell="K199" sqref="K199"/>
    </sheetView>
  </sheetViews>
  <sheetFormatPr defaultColWidth="9.140625" defaultRowHeight="15"/>
  <cols>
    <col min="1" max="1" width="28.8515625" style="0" customWidth="1"/>
    <col min="2" max="2" width="19.7109375" style="0" hidden="1" customWidth="1"/>
    <col min="3" max="3" width="41.8515625" style="0" customWidth="1"/>
    <col min="4" max="4" width="12.57421875" style="0" customWidth="1"/>
    <col min="5" max="5" width="0.13671875" style="0" hidden="1" customWidth="1"/>
    <col min="6" max="6" width="8.28125" style="0" hidden="1" customWidth="1"/>
  </cols>
  <sheetData>
    <row r="1" spans="3:9" ht="21" customHeight="1">
      <c r="C1" s="68"/>
      <c r="D1" s="68"/>
      <c r="E1" s="68"/>
      <c r="F1" s="68"/>
      <c r="G1" s="68"/>
      <c r="H1" s="68"/>
      <c r="I1" s="68"/>
    </row>
    <row r="2" spans="3:4" ht="15">
      <c r="C2" s="83"/>
      <c r="D2" s="83"/>
    </row>
    <row r="3" spans="1:6" ht="40.5" customHeight="1">
      <c r="A3" s="231" t="s">
        <v>523</v>
      </c>
      <c r="B3" s="231"/>
      <c r="C3" s="231"/>
      <c r="D3" s="231"/>
      <c r="E3" s="231"/>
      <c r="F3" s="231"/>
    </row>
    <row r="4" spans="4:6" ht="15">
      <c r="D4" s="226"/>
      <c r="E4" s="226"/>
      <c r="F4" s="226"/>
    </row>
    <row r="5" spans="1:4" ht="18.75">
      <c r="A5" s="227" t="s">
        <v>373</v>
      </c>
      <c r="B5" s="227"/>
      <c r="C5" s="227"/>
      <c r="D5" s="227"/>
    </row>
    <row r="6" spans="1:4" ht="18.75">
      <c r="A6" s="227" t="s">
        <v>374</v>
      </c>
      <c r="B6" s="227"/>
      <c r="C6" s="227"/>
      <c r="D6" s="227"/>
    </row>
    <row r="7" spans="1:4" ht="18.75">
      <c r="A7" s="227" t="s">
        <v>524</v>
      </c>
      <c r="B7" s="227"/>
      <c r="C7" s="227"/>
      <c r="D7" s="227"/>
    </row>
    <row r="8" spans="1:4" ht="15.75">
      <c r="A8" s="223" t="s">
        <v>584</v>
      </c>
      <c r="B8" s="223"/>
      <c r="C8" s="223"/>
      <c r="D8" s="223"/>
    </row>
    <row r="9" spans="1:4" ht="15.75">
      <c r="A9" s="223" t="s">
        <v>585</v>
      </c>
      <c r="B9" s="223"/>
      <c r="C9" s="223"/>
      <c r="D9" s="223"/>
    </row>
    <row r="10" spans="1:4" ht="15.75">
      <c r="A10" s="223" t="s">
        <v>586</v>
      </c>
      <c r="B10" s="223"/>
      <c r="C10" s="223"/>
      <c r="D10" s="223"/>
    </row>
    <row r="11" spans="1:4" ht="15.75">
      <c r="A11" s="2" t="s">
        <v>375</v>
      </c>
      <c r="B11" s="1"/>
      <c r="C11" s="1"/>
      <c r="D11" s="1"/>
    </row>
    <row r="12" spans="1:6" ht="15.75" customHeight="1">
      <c r="A12" s="228" t="s">
        <v>372</v>
      </c>
      <c r="B12" s="12"/>
      <c r="C12" s="228" t="s">
        <v>263</v>
      </c>
      <c r="D12" s="230" t="s">
        <v>526</v>
      </c>
      <c r="E12" s="222" t="s">
        <v>313</v>
      </c>
      <c r="F12" s="222" t="s">
        <v>314</v>
      </c>
    </row>
    <row r="13" spans="1:6" ht="15.75">
      <c r="A13" s="229"/>
      <c r="B13" s="12"/>
      <c r="C13" s="229"/>
      <c r="D13" s="230"/>
      <c r="E13" s="222"/>
      <c r="F13" s="222"/>
    </row>
    <row r="14" spans="1:6" ht="15.75">
      <c r="A14" s="224">
        <v>1</v>
      </c>
      <c r="B14" s="225"/>
      <c r="C14" s="12">
        <v>2</v>
      </c>
      <c r="D14" s="12">
        <v>3</v>
      </c>
      <c r="E14" s="11">
        <v>4</v>
      </c>
      <c r="F14" s="11">
        <v>5</v>
      </c>
    </row>
    <row r="15" spans="1:6" ht="18" customHeight="1">
      <c r="A15" s="14" t="s">
        <v>376</v>
      </c>
      <c r="B15" s="15"/>
      <c r="C15" s="16" t="s">
        <v>377</v>
      </c>
      <c r="D15" s="13">
        <f>D16+D30+D37+D40+D46+D52+D59+D68</f>
        <v>90491</v>
      </c>
      <c r="E15" s="13" t="e">
        <f>E16+E30+E37+E40+E46+E52+E59+E68</f>
        <v>#REF!</v>
      </c>
      <c r="F15" s="13" t="e">
        <f>F16+F30+F37+F40+F46+F52+F59+F68</f>
        <v>#REF!</v>
      </c>
    </row>
    <row r="16" spans="1:6" ht="21" customHeight="1">
      <c r="A16" s="14" t="s">
        <v>378</v>
      </c>
      <c r="B16" s="15"/>
      <c r="C16" s="9" t="s">
        <v>379</v>
      </c>
      <c r="D16" s="13">
        <f>D17</f>
        <v>74834</v>
      </c>
      <c r="E16" s="13">
        <f>E17</f>
        <v>57025</v>
      </c>
      <c r="F16" s="13">
        <f>F17</f>
        <v>60673</v>
      </c>
    </row>
    <row r="17" spans="1:6" ht="23.25" customHeight="1">
      <c r="A17" s="14" t="s">
        <v>380</v>
      </c>
      <c r="B17" s="15"/>
      <c r="C17" s="9" t="s">
        <v>381</v>
      </c>
      <c r="D17" s="13">
        <f>D19+D20+D29+D28</f>
        <v>74834</v>
      </c>
      <c r="E17" s="13">
        <f>E18+E27+E29</f>
        <v>57025</v>
      </c>
      <c r="F17" s="13">
        <f>F18+F27+F29</f>
        <v>60673</v>
      </c>
    </row>
    <row r="18" spans="1:6" ht="1.5" customHeight="1" hidden="1">
      <c r="A18" s="14"/>
      <c r="B18" s="15"/>
      <c r="C18" s="9"/>
      <c r="D18" s="13"/>
      <c r="E18" s="13">
        <f>E19+E20</f>
        <v>56750</v>
      </c>
      <c r="F18" s="13">
        <f>F19+F20</f>
        <v>60381</v>
      </c>
    </row>
    <row r="19" spans="1:6" ht="108" customHeight="1">
      <c r="A19" s="44" t="s">
        <v>0</v>
      </c>
      <c r="B19" s="45"/>
      <c r="C19" s="46" t="s">
        <v>12</v>
      </c>
      <c r="D19" s="47">
        <v>72329</v>
      </c>
      <c r="E19" s="10">
        <v>56094</v>
      </c>
      <c r="F19" s="10">
        <v>59676</v>
      </c>
    </row>
    <row r="20" spans="1:6" ht="15" customHeight="1">
      <c r="A20" s="233" t="s">
        <v>382</v>
      </c>
      <c r="B20" s="235"/>
      <c r="C20" s="236" t="s">
        <v>141</v>
      </c>
      <c r="D20" s="238">
        <v>2238</v>
      </c>
      <c r="E20" s="253">
        <v>656</v>
      </c>
      <c r="F20" s="253">
        <v>705</v>
      </c>
    </row>
    <row r="21" spans="1:6" ht="15" customHeight="1">
      <c r="A21" s="242"/>
      <c r="B21" s="235"/>
      <c r="C21" s="243"/>
      <c r="D21" s="238"/>
      <c r="E21" s="253"/>
      <c r="F21" s="253"/>
    </row>
    <row r="22" spans="1:6" ht="15" customHeight="1">
      <c r="A22" s="242"/>
      <c r="B22" s="235"/>
      <c r="C22" s="243"/>
      <c r="D22" s="238"/>
      <c r="E22" s="253"/>
      <c r="F22" s="253"/>
    </row>
    <row r="23" spans="1:6" ht="15" customHeight="1">
      <c r="A23" s="242"/>
      <c r="B23" s="235"/>
      <c r="C23" s="243"/>
      <c r="D23" s="238"/>
      <c r="E23" s="253"/>
      <c r="F23" s="253"/>
    </row>
    <row r="24" spans="1:6" ht="15" customHeight="1">
      <c r="A24" s="242"/>
      <c r="B24" s="235"/>
      <c r="C24" s="243"/>
      <c r="D24" s="238"/>
      <c r="E24" s="253"/>
      <c r="F24" s="253"/>
    </row>
    <row r="25" spans="1:6" ht="15" customHeight="1">
      <c r="A25" s="242"/>
      <c r="B25" s="235"/>
      <c r="C25" s="243"/>
      <c r="D25" s="238"/>
      <c r="E25" s="253"/>
      <c r="F25" s="253"/>
    </row>
    <row r="26" spans="1:6" ht="69.75" customHeight="1">
      <c r="A26" s="234"/>
      <c r="B26" s="235"/>
      <c r="C26" s="237"/>
      <c r="D26" s="238"/>
      <c r="E26" s="253"/>
      <c r="F26" s="253"/>
    </row>
    <row r="27" spans="1:6" ht="2.25" customHeight="1" hidden="1">
      <c r="A27" s="40"/>
      <c r="B27" s="45"/>
      <c r="C27" s="42"/>
      <c r="D27" s="43"/>
      <c r="E27" s="22">
        <v>263</v>
      </c>
      <c r="F27" s="22">
        <v>279</v>
      </c>
    </row>
    <row r="28" spans="1:6" ht="69" customHeight="1">
      <c r="A28" s="44" t="s">
        <v>46</v>
      </c>
      <c r="B28" s="45"/>
      <c r="C28" s="46" t="s">
        <v>349</v>
      </c>
      <c r="D28" s="47">
        <v>247</v>
      </c>
      <c r="E28" s="22"/>
      <c r="F28" s="22"/>
    </row>
    <row r="29" spans="1:6" ht="128.25" customHeight="1">
      <c r="A29" s="44" t="s">
        <v>84</v>
      </c>
      <c r="B29" s="45"/>
      <c r="C29" s="46" t="s">
        <v>85</v>
      </c>
      <c r="D29" s="47">
        <v>20</v>
      </c>
      <c r="E29" s="23">
        <v>12</v>
      </c>
      <c r="F29" s="23">
        <v>13</v>
      </c>
    </row>
    <row r="30" spans="1:6" ht="24" customHeight="1">
      <c r="A30" s="40" t="s">
        <v>383</v>
      </c>
      <c r="B30" s="41"/>
      <c r="C30" s="42" t="s">
        <v>384</v>
      </c>
      <c r="D30" s="43">
        <f>D31+D34</f>
        <v>2971</v>
      </c>
      <c r="E30" s="13">
        <f>E31+E34</f>
        <v>3107</v>
      </c>
      <c r="F30" s="13">
        <f>F31+F34</f>
        <v>3268</v>
      </c>
    </row>
    <row r="31" spans="1:6" ht="29.25">
      <c r="A31" s="40" t="s">
        <v>86</v>
      </c>
      <c r="B31" s="41"/>
      <c r="C31" s="42" t="s">
        <v>385</v>
      </c>
      <c r="D31" s="43">
        <f>D32+D33</f>
        <v>2937</v>
      </c>
      <c r="E31" s="13">
        <f>E33</f>
        <v>3104</v>
      </c>
      <c r="F31" s="13">
        <f>F33</f>
        <v>3265</v>
      </c>
    </row>
    <row r="32" spans="1:6" ht="30">
      <c r="A32" s="44" t="s">
        <v>386</v>
      </c>
      <c r="B32" s="41"/>
      <c r="C32" s="46" t="s">
        <v>385</v>
      </c>
      <c r="D32" s="47">
        <v>2941</v>
      </c>
      <c r="E32" s="13"/>
      <c r="F32" s="13"/>
    </row>
    <row r="33" spans="1:6" ht="49.5" customHeight="1">
      <c r="A33" s="44" t="s">
        <v>502</v>
      </c>
      <c r="B33" s="41"/>
      <c r="C33" s="46" t="s">
        <v>503</v>
      </c>
      <c r="D33" s="47">
        <v>-4</v>
      </c>
      <c r="E33" s="10">
        <v>3104</v>
      </c>
      <c r="F33" s="10">
        <v>3265</v>
      </c>
    </row>
    <row r="34" spans="1:6" ht="20.25" customHeight="1">
      <c r="A34" s="40" t="s">
        <v>87</v>
      </c>
      <c r="B34" s="41"/>
      <c r="C34" s="42" t="s">
        <v>387</v>
      </c>
      <c r="D34" s="43">
        <f>D35+D36</f>
        <v>34</v>
      </c>
      <c r="E34" s="13">
        <f>E35</f>
        <v>3</v>
      </c>
      <c r="F34" s="13">
        <f>F35</f>
        <v>3</v>
      </c>
    </row>
    <row r="35" spans="1:6" ht="24" customHeight="1">
      <c r="A35" s="44" t="s">
        <v>388</v>
      </c>
      <c r="B35" s="41"/>
      <c r="C35" s="46" t="s">
        <v>387</v>
      </c>
      <c r="D35" s="47">
        <v>40</v>
      </c>
      <c r="E35" s="10">
        <v>3</v>
      </c>
      <c r="F35" s="10">
        <v>3</v>
      </c>
    </row>
    <row r="36" spans="1:6" ht="45">
      <c r="A36" s="44" t="s">
        <v>422</v>
      </c>
      <c r="B36" s="41"/>
      <c r="C36" s="46" t="s">
        <v>423</v>
      </c>
      <c r="D36" s="47">
        <v>-6</v>
      </c>
      <c r="E36" s="10"/>
      <c r="F36" s="10"/>
    </row>
    <row r="37" spans="1:6" ht="24" customHeight="1">
      <c r="A37" s="40" t="s">
        <v>389</v>
      </c>
      <c r="B37" s="41"/>
      <c r="C37" s="42" t="s">
        <v>390</v>
      </c>
      <c r="D37" s="43">
        <f aca="true" t="shared" si="0" ref="D37:F38">D38</f>
        <v>827</v>
      </c>
      <c r="E37" s="13">
        <f t="shared" si="0"/>
        <v>725</v>
      </c>
      <c r="F37" s="13">
        <f t="shared" si="0"/>
        <v>725</v>
      </c>
    </row>
    <row r="38" spans="1:6" ht="43.5">
      <c r="A38" s="40" t="s">
        <v>391</v>
      </c>
      <c r="B38" s="41"/>
      <c r="C38" s="42" t="s">
        <v>392</v>
      </c>
      <c r="D38" s="43">
        <f t="shared" si="0"/>
        <v>827</v>
      </c>
      <c r="E38" s="13">
        <f t="shared" si="0"/>
        <v>725</v>
      </c>
      <c r="F38" s="13">
        <f t="shared" si="0"/>
        <v>725</v>
      </c>
    </row>
    <row r="39" spans="1:6" ht="75.75" customHeight="1">
      <c r="A39" s="44" t="s">
        <v>393</v>
      </c>
      <c r="B39" s="41"/>
      <c r="C39" s="46" t="s">
        <v>394</v>
      </c>
      <c r="D39" s="47">
        <v>827</v>
      </c>
      <c r="E39" s="10">
        <v>725</v>
      </c>
      <c r="F39" s="10">
        <v>725</v>
      </c>
    </row>
    <row r="40" spans="1:6" ht="65.25" customHeight="1">
      <c r="A40" s="40" t="s">
        <v>395</v>
      </c>
      <c r="B40" s="41"/>
      <c r="C40" s="42" t="s">
        <v>396</v>
      </c>
      <c r="D40" s="43">
        <f>D41</f>
        <v>936</v>
      </c>
      <c r="E40" s="13">
        <f>E41</f>
        <v>1308</v>
      </c>
      <c r="F40" s="13">
        <f>F41</f>
        <v>1308</v>
      </c>
    </row>
    <row r="41" spans="1:6" ht="131.25" customHeight="1">
      <c r="A41" s="40" t="s">
        <v>397</v>
      </c>
      <c r="B41" s="41"/>
      <c r="C41" s="42" t="s">
        <v>398</v>
      </c>
      <c r="D41" s="43">
        <f>D42+D44</f>
        <v>936</v>
      </c>
      <c r="E41" s="13">
        <f>E42+E44</f>
        <v>1308</v>
      </c>
      <c r="F41" s="13">
        <f>F42+F44</f>
        <v>1308</v>
      </c>
    </row>
    <row r="42" spans="1:6" ht="96" customHeight="1">
      <c r="A42" s="40" t="s">
        <v>399</v>
      </c>
      <c r="B42" s="41"/>
      <c r="C42" s="42" t="s">
        <v>400</v>
      </c>
      <c r="D42" s="43">
        <f>D43</f>
        <v>921</v>
      </c>
      <c r="E42" s="13">
        <f>E43</f>
        <v>1294</v>
      </c>
      <c r="F42" s="13">
        <f>F43</f>
        <v>1294</v>
      </c>
    </row>
    <row r="43" spans="1:6" ht="116.25" customHeight="1">
      <c r="A43" s="44" t="s">
        <v>713</v>
      </c>
      <c r="B43" s="41"/>
      <c r="C43" s="46" t="s">
        <v>401</v>
      </c>
      <c r="D43" s="47">
        <v>921</v>
      </c>
      <c r="E43" s="10">
        <v>1294</v>
      </c>
      <c r="F43" s="10">
        <v>1294</v>
      </c>
    </row>
    <row r="44" spans="1:6" ht="109.5" customHeight="1">
      <c r="A44" s="40" t="s">
        <v>402</v>
      </c>
      <c r="B44" s="41"/>
      <c r="C44" s="42" t="s">
        <v>712</v>
      </c>
      <c r="D44" s="43">
        <f>D45</f>
        <v>15</v>
      </c>
      <c r="E44" s="13">
        <f>E45</f>
        <v>14</v>
      </c>
      <c r="F44" s="13">
        <f>F45</f>
        <v>14</v>
      </c>
    </row>
    <row r="45" spans="1:6" ht="90">
      <c r="A45" s="44" t="s">
        <v>403</v>
      </c>
      <c r="B45" s="41"/>
      <c r="C45" s="46" t="s">
        <v>404</v>
      </c>
      <c r="D45" s="47">
        <v>15</v>
      </c>
      <c r="E45" s="10">
        <v>14</v>
      </c>
      <c r="F45" s="10">
        <v>14</v>
      </c>
    </row>
    <row r="46" spans="1:6" ht="29.25">
      <c r="A46" s="40" t="s">
        <v>405</v>
      </c>
      <c r="B46" s="41"/>
      <c r="C46" s="42" t="s">
        <v>406</v>
      </c>
      <c r="D46" s="43">
        <f>D47</f>
        <v>243</v>
      </c>
      <c r="E46" s="13">
        <f>E47</f>
        <v>90</v>
      </c>
      <c r="F46" s="13">
        <f>F47</f>
        <v>90</v>
      </c>
    </row>
    <row r="47" spans="1:6" ht="29.25">
      <c r="A47" s="40" t="s">
        <v>407</v>
      </c>
      <c r="B47" s="41"/>
      <c r="C47" s="42" t="s">
        <v>408</v>
      </c>
      <c r="D47" s="43">
        <f>D48+D49+D50+D51</f>
        <v>243</v>
      </c>
      <c r="E47" s="10">
        <v>90</v>
      </c>
      <c r="F47" s="10">
        <v>90</v>
      </c>
    </row>
    <row r="48" spans="1:6" ht="45">
      <c r="A48" s="44" t="s">
        <v>89</v>
      </c>
      <c r="B48" s="45"/>
      <c r="C48" s="46" t="s">
        <v>90</v>
      </c>
      <c r="D48" s="47">
        <v>80</v>
      </c>
      <c r="E48" s="10"/>
      <c r="F48" s="10"/>
    </row>
    <row r="49" spans="1:6" ht="45">
      <c r="A49" s="44" t="s">
        <v>91</v>
      </c>
      <c r="B49" s="45"/>
      <c r="C49" s="46" t="s">
        <v>92</v>
      </c>
      <c r="D49" s="47">
        <v>13</v>
      </c>
      <c r="E49" s="10"/>
      <c r="F49" s="10"/>
    </row>
    <row r="50" spans="1:6" ht="30">
      <c r="A50" s="44" t="s">
        <v>93</v>
      </c>
      <c r="B50" s="45"/>
      <c r="C50" s="46" t="s">
        <v>94</v>
      </c>
      <c r="D50" s="47">
        <v>82</v>
      </c>
      <c r="E50" s="10"/>
      <c r="F50" s="10"/>
    </row>
    <row r="51" spans="1:6" ht="30">
      <c r="A51" s="44" t="s">
        <v>95</v>
      </c>
      <c r="B51" s="45"/>
      <c r="C51" s="46" t="s">
        <v>96</v>
      </c>
      <c r="D51" s="47">
        <v>68</v>
      </c>
      <c r="E51" s="10"/>
      <c r="F51" s="10"/>
    </row>
    <row r="52" spans="1:6" ht="43.5">
      <c r="A52" s="40" t="s">
        <v>409</v>
      </c>
      <c r="B52" s="41"/>
      <c r="C52" s="42" t="s">
        <v>704</v>
      </c>
      <c r="D52" s="43">
        <f>D53+D56</f>
        <v>7052</v>
      </c>
      <c r="E52" s="13">
        <f aca="true" t="shared" si="1" ref="D52:F57">E53</f>
        <v>7308</v>
      </c>
      <c r="F52" s="13">
        <f t="shared" si="1"/>
        <v>7596</v>
      </c>
    </row>
    <row r="53" spans="1:6" ht="29.25">
      <c r="A53" s="40" t="s">
        <v>705</v>
      </c>
      <c r="B53" s="41"/>
      <c r="C53" s="42" t="s">
        <v>706</v>
      </c>
      <c r="D53" s="43">
        <f t="shared" si="1"/>
        <v>6995</v>
      </c>
      <c r="E53" s="13">
        <f t="shared" si="1"/>
        <v>7308</v>
      </c>
      <c r="F53" s="13">
        <f t="shared" si="1"/>
        <v>7596</v>
      </c>
    </row>
    <row r="54" spans="1:6" ht="29.25">
      <c r="A54" s="40" t="s">
        <v>707</v>
      </c>
      <c r="B54" s="41"/>
      <c r="C54" s="42" t="s">
        <v>708</v>
      </c>
      <c r="D54" s="43">
        <f t="shared" si="1"/>
        <v>6995</v>
      </c>
      <c r="E54" s="13">
        <f t="shared" si="1"/>
        <v>7308</v>
      </c>
      <c r="F54" s="13">
        <f t="shared" si="1"/>
        <v>7596</v>
      </c>
    </row>
    <row r="55" spans="1:6" ht="45">
      <c r="A55" s="44" t="s">
        <v>709</v>
      </c>
      <c r="B55" s="41"/>
      <c r="C55" s="46" t="s">
        <v>710</v>
      </c>
      <c r="D55" s="47">
        <v>6995</v>
      </c>
      <c r="E55" s="10">
        <v>7308</v>
      </c>
      <c r="F55" s="10">
        <v>7596</v>
      </c>
    </row>
    <row r="56" spans="1:6" ht="29.25">
      <c r="A56" s="40" t="s">
        <v>424</v>
      </c>
      <c r="B56" s="41"/>
      <c r="C56" s="42" t="s">
        <v>427</v>
      </c>
      <c r="D56" s="43">
        <f t="shared" si="1"/>
        <v>57</v>
      </c>
      <c r="E56" s="10"/>
      <c r="F56" s="10"/>
    </row>
    <row r="57" spans="1:6" ht="29.25">
      <c r="A57" s="40" t="s">
        <v>425</v>
      </c>
      <c r="B57" s="41"/>
      <c r="C57" s="42" t="s">
        <v>428</v>
      </c>
      <c r="D57" s="43">
        <f t="shared" si="1"/>
        <v>57</v>
      </c>
      <c r="E57" s="10"/>
      <c r="F57" s="10"/>
    </row>
    <row r="58" spans="1:6" ht="30">
      <c r="A58" s="44" t="s">
        <v>426</v>
      </c>
      <c r="B58" s="41"/>
      <c r="C58" s="46" t="s">
        <v>429</v>
      </c>
      <c r="D58" s="47">
        <v>57</v>
      </c>
      <c r="E58" s="10"/>
      <c r="F58" s="10"/>
    </row>
    <row r="59" spans="1:6" ht="51" customHeight="1">
      <c r="A59" s="40" t="s">
        <v>410</v>
      </c>
      <c r="B59" s="40"/>
      <c r="C59" s="42" t="s">
        <v>411</v>
      </c>
      <c r="D59" s="43">
        <f>D65+D60</f>
        <v>1689</v>
      </c>
      <c r="E59" s="13">
        <f>E65</f>
        <v>50</v>
      </c>
      <c r="F59" s="13">
        <f>F65</f>
        <v>52</v>
      </c>
    </row>
    <row r="60" spans="1:6" ht="121.5" customHeight="1">
      <c r="A60" s="40" t="s">
        <v>508</v>
      </c>
      <c r="B60" s="40"/>
      <c r="C60" s="107" t="s">
        <v>511</v>
      </c>
      <c r="D60" s="43">
        <f>D63+D61</f>
        <v>21</v>
      </c>
      <c r="E60" s="13"/>
      <c r="F60" s="13"/>
    </row>
    <row r="61" spans="1:6" ht="119.25" customHeight="1">
      <c r="A61" s="40" t="s">
        <v>430</v>
      </c>
      <c r="B61" s="40"/>
      <c r="C61" s="175" t="s">
        <v>431</v>
      </c>
      <c r="D61" s="43">
        <f>D62</f>
        <v>19</v>
      </c>
      <c r="E61" s="13"/>
      <c r="F61" s="13"/>
    </row>
    <row r="62" spans="1:6" ht="123.75" customHeight="1">
      <c r="A62" s="44" t="s">
        <v>433</v>
      </c>
      <c r="B62" s="40"/>
      <c r="C62" s="176" t="s">
        <v>432</v>
      </c>
      <c r="D62" s="47">
        <v>19</v>
      </c>
      <c r="E62" s="13"/>
      <c r="F62" s="13"/>
    </row>
    <row r="63" spans="1:6" ht="134.25" customHeight="1">
      <c r="A63" s="40" t="s">
        <v>509</v>
      </c>
      <c r="B63" s="40"/>
      <c r="C63" s="107" t="s">
        <v>512</v>
      </c>
      <c r="D63" s="43">
        <v>2</v>
      </c>
      <c r="E63" s="13"/>
      <c r="F63" s="13"/>
    </row>
    <row r="64" spans="1:6" ht="117" customHeight="1">
      <c r="A64" s="44" t="s">
        <v>510</v>
      </c>
      <c r="B64" s="40"/>
      <c r="C64" s="101" t="s">
        <v>513</v>
      </c>
      <c r="D64" s="47">
        <v>2</v>
      </c>
      <c r="E64" s="13"/>
      <c r="F64" s="13"/>
    </row>
    <row r="65" spans="1:6" ht="86.25">
      <c r="A65" s="40" t="s">
        <v>412</v>
      </c>
      <c r="B65" s="40"/>
      <c r="C65" s="42" t="s">
        <v>413</v>
      </c>
      <c r="D65" s="43">
        <f aca="true" t="shared" si="2" ref="D65:F66">D66</f>
        <v>1668</v>
      </c>
      <c r="E65" s="13">
        <f t="shared" si="2"/>
        <v>50</v>
      </c>
      <c r="F65" s="13">
        <f t="shared" si="2"/>
        <v>52</v>
      </c>
    </row>
    <row r="66" spans="1:6" ht="57.75">
      <c r="A66" s="40" t="s">
        <v>414</v>
      </c>
      <c r="B66" s="40"/>
      <c r="C66" s="42" t="s">
        <v>415</v>
      </c>
      <c r="D66" s="43">
        <f t="shared" si="2"/>
        <v>1668</v>
      </c>
      <c r="E66" s="13">
        <f t="shared" si="2"/>
        <v>50</v>
      </c>
      <c r="F66" s="13">
        <f t="shared" si="2"/>
        <v>52</v>
      </c>
    </row>
    <row r="67" spans="1:6" ht="60">
      <c r="A67" s="44" t="s">
        <v>711</v>
      </c>
      <c r="B67" s="40"/>
      <c r="C67" s="46" t="s">
        <v>416</v>
      </c>
      <c r="D67" s="47">
        <v>1668</v>
      </c>
      <c r="E67" s="10">
        <v>50</v>
      </c>
      <c r="F67" s="10">
        <v>52</v>
      </c>
    </row>
    <row r="68" spans="1:6" ht="29.25">
      <c r="A68" s="40" t="s">
        <v>417</v>
      </c>
      <c r="B68" s="41"/>
      <c r="C68" s="42" t="s">
        <v>418</v>
      </c>
      <c r="D68" s="43">
        <f>D69+D75+D80+D84+D91+D73+D83+D72+D90+D77+D88</f>
        <v>1939</v>
      </c>
      <c r="E68" s="13" t="e">
        <f>E69+E80+E91</f>
        <v>#REF!</v>
      </c>
      <c r="F68" s="13" t="e">
        <f>F69+F80+F91</f>
        <v>#REF!</v>
      </c>
    </row>
    <row r="69" spans="1:6" ht="43.5">
      <c r="A69" s="40" t="s">
        <v>419</v>
      </c>
      <c r="B69" s="41"/>
      <c r="C69" s="42" t="s">
        <v>420</v>
      </c>
      <c r="D69" s="43">
        <f>D70+D71</f>
        <v>103</v>
      </c>
      <c r="E69" s="13">
        <f>E70+E71</f>
        <v>499</v>
      </c>
      <c r="F69" s="13">
        <f>F70+F71</f>
        <v>499</v>
      </c>
    </row>
    <row r="70" spans="1:6" ht="148.5" customHeight="1">
      <c r="A70" s="44" t="s">
        <v>421</v>
      </c>
      <c r="B70" s="41"/>
      <c r="C70" s="46" t="s">
        <v>138</v>
      </c>
      <c r="D70" s="47">
        <v>60</v>
      </c>
      <c r="E70" s="10">
        <v>457</v>
      </c>
      <c r="F70" s="10">
        <v>457</v>
      </c>
    </row>
    <row r="71" spans="1:6" ht="81" customHeight="1">
      <c r="A71" s="44" t="s">
        <v>451</v>
      </c>
      <c r="B71" s="41"/>
      <c r="C71" s="46" t="s">
        <v>452</v>
      </c>
      <c r="D71" s="47">
        <v>43</v>
      </c>
      <c r="E71" s="10">
        <v>42</v>
      </c>
      <c r="F71" s="10">
        <v>42</v>
      </c>
    </row>
    <row r="72" spans="1:6" ht="83.25" customHeight="1">
      <c r="A72" s="40" t="s">
        <v>514</v>
      </c>
      <c r="B72" s="41"/>
      <c r="C72" s="42" t="s">
        <v>515</v>
      </c>
      <c r="D72" s="43">
        <v>55</v>
      </c>
      <c r="E72" s="10"/>
      <c r="F72" s="10"/>
    </row>
    <row r="73" spans="1:6" ht="100.5">
      <c r="A73" s="40" t="s">
        <v>458</v>
      </c>
      <c r="B73" s="41"/>
      <c r="C73" s="42" t="s">
        <v>459</v>
      </c>
      <c r="D73" s="43">
        <f>D74</f>
        <v>19</v>
      </c>
      <c r="E73" s="10"/>
      <c r="F73" s="10"/>
    </row>
    <row r="74" spans="1:6" ht="90" customHeight="1">
      <c r="A74" s="44" t="s">
        <v>434</v>
      </c>
      <c r="B74" s="41"/>
      <c r="C74" s="46" t="s">
        <v>436</v>
      </c>
      <c r="D74" s="43">
        <v>19</v>
      </c>
      <c r="E74" s="10"/>
      <c r="F74" s="10"/>
    </row>
    <row r="75" spans="1:6" ht="72">
      <c r="A75" s="40" t="s">
        <v>74</v>
      </c>
      <c r="B75" s="41"/>
      <c r="C75" s="42" t="s">
        <v>75</v>
      </c>
      <c r="D75" s="43">
        <f>D76</f>
        <v>176</v>
      </c>
      <c r="E75" s="10"/>
      <c r="F75" s="10"/>
    </row>
    <row r="76" spans="1:6" ht="75">
      <c r="A76" s="44" t="s">
        <v>47</v>
      </c>
      <c r="B76" s="41"/>
      <c r="C76" s="46" t="s">
        <v>73</v>
      </c>
      <c r="D76" s="47">
        <v>176</v>
      </c>
      <c r="E76" s="10"/>
      <c r="F76" s="10"/>
    </row>
    <row r="77" spans="1:6" ht="29.25">
      <c r="A77" s="40" t="s">
        <v>437</v>
      </c>
      <c r="B77" s="41"/>
      <c r="C77" s="42" t="s">
        <v>438</v>
      </c>
      <c r="D77" s="43">
        <f>D78</f>
        <v>120</v>
      </c>
      <c r="E77" s="10"/>
      <c r="F77" s="10"/>
    </row>
    <row r="78" spans="1:6" ht="72">
      <c r="A78" s="40" t="s">
        <v>439</v>
      </c>
      <c r="B78" s="41"/>
      <c r="C78" s="42" t="s">
        <v>443</v>
      </c>
      <c r="D78" s="43">
        <f>D79</f>
        <v>120</v>
      </c>
      <c r="E78" s="10"/>
      <c r="F78" s="10"/>
    </row>
    <row r="79" spans="1:6" ht="108" customHeight="1">
      <c r="A79" s="44" t="s">
        <v>444</v>
      </c>
      <c r="B79" s="41"/>
      <c r="C79" s="46" t="s">
        <v>445</v>
      </c>
      <c r="D79" s="47">
        <v>120</v>
      </c>
      <c r="E79" s="10"/>
      <c r="F79" s="10"/>
    </row>
    <row r="80" spans="1:6" ht="134.25" customHeight="1">
      <c r="A80" s="40" t="s">
        <v>714</v>
      </c>
      <c r="B80" s="41"/>
      <c r="C80" s="42" t="s">
        <v>88</v>
      </c>
      <c r="D80" s="43">
        <f>D82+D81</f>
        <v>34</v>
      </c>
      <c r="E80" s="13" t="e">
        <f>#REF!+E82</f>
        <v>#REF!</v>
      </c>
      <c r="F80" s="13" t="e">
        <f>#REF!+F82</f>
        <v>#REF!</v>
      </c>
    </row>
    <row r="81" spans="1:6" ht="57.75" customHeight="1">
      <c r="A81" s="44" t="s">
        <v>446</v>
      </c>
      <c r="B81" s="45"/>
      <c r="C81" s="46" t="s">
        <v>447</v>
      </c>
      <c r="D81" s="47">
        <v>7</v>
      </c>
      <c r="E81" s="13"/>
      <c r="F81" s="13"/>
    </row>
    <row r="82" spans="1:6" ht="30">
      <c r="A82" s="44" t="s">
        <v>453</v>
      </c>
      <c r="B82" s="41"/>
      <c r="C82" s="46" t="s">
        <v>454</v>
      </c>
      <c r="D82" s="47">
        <v>27</v>
      </c>
      <c r="E82" s="10">
        <v>7</v>
      </c>
      <c r="F82" s="10">
        <v>7</v>
      </c>
    </row>
    <row r="83" spans="1:6" ht="86.25">
      <c r="A83" s="40" t="s">
        <v>460</v>
      </c>
      <c r="B83" s="41"/>
      <c r="C83" s="42" t="s">
        <v>461</v>
      </c>
      <c r="D83" s="43">
        <v>40</v>
      </c>
      <c r="E83" s="10"/>
      <c r="F83" s="10"/>
    </row>
    <row r="84" spans="1:6" ht="43.5">
      <c r="A84" s="40" t="s">
        <v>76</v>
      </c>
      <c r="B84" s="41"/>
      <c r="C84" s="42" t="s">
        <v>78</v>
      </c>
      <c r="D84" s="43">
        <f>D85+D87</f>
        <v>182</v>
      </c>
      <c r="E84" s="10"/>
      <c r="F84" s="10"/>
    </row>
    <row r="85" spans="1:6" ht="65.25" customHeight="1">
      <c r="A85" s="44" t="s">
        <v>516</v>
      </c>
      <c r="B85" s="41"/>
      <c r="C85" s="46" t="s">
        <v>139</v>
      </c>
      <c r="D85" s="43">
        <f>D86</f>
        <v>19</v>
      </c>
      <c r="E85" s="10"/>
      <c r="F85" s="10"/>
    </row>
    <row r="86" spans="1:6" ht="76.5" customHeight="1">
      <c r="A86" s="44" t="s">
        <v>517</v>
      </c>
      <c r="B86" s="41"/>
      <c r="C86" s="46" t="s">
        <v>140</v>
      </c>
      <c r="D86" s="47">
        <v>19</v>
      </c>
      <c r="E86" s="10"/>
      <c r="F86" s="10"/>
    </row>
    <row r="87" spans="1:6" ht="45">
      <c r="A87" s="44" t="s">
        <v>77</v>
      </c>
      <c r="B87" s="41"/>
      <c r="C87" s="46" t="s">
        <v>79</v>
      </c>
      <c r="D87" s="47">
        <v>163</v>
      </c>
      <c r="E87" s="10"/>
      <c r="F87" s="10"/>
    </row>
    <row r="88" spans="1:6" ht="74.25" customHeight="1">
      <c r="A88" s="40" t="s">
        <v>77</v>
      </c>
      <c r="B88" s="41"/>
      <c r="C88" s="42" t="s">
        <v>448</v>
      </c>
      <c r="D88" s="43">
        <f>D89</f>
        <v>30</v>
      </c>
      <c r="E88" s="10"/>
      <c r="F88" s="10"/>
    </row>
    <row r="89" spans="1:6" ht="79.5" customHeight="1">
      <c r="A89" s="44" t="s">
        <v>450</v>
      </c>
      <c r="B89" s="41"/>
      <c r="C89" s="46" t="s">
        <v>449</v>
      </c>
      <c r="D89" s="47">
        <v>30</v>
      </c>
      <c r="E89" s="10"/>
      <c r="F89" s="10"/>
    </row>
    <row r="90" spans="1:6" ht="90" customHeight="1">
      <c r="A90" s="44" t="s">
        <v>518</v>
      </c>
      <c r="B90" s="41"/>
      <c r="C90" s="46" t="s">
        <v>525</v>
      </c>
      <c r="D90" s="47">
        <v>25</v>
      </c>
      <c r="E90" s="10"/>
      <c r="F90" s="10"/>
    </row>
    <row r="91" spans="1:6" ht="36.75" customHeight="1">
      <c r="A91" s="40" t="s">
        <v>455</v>
      </c>
      <c r="B91" s="41"/>
      <c r="C91" s="42" t="s">
        <v>456</v>
      </c>
      <c r="D91" s="43">
        <f>D92</f>
        <v>1155</v>
      </c>
      <c r="E91" s="13">
        <f>E92</f>
        <v>796</v>
      </c>
      <c r="F91" s="13">
        <f>F92</f>
        <v>796</v>
      </c>
    </row>
    <row r="92" spans="1:6" ht="72" customHeight="1">
      <c r="A92" s="44" t="s">
        <v>457</v>
      </c>
      <c r="B92" s="41"/>
      <c r="C92" s="46" t="s">
        <v>462</v>
      </c>
      <c r="D92" s="47">
        <v>1155</v>
      </c>
      <c r="E92" s="10">
        <v>796</v>
      </c>
      <c r="F92" s="10">
        <v>796</v>
      </c>
    </row>
    <row r="93" spans="1:6" ht="15.75">
      <c r="A93" s="40" t="s">
        <v>463</v>
      </c>
      <c r="B93" s="41"/>
      <c r="C93" s="42" t="s">
        <v>464</v>
      </c>
      <c r="D93" s="43">
        <f>D94+D176+D178</f>
        <v>260388</v>
      </c>
      <c r="E93" s="13" t="e">
        <f>E94</f>
        <v>#REF!</v>
      </c>
      <c r="F93" s="13" t="e">
        <f>F94</f>
        <v>#REF!</v>
      </c>
    </row>
    <row r="94" spans="1:6" ht="51" customHeight="1">
      <c r="A94" s="95" t="s">
        <v>465</v>
      </c>
      <c r="B94" s="89"/>
      <c r="C94" s="96" t="s">
        <v>466</v>
      </c>
      <c r="D94" s="97">
        <f>D95+D121+D170+D98</f>
        <v>258329</v>
      </c>
      <c r="E94" s="12" t="e">
        <f>E95+E121</f>
        <v>#REF!</v>
      </c>
      <c r="F94" s="12" t="e">
        <f>F95+F121</f>
        <v>#REF!</v>
      </c>
    </row>
    <row r="95" spans="1:6" ht="45">
      <c r="A95" s="95" t="s">
        <v>467</v>
      </c>
      <c r="B95" s="89"/>
      <c r="C95" s="96" t="s">
        <v>468</v>
      </c>
      <c r="D95" s="97">
        <f>D96+D97</f>
        <v>18900</v>
      </c>
      <c r="E95" s="12">
        <f>E96</f>
        <v>16434</v>
      </c>
      <c r="F95" s="12">
        <f>F96</f>
        <v>14366</v>
      </c>
    </row>
    <row r="96" spans="1:6" ht="45">
      <c r="A96" s="44" t="s">
        <v>469</v>
      </c>
      <c r="B96" s="45"/>
      <c r="C96" s="46" t="s">
        <v>470</v>
      </c>
      <c r="D96" s="47">
        <v>17683</v>
      </c>
      <c r="E96" s="10">
        <v>16434</v>
      </c>
      <c r="F96" s="10">
        <v>14366</v>
      </c>
    </row>
    <row r="97" spans="1:6" ht="50.25" customHeight="1">
      <c r="A97" s="92" t="s">
        <v>276</v>
      </c>
      <c r="B97" s="45"/>
      <c r="C97" s="93" t="s">
        <v>277</v>
      </c>
      <c r="D97" s="47">
        <v>1217</v>
      </c>
      <c r="E97" s="10"/>
      <c r="F97" s="10"/>
    </row>
    <row r="98" spans="1:6" ht="55.5" customHeight="1">
      <c r="A98" s="232" t="s">
        <v>471</v>
      </c>
      <c r="B98" s="255"/>
      <c r="C98" s="256" t="s">
        <v>142</v>
      </c>
      <c r="D98" s="97">
        <f>D109+D112</f>
        <v>42261</v>
      </c>
      <c r="E98" s="10"/>
      <c r="F98" s="10"/>
    </row>
    <row r="99" spans="1:6" ht="5.25" customHeight="1" hidden="1">
      <c r="A99" s="232"/>
      <c r="B99" s="255"/>
      <c r="C99" s="219"/>
      <c r="D99" s="97"/>
      <c r="E99" s="10"/>
      <c r="F99" s="10"/>
    </row>
    <row r="100" spans="1:6" ht="15" customHeight="1" hidden="1">
      <c r="A100" s="241"/>
      <c r="B100" s="235"/>
      <c r="C100" s="236"/>
      <c r="D100" s="238"/>
      <c r="E100" s="253"/>
      <c r="F100" s="253"/>
    </row>
    <row r="101" spans="1:6" ht="15" customHeight="1" hidden="1">
      <c r="A101" s="241"/>
      <c r="B101" s="235"/>
      <c r="C101" s="237"/>
      <c r="D101" s="238"/>
      <c r="E101" s="253"/>
      <c r="F101" s="253"/>
    </row>
    <row r="102" spans="1:6" ht="15.75" hidden="1">
      <c r="A102" s="44"/>
      <c r="B102" s="45"/>
      <c r="C102" s="46"/>
      <c r="D102" s="47"/>
      <c r="E102" s="10"/>
      <c r="F102" s="10"/>
    </row>
    <row r="103" spans="1:6" ht="15.75" hidden="1">
      <c r="A103" s="44"/>
      <c r="B103" s="45"/>
      <c r="C103" s="46"/>
      <c r="D103" s="47"/>
      <c r="E103" s="10"/>
      <c r="F103" s="10"/>
    </row>
    <row r="104" spans="1:6" ht="15.75" customHeight="1" hidden="1">
      <c r="A104" s="241" t="s">
        <v>471</v>
      </c>
      <c r="B104" s="235"/>
      <c r="C104" s="236"/>
      <c r="D104" s="238"/>
      <c r="E104" s="10"/>
      <c r="F104" s="10"/>
    </row>
    <row r="105" spans="1:6" ht="15.75" customHeight="1" hidden="1">
      <c r="A105" s="241"/>
      <c r="B105" s="235"/>
      <c r="C105" s="243"/>
      <c r="D105" s="238"/>
      <c r="E105" s="10"/>
      <c r="F105" s="10"/>
    </row>
    <row r="106" spans="1:6" ht="15.75" customHeight="1" hidden="1">
      <c r="A106" s="241"/>
      <c r="B106" s="235"/>
      <c r="C106" s="237"/>
      <c r="D106" s="238"/>
      <c r="E106" s="10"/>
      <c r="F106" s="10"/>
    </row>
    <row r="107" spans="1:6" ht="15.75" customHeight="1" hidden="1">
      <c r="A107" s="241"/>
      <c r="B107" s="235"/>
      <c r="C107" s="236"/>
      <c r="D107" s="238"/>
      <c r="E107" s="10"/>
      <c r="F107" s="10"/>
    </row>
    <row r="108" spans="1:6" ht="3.75" customHeight="1" hidden="1">
      <c r="A108" s="241"/>
      <c r="B108" s="235"/>
      <c r="C108" s="237"/>
      <c r="D108" s="238"/>
      <c r="E108" s="10"/>
      <c r="F108" s="10"/>
    </row>
    <row r="109" spans="1:6" ht="40.5" customHeight="1">
      <c r="A109" s="40" t="s">
        <v>477</v>
      </c>
      <c r="B109" s="45"/>
      <c r="C109" s="99" t="s">
        <v>478</v>
      </c>
      <c r="D109" s="43">
        <f>D110+D111</f>
        <v>34903</v>
      </c>
      <c r="E109" s="10"/>
      <c r="F109" s="10"/>
    </row>
    <row r="110" spans="1:6" ht="51.75" customHeight="1">
      <c r="A110" s="44" t="s">
        <v>480</v>
      </c>
      <c r="B110" s="45"/>
      <c r="C110" s="93" t="s">
        <v>479</v>
      </c>
      <c r="D110" s="47">
        <v>543</v>
      </c>
      <c r="E110" s="10"/>
      <c r="F110" s="10"/>
    </row>
    <row r="111" spans="1:6" ht="51.75" customHeight="1">
      <c r="A111" s="44" t="s">
        <v>278</v>
      </c>
      <c r="B111" s="45"/>
      <c r="C111" s="93" t="s">
        <v>279</v>
      </c>
      <c r="D111" s="47">
        <v>34360</v>
      </c>
      <c r="E111" s="10"/>
      <c r="F111" s="10"/>
    </row>
    <row r="112" spans="1:6" ht="13.5" customHeight="1">
      <c r="A112" s="98" t="s">
        <v>481</v>
      </c>
      <c r="B112" s="45"/>
      <c r="C112" s="90" t="s">
        <v>482</v>
      </c>
      <c r="D112" s="43">
        <f>D113+D114+D115+D116+D117+D118+D120+D119</f>
        <v>7358</v>
      </c>
      <c r="E112" s="10"/>
      <c r="F112" s="10"/>
    </row>
    <row r="113" spans="1:6" ht="15" customHeight="1">
      <c r="A113" s="233" t="s">
        <v>471</v>
      </c>
      <c r="B113" s="235"/>
      <c r="C113" s="251" t="s">
        <v>166</v>
      </c>
      <c r="D113" s="238">
        <v>830</v>
      </c>
      <c r="E113" s="10"/>
      <c r="F113" s="10"/>
    </row>
    <row r="114" spans="1:6" ht="63" customHeight="1">
      <c r="A114" s="234"/>
      <c r="B114" s="235"/>
      <c r="C114" s="252"/>
      <c r="D114" s="238"/>
      <c r="E114" s="10"/>
      <c r="F114" s="10"/>
    </row>
    <row r="115" spans="1:6" ht="37.5" customHeight="1">
      <c r="A115" s="44" t="s">
        <v>471</v>
      </c>
      <c r="B115" s="45"/>
      <c r="C115" s="46" t="s">
        <v>152</v>
      </c>
      <c r="D115" s="47">
        <v>967</v>
      </c>
      <c r="E115" s="10"/>
      <c r="F115" s="10"/>
    </row>
    <row r="116" spans="1:6" ht="46.5" customHeight="1">
      <c r="A116" s="44" t="s">
        <v>471</v>
      </c>
      <c r="B116" s="45"/>
      <c r="C116" s="101" t="s">
        <v>22</v>
      </c>
      <c r="D116" s="47">
        <v>214</v>
      </c>
      <c r="E116" s="10"/>
      <c r="F116" s="10"/>
    </row>
    <row r="117" spans="1:6" ht="57" customHeight="1">
      <c r="A117" s="44" t="s">
        <v>471</v>
      </c>
      <c r="B117" s="45"/>
      <c r="C117" s="101" t="s">
        <v>23</v>
      </c>
      <c r="D117" s="47">
        <v>3858</v>
      </c>
      <c r="E117" s="10"/>
      <c r="F117" s="10"/>
    </row>
    <row r="118" spans="1:6" ht="45">
      <c r="A118" s="44" t="s">
        <v>471</v>
      </c>
      <c r="B118" s="45"/>
      <c r="C118" s="101" t="s">
        <v>24</v>
      </c>
      <c r="D118" s="47">
        <v>299</v>
      </c>
      <c r="E118" s="10"/>
      <c r="F118" s="10"/>
    </row>
    <row r="119" spans="1:6" ht="45">
      <c r="A119" s="44" t="s">
        <v>471</v>
      </c>
      <c r="B119" s="45"/>
      <c r="C119" s="101" t="s">
        <v>280</v>
      </c>
      <c r="D119" s="47">
        <v>990</v>
      </c>
      <c r="E119" s="10"/>
      <c r="F119" s="10"/>
    </row>
    <row r="120" spans="1:6" ht="60">
      <c r="A120" s="44" t="s">
        <v>471</v>
      </c>
      <c r="B120" s="45"/>
      <c r="C120" s="101" t="s">
        <v>33</v>
      </c>
      <c r="D120" s="47">
        <v>200</v>
      </c>
      <c r="E120" s="10"/>
      <c r="F120" s="10"/>
    </row>
    <row r="121" spans="1:6" ht="45">
      <c r="A121" s="95" t="s">
        <v>264</v>
      </c>
      <c r="B121" s="89"/>
      <c r="C121" s="96" t="s">
        <v>143</v>
      </c>
      <c r="D121" s="97">
        <f>D122+D125+D129+D135+D133</f>
        <v>196119</v>
      </c>
      <c r="E121" s="12" t="e">
        <f>E122+E125+E129+E135</f>
        <v>#REF!</v>
      </c>
      <c r="F121" s="12" t="e">
        <f>F122+F125+F129+F135</f>
        <v>#REF!</v>
      </c>
    </row>
    <row r="122" spans="1:6" ht="36" customHeight="1">
      <c r="A122" s="44" t="s">
        <v>472</v>
      </c>
      <c r="B122" s="45"/>
      <c r="C122" s="46" t="s">
        <v>473</v>
      </c>
      <c r="D122" s="47">
        <f>D123</f>
        <v>806</v>
      </c>
      <c r="E122" s="12">
        <f>E123</f>
        <v>838</v>
      </c>
      <c r="F122" s="12">
        <f>F123</f>
        <v>862</v>
      </c>
    </row>
    <row r="123" spans="1:6" ht="15.75" customHeight="1">
      <c r="A123" s="233" t="s">
        <v>474</v>
      </c>
      <c r="B123" s="235"/>
      <c r="C123" s="236" t="s">
        <v>483</v>
      </c>
      <c r="D123" s="239">
        <v>806</v>
      </c>
      <c r="E123" s="10">
        <v>838</v>
      </c>
      <c r="F123" s="10">
        <v>862</v>
      </c>
    </row>
    <row r="124" spans="1:6" ht="33" customHeight="1">
      <c r="A124" s="234"/>
      <c r="B124" s="235"/>
      <c r="C124" s="237"/>
      <c r="D124" s="240"/>
      <c r="E124" s="10">
        <v>838.3</v>
      </c>
      <c r="F124" s="10">
        <v>862.3</v>
      </c>
    </row>
    <row r="125" spans="1:6" ht="0.75" customHeight="1">
      <c r="A125" s="233" t="s">
        <v>484</v>
      </c>
      <c r="B125" s="235"/>
      <c r="C125" s="236" t="s">
        <v>485</v>
      </c>
      <c r="D125" s="238">
        <f>D127</f>
        <v>157</v>
      </c>
      <c r="E125" s="221">
        <f>E127</f>
        <v>163</v>
      </c>
      <c r="F125" s="221">
        <f>F127</f>
        <v>172</v>
      </c>
    </row>
    <row r="126" spans="1:6" ht="80.25" customHeight="1">
      <c r="A126" s="234"/>
      <c r="B126" s="235"/>
      <c r="C126" s="237"/>
      <c r="D126" s="238"/>
      <c r="E126" s="221"/>
      <c r="F126" s="221"/>
    </row>
    <row r="127" spans="1:6" ht="15" customHeight="1">
      <c r="A127" s="233" t="s">
        <v>486</v>
      </c>
      <c r="B127" s="235"/>
      <c r="C127" s="236" t="s">
        <v>487</v>
      </c>
      <c r="D127" s="238">
        <v>157</v>
      </c>
      <c r="E127" s="253">
        <v>163</v>
      </c>
      <c r="F127" s="253">
        <v>172</v>
      </c>
    </row>
    <row r="128" spans="1:6" ht="74.25" customHeight="1">
      <c r="A128" s="234"/>
      <c r="B128" s="235"/>
      <c r="C128" s="237"/>
      <c r="D128" s="238"/>
      <c r="E128" s="253"/>
      <c r="F128" s="253"/>
    </row>
    <row r="129" spans="1:6" ht="15" customHeight="1">
      <c r="A129" s="233" t="s">
        <v>488</v>
      </c>
      <c r="B129" s="235"/>
      <c r="C129" s="251" t="s">
        <v>489</v>
      </c>
      <c r="D129" s="238">
        <f>D131</f>
        <v>4575</v>
      </c>
      <c r="E129" s="221">
        <f>E131</f>
        <v>3413</v>
      </c>
      <c r="F129" s="221">
        <f>F131</f>
        <v>3541</v>
      </c>
    </row>
    <row r="130" spans="1:6" ht="65.25" customHeight="1">
      <c r="A130" s="234"/>
      <c r="B130" s="235"/>
      <c r="C130" s="252"/>
      <c r="D130" s="238"/>
      <c r="E130" s="221"/>
      <c r="F130" s="221"/>
    </row>
    <row r="131" spans="1:6" ht="15" customHeight="1">
      <c r="A131" s="233" t="s">
        <v>490</v>
      </c>
      <c r="B131" s="235"/>
      <c r="C131" s="236" t="s">
        <v>491</v>
      </c>
      <c r="D131" s="238">
        <v>4575</v>
      </c>
      <c r="E131" s="253">
        <v>3413</v>
      </c>
      <c r="F131" s="253">
        <v>3541</v>
      </c>
    </row>
    <row r="132" spans="1:6" ht="74.25" customHeight="1">
      <c r="A132" s="234"/>
      <c r="B132" s="235"/>
      <c r="C132" s="237"/>
      <c r="D132" s="238"/>
      <c r="E132" s="253"/>
      <c r="F132" s="253"/>
    </row>
    <row r="133" spans="1:6" ht="82.5" customHeight="1">
      <c r="A133" s="100" t="s">
        <v>19</v>
      </c>
      <c r="B133" s="45"/>
      <c r="C133" s="101" t="s">
        <v>18</v>
      </c>
      <c r="D133" s="47">
        <f>D134</f>
        <v>1242</v>
      </c>
      <c r="E133" s="11"/>
      <c r="F133" s="11"/>
    </row>
    <row r="134" spans="1:6" ht="90.75" customHeight="1">
      <c r="A134" s="100" t="s">
        <v>20</v>
      </c>
      <c r="B134" s="45"/>
      <c r="C134" s="101" t="s">
        <v>17</v>
      </c>
      <c r="D134" s="47">
        <v>1242</v>
      </c>
      <c r="E134" s="11"/>
      <c r="F134" s="11"/>
    </row>
    <row r="135" spans="1:6" ht="17.25" customHeight="1">
      <c r="A135" s="44" t="s">
        <v>492</v>
      </c>
      <c r="B135" s="45"/>
      <c r="C135" s="46" t="s">
        <v>493</v>
      </c>
      <c r="D135" s="47">
        <f>D136+D138+D140+D144+D146+D148+D149+D151+D153+D155+D156+D157+D159+D165+D167+D169+D162</f>
        <v>189339</v>
      </c>
      <c r="E135" s="12" t="e">
        <f>E136+E138+E140+E144+E146+E148+E149+E151+E153+E155+E156+E157+E159+E165+E167+E169+#REF!+E162</f>
        <v>#REF!</v>
      </c>
      <c r="F135" s="12" t="e">
        <f>F136+F138+F140+F144+F146+F148+F149+F151+F153+F155+F156+F157+F159+F165+F167+F169+#REF!+F162</f>
        <v>#REF!</v>
      </c>
    </row>
    <row r="136" spans="1:6" ht="15" customHeight="1">
      <c r="A136" s="233" t="s">
        <v>492</v>
      </c>
      <c r="B136" s="235"/>
      <c r="C136" s="236" t="s">
        <v>494</v>
      </c>
      <c r="D136" s="238">
        <v>10540</v>
      </c>
      <c r="E136" s="253">
        <v>10638</v>
      </c>
      <c r="F136" s="253">
        <v>11183</v>
      </c>
    </row>
    <row r="137" spans="1:6" ht="47.25" customHeight="1">
      <c r="A137" s="234"/>
      <c r="B137" s="235"/>
      <c r="C137" s="237"/>
      <c r="D137" s="238"/>
      <c r="E137" s="253"/>
      <c r="F137" s="253"/>
    </row>
    <row r="138" spans="1:6" ht="15" customHeight="1">
      <c r="A138" s="233" t="s">
        <v>492</v>
      </c>
      <c r="B138" s="235"/>
      <c r="C138" s="236" t="s">
        <v>495</v>
      </c>
      <c r="D138" s="238">
        <v>3084</v>
      </c>
      <c r="E138" s="253">
        <v>3000</v>
      </c>
      <c r="F138" s="253">
        <v>3150</v>
      </c>
    </row>
    <row r="139" spans="1:6" ht="30.75" customHeight="1">
      <c r="A139" s="234"/>
      <c r="B139" s="235"/>
      <c r="C139" s="237"/>
      <c r="D139" s="238"/>
      <c r="E139" s="253"/>
      <c r="F139" s="253"/>
    </row>
    <row r="140" spans="1:6" ht="15" customHeight="1">
      <c r="A140" s="233" t="s">
        <v>492</v>
      </c>
      <c r="B140" s="235"/>
      <c r="C140" s="236" t="s">
        <v>496</v>
      </c>
      <c r="D140" s="238">
        <v>771</v>
      </c>
      <c r="E140" s="253">
        <v>371</v>
      </c>
      <c r="F140" s="253">
        <v>371</v>
      </c>
    </row>
    <row r="141" spans="1:6" ht="15" customHeight="1">
      <c r="A141" s="242"/>
      <c r="B141" s="235"/>
      <c r="C141" s="243"/>
      <c r="D141" s="238"/>
      <c r="E141" s="253"/>
      <c r="F141" s="253"/>
    </row>
    <row r="142" spans="1:6" ht="15" customHeight="1">
      <c r="A142" s="242"/>
      <c r="B142" s="235"/>
      <c r="C142" s="243"/>
      <c r="D142" s="238"/>
      <c r="E142" s="253"/>
      <c r="F142" s="253"/>
    </row>
    <row r="143" spans="1:6" ht="58.5" customHeight="1">
      <c r="A143" s="234"/>
      <c r="B143" s="235"/>
      <c r="C143" s="237"/>
      <c r="D143" s="238"/>
      <c r="E143" s="253"/>
      <c r="F143" s="253"/>
    </row>
    <row r="144" spans="1:6" ht="15" customHeight="1">
      <c r="A144" s="233" t="s">
        <v>492</v>
      </c>
      <c r="B144" s="235"/>
      <c r="C144" s="236" t="s">
        <v>497</v>
      </c>
      <c r="D144" s="238">
        <v>14137</v>
      </c>
      <c r="E144" s="253">
        <v>14196</v>
      </c>
      <c r="F144" s="253">
        <v>14196</v>
      </c>
    </row>
    <row r="145" spans="1:6" ht="44.25" customHeight="1">
      <c r="A145" s="234"/>
      <c r="B145" s="235"/>
      <c r="C145" s="237"/>
      <c r="D145" s="238"/>
      <c r="E145" s="253"/>
      <c r="F145" s="253"/>
    </row>
    <row r="146" spans="1:6" ht="15" customHeight="1">
      <c r="A146" s="233" t="s">
        <v>492</v>
      </c>
      <c r="B146" s="235"/>
      <c r="C146" s="236" t="s">
        <v>498</v>
      </c>
      <c r="D146" s="238">
        <v>1185</v>
      </c>
      <c r="E146" s="253">
        <v>1185</v>
      </c>
      <c r="F146" s="253">
        <v>1185</v>
      </c>
    </row>
    <row r="147" spans="1:6" ht="45" customHeight="1">
      <c r="A147" s="234"/>
      <c r="B147" s="235"/>
      <c r="C147" s="237"/>
      <c r="D147" s="238"/>
      <c r="E147" s="253"/>
      <c r="F147" s="253"/>
    </row>
    <row r="148" spans="1:6" ht="45">
      <c r="A148" s="44" t="s">
        <v>492</v>
      </c>
      <c r="B148" s="45"/>
      <c r="C148" s="46" t="s">
        <v>499</v>
      </c>
      <c r="D148" s="47">
        <v>252</v>
      </c>
      <c r="E148" s="10">
        <v>222</v>
      </c>
      <c r="F148" s="10">
        <v>222</v>
      </c>
    </row>
    <row r="149" spans="1:6" ht="15" customHeight="1">
      <c r="A149" s="233" t="s">
        <v>492</v>
      </c>
      <c r="B149" s="235"/>
      <c r="C149" s="236" t="s">
        <v>500</v>
      </c>
      <c r="D149" s="238">
        <v>237</v>
      </c>
      <c r="E149" s="253">
        <v>237</v>
      </c>
      <c r="F149" s="253">
        <v>237</v>
      </c>
    </row>
    <row r="150" spans="1:6" ht="48.75" customHeight="1">
      <c r="A150" s="234"/>
      <c r="B150" s="235"/>
      <c r="C150" s="237"/>
      <c r="D150" s="238"/>
      <c r="E150" s="253"/>
      <c r="F150" s="253"/>
    </row>
    <row r="151" spans="1:6" ht="15" customHeight="1">
      <c r="A151" s="233" t="s">
        <v>492</v>
      </c>
      <c r="B151" s="235"/>
      <c r="C151" s="236" t="s">
        <v>501</v>
      </c>
      <c r="D151" s="238">
        <v>237</v>
      </c>
      <c r="E151" s="253">
        <v>237</v>
      </c>
      <c r="F151" s="253">
        <v>237</v>
      </c>
    </row>
    <row r="152" spans="1:6" ht="57.75" customHeight="1">
      <c r="A152" s="234"/>
      <c r="B152" s="235"/>
      <c r="C152" s="237"/>
      <c r="D152" s="238"/>
      <c r="E152" s="253"/>
      <c r="F152" s="253"/>
    </row>
    <row r="153" spans="1:6" ht="15" customHeight="1">
      <c r="A153" s="233" t="s">
        <v>492</v>
      </c>
      <c r="B153" s="235"/>
      <c r="C153" s="236" t="s">
        <v>587</v>
      </c>
      <c r="D153" s="238">
        <v>237</v>
      </c>
      <c r="E153" s="253">
        <v>237</v>
      </c>
      <c r="F153" s="253">
        <v>237</v>
      </c>
    </row>
    <row r="154" spans="1:6" ht="38.25" customHeight="1">
      <c r="A154" s="234"/>
      <c r="B154" s="235"/>
      <c r="C154" s="237"/>
      <c r="D154" s="238"/>
      <c r="E154" s="253"/>
      <c r="F154" s="253"/>
    </row>
    <row r="155" spans="1:6" ht="44.25" customHeight="1">
      <c r="A155" s="44" t="s">
        <v>492</v>
      </c>
      <c r="B155" s="45"/>
      <c r="C155" s="46" t="s">
        <v>588</v>
      </c>
      <c r="D155" s="47">
        <v>711</v>
      </c>
      <c r="E155" s="10">
        <v>711</v>
      </c>
      <c r="F155" s="10">
        <v>711</v>
      </c>
    </row>
    <row r="156" spans="1:6" ht="16.5" customHeight="1">
      <c r="A156" s="44" t="s">
        <v>492</v>
      </c>
      <c r="B156" s="45"/>
      <c r="C156" s="46" t="s">
        <v>589</v>
      </c>
      <c r="D156" s="47">
        <v>80</v>
      </c>
      <c r="E156" s="10">
        <v>72</v>
      </c>
      <c r="F156" s="10">
        <v>72</v>
      </c>
    </row>
    <row r="157" spans="1:6" ht="15" customHeight="1">
      <c r="A157" s="233" t="s">
        <v>492</v>
      </c>
      <c r="B157" s="235"/>
      <c r="C157" s="236" t="s">
        <v>590</v>
      </c>
      <c r="D157" s="238">
        <v>555</v>
      </c>
      <c r="E157" s="253">
        <v>612</v>
      </c>
      <c r="F157" s="253">
        <v>644</v>
      </c>
    </row>
    <row r="158" spans="1:6" ht="33" customHeight="1">
      <c r="A158" s="234"/>
      <c r="B158" s="235"/>
      <c r="C158" s="237"/>
      <c r="D158" s="238"/>
      <c r="E158" s="253"/>
      <c r="F158" s="253"/>
    </row>
    <row r="159" spans="1:6" ht="15" customHeight="1">
      <c r="A159" s="233" t="s">
        <v>492</v>
      </c>
      <c r="B159" s="235"/>
      <c r="C159" s="236" t="s">
        <v>591</v>
      </c>
      <c r="D159" s="238">
        <v>147158</v>
      </c>
      <c r="E159" s="253">
        <v>107627</v>
      </c>
      <c r="F159" s="253">
        <v>108297</v>
      </c>
    </row>
    <row r="160" spans="1:6" ht="15" customHeight="1">
      <c r="A160" s="242"/>
      <c r="B160" s="235"/>
      <c r="C160" s="243"/>
      <c r="D160" s="238"/>
      <c r="E160" s="253"/>
      <c r="F160" s="253"/>
    </row>
    <row r="161" spans="1:6" ht="156" customHeight="1">
      <c r="A161" s="234"/>
      <c r="B161" s="235"/>
      <c r="C161" s="237"/>
      <c r="D161" s="238"/>
      <c r="E161" s="253"/>
      <c r="F161" s="253"/>
    </row>
    <row r="162" spans="1:6" ht="15" customHeight="1">
      <c r="A162" s="233" t="s">
        <v>492</v>
      </c>
      <c r="B162" s="235"/>
      <c r="C162" s="236" t="s">
        <v>592</v>
      </c>
      <c r="D162" s="238">
        <v>8919</v>
      </c>
      <c r="E162" s="253">
        <v>8190</v>
      </c>
      <c r="F162" s="253">
        <v>8616</v>
      </c>
    </row>
    <row r="163" spans="1:6" ht="15" customHeight="1">
      <c r="A163" s="242"/>
      <c r="B163" s="235"/>
      <c r="C163" s="243"/>
      <c r="D163" s="238"/>
      <c r="E163" s="253"/>
      <c r="F163" s="253"/>
    </row>
    <row r="164" spans="1:6" ht="91.5" customHeight="1">
      <c r="A164" s="234"/>
      <c r="B164" s="235"/>
      <c r="C164" s="237"/>
      <c r="D164" s="238"/>
      <c r="E164" s="253"/>
      <c r="F164" s="253"/>
    </row>
    <row r="165" spans="1:6" ht="15" customHeight="1">
      <c r="A165" s="233" t="s">
        <v>492</v>
      </c>
      <c r="B165" s="235"/>
      <c r="C165" s="236" t="s">
        <v>593</v>
      </c>
      <c r="D165" s="238">
        <v>1192</v>
      </c>
      <c r="E165" s="253">
        <v>992</v>
      </c>
      <c r="F165" s="253">
        <v>1043</v>
      </c>
    </row>
    <row r="166" spans="1:6" ht="65.25" customHeight="1">
      <c r="A166" s="234"/>
      <c r="B166" s="235"/>
      <c r="C166" s="237"/>
      <c r="D166" s="238"/>
      <c r="E166" s="253"/>
      <c r="F166" s="253"/>
    </row>
    <row r="167" spans="1:6" ht="15" customHeight="1">
      <c r="A167" s="233" t="s">
        <v>492</v>
      </c>
      <c r="B167" s="235"/>
      <c r="C167" s="236" t="s">
        <v>594</v>
      </c>
      <c r="D167" s="238">
        <v>25</v>
      </c>
      <c r="E167" s="253">
        <v>25</v>
      </c>
      <c r="F167" s="253">
        <v>25</v>
      </c>
    </row>
    <row r="168" spans="1:6" ht="80.25" customHeight="1">
      <c r="A168" s="234"/>
      <c r="B168" s="235"/>
      <c r="C168" s="237"/>
      <c r="D168" s="238"/>
      <c r="E168" s="253"/>
      <c r="F168" s="253"/>
    </row>
    <row r="169" spans="1:6" ht="120">
      <c r="A169" s="44" t="s">
        <v>492</v>
      </c>
      <c r="B169" s="45"/>
      <c r="C169" s="46" t="s">
        <v>595</v>
      </c>
      <c r="D169" s="47">
        <v>19</v>
      </c>
      <c r="E169" s="10">
        <v>17</v>
      </c>
      <c r="F169" s="10">
        <v>17</v>
      </c>
    </row>
    <row r="170" spans="1:6" ht="18" customHeight="1">
      <c r="A170" s="95" t="s">
        <v>136</v>
      </c>
      <c r="B170" s="102"/>
      <c r="C170" s="103" t="s">
        <v>135</v>
      </c>
      <c r="D170" s="87">
        <f>D171+D172+D173</f>
        <v>1049</v>
      </c>
      <c r="E170" s="10"/>
      <c r="F170" s="10"/>
    </row>
    <row r="171" spans="1:6" ht="92.25" customHeight="1">
      <c r="A171" s="44" t="s">
        <v>145</v>
      </c>
      <c r="B171" s="104"/>
      <c r="C171" s="46" t="s">
        <v>137</v>
      </c>
      <c r="D171" s="88">
        <v>519</v>
      </c>
      <c r="E171" s="10"/>
      <c r="F171" s="10"/>
    </row>
    <row r="172" spans="1:6" ht="83.25" customHeight="1">
      <c r="A172" s="86" t="s">
        <v>168</v>
      </c>
      <c r="B172" s="104"/>
      <c r="C172" s="57" t="s">
        <v>167</v>
      </c>
      <c r="D172" s="88">
        <v>420</v>
      </c>
      <c r="E172" s="10"/>
      <c r="F172" s="10"/>
    </row>
    <row r="173" spans="1:6" ht="15">
      <c r="A173" s="58" t="s">
        <v>282</v>
      </c>
      <c r="B173" s="104"/>
      <c r="C173" s="96" t="s">
        <v>281</v>
      </c>
      <c r="D173" s="87">
        <f>D174+D175</f>
        <v>110</v>
      </c>
      <c r="E173" s="10"/>
      <c r="F173" s="10"/>
    </row>
    <row r="174" spans="1:6" ht="45">
      <c r="A174" s="58" t="s">
        <v>283</v>
      </c>
      <c r="B174" s="104"/>
      <c r="C174" s="57" t="s">
        <v>284</v>
      </c>
      <c r="D174" s="88">
        <v>100</v>
      </c>
      <c r="E174" s="10"/>
      <c r="F174" s="10"/>
    </row>
    <row r="175" spans="1:6" ht="45">
      <c r="A175" s="58" t="s">
        <v>283</v>
      </c>
      <c r="B175" s="104"/>
      <c r="C175" s="57" t="s">
        <v>285</v>
      </c>
      <c r="D175" s="88">
        <v>10</v>
      </c>
      <c r="E175" s="10"/>
      <c r="F175" s="10"/>
    </row>
    <row r="176" spans="1:6" ht="18" customHeight="1">
      <c r="A176" s="95" t="s">
        <v>147</v>
      </c>
      <c r="B176" s="102"/>
      <c r="C176" s="96" t="s">
        <v>146</v>
      </c>
      <c r="D176" s="87">
        <f>D177</f>
        <v>3075</v>
      </c>
      <c r="E176" s="10"/>
      <c r="F176" s="10"/>
    </row>
    <row r="177" spans="1:6" ht="30">
      <c r="A177" s="44" t="s">
        <v>149</v>
      </c>
      <c r="B177" s="104"/>
      <c r="C177" s="46" t="s">
        <v>148</v>
      </c>
      <c r="D177" s="88">
        <v>3075</v>
      </c>
      <c r="E177" s="10"/>
      <c r="F177" s="10"/>
    </row>
    <row r="178" spans="1:6" ht="67.5" customHeight="1">
      <c r="A178" s="40" t="s">
        <v>475</v>
      </c>
      <c r="B178" s="104"/>
      <c r="C178" s="96" t="s">
        <v>347</v>
      </c>
      <c r="D178" s="87">
        <f>D179</f>
        <v>-1016</v>
      </c>
      <c r="E178" s="10"/>
      <c r="F178" s="10"/>
    </row>
    <row r="179" spans="1:6" ht="60">
      <c r="A179" s="44" t="s">
        <v>476</v>
      </c>
      <c r="B179" s="104"/>
      <c r="C179" s="46" t="s">
        <v>348</v>
      </c>
      <c r="D179" s="88">
        <v>-1016</v>
      </c>
      <c r="E179" s="10"/>
      <c r="F179" s="10"/>
    </row>
    <row r="180" spans="1:6" ht="15.75">
      <c r="A180" s="40"/>
      <c r="B180" s="41"/>
      <c r="C180" s="42" t="s">
        <v>596</v>
      </c>
      <c r="D180" s="43">
        <f>D15+D93</f>
        <v>350879</v>
      </c>
      <c r="E180" s="13" t="e">
        <f>E15+E93</f>
        <v>#REF!</v>
      </c>
      <c r="F180" s="13" t="e">
        <f>F15+F93</f>
        <v>#REF!</v>
      </c>
    </row>
    <row r="181" spans="1:4" ht="15">
      <c r="A181" s="105"/>
      <c r="B181" s="105"/>
      <c r="C181" s="105"/>
      <c r="D181" s="105"/>
    </row>
    <row r="182" spans="1:4" ht="15">
      <c r="A182" s="105"/>
      <c r="B182" s="105"/>
      <c r="C182" s="105"/>
      <c r="D182" s="105"/>
    </row>
    <row r="183" spans="1:4" ht="15">
      <c r="A183" s="105"/>
      <c r="B183" s="105"/>
      <c r="C183" s="105"/>
      <c r="D183" s="105"/>
    </row>
    <row r="184" spans="1:4" ht="15" customHeight="1">
      <c r="A184" s="246" t="s">
        <v>435</v>
      </c>
      <c r="B184" s="246"/>
      <c r="C184" s="246"/>
      <c r="D184" s="246"/>
    </row>
    <row r="185" spans="1:4" ht="15">
      <c r="A185" s="246"/>
      <c r="B185" s="246"/>
      <c r="C185" s="246"/>
      <c r="D185" s="246"/>
    </row>
    <row r="186" spans="1:4" ht="15">
      <c r="A186" s="246"/>
      <c r="B186" s="246"/>
      <c r="C186" s="246"/>
      <c r="D186" s="246"/>
    </row>
    <row r="187" spans="1:4" ht="15">
      <c r="A187" s="105"/>
      <c r="B187" s="105"/>
      <c r="C187" s="105"/>
      <c r="D187" s="105"/>
    </row>
    <row r="188" spans="1:4" ht="15">
      <c r="A188" s="105"/>
      <c r="B188" s="105"/>
      <c r="C188" s="105"/>
      <c r="D188" s="105"/>
    </row>
    <row r="189" spans="1:4" ht="18.75">
      <c r="A189" s="254" t="s">
        <v>373</v>
      </c>
      <c r="B189" s="254"/>
      <c r="C189" s="254"/>
      <c r="D189" s="254"/>
    </row>
    <row r="190" spans="1:4" ht="18.75">
      <c r="A190" s="254" t="s">
        <v>374</v>
      </c>
      <c r="B190" s="254"/>
      <c r="C190" s="254"/>
      <c r="D190" s="254"/>
    </row>
    <row r="191" spans="1:4" ht="18.75">
      <c r="A191" s="254" t="s">
        <v>524</v>
      </c>
      <c r="B191" s="254"/>
      <c r="C191" s="254"/>
      <c r="D191" s="254"/>
    </row>
    <row r="192" spans="1:6" ht="18.75" customHeight="1">
      <c r="A192" s="220" t="s">
        <v>350</v>
      </c>
      <c r="B192" s="220"/>
      <c r="C192" s="220"/>
      <c r="D192" s="220"/>
      <c r="E192" s="85"/>
      <c r="F192" s="85"/>
    </row>
    <row r="193" spans="1:4" ht="15.75" customHeight="1">
      <c r="A193" s="220"/>
      <c r="B193" s="220"/>
      <c r="C193" s="220"/>
      <c r="D193" s="220"/>
    </row>
    <row r="194" spans="1:4" ht="15.75">
      <c r="A194" s="220"/>
      <c r="B194" s="220"/>
      <c r="C194" s="220"/>
      <c r="D194" s="220"/>
    </row>
    <row r="195" spans="1:4" ht="15.75">
      <c r="A195" s="247">
        <v>1</v>
      </c>
      <c r="B195" s="248"/>
      <c r="C195" s="47">
        <v>2</v>
      </c>
      <c r="D195" s="47">
        <v>3</v>
      </c>
    </row>
    <row r="196" spans="1:4" ht="15.75">
      <c r="A196" s="40" t="s">
        <v>579</v>
      </c>
      <c r="B196" s="41"/>
      <c r="C196" s="106" t="s">
        <v>377</v>
      </c>
      <c r="D196" s="43">
        <f>D197+D209+D216+D219+D225+D231+D239+D248</f>
        <v>90491</v>
      </c>
    </row>
    <row r="197" spans="1:4" ht="15.75">
      <c r="A197" s="40" t="s">
        <v>531</v>
      </c>
      <c r="B197" s="41"/>
      <c r="C197" s="107" t="s">
        <v>379</v>
      </c>
      <c r="D197" s="43">
        <f>D198</f>
        <v>74834</v>
      </c>
    </row>
    <row r="198" spans="1:4" ht="15.75">
      <c r="A198" s="40" t="s">
        <v>530</v>
      </c>
      <c r="B198" s="41"/>
      <c r="C198" s="107" t="s">
        <v>381</v>
      </c>
      <c r="D198" s="43">
        <f>D199+D200+D208+D207</f>
        <v>74834</v>
      </c>
    </row>
    <row r="199" spans="1:4" ht="105">
      <c r="A199" s="44" t="s">
        <v>527</v>
      </c>
      <c r="B199" s="45"/>
      <c r="C199" s="46" t="s">
        <v>12</v>
      </c>
      <c r="D199" s="47">
        <v>72329</v>
      </c>
    </row>
    <row r="200" spans="1:4" ht="15">
      <c r="A200" s="233" t="s">
        <v>528</v>
      </c>
      <c r="B200" s="235"/>
      <c r="C200" s="236" t="s">
        <v>141</v>
      </c>
      <c r="D200" s="238">
        <v>2238</v>
      </c>
    </row>
    <row r="201" spans="1:4" ht="15">
      <c r="A201" s="242"/>
      <c r="B201" s="235"/>
      <c r="C201" s="243"/>
      <c r="D201" s="238"/>
    </row>
    <row r="202" spans="1:4" ht="66" customHeight="1">
      <c r="A202" s="242"/>
      <c r="B202" s="235"/>
      <c r="C202" s="243"/>
      <c r="D202" s="238"/>
    </row>
    <row r="203" spans="1:4" ht="15">
      <c r="A203" s="242"/>
      <c r="B203" s="235"/>
      <c r="C203" s="243"/>
      <c r="D203" s="238"/>
    </row>
    <row r="204" spans="1:4" ht="15">
      <c r="A204" s="242"/>
      <c r="B204" s="235"/>
      <c r="C204" s="243"/>
      <c r="D204" s="238"/>
    </row>
    <row r="205" spans="1:4" ht="15">
      <c r="A205" s="242"/>
      <c r="B205" s="235"/>
      <c r="C205" s="243"/>
      <c r="D205" s="238"/>
    </row>
    <row r="206" spans="1:4" ht="17.25" customHeight="1">
      <c r="A206" s="234"/>
      <c r="B206" s="235"/>
      <c r="C206" s="237"/>
      <c r="D206" s="238"/>
    </row>
    <row r="207" spans="1:4" ht="60">
      <c r="A207" s="44" t="s">
        <v>319</v>
      </c>
      <c r="B207" s="45"/>
      <c r="C207" s="46" t="s">
        <v>349</v>
      </c>
      <c r="D207" s="47">
        <v>247</v>
      </c>
    </row>
    <row r="208" spans="1:4" ht="120">
      <c r="A208" s="44" t="s">
        <v>529</v>
      </c>
      <c r="B208" s="45"/>
      <c r="C208" s="46" t="s">
        <v>85</v>
      </c>
      <c r="D208" s="47">
        <v>20</v>
      </c>
    </row>
    <row r="209" spans="1:4" ht="19.5" customHeight="1">
      <c r="A209" s="40" t="s">
        <v>532</v>
      </c>
      <c r="B209" s="41"/>
      <c r="C209" s="42" t="s">
        <v>384</v>
      </c>
      <c r="D209" s="43">
        <f>D210+D213</f>
        <v>2971</v>
      </c>
    </row>
    <row r="210" spans="1:4" ht="29.25">
      <c r="A210" s="40" t="s">
        <v>533</v>
      </c>
      <c r="B210" s="41"/>
      <c r="C210" s="42" t="s">
        <v>385</v>
      </c>
      <c r="D210" s="43">
        <f>D211+D212</f>
        <v>2937</v>
      </c>
    </row>
    <row r="211" spans="1:4" ht="30">
      <c r="A211" s="44" t="s">
        <v>534</v>
      </c>
      <c r="B211" s="41"/>
      <c r="C211" s="46" t="s">
        <v>385</v>
      </c>
      <c r="D211" s="47">
        <v>2941</v>
      </c>
    </row>
    <row r="212" spans="1:4" ht="48" customHeight="1">
      <c r="A212" s="44" t="s">
        <v>535</v>
      </c>
      <c r="B212" s="41"/>
      <c r="C212" s="46" t="s">
        <v>503</v>
      </c>
      <c r="D212" s="47">
        <v>-4</v>
      </c>
    </row>
    <row r="213" spans="1:4" ht="18.75" customHeight="1">
      <c r="A213" s="40" t="s">
        <v>536</v>
      </c>
      <c r="B213" s="41"/>
      <c r="C213" s="42" t="s">
        <v>387</v>
      </c>
      <c r="D213" s="43">
        <f>D214+D215</f>
        <v>34</v>
      </c>
    </row>
    <row r="214" spans="1:4" ht="18.75" customHeight="1">
      <c r="A214" s="44" t="s">
        <v>537</v>
      </c>
      <c r="B214" s="41"/>
      <c r="C214" s="46" t="s">
        <v>387</v>
      </c>
      <c r="D214" s="47">
        <v>40</v>
      </c>
    </row>
    <row r="215" spans="1:4" ht="45">
      <c r="A215" s="44" t="s">
        <v>286</v>
      </c>
      <c r="B215" s="41"/>
      <c r="C215" s="46" t="s">
        <v>423</v>
      </c>
      <c r="D215" s="47">
        <v>-6</v>
      </c>
    </row>
    <row r="216" spans="1:4" ht="18" customHeight="1">
      <c r="A216" s="40" t="s">
        <v>538</v>
      </c>
      <c r="B216" s="41"/>
      <c r="C216" s="42" t="s">
        <v>390</v>
      </c>
      <c r="D216" s="43">
        <f>D217</f>
        <v>827</v>
      </c>
    </row>
    <row r="217" spans="1:4" ht="43.5">
      <c r="A217" s="40" t="s">
        <v>539</v>
      </c>
      <c r="B217" s="41"/>
      <c r="C217" s="42" t="s">
        <v>392</v>
      </c>
      <c r="D217" s="43">
        <f>D218</f>
        <v>827</v>
      </c>
    </row>
    <row r="218" spans="1:4" ht="75">
      <c r="A218" s="44" t="s">
        <v>540</v>
      </c>
      <c r="B218" s="41"/>
      <c r="C218" s="46" t="s">
        <v>394</v>
      </c>
      <c r="D218" s="47">
        <v>827</v>
      </c>
    </row>
    <row r="219" spans="1:4" ht="72">
      <c r="A219" s="40" t="s">
        <v>546</v>
      </c>
      <c r="B219" s="41"/>
      <c r="C219" s="42" t="s">
        <v>396</v>
      </c>
      <c r="D219" s="43">
        <f>D220</f>
        <v>936</v>
      </c>
    </row>
    <row r="220" spans="1:4" ht="137.25" customHeight="1">
      <c r="A220" s="40" t="s">
        <v>547</v>
      </c>
      <c r="B220" s="41"/>
      <c r="C220" s="42" t="s">
        <v>398</v>
      </c>
      <c r="D220" s="43">
        <f>D221+D223</f>
        <v>936</v>
      </c>
    </row>
    <row r="221" spans="1:4" ht="85.5" customHeight="1">
      <c r="A221" s="40" t="s">
        <v>545</v>
      </c>
      <c r="B221" s="41"/>
      <c r="C221" s="42" t="s">
        <v>400</v>
      </c>
      <c r="D221" s="43">
        <f>D222</f>
        <v>921</v>
      </c>
    </row>
    <row r="222" spans="1:4" ht="105">
      <c r="A222" s="44" t="s">
        <v>548</v>
      </c>
      <c r="B222" s="41"/>
      <c r="C222" s="46" t="s">
        <v>401</v>
      </c>
      <c r="D222" s="47">
        <v>921</v>
      </c>
    </row>
    <row r="223" spans="1:4" ht="111.75" customHeight="1">
      <c r="A223" s="40" t="s">
        <v>549</v>
      </c>
      <c r="B223" s="41"/>
      <c r="C223" s="42" t="s">
        <v>712</v>
      </c>
      <c r="D223" s="43">
        <f>D224</f>
        <v>15</v>
      </c>
    </row>
    <row r="224" spans="1:4" ht="90">
      <c r="A224" s="44" t="s">
        <v>550</v>
      </c>
      <c r="B224" s="41"/>
      <c r="C224" s="46" t="s">
        <v>404</v>
      </c>
      <c r="D224" s="47">
        <v>15</v>
      </c>
    </row>
    <row r="225" spans="1:4" ht="29.25">
      <c r="A225" s="40" t="s">
        <v>564</v>
      </c>
      <c r="B225" s="41"/>
      <c r="C225" s="42" t="s">
        <v>406</v>
      </c>
      <c r="D225" s="43">
        <f>D226</f>
        <v>243</v>
      </c>
    </row>
    <row r="226" spans="1:4" ht="29.25">
      <c r="A226" s="40" t="s">
        <v>565</v>
      </c>
      <c r="B226" s="41"/>
      <c r="C226" s="42" t="s">
        <v>408</v>
      </c>
      <c r="D226" s="43">
        <f>D227+D228+D229+D230</f>
        <v>243</v>
      </c>
    </row>
    <row r="227" spans="1:4" ht="45">
      <c r="A227" s="44" t="s">
        <v>566</v>
      </c>
      <c r="B227" s="45"/>
      <c r="C227" s="46" t="s">
        <v>90</v>
      </c>
      <c r="D227" s="47">
        <v>80</v>
      </c>
    </row>
    <row r="228" spans="1:4" ht="45">
      <c r="A228" s="44" t="s">
        <v>567</v>
      </c>
      <c r="B228" s="45"/>
      <c r="C228" s="46" t="s">
        <v>92</v>
      </c>
      <c r="D228" s="47">
        <v>13</v>
      </c>
    </row>
    <row r="229" spans="1:4" ht="30">
      <c r="A229" s="44" t="s">
        <v>320</v>
      </c>
      <c r="B229" s="45"/>
      <c r="C229" s="46" t="s">
        <v>94</v>
      </c>
      <c r="D229" s="47">
        <v>82</v>
      </c>
    </row>
    <row r="230" spans="1:4" ht="30">
      <c r="A230" s="44" t="s">
        <v>568</v>
      </c>
      <c r="B230" s="45"/>
      <c r="C230" s="46" t="s">
        <v>96</v>
      </c>
      <c r="D230" s="47">
        <v>68</v>
      </c>
    </row>
    <row r="231" spans="1:4" ht="43.5">
      <c r="A231" s="40" t="s">
        <v>561</v>
      </c>
      <c r="B231" s="41"/>
      <c r="C231" s="42" t="s">
        <v>704</v>
      </c>
      <c r="D231" s="43">
        <f>D232</f>
        <v>7052</v>
      </c>
    </row>
    <row r="232" spans="1:4" ht="29.25">
      <c r="A232" s="40" t="s">
        <v>562</v>
      </c>
      <c r="B232" s="41"/>
      <c r="C232" s="42" t="s">
        <v>706</v>
      </c>
      <c r="D232" s="43">
        <f>D233</f>
        <v>7052</v>
      </c>
    </row>
    <row r="233" spans="1:4" ht="29.25">
      <c r="A233" s="40" t="s">
        <v>563</v>
      </c>
      <c r="B233" s="41"/>
      <c r="C233" s="42" t="s">
        <v>708</v>
      </c>
      <c r="D233" s="43">
        <f>D234+D236+D238+D235+D237</f>
        <v>7052</v>
      </c>
    </row>
    <row r="234" spans="1:4" ht="45">
      <c r="A234" s="44" t="s">
        <v>551</v>
      </c>
      <c r="B234" s="41"/>
      <c r="C234" s="46" t="s">
        <v>710</v>
      </c>
      <c r="D234" s="47">
        <v>4825</v>
      </c>
    </row>
    <row r="235" spans="1:4" ht="45">
      <c r="A235" s="44" t="s">
        <v>61</v>
      </c>
      <c r="B235" s="41"/>
      <c r="C235" s="46" t="s">
        <v>710</v>
      </c>
      <c r="D235" s="47">
        <v>18</v>
      </c>
    </row>
    <row r="236" spans="1:4" ht="45">
      <c r="A236" s="44" t="s">
        <v>559</v>
      </c>
      <c r="B236" s="41"/>
      <c r="C236" s="46" t="s">
        <v>710</v>
      </c>
      <c r="D236" s="47">
        <v>2082</v>
      </c>
    </row>
    <row r="237" spans="1:4" ht="30">
      <c r="A237" s="44" t="s">
        <v>54</v>
      </c>
      <c r="B237" s="41"/>
      <c r="C237" s="46" t="s">
        <v>429</v>
      </c>
      <c r="D237" s="47">
        <v>39</v>
      </c>
    </row>
    <row r="238" spans="1:4" ht="45">
      <c r="A238" s="44" t="s">
        <v>560</v>
      </c>
      <c r="B238" s="41"/>
      <c r="C238" s="46" t="s">
        <v>710</v>
      </c>
      <c r="D238" s="47">
        <v>88</v>
      </c>
    </row>
    <row r="239" spans="1:4" ht="43.5">
      <c r="A239" s="40" t="s">
        <v>580</v>
      </c>
      <c r="B239" s="40"/>
      <c r="C239" s="42" t="s">
        <v>411</v>
      </c>
      <c r="D239" s="43">
        <f>D245+D240</f>
        <v>1689</v>
      </c>
    </row>
    <row r="240" spans="1:4" ht="114.75">
      <c r="A240" s="40" t="s">
        <v>552</v>
      </c>
      <c r="B240" s="40"/>
      <c r="C240" s="107" t="s">
        <v>511</v>
      </c>
      <c r="D240" s="43">
        <f>D243+D241</f>
        <v>21</v>
      </c>
    </row>
    <row r="241" spans="1:4" ht="143.25">
      <c r="A241" s="40" t="s">
        <v>52</v>
      </c>
      <c r="B241" s="40"/>
      <c r="C241" s="175" t="s">
        <v>431</v>
      </c>
      <c r="D241" s="43">
        <f>D242</f>
        <v>19</v>
      </c>
    </row>
    <row r="242" spans="1:4" ht="120">
      <c r="A242" s="44" t="s">
        <v>51</v>
      </c>
      <c r="B242" s="40"/>
      <c r="C242" s="176" t="s">
        <v>432</v>
      </c>
      <c r="D242" s="47">
        <v>19</v>
      </c>
    </row>
    <row r="243" spans="1:4" ht="143.25">
      <c r="A243" s="40" t="s">
        <v>553</v>
      </c>
      <c r="B243" s="40"/>
      <c r="C243" s="107" t="s">
        <v>512</v>
      </c>
      <c r="D243" s="43">
        <f>D244</f>
        <v>2</v>
      </c>
    </row>
    <row r="244" spans="1:4" ht="135">
      <c r="A244" s="44" t="s">
        <v>554</v>
      </c>
      <c r="B244" s="40"/>
      <c r="C244" s="94" t="s">
        <v>513</v>
      </c>
      <c r="D244" s="43">
        <v>2</v>
      </c>
    </row>
    <row r="245" spans="1:4" ht="86.25">
      <c r="A245" s="40" t="s">
        <v>555</v>
      </c>
      <c r="B245" s="40"/>
      <c r="C245" s="42" t="s">
        <v>413</v>
      </c>
      <c r="D245" s="43">
        <f>D246</f>
        <v>1668</v>
      </c>
    </row>
    <row r="246" spans="1:4" ht="57.75">
      <c r="A246" s="40" t="s">
        <v>556</v>
      </c>
      <c r="B246" s="40"/>
      <c r="C246" s="42" t="s">
        <v>415</v>
      </c>
      <c r="D246" s="43">
        <f>D247</f>
        <v>1668</v>
      </c>
    </row>
    <row r="247" spans="1:4" ht="60">
      <c r="A247" s="44" t="s">
        <v>557</v>
      </c>
      <c r="B247" s="40"/>
      <c r="C247" s="46" t="s">
        <v>416</v>
      </c>
      <c r="D247" s="47">
        <v>1668</v>
      </c>
    </row>
    <row r="248" spans="1:4" ht="29.25">
      <c r="A248" s="40" t="s">
        <v>581</v>
      </c>
      <c r="B248" s="41"/>
      <c r="C248" s="42" t="s">
        <v>418</v>
      </c>
      <c r="D248" s="43">
        <f>D249+D254+D260+D267+D272+D253+D271+D252+D257+D264</f>
        <v>1939</v>
      </c>
    </row>
    <row r="249" spans="1:4" ht="43.5">
      <c r="A249" s="40" t="s">
        <v>543</v>
      </c>
      <c r="B249" s="41"/>
      <c r="C249" s="42" t="s">
        <v>420</v>
      </c>
      <c r="D249" s="43">
        <f>D250+D251</f>
        <v>103</v>
      </c>
    </row>
    <row r="250" spans="1:4" ht="150">
      <c r="A250" s="44" t="s">
        <v>541</v>
      </c>
      <c r="B250" s="41"/>
      <c r="C250" s="46" t="s">
        <v>138</v>
      </c>
      <c r="D250" s="47">
        <v>60</v>
      </c>
    </row>
    <row r="251" spans="1:4" ht="75">
      <c r="A251" s="44" t="s">
        <v>542</v>
      </c>
      <c r="B251" s="41"/>
      <c r="C251" s="46" t="s">
        <v>452</v>
      </c>
      <c r="D251" s="47">
        <v>43</v>
      </c>
    </row>
    <row r="252" spans="1:4" ht="86.25">
      <c r="A252" s="40" t="s">
        <v>544</v>
      </c>
      <c r="B252" s="41"/>
      <c r="C252" s="42" t="s">
        <v>515</v>
      </c>
      <c r="D252" s="43">
        <v>55</v>
      </c>
    </row>
    <row r="253" spans="1:4" ht="100.5">
      <c r="A253" s="40" t="s">
        <v>571</v>
      </c>
      <c r="B253" s="41"/>
      <c r="C253" s="42" t="s">
        <v>459</v>
      </c>
      <c r="D253" s="43">
        <v>19</v>
      </c>
    </row>
    <row r="254" spans="1:4" ht="72">
      <c r="A254" s="40" t="s">
        <v>59</v>
      </c>
      <c r="B254" s="41"/>
      <c r="C254" s="42" t="s">
        <v>75</v>
      </c>
      <c r="D254" s="43">
        <f>D255+D256</f>
        <v>176</v>
      </c>
    </row>
    <row r="255" spans="1:4" ht="72">
      <c r="A255" s="40" t="s">
        <v>572</v>
      </c>
      <c r="B255" s="41"/>
      <c r="C255" s="42" t="s">
        <v>75</v>
      </c>
      <c r="D255" s="43">
        <v>160</v>
      </c>
    </row>
    <row r="256" spans="1:4" ht="72">
      <c r="A256" s="40" t="s">
        <v>60</v>
      </c>
      <c r="B256" s="41"/>
      <c r="C256" s="42" t="s">
        <v>75</v>
      </c>
      <c r="D256" s="43">
        <v>16</v>
      </c>
    </row>
    <row r="257" spans="1:4" ht="29.25">
      <c r="A257" s="40" t="s">
        <v>50</v>
      </c>
      <c r="B257" s="41"/>
      <c r="C257" s="42" t="s">
        <v>438</v>
      </c>
      <c r="D257" s="43">
        <f>D258</f>
        <v>120</v>
      </c>
    </row>
    <row r="258" spans="1:4" ht="72">
      <c r="A258" s="40" t="s">
        <v>49</v>
      </c>
      <c r="B258" s="41"/>
      <c r="C258" s="42" t="s">
        <v>443</v>
      </c>
      <c r="D258" s="43">
        <f>D259</f>
        <v>120</v>
      </c>
    </row>
    <row r="259" spans="1:4" ht="105">
      <c r="A259" s="44" t="s">
        <v>48</v>
      </c>
      <c r="B259" s="41"/>
      <c r="C259" s="46" t="s">
        <v>445</v>
      </c>
      <c r="D259" s="47">
        <v>120</v>
      </c>
    </row>
    <row r="260" spans="1:4" ht="157.5">
      <c r="A260" s="40" t="s">
        <v>582</v>
      </c>
      <c r="B260" s="41"/>
      <c r="C260" s="42" t="s">
        <v>88</v>
      </c>
      <c r="D260" s="43">
        <f>D263+D262+D261</f>
        <v>34</v>
      </c>
    </row>
    <row r="261" spans="1:4" ht="45">
      <c r="A261" s="44" t="s">
        <v>62</v>
      </c>
      <c r="B261" s="45"/>
      <c r="C261" s="46" t="s">
        <v>447</v>
      </c>
      <c r="D261" s="47">
        <v>7</v>
      </c>
    </row>
    <row r="262" spans="1:4" ht="30">
      <c r="A262" s="44" t="s">
        <v>569</v>
      </c>
      <c r="B262" s="41"/>
      <c r="C262" s="46" t="s">
        <v>454</v>
      </c>
      <c r="D262" s="43">
        <v>24</v>
      </c>
    </row>
    <row r="263" spans="1:4" ht="30">
      <c r="A263" s="44" t="s">
        <v>577</v>
      </c>
      <c r="B263" s="41"/>
      <c r="C263" s="46" t="s">
        <v>454</v>
      </c>
      <c r="D263" s="47">
        <v>3</v>
      </c>
    </row>
    <row r="264" spans="1:4" ht="86.25">
      <c r="A264" s="40" t="s">
        <v>57</v>
      </c>
      <c r="B264" s="41"/>
      <c r="C264" s="42" t="s">
        <v>461</v>
      </c>
      <c r="D264" s="43">
        <f>D266+D265</f>
        <v>40</v>
      </c>
    </row>
    <row r="265" spans="1:4" ht="86.25">
      <c r="A265" s="40" t="s">
        <v>570</v>
      </c>
      <c r="B265" s="41"/>
      <c r="C265" s="42" t="s">
        <v>461</v>
      </c>
      <c r="D265" s="43">
        <v>10</v>
      </c>
    </row>
    <row r="266" spans="1:4" ht="86.25">
      <c r="A266" s="40" t="s">
        <v>56</v>
      </c>
      <c r="B266" s="41"/>
      <c r="C266" s="42" t="s">
        <v>461</v>
      </c>
      <c r="D266" s="43">
        <v>30</v>
      </c>
    </row>
    <row r="267" spans="1:4" ht="43.5">
      <c r="A267" s="40" t="s">
        <v>58</v>
      </c>
      <c r="B267" s="41"/>
      <c r="C267" s="42" t="s">
        <v>78</v>
      </c>
      <c r="D267" s="43">
        <f>D268+D269+D270</f>
        <v>212</v>
      </c>
    </row>
    <row r="268" spans="1:4" ht="75">
      <c r="A268" s="44" t="s">
        <v>573</v>
      </c>
      <c r="B268" s="41"/>
      <c r="C268" s="46" t="s">
        <v>139</v>
      </c>
      <c r="D268" s="43">
        <v>19</v>
      </c>
    </row>
    <row r="269" spans="1:4" ht="45">
      <c r="A269" s="44" t="s">
        <v>574</v>
      </c>
      <c r="B269" s="41"/>
      <c r="C269" s="46" t="s">
        <v>79</v>
      </c>
      <c r="D269" s="47">
        <v>163</v>
      </c>
    </row>
    <row r="270" spans="1:4" ht="90">
      <c r="A270" s="44" t="s">
        <v>63</v>
      </c>
      <c r="B270" s="41"/>
      <c r="C270" s="46" t="s">
        <v>449</v>
      </c>
      <c r="D270" s="47">
        <v>30</v>
      </c>
    </row>
    <row r="271" spans="1:4" ht="105">
      <c r="A271" s="44" t="s">
        <v>575</v>
      </c>
      <c r="B271" s="41"/>
      <c r="C271" s="46" t="s">
        <v>525</v>
      </c>
      <c r="D271" s="47">
        <v>25</v>
      </c>
    </row>
    <row r="272" spans="1:4" ht="43.5">
      <c r="A272" s="40" t="s">
        <v>583</v>
      </c>
      <c r="B272" s="41"/>
      <c r="C272" s="42" t="s">
        <v>456</v>
      </c>
      <c r="D272" s="43">
        <f>D273+D274+D276+D277+D278+D275</f>
        <v>1155</v>
      </c>
    </row>
    <row r="273" spans="1:4" ht="60">
      <c r="A273" s="44" t="s">
        <v>558</v>
      </c>
      <c r="B273" s="41"/>
      <c r="C273" s="46" t="s">
        <v>462</v>
      </c>
      <c r="D273" s="47">
        <v>44</v>
      </c>
    </row>
    <row r="274" spans="1:4" ht="60">
      <c r="A274" s="44" t="s">
        <v>321</v>
      </c>
      <c r="B274" s="41"/>
      <c r="C274" s="46" t="s">
        <v>462</v>
      </c>
      <c r="D274" s="47">
        <v>112</v>
      </c>
    </row>
    <row r="275" spans="1:4" ht="60">
      <c r="A275" s="44" t="s">
        <v>55</v>
      </c>
      <c r="B275" s="41"/>
      <c r="C275" s="46" t="s">
        <v>462</v>
      </c>
      <c r="D275" s="47">
        <v>10</v>
      </c>
    </row>
    <row r="276" spans="1:4" ht="60">
      <c r="A276" s="44" t="s">
        <v>322</v>
      </c>
      <c r="B276" s="41"/>
      <c r="C276" s="46" t="s">
        <v>462</v>
      </c>
      <c r="D276" s="47">
        <v>316</v>
      </c>
    </row>
    <row r="277" spans="1:4" ht="60">
      <c r="A277" s="44" t="s">
        <v>576</v>
      </c>
      <c r="B277" s="41"/>
      <c r="C277" s="46" t="s">
        <v>462</v>
      </c>
      <c r="D277" s="47">
        <v>633</v>
      </c>
    </row>
    <row r="278" spans="1:4" ht="60">
      <c r="A278" s="44" t="s">
        <v>578</v>
      </c>
      <c r="B278" s="41"/>
      <c r="C278" s="46" t="s">
        <v>462</v>
      </c>
      <c r="D278" s="47">
        <v>40</v>
      </c>
    </row>
    <row r="279" spans="1:4" ht="15.75">
      <c r="A279" s="40" t="s">
        <v>323</v>
      </c>
      <c r="B279" s="41"/>
      <c r="C279" s="42" t="s">
        <v>464</v>
      </c>
      <c r="D279" s="43">
        <f>D280+D353+D357</f>
        <v>260388</v>
      </c>
    </row>
    <row r="280" spans="1:4" ht="45">
      <c r="A280" s="95" t="s">
        <v>346</v>
      </c>
      <c r="B280" s="89"/>
      <c r="C280" s="96" t="s">
        <v>466</v>
      </c>
      <c r="D280" s="97">
        <f>D281+D298+D347+D284</f>
        <v>258329</v>
      </c>
    </row>
    <row r="281" spans="1:4" ht="45">
      <c r="A281" s="95" t="s">
        <v>324</v>
      </c>
      <c r="B281" s="89"/>
      <c r="C281" s="96" t="s">
        <v>468</v>
      </c>
      <c r="D281" s="97">
        <f>D282+D283</f>
        <v>18900</v>
      </c>
    </row>
    <row r="282" spans="1:4" ht="45">
      <c r="A282" s="44" t="s">
        <v>325</v>
      </c>
      <c r="B282" s="45"/>
      <c r="C282" s="46" t="s">
        <v>470</v>
      </c>
      <c r="D282" s="47">
        <v>17683</v>
      </c>
    </row>
    <row r="283" spans="1:4" ht="45">
      <c r="A283" s="92" t="s">
        <v>276</v>
      </c>
      <c r="B283" s="45"/>
      <c r="C283" s="93" t="s">
        <v>277</v>
      </c>
      <c r="D283" s="47">
        <v>1217</v>
      </c>
    </row>
    <row r="284" spans="1:4" ht="15.75" customHeight="1">
      <c r="A284" s="244" t="s">
        <v>326</v>
      </c>
      <c r="B284" s="255"/>
      <c r="C284" s="256" t="s">
        <v>144</v>
      </c>
      <c r="D284" s="249">
        <f>D286+D289</f>
        <v>42261</v>
      </c>
    </row>
    <row r="285" spans="1:4" ht="39" customHeight="1">
      <c r="A285" s="245"/>
      <c r="B285" s="255"/>
      <c r="C285" s="219"/>
      <c r="D285" s="250"/>
    </row>
    <row r="286" spans="1:4" ht="39" customHeight="1">
      <c r="A286" s="40" t="s">
        <v>64</v>
      </c>
      <c r="B286" s="45"/>
      <c r="C286" s="99" t="s">
        <v>478</v>
      </c>
      <c r="D286" s="43">
        <f>D287+D288</f>
        <v>34903</v>
      </c>
    </row>
    <row r="287" spans="1:4" ht="45">
      <c r="A287" s="44" t="s">
        <v>327</v>
      </c>
      <c r="B287" s="45"/>
      <c r="C287" s="93" t="s">
        <v>479</v>
      </c>
      <c r="D287" s="47">
        <v>543</v>
      </c>
    </row>
    <row r="288" spans="1:4" ht="45">
      <c r="A288" s="44" t="s">
        <v>65</v>
      </c>
      <c r="B288" s="45"/>
      <c r="C288" s="93" t="s">
        <v>279</v>
      </c>
      <c r="D288" s="47">
        <v>34360</v>
      </c>
    </row>
    <row r="289" spans="1:4" ht="21" customHeight="1">
      <c r="A289" s="98" t="s">
        <v>328</v>
      </c>
      <c r="B289" s="45"/>
      <c r="C289" s="90" t="s">
        <v>482</v>
      </c>
      <c r="D289" s="43">
        <f>D290+D291+D292+D293+D294+D295+D296+D297</f>
        <v>7358</v>
      </c>
    </row>
    <row r="290" spans="1:4" ht="15" customHeight="1">
      <c r="A290" s="233" t="s">
        <v>326</v>
      </c>
      <c r="B290" s="235"/>
      <c r="C290" s="251" t="s">
        <v>166</v>
      </c>
      <c r="D290" s="238">
        <v>830</v>
      </c>
    </row>
    <row r="291" spans="1:4" ht="15" customHeight="1">
      <c r="A291" s="234"/>
      <c r="B291" s="235"/>
      <c r="C291" s="252"/>
      <c r="D291" s="238"/>
    </row>
    <row r="292" spans="1:4" ht="30">
      <c r="A292" s="44" t="s">
        <v>326</v>
      </c>
      <c r="B292" s="45"/>
      <c r="C292" s="46" t="s">
        <v>152</v>
      </c>
      <c r="D292" s="47">
        <v>967</v>
      </c>
    </row>
    <row r="293" spans="1:4" ht="45">
      <c r="A293" s="44" t="s">
        <v>326</v>
      </c>
      <c r="B293" s="45"/>
      <c r="C293" s="101" t="s">
        <v>22</v>
      </c>
      <c r="D293" s="47">
        <v>214</v>
      </c>
    </row>
    <row r="294" spans="1:4" ht="45">
      <c r="A294" s="44" t="s">
        <v>326</v>
      </c>
      <c r="B294" s="45"/>
      <c r="C294" s="101" t="s">
        <v>23</v>
      </c>
      <c r="D294" s="47">
        <v>3858</v>
      </c>
    </row>
    <row r="295" spans="1:4" ht="45">
      <c r="A295" s="44" t="s">
        <v>326</v>
      </c>
      <c r="B295" s="45"/>
      <c r="C295" s="101" t="s">
        <v>24</v>
      </c>
      <c r="D295" s="47">
        <v>299</v>
      </c>
    </row>
    <row r="296" spans="1:4" ht="45">
      <c r="A296" s="44" t="s">
        <v>326</v>
      </c>
      <c r="B296" s="45"/>
      <c r="C296" s="101" t="s">
        <v>280</v>
      </c>
      <c r="D296" s="47">
        <v>990</v>
      </c>
    </row>
    <row r="297" spans="1:4" ht="49.5" customHeight="1">
      <c r="A297" s="44" t="s">
        <v>326</v>
      </c>
      <c r="B297" s="45"/>
      <c r="C297" s="94" t="s">
        <v>33</v>
      </c>
      <c r="D297" s="47">
        <v>200</v>
      </c>
    </row>
    <row r="298" spans="1:4" ht="45">
      <c r="A298" s="95" t="s">
        <v>329</v>
      </c>
      <c r="B298" s="89"/>
      <c r="C298" s="96" t="s">
        <v>143</v>
      </c>
      <c r="D298" s="97">
        <f>D299+D302+D306+D312+D310</f>
        <v>196119</v>
      </c>
    </row>
    <row r="299" spans="1:4" ht="30">
      <c r="A299" s="44" t="s">
        <v>330</v>
      </c>
      <c r="B299" s="45"/>
      <c r="C299" s="46" t="s">
        <v>473</v>
      </c>
      <c r="D299" s="47">
        <f>D300</f>
        <v>806</v>
      </c>
    </row>
    <row r="300" spans="1:4" ht="15">
      <c r="A300" s="233" t="s">
        <v>331</v>
      </c>
      <c r="B300" s="235"/>
      <c r="C300" s="236" t="s">
        <v>483</v>
      </c>
      <c r="D300" s="239">
        <v>806</v>
      </c>
    </row>
    <row r="301" spans="1:4" ht="30" customHeight="1">
      <c r="A301" s="234"/>
      <c r="B301" s="235"/>
      <c r="C301" s="237"/>
      <c r="D301" s="240"/>
    </row>
    <row r="302" spans="1:4" ht="15">
      <c r="A302" s="233" t="s">
        <v>332</v>
      </c>
      <c r="B302" s="235"/>
      <c r="C302" s="236" t="s">
        <v>485</v>
      </c>
      <c r="D302" s="238">
        <f>D304</f>
        <v>157</v>
      </c>
    </row>
    <row r="303" spans="1:4" ht="65.25" customHeight="1">
      <c r="A303" s="234"/>
      <c r="B303" s="235"/>
      <c r="C303" s="237"/>
      <c r="D303" s="238"/>
    </row>
    <row r="304" spans="1:4" ht="15">
      <c r="A304" s="233" t="s">
        <v>333</v>
      </c>
      <c r="B304" s="235"/>
      <c r="C304" s="236" t="s">
        <v>487</v>
      </c>
      <c r="D304" s="238">
        <v>157</v>
      </c>
    </row>
    <row r="305" spans="1:4" ht="72" customHeight="1">
      <c r="A305" s="234"/>
      <c r="B305" s="235"/>
      <c r="C305" s="237"/>
      <c r="D305" s="238"/>
    </row>
    <row r="306" spans="1:4" ht="15">
      <c r="A306" s="233" t="s">
        <v>334</v>
      </c>
      <c r="B306" s="235"/>
      <c r="C306" s="251" t="s">
        <v>489</v>
      </c>
      <c r="D306" s="238">
        <f>D308</f>
        <v>4575</v>
      </c>
    </row>
    <row r="307" spans="1:4" ht="60.75" customHeight="1">
      <c r="A307" s="234"/>
      <c r="B307" s="235"/>
      <c r="C307" s="252"/>
      <c r="D307" s="238"/>
    </row>
    <row r="308" spans="1:4" ht="15">
      <c r="A308" s="233" t="s">
        <v>335</v>
      </c>
      <c r="B308" s="235"/>
      <c r="C308" s="236" t="s">
        <v>491</v>
      </c>
      <c r="D308" s="238">
        <v>4575</v>
      </c>
    </row>
    <row r="309" spans="1:4" ht="60" customHeight="1">
      <c r="A309" s="234"/>
      <c r="B309" s="235"/>
      <c r="C309" s="237"/>
      <c r="D309" s="238"/>
    </row>
    <row r="310" spans="1:4" ht="90">
      <c r="A310" s="108" t="s">
        <v>336</v>
      </c>
      <c r="B310" s="45"/>
      <c r="C310" s="101" t="s">
        <v>18</v>
      </c>
      <c r="D310" s="47">
        <f>D311</f>
        <v>1242</v>
      </c>
    </row>
    <row r="311" spans="1:4" ht="90">
      <c r="A311" s="47" t="s">
        <v>66</v>
      </c>
      <c r="B311" s="45"/>
      <c r="C311" s="101" t="s">
        <v>17</v>
      </c>
      <c r="D311" s="47">
        <v>1242</v>
      </c>
    </row>
    <row r="312" spans="1:4" ht="19.5" customHeight="1">
      <c r="A312" s="44" t="s">
        <v>337</v>
      </c>
      <c r="B312" s="45"/>
      <c r="C312" s="46" t="s">
        <v>493</v>
      </c>
      <c r="D312" s="47">
        <f>D313+D315+D317+D321+D323+D325+D326+D328+D330+D332+D333+D334+D336+D342+D344+D346+D339</f>
        <v>189339</v>
      </c>
    </row>
    <row r="313" spans="1:4" ht="15" customHeight="1">
      <c r="A313" s="233" t="s">
        <v>337</v>
      </c>
      <c r="B313" s="235"/>
      <c r="C313" s="236" t="s">
        <v>494</v>
      </c>
      <c r="D313" s="238">
        <v>10540</v>
      </c>
    </row>
    <row r="314" spans="1:4" ht="48" customHeight="1">
      <c r="A314" s="234"/>
      <c r="B314" s="235"/>
      <c r="C314" s="237"/>
      <c r="D314" s="238"/>
    </row>
    <row r="315" spans="1:4" ht="15" customHeight="1">
      <c r="A315" s="233" t="s">
        <v>337</v>
      </c>
      <c r="B315" s="235"/>
      <c r="C315" s="236" t="s">
        <v>495</v>
      </c>
      <c r="D315" s="238">
        <v>3084</v>
      </c>
    </row>
    <row r="316" spans="1:4" ht="42.75" customHeight="1">
      <c r="A316" s="234"/>
      <c r="B316" s="235"/>
      <c r="C316" s="237"/>
      <c r="D316" s="238"/>
    </row>
    <row r="317" spans="1:4" ht="15" customHeight="1">
      <c r="A317" s="233" t="s">
        <v>337</v>
      </c>
      <c r="B317" s="235"/>
      <c r="C317" s="236" t="s">
        <v>496</v>
      </c>
      <c r="D317" s="238">
        <v>771</v>
      </c>
    </row>
    <row r="318" spans="1:4" ht="15" customHeight="1">
      <c r="A318" s="242"/>
      <c r="B318" s="235"/>
      <c r="C318" s="243"/>
      <c r="D318" s="238"/>
    </row>
    <row r="319" spans="1:4" ht="15" customHeight="1">
      <c r="A319" s="242"/>
      <c r="B319" s="235"/>
      <c r="C319" s="243"/>
      <c r="D319" s="238"/>
    </row>
    <row r="320" spans="1:4" ht="78.75" customHeight="1">
      <c r="A320" s="234"/>
      <c r="B320" s="235"/>
      <c r="C320" s="237"/>
      <c r="D320" s="238"/>
    </row>
    <row r="321" spans="1:4" ht="15" customHeight="1">
      <c r="A321" s="233" t="s">
        <v>337</v>
      </c>
      <c r="B321" s="235"/>
      <c r="C321" s="236" t="s">
        <v>497</v>
      </c>
      <c r="D321" s="238">
        <v>14137</v>
      </c>
    </row>
    <row r="322" spans="1:4" ht="58.5" customHeight="1">
      <c r="A322" s="234"/>
      <c r="B322" s="235"/>
      <c r="C322" s="237"/>
      <c r="D322" s="238"/>
    </row>
    <row r="323" spans="1:4" ht="15" customHeight="1">
      <c r="A323" s="233" t="s">
        <v>337</v>
      </c>
      <c r="B323" s="235"/>
      <c r="C323" s="236" t="s">
        <v>498</v>
      </c>
      <c r="D323" s="238">
        <v>1185</v>
      </c>
    </row>
    <row r="324" spans="1:4" ht="52.5" customHeight="1">
      <c r="A324" s="234"/>
      <c r="B324" s="235"/>
      <c r="C324" s="237"/>
      <c r="D324" s="238"/>
    </row>
    <row r="325" spans="1:4" ht="45">
      <c r="A325" s="44" t="s">
        <v>337</v>
      </c>
      <c r="B325" s="45"/>
      <c r="C325" s="46" t="s">
        <v>499</v>
      </c>
      <c r="D325" s="47">
        <v>252</v>
      </c>
    </row>
    <row r="326" spans="1:4" ht="15" customHeight="1">
      <c r="A326" s="233" t="s">
        <v>337</v>
      </c>
      <c r="B326" s="235"/>
      <c r="C326" s="236" t="s">
        <v>500</v>
      </c>
      <c r="D326" s="238">
        <v>237</v>
      </c>
    </row>
    <row r="327" spans="1:4" ht="45.75" customHeight="1">
      <c r="A327" s="234"/>
      <c r="B327" s="235"/>
      <c r="C327" s="237"/>
      <c r="D327" s="238"/>
    </row>
    <row r="328" spans="1:4" ht="15" customHeight="1">
      <c r="A328" s="233" t="s">
        <v>337</v>
      </c>
      <c r="B328" s="235"/>
      <c r="C328" s="236" t="s">
        <v>501</v>
      </c>
      <c r="D328" s="238">
        <v>237</v>
      </c>
    </row>
    <row r="329" spans="1:4" ht="48" customHeight="1">
      <c r="A329" s="234"/>
      <c r="B329" s="235"/>
      <c r="C329" s="237"/>
      <c r="D329" s="238"/>
    </row>
    <row r="330" spans="1:4" ht="15" customHeight="1">
      <c r="A330" s="233" t="s">
        <v>337</v>
      </c>
      <c r="B330" s="235"/>
      <c r="C330" s="236" t="s">
        <v>587</v>
      </c>
      <c r="D330" s="238">
        <v>237</v>
      </c>
    </row>
    <row r="331" spans="1:4" ht="36" customHeight="1">
      <c r="A331" s="234"/>
      <c r="B331" s="235"/>
      <c r="C331" s="237"/>
      <c r="D331" s="238"/>
    </row>
    <row r="332" spans="1:4" ht="45">
      <c r="A332" s="44" t="s">
        <v>337</v>
      </c>
      <c r="B332" s="45"/>
      <c r="C332" s="46" t="s">
        <v>588</v>
      </c>
      <c r="D332" s="47">
        <v>711</v>
      </c>
    </row>
    <row r="333" spans="1:4" ht="15" customHeight="1">
      <c r="A333" s="44" t="s">
        <v>337</v>
      </c>
      <c r="B333" s="45"/>
      <c r="C333" s="46" t="s">
        <v>589</v>
      </c>
      <c r="D333" s="47">
        <v>80</v>
      </c>
    </row>
    <row r="334" spans="1:4" ht="15" customHeight="1">
      <c r="A334" s="233" t="s">
        <v>337</v>
      </c>
      <c r="B334" s="235"/>
      <c r="C334" s="236" t="s">
        <v>590</v>
      </c>
      <c r="D334" s="238">
        <v>555</v>
      </c>
    </row>
    <row r="335" spans="1:4" ht="40.5" customHeight="1">
      <c r="A335" s="234"/>
      <c r="B335" s="235"/>
      <c r="C335" s="237"/>
      <c r="D335" s="238"/>
    </row>
    <row r="336" spans="1:4" ht="15" customHeight="1">
      <c r="A336" s="233" t="s">
        <v>337</v>
      </c>
      <c r="B336" s="235"/>
      <c r="C336" s="236" t="s">
        <v>591</v>
      </c>
      <c r="D336" s="238">
        <v>147158</v>
      </c>
    </row>
    <row r="337" spans="1:4" ht="15" customHeight="1">
      <c r="A337" s="242"/>
      <c r="B337" s="235"/>
      <c r="C337" s="243"/>
      <c r="D337" s="238"/>
    </row>
    <row r="338" spans="1:4" ht="78.75" customHeight="1">
      <c r="A338" s="234"/>
      <c r="B338" s="235"/>
      <c r="C338" s="237"/>
      <c r="D338" s="238"/>
    </row>
    <row r="339" spans="1:4" ht="15" customHeight="1">
      <c r="A339" s="233" t="s">
        <v>337</v>
      </c>
      <c r="B339" s="235"/>
      <c r="C339" s="236" t="s">
        <v>592</v>
      </c>
      <c r="D339" s="238">
        <v>8919</v>
      </c>
    </row>
    <row r="340" spans="1:4" ht="15" customHeight="1">
      <c r="A340" s="242"/>
      <c r="B340" s="235"/>
      <c r="C340" s="243"/>
      <c r="D340" s="238"/>
    </row>
    <row r="341" spans="1:4" ht="98.25" customHeight="1">
      <c r="A341" s="234"/>
      <c r="B341" s="235"/>
      <c r="C341" s="237"/>
      <c r="D341" s="238"/>
    </row>
    <row r="342" spans="1:4" ht="15" customHeight="1">
      <c r="A342" s="233" t="s">
        <v>337</v>
      </c>
      <c r="B342" s="235"/>
      <c r="C342" s="236" t="s">
        <v>593</v>
      </c>
      <c r="D342" s="238">
        <v>1192</v>
      </c>
    </row>
    <row r="343" spans="1:4" ht="60.75" customHeight="1">
      <c r="A343" s="234"/>
      <c r="B343" s="235"/>
      <c r="C343" s="237"/>
      <c r="D343" s="238"/>
    </row>
    <row r="344" spans="1:4" ht="15" customHeight="1">
      <c r="A344" s="233" t="s">
        <v>337</v>
      </c>
      <c r="B344" s="235"/>
      <c r="C344" s="236" t="s">
        <v>594</v>
      </c>
      <c r="D344" s="238">
        <v>25</v>
      </c>
    </row>
    <row r="345" spans="1:4" ht="78.75" customHeight="1">
      <c r="A345" s="234"/>
      <c r="B345" s="235"/>
      <c r="C345" s="237"/>
      <c r="D345" s="238"/>
    </row>
    <row r="346" spans="1:4" ht="120">
      <c r="A346" s="44" t="s">
        <v>337</v>
      </c>
      <c r="B346" s="45"/>
      <c r="C346" s="46" t="s">
        <v>595</v>
      </c>
      <c r="D346" s="47">
        <v>19</v>
      </c>
    </row>
    <row r="347" spans="1:4" ht="19.5" customHeight="1">
      <c r="A347" s="95" t="s">
        <v>338</v>
      </c>
      <c r="B347" s="102"/>
      <c r="C347" s="103" t="s">
        <v>135</v>
      </c>
      <c r="D347" s="87">
        <f>D348+D349+D350</f>
        <v>1049</v>
      </c>
    </row>
    <row r="348" spans="1:4" ht="87" customHeight="1">
      <c r="A348" s="44" t="s">
        <v>339</v>
      </c>
      <c r="B348" s="104"/>
      <c r="C348" s="46" t="s">
        <v>137</v>
      </c>
      <c r="D348" s="88">
        <v>519</v>
      </c>
    </row>
    <row r="349" spans="1:4" ht="75">
      <c r="A349" s="91" t="s">
        <v>340</v>
      </c>
      <c r="B349" s="104"/>
      <c r="C349" s="57" t="s">
        <v>167</v>
      </c>
      <c r="D349" s="88">
        <v>420</v>
      </c>
    </row>
    <row r="350" spans="1:4" ht="15">
      <c r="A350" s="91" t="s">
        <v>67</v>
      </c>
      <c r="B350" s="104"/>
      <c r="C350" s="96" t="s">
        <v>281</v>
      </c>
      <c r="D350" s="87">
        <f>D351+D352</f>
        <v>110</v>
      </c>
    </row>
    <row r="351" spans="1:4" ht="45">
      <c r="A351" s="91" t="s">
        <v>68</v>
      </c>
      <c r="B351" s="104"/>
      <c r="C351" s="57" t="s">
        <v>284</v>
      </c>
      <c r="D351" s="88">
        <v>100</v>
      </c>
    </row>
    <row r="352" spans="1:4" ht="45">
      <c r="A352" s="91" t="s">
        <v>68</v>
      </c>
      <c r="B352" s="104"/>
      <c r="C352" s="57" t="s">
        <v>285</v>
      </c>
      <c r="D352" s="88">
        <v>10</v>
      </c>
    </row>
    <row r="353" spans="1:4" ht="17.25" customHeight="1">
      <c r="A353" s="95" t="s">
        <v>343</v>
      </c>
      <c r="B353" s="102"/>
      <c r="C353" s="96" t="s">
        <v>146</v>
      </c>
      <c r="D353" s="87">
        <f>D355+D356+D354</f>
        <v>3075</v>
      </c>
    </row>
    <row r="354" spans="1:4" ht="30">
      <c r="A354" s="44" t="s">
        <v>53</v>
      </c>
      <c r="B354" s="102"/>
      <c r="C354" s="46" t="s">
        <v>148</v>
      </c>
      <c r="D354" s="87">
        <v>1680</v>
      </c>
    </row>
    <row r="355" spans="1:4" ht="30">
      <c r="A355" s="44" t="s">
        <v>344</v>
      </c>
      <c r="B355" s="104"/>
      <c r="C355" s="46" t="s">
        <v>148</v>
      </c>
      <c r="D355" s="88">
        <v>1299</v>
      </c>
    </row>
    <row r="356" spans="1:4" ht="30">
      <c r="A356" s="44" t="s">
        <v>345</v>
      </c>
      <c r="B356" s="104"/>
      <c r="C356" s="46" t="s">
        <v>148</v>
      </c>
      <c r="D356" s="88">
        <v>96</v>
      </c>
    </row>
    <row r="357" spans="1:4" ht="58.5" customHeight="1">
      <c r="A357" s="40" t="s">
        <v>341</v>
      </c>
      <c r="B357" s="104"/>
      <c r="C357" s="96" t="s">
        <v>347</v>
      </c>
      <c r="D357" s="87">
        <f>D358</f>
        <v>-1016</v>
      </c>
    </row>
    <row r="358" spans="1:4" ht="60" customHeight="1">
      <c r="A358" s="44" t="s">
        <v>342</v>
      </c>
      <c r="B358" s="104"/>
      <c r="C358" s="46" t="s">
        <v>348</v>
      </c>
      <c r="D358" s="88">
        <v>-1016</v>
      </c>
    </row>
    <row r="359" spans="1:4" ht="15.75">
      <c r="A359" s="40"/>
      <c r="B359" s="41"/>
      <c r="C359" s="42" t="s">
        <v>596</v>
      </c>
      <c r="D359" s="43">
        <f>D196+D279</f>
        <v>350879</v>
      </c>
    </row>
  </sheetData>
  <sheetProtection/>
  <mergeCells count="239">
    <mergeCell ref="A127:A128"/>
    <mergeCell ref="B127:B128"/>
    <mergeCell ref="C127:C128"/>
    <mergeCell ref="A3:F3"/>
    <mergeCell ref="A104:A106"/>
    <mergeCell ref="A107:A108"/>
    <mergeCell ref="A98:A99"/>
    <mergeCell ref="B104:B106"/>
    <mergeCell ref="C104:C106"/>
    <mergeCell ref="D104:D106"/>
    <mergeCell ref="D127:D128"/>
    <mergeCell ref="E127:E128"/>
    <mergeCell ref="F127:F128"/>
    <mergeCell ref="B129:B130"/>
    <mergeCell ref="C129:C130"/>
    <mergeCell ref="D129:D130"/>
    <mergeCell ref="E129:E130"/>
    <mergeCell ref="F129:F130"/>
    <mergeCell ref="F131:F132"/>
    <mergeCell ref="B136:B137"/>
    <mergeCell ref="B131:B132"/>
    <mergeCell ref="C131:C132"/>
    <mergeCell ref="D131:D132"/>
    <mergeCell ref="C136:C137"/>
    <mergeCell ref="F136:F137"/>
    <mergeCell ref="B138:B139"/>
    <mergeCell ref="C138:C139"/>
    <mergeCell ref="D138:D139"/>
    <mergeCell ref="E131:E132"/>
    <mergeCell ref="D136:D137"/>
    <mergeCell ref="E136:E137"/>
    <mergeCell ref="E138:E139"/>
    <mergeCell ref="A144:A145"/>
    <mergeCell ref="B144:B145"/>
    <mergeCell ref="C144:C145"/>
    <mergeCell ref="D144:D145"/>
    <mergeCell ref="A140:A143"/>
    <mergeCell ref="B140:B143"/>
    <mergeCell ref="C140:C143"/>
    <mergeCell ref="D140:D143"/>
    <mergeCell ref="E146:E147"/>
    <mergeCell ref="F151:F152"/>
    <mergeCell ref="B153:B154"/>
    <mergeCell ref="C153:C154"/>
    <mergeCell ref="D153:D154"/>
    <mergeCell ref="E151:E152"/>
    <mergeCell ref="E153:E154"/>
    <mergeCell ref="F146:F147"/>
    <mergeCell ref="B151:B152"/>
    <mergeCell ref="E162:E164"/>
    <mergeCell ref="F162:F164"/>
    <mergeCell ref="B167:B168"/>
    <mergeCell ref="F153:F154"/>
    <mergeCell ref="B162:B164"/>
    <mergeCell ref="C162:C164"/>
    <mergeCell ref="D162:D164"/>
    <mergeCell ref="B165:B166"/>
    <mergeCell ref="D4:F4"/>
    <mergeCell ref="A5:D5"/>
    <mergeCell ref="A6:D6"/>
    <mergeCell ref="A12:A13"/>
    <mergeCell ref="C12:C13"/>
    <mergeCell ref="D12:D13"/>
    <mergeCell ref="A7:D7"/>
    <mergeCell ref="E12:E13"/>
    <mergeCell ref="F12:F13"/>
    <mergeCell ref="A8:D8"/>
    <mergeCell ref="F20:F26"/>
    <mergeCell ref="D20:D26"/>
    <mergeCell ref="E20:E26"/>
    <mergeCell ref="A9:D9"/>
    <mergeCell ref="A10:D10"/>
    <mergeCell ref="A14:B14"/>
    <mergeCell ref="A20:A26"/>
    <mergeCell ref="B20:B26"/>
    <mergeCell ref="C20:C26"/>
    <mergeCell ref="B98:B99"/>
    <mergeCell ref="C98:C99"/>
    <mergeCell ref="B113:B114"/>
    <mergeCell ref="C113:C114"/>
    <mergeCell ref="B107:B108"/>
    <mergeCell ref="B125:B126"/>
    <mergeCell ref="E100:E101"/>
    <mergeCell ref="F100:F101"/>
    <mergeCell ref="B100:B101"/>
    <mergeCell ref="C100:C101"/>
    <mergeCell ref="D100:D101"/>
    <mergeCell ref="C107:C108"/>
    <mergeCell ref="D107:D108"/>
    <mergeCell ref="A123:A124"/>
    <mergeCell ref="B123:B124"/>
    <mergeCell ref="C123:C124"/>
    <mergeCell ref="E125:E126"/>
    <mergeCell ref="F125:F126"/>
    <mergeCell ref="D123:D124"/>
    <mergeCell ref="D113:D114"/>
    <mergeCell ref="D125:D126"/>
    <mergeCell ref="C125:C126"/>
    <mergeCell ref="F138:F139"/>
    <mergeCell ref="B149:B150"/>
    <mergeCell ref="C149:C150"/>
    <mergeCell ref="D149:D150"/>
    <mergeCell ref="F149:F150"/>
    <mergeCell ref="F144:F145"/>
    <mergeCell ref="E149:E150"/>
    <mergeCell ref="E140:E143"/>
    <mergeCell ref="F140:F143"/>
    <mergeCell ref="B159:B161"/>
    <mergeCell ref="C159:C161"/>
    <mergeCell ref="D159:D161"/>
    <mergeCell ref="A162:A164"/>
    <mergeCell ref="E144:E145"/>
    <mergeCell ref="A157:A158"/>
    <mergeCell ref="B157:B158"/>
    <mergeCell ref="C157:C158"/>
    <mergeCell ref="D157:D158"/>
    <mergeCell ref="C151:C152"/>
    <mergeCell ref="D151:D152"/>
    <mergeCell ref="B146:B147"/>
    <mergeCell ref="C146:C147"/>
    <mergeCell ref="D146:D147"/>
    <mergeCell ref="A191:D191"/>
    <mergeCell ref="A192:D192"/>
    <mergeCell ref="A193:D193"/>
    <mergeCell ref="A194:D194"/>
    <mergeCell ref="A190:D190"/>
    <mergeCell ref="E165:E166"/>
    <mergeCell ref="F165:F166"/>
    <mergeCell ref="C167:C168"/>
    <mergeCell ref="D167:D168"/>
    <mergeCell ref="E167:E168"/>
    <mergeCell ref="F167:F168"/>
    <mergeCell ref="A165:A166"/>
    <mergeCell ref="C165:C166"/>
    <mergeCell ref="D165:D166"/>
    <mergeCell ref="E157:E158"/>
    <mergeCell ref="F157:F158"/>
    <mergeCell ref="E159:E161"/>
    <mergeCell ref="F159:F161"/>
    <mergeCell ref="A302:A303"/>
    <mergeCell ref="B302:B303"/>
    <mergeCell ref="C200:C206"/>
    <mergeCell ref="D200:D206"/>
    <mergeCell ref="B284:B285"/>
    <mergeCell ref="C284:C285"/>
    <mergeCell ref="A304:A305"/>
    <mergeCell ref="B304:B305"/>
    <mergeCell ref="C304:C305"/>
    <mergeCell ref="D304:D305"/>
    <mergeCell ref="A290:A291"/>
    <mergeCell ref="B290:B291"/>
    <mergeCell ref="C290:C291"/>
    <mergeCell ref="D290:D291"/>
    <mergeCell ref="C302:C303"/>
    <mergeCell ref="D302:D303"/>
    <mergeCell ref="A308:A309"/>
    <mergeCell ref="B308:B309"/>
    <mergeCell ref="C308:C309"/>
    <mergeCell ref="D308:D309"/>
    <mergeCell ref="A306:A307"/>
    <mergeCell ref="B306:B307"/>
    <mergeCell ref="C306:C307"/>
    <mergeCell ref="D306:D307"/>
    <mergeCell ref="A313:A314"/>
    <mergeCell ref="B313:B314"/>
    <mergeCell ref="C313:C314"/>
    <mergeCell ref="D313:D314"/>
    <mergeCell ref="A315:A316"/>
    <mergeCell ref="B315:B316"/>
    <mergeCell ref="C315:C316"/>
    <mergeCell ref="D315:D316"/>
    <mergeCell ref="A317:A320"/>
    <mergeCell ref="B317:B320"/>
    <mergeCell ref="C317:C320"/>
    <mergeCell ref="D317:D320"/>
    <mergeCell ref="A321:A322"/>
    <mergeCell ref="B321:B322"/>
    <mergeCell ref="C321:C322"/>
    <mergeCell ref="D321:D322"/>
    <mergeCell ref="A323:A324"/>
    <mergeCell ref="B323:B324"/>
    <mergeCell ref="C323:C324"/>
    <mergeCell ref="D323:D324"/>
    <mergeCell ref="A326:A327"/>
    <mergeCell ref="B326:B327"/>
    <mergeCell ref="C326:C327"/>
    <mergeCell ref="D326:D327"/>
    <mergeCell ref="A328:A329"/>
    <mergeCell ref="B328:B329"/>
    <mergeCell ref="C328:C329"/>
    <mergeCell ref="D328:D329"/>
    <mergeCell ref="A330:A331"/>
    <mergeCell ref="B330:B331"/>
    <mergeCell ref="C330:C331"/>
    <mergeCell ref="D330:D331"/>
    <mergeCell ref="D336:D338"/>
    <mergeCell ref="A334:A335"/>
    <mergeCell ref="B334:B335"/>
    <mergeCell ref="C334:C335"/>
    <mergeCell ref="D334:D335"/>
    <mergeCell ref="A336:A338"/>
    <mergeCell ref="B336:B338"/>
    <mergeCell ref="C336:C338"/>
    <mergeCell ref="A153:A154"/>
    <mergeCell ref="A284:A285"/>
    <mergeCell ref="A159:A161"/>
    <mergeCell ref="A167:A168"/>
    <mergeCell ref="A184:D186"/>
    <mergeCell ref="A195:B195"/>
    <mergeCell ref="D284:D285"/>
    <mergeCell ref="A200:A206"/>
    <mergeCell ref="B200:B206"/>
    <mergeCell ref="A189:D189"/>
    <mergeCell ref="A339:A341"/>
    <mergeCell ref="B339:B341"/>
    <mergeCell ref="C339:C341"/>
    <mergeCell ref="D339:D341"/>
    <mergeCell ref="A100:A101"/>
    <mergeCell ref="A151:A152"/>
    <mergeCell ref="A146:A147"/>
    <mergeCell ref="A136:A137"/>
    <mergeCell ref="A131:A132"/>
    <mergeCell ref="A149:A150"/>
    <mergeCell ref="A138:A139"/>
    <mergeCell ref="A125:A126"/>
    <mergeCell ref="A129:A130"/>
    <mergeCell ref="A113:A114"/>
    <mergeCell ref="A300:A301"/>
    <mergeCell ref="B300:B301"/>
    <mergeCell ref="C300:C301"/>
    <mergeCell ref="D300:D301"/>
    <mergeCell ref="A342:A343"/>
    <mergeCell ref="B342:B343"/>
    <mergeCell ref="C342:C343"/>
    <mergeCell ref="D342:D343"/>
    <mergeCell ref="A344:A345"/>
    <mergeCell ref="B344:B345"/>
    <mergeCell ref="C344:C345"/>
    <mergeCell ref="D344:D34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4"/>
  <sheetViews>
    <sheetView zoomScalePageLayoutView="0" workbookViewId="0" topLeftCell="A1">
      <selection activeCell="A54" sqref="A7:F54"/>
    </sheetView>
  </sheetViews>
  <sheetFormatPr defaultColWidth="9.140625" defaultRowHeight="15"/>
  <cols>
    <col min="1" max="1" width="57.8515625" style="0" customWidth="1"/>
    <col min="2" max="2" width="4.140625" style="0" customWidth="1"/>
    <col min="3" max="3" width="5.140625" style="0" customWidth="1"/>
    <col min="4" max="4" width="0.13671875" style="0" hidden="1" customWidth="1"/>
    <col min="5" max="5" width="5.28125" style="0" hidden="1" customWidth="1"/>
    <col min="6" max="6" width="10.28125" style="0" bestFit="1" customWidth="1"/>
  </cols>
  <sheetData>
    <row r="2" spans="1:6" ht="42.75" customHeight="1">
      <c r="A2" s="231" t="s">
        <v>519</v>
      </c>
      <c r="B2" s="231"/>
      <c r="C2" s="231"/>
      <c r="D2" s="231"/>
      <c r="E2" s="231"/>
      <c r="F2" s="231"/>
    </row>
    <row r="3" spans="1:6" ht="15" hidden="1">
      <c r="A3" s="202"/>
      <c r="B3" s="202"/>
      <c r="C3" s="202"/>
      <c r="D3" s="202"/>
      <c r="E3" s="202"/>
      <c r="F3" s="202"/>
    </row>
    <row r="4" spans="1:6" ht="15" hidden="1">
      <c r="A4" s="203"/>
      <c r="B4" s="202"/>
      <c r="C4" s="202"/>
      <c r="D4" s="202"/>
      <c r="E4" s="202"/>
      <c r="F4" s="202"/>
    </row>
    <row r="5" spans="1:6" ht="45.75" customHeight="1">
      <c r="A5" s="204" t="s">
        <v>520</v>
      </c>
      <c r="B5" s="204"/>
      <c r="C5" s="204"/>
      <c r="D5" s="204"/>
      <c r="E5" s="204"/>
      <c r="F5" s="204"/>
    </row>
    <row r="6" spans="1:6" ht="15.75">
      <c r="A6" s="3"/>
      <c r="F6" s="84" t="s">
        <v>621</v>
      </c>
    </row>
    <row r="7" spans="1:6" ht="15">
      <c r="A7" s="200" t="s">
        <v>265</v>
      </c>
      <c r="B7" s="201" t="s">
        <v>609</v>
      </c>
      <c r="C7" s="201" t="s">
        <v>610</v>
      </c>
      <c r="D7" s="201" t="s">
        <v>611</v>
      </c>
      <c r="E7" s="201" t="s">
        <v>612</v>
      </c>
      <c r="F7" s="199">
        <v>2013</v>
      </c>
    </row>
    <row r="8" spans="1:6" ht="8.25" customHeight="1">
      <c r="A8" s="200"/>
      <c r="B8" s="201"/>
      <c r="C8" s="201"/>
      <c r="D8" s="201"/>
      <c r="E8" s="201"/>
      <c r="F8" s="199"/>
    </row>
    <row r="9" spans="1:6" ht="15">
      <c r="A9" s="8">
        <v>1</v>
      </c>
      <c r="B9" s="8">
        <v>2</v>
      </c>
      <c r="C9" s="8">
        <v>3</v>
      </c>
      <c r="D9" s="8">
        <v>5</v>
      </c>
      <c r="E9" s="8">
        <v>6</v>
      </c>
      <c r="F9" s="18">
        <v>4</v>
      </c>
    </row>
    <row r="10" spans="1:8" ht="15">
      <c r="A10" s="155" t="s">
        <v>614</v>
      </c>
      <c r="B10" s="154" t="s">
        <v>315</v>
      </c>
      <c r="C10" s="154"/>
      <c r="D10" s="154"/>
      <c r="E10" s="154"/>
      <c r="F10" s="25">
        <f>F11+F14+F15+F20+F25+F24</f>
        <v>34902</v>
      </c>
      <c r="G10" s="27"/>
      <c r="H10" s="27"/>
    </row>
    <row r="11" spans="1:6" ht="15">
      <c r="A11" s="205" t="s">
        <v>615</v>
      </c>
      <c r="B11" s="206" t="s">
        <v>315</v>
      </c>
      <c r="C11" s="206" t="s">
        <v>316</v>
      </c>
      <c r="D11" s="206"/>
      <c r="E11" s="206"/>
      <c r="F11" s="208">
        <v>1029</v>
      </c>
    </row>
    <row r="12" spans="1:6" ht="15">
      <c r="A12" s="205"/>
      <c r="B12" s="206"/>
      <c r="C12" s="206"/>
      <c r="D12" s="206"/>
      <c r="E12" s="206"/>
      <c r="F12" s="208"/>
    </row>
    <row r="13" spans="1:6" ht="3.75" customHeight="1">
      <c r="A13" s="205"/>
      <c r="B13" s="206"/>
      <c r="C13" s="206"/>
      <c r="D13" s="206"/>
      <c r="E13" s="206"/>
      <c r="F13" s="208"/>
    </row>
    <row r="14" spans="1:6" ht="42.75" customHeight="1">
      <c r="A14" s="153" t="s">
        <v>318</v>
      </c>
      <c r="B14" s="152" t="s">
        <v>315</v>
      </c>
      <c r="C14" s="152" t="s">
        <v>232</v>
      </c>
      <c r="D14" s="152"/>
      <c r="E14" s="152"/>
      <c r="F14" s="26">
        <v>1575</v>
      </c>
    </row>
    <row r="15" spans="1:6" ht="15">
      <c r="A15" s="205" t="s">
        <v>620</v>
      </c>
      <c r="B15" s="206" t="s">
        <v>315</v>
      </c>
      <c r="C15" s="206" t="s">
        <v>234</v>
      </c>
      <c r="D15" s="206"/>
      <c r="E15" s="206"/>
      <c r="F15" s="208">
        <v>15713</v>
      </c>
    </row>
    <row r="16" spans="1:6" ht="15">
      <c r="A16" s="205"/>
      <c r="B16" s="206"/>
      <c r="C16" s="206"/>
      <c r="D16" s="206"/>
      <c r="E16" s="206"/>
      <c r="F16" s="208"/>
    </row>
    <row r="17" spans="1:6" ht="15">
      <c r="A17" s="205"/>
      <c r="B17" s="206"/>
      <c r="C17" s="206"/>
      <c r="D17" s="206"/>
      <c r="E17" s="206"/>
      <c r="F17" s="208"/>
    </row>
    <row r="18" spans="1:6" ht="6" customHeight="1">
      <c r="A18" s="205"/>
      <c r="B18" s="206"/>
      <c r="C18" s="206"/>
      <c r="D18" s="206"/>
      <c r="E18" s="206"/>
      <c r="F18" s="208"/>
    </row>
    <row r="19" spans="1:6" ht="2.25" customHeight="1" hidden="1">
      <c r="A19" s="205"/>
      <c r="B19" s="206"/>
      <c r="C19" s="206"/>
      <c r="D19" s="206"/>
      <c r="E19" s="206"/>
      <c r="F19" s="208"/>
    </row>
    <row r="20" spans="1:6" ht="15">
      <c r="A20" s="205" t="s">
        <v>365</v>
      </c>
      <c r="B20" s="206" t="s">
        <v>315</v>
      </c>
      <c r="C20" s="206" t="s">
        <v>236</v>
      </c>
      <c r="D20" s="206"/>
      <c r="E20" s="206"/>
      <c r="F20" s="208">
        <v>2614</v>
      </c>
    </row>
    <row r="21" spans="1:6" ht="15">
      <c r="A21" s="205"/>
      <c r="B21" s="206"/>
      <c r="C21" s="206"/>
      <c r="D21" s="206"/>
      <c r="E21" s="206"/>
      <c r="F21" s="208"/>
    </row>
    <row r="22" spans="1:6" ht="2.25" customHeight="1">
      <c r="A22" s="205"/>
      <c r="B22" s="206"/>
      <c r="C22" s="206"/>
      <c r="D22" s="206"/>
      <c r="E22" s="206"/>
      <c r="F22" s="208"/>
    </row>
    <row r="23" spans="1:6" ht="3" customHeight="1" hidden="1">
      <c r="A23" s="205"/>
      <c r="B23" s="206"/>
      <c r="C23" s="206"/>
      <c r="D23" s="206"/>
      <c r="E23" s="206"/>
      <c r="F23" s="208"/>
    </row>
    <row r="24" spans="1:6" ht="15.75" customHeight="1">
      <c r="A24" s="177" t="s">
        <v>599</v>
      </c>
      <c r="B24" s="152" t="s">
        <v>315</v>
      </c>
      <c r="C24" s="152" t="s">
        <v>248</v>
      </c>
      <c r="D24" s="152"/>
      <c r="E24" s="152"/>
      <c r="F24" s="26">
        <v>1500</v>
      </c>
    </row>
    <row r="25" spans="1:7" ht="15">
      <c r="A25" s="153" t="s">
        <v>626</v>
      </c>
      <c r="B25" s="152" t="s">
        <v>315</v>
      </c>
      <c r="C25" s="152">
        <v>13</v>
      </c>
      <c r="D25" s="152"/>
      <c r="E25" s="152"/>
      <c r="F25" s="26">
        <v>12471</v>
      </c>
      <c r="G25" s="27"/>
    </row>
    <row r="26" spans="1:6" ht="27">
      <c r="A26" s="155" t="s">
        <v>719</v>
      </c>
      <c r="B26" s="154" t="s">
        <v>232</v>
      </c>
      <c r="C26" s="154"/>
      <c r="D26" s="154"/>
      <c r="E26" s="154"/>
      <c r="F26" s="25">
        <f>F27</f>
        <v>200</v>
      </c>
    </row>
    <row r="27" spans="1:6" ht="27.75" customHeight="1">
      <c r="A27" s="153" t="s">
        <v>730</v>
      </c>
      <c r="B27" s="152" t="s">
        <v>232</v>
      </c>
      <c r="C27" s="152" t="s">
        <v>255</v>
      </c>
      <c r="D27" s="154"/>
      <c r="E27" s="154"/>
      <c r="F27" s="26">
        <v>200</v>
      </c>
    </row>
    <row r="28" spans="1:6" ht="15">
      <c r="A28" s="155" t="s">
        <v>194</v>
      </c>
      <c r="B28" s="154" t="s">
        <v>234</v>
      </c>
      <c r="C28" s="154"/>
      <c r="D28" s="77"/>
      <c r="E28" s="77"/>
      <c r="F28" s="25">
        <f>F30+F29</f>
        <v>633</v>
      </c>
    </row>
    <row r="29" spans="1:6" ht="15">
      <c r="A29" s="153" t="s">
        <v>176</v>
      </c>
      <c r="B29" s="152" t="s">
        <v>234</v>
      </c>
      <c r="C29" s="152" t="s">
        <v>256</v>
      </c>
      <c r="D29" s="76"/>
      <c r="E29" s="76"/>
      <c r="F29" s="26">
        <v>362</v>
      </c>
    </row>
    <row r="30" spans="1:6" ht="15">
      <c r="A30" s="61" t="s">
        <v>195</v>
      </c>
      <c r="B30" s="152" t="s">
        <v>234</v>
      </c>
      <c r="C30" s="152" t="s">
        <v>196</v>
      </c>
      <c r="D30" s="76"/>
      <c r="E30" s="76"/>
      <c r="F30" s="26">
        <v>271</v>
      </c>
    </row>
    <row r="31" spans="1:6" ht="15">
      <c r="A31" s="155" t="s">
        <v>26</v>
      </c>
      <c r="B31" s="154" t="s">
        <v>716</v>
      </c>
      <c r="C31" s="154"/>
      <c r="D31" s="77"/>
      <c r="E31" s="77"/>
      <c r="F31" s="25">
        <f>F32</f>
        <v>635</v>
      </c>
    </row>
    <row r="32" spans="1:6" ht="15">
      <c r="A32" s="153" t="s">
        <v>27</v>
      </c>
      <c r="B32" s="152" t="s">
        <v>716</v>
      </c>
      <c r="C32" s="152" t="s">
        <v>232</v>
      </c>
      <c r="D32" s="76"/>
      <c r="E32" s="76"/>
      <c r="F32" s="26">
        <v>635</v>
      </c>
    </row>
    <row r="33" spans="1:7" ht="15">
      <c r="A33" s="155" t="s">
        <v>635</v>
      </c>
      <c r="B33" s="154" t="s">
        <v>248</v>
      </c>
      <c r="C33" s="154"/>
      <c r="D33" s="154"/>
      <c r="E33" s="154"/>
      <c r="F33" s="25">
        <f>F34+F35+F36+F37</f>
        <v>258833</v>
      </c>
      <c r="G33" s="27"/>
    </row>
    <row r="34" spans="1:7" ht="15">
      <c r="A34" s="153" t="s">
        <v>636</v>
      </c>
      <c r="B34" s="152" t="s">
        <v>248</v>
      </c>
      <c r="C34" s="152" t="s">
        <v>315</v>
      </c>
      <c r="D34" s="152"/>
      <c r="E34" s="152"/>
      <c r="F34" s="26">
        <v>51413</v>
      </c>
      <c r="G34" s="27"/>
    </row>
    <row r="35" spans="1:7" ht="15">
      <c r="A35" s="153" t="s">
        <v>638</v>
      </c>
      <c r="B35" s="152" t="s">
        <v>248</v>
      </c>
      <c r="C35" s="152" t="s">
        <v>316</v>
      </c>
      <c r="D35" s="152"/>
      <c r="E35" s="152"/>
      <c r="F35" s="26">
        <v>193730</v>
      </c>
      <c r="G35" s="27"/>
    </row>
    <row r="36" spans="1:6" ht="15">
      <c r="A36" s="153" t="s">
        <v>640</v>
      </c>
      <c r="B36" s="152" t="s">
        <v>248</v>
      </c>
      <c r="C36" s="152" t="s">
        <v>248</v>
      </c>
      <c r="D36" s="152"/>
      <c r="E36" s="152"/>
      <c r="F36" s="26">
        <v>7446</v>
      </c>
    </row>
    <row r="37" spans="1:6" ht="15">
      <c r="A37" s="153" t="s">
        <v>222</v>
      </c>
      <c r="B37" s="152" t="s">
        <v>248</v>
      </c>
      <c r="C37" s="152" t="s">
        <v>255</v>
      </c>
      <c r="D37" s="152"/>
      <c r="E37" s="152"/>
      <c r="F37" s="26">
        <v>6244</v>
      </c>
    </row>
    <row r="38" spans="1:6" ht="15">
      <c r="A38" s="155" t="s">
        <v>370</v>
      </c>
      <c r="B38" s="154" t="s">
        <v>256</v>
      </c>
      <c r="C38" s="154"/>
      <c r="D38" s="154"/>
      <c r="E38" s="154"/>
      <c r="F38" s="25">
        <f>F39+F40</f>
        <v>15757</v>
      </c>
    </row>
    <row r="39" spans="1:6" ht="15">
      <c r="A39" s="153" t="s">
        <v>225</v>
      </c>
      <c r="B39" s="152" t="s">
        <v>256</v>
      </c>
      <c r="C39" s="152" t="s">
        <v>315</v>
      </c>
      <c r="D39" s="152"/>
      <c r="E39" s="152"/>
      <c r="F39" s="26">
        <v>14468</v>
      </c>
    </row>
    <row r="40" spans="1:6" ht="15">
      <c r="A40" s="153" t="s">
        <v>228</v>
      </c>
      <c r="B40" s="152" t="s">
        <v>256</v>
      </c>
      <c r="C40" s="152" t="s">
        <v>234</v>
      </c>
      <c r="D40" s="152"/>
      <c r="E40" s="152"/>
      <c r="F40" s="26">
        <v>1289</v>
      </c>
    </row>
    <row r="41" spans="1:6" ht="15">
      <c r="A41" s="39" t="s">
        <v>289</v>
      </c>
      <c r="B41" s="154">
        <v>10</v>
      </c>
      <c r="C41" s="154"/>
      <c r="D41" s="154"/>
      <c r="E41" s="154"/>
      <c r="F41" s="25">
        <f>F42+F43+F44</f>
        <v>30012</v>
      </c>
    </row>
    <row r="42" spans="1:6" ht="15">
      <c r="A42" s="153" t="s">
        <v>290</v>
      </c>
      <c r="B42" s="152">
        <v>10</v>
      </c>
      <c r="C42" s="152" t="s">
        <v>315</v>
      </c>
      <c r="D42" s="152"/>
      <c r="E42" s="152"/>
      <c r="F42" s="26">
        <v>358</v>
      </c>
    </row>
    <row r="43" spans="1:7" ht="15">
      <c r="A43" s="153" t="s">
        <v>292</v>
      </c>
      <c r="B43" s="152">
        <v>10</v>
      </c>
      <c r="C43" s="152" t="s">
        <v>232</v>
      </c>
      <c r="D43" s="152"/>
      <c r="E43" s="152"/>
      <c r="F43" s="178">
        <v>24308</v>
      </c>
      <c r="G43" s="27"/>
    </row>
    <row r="44" spans="1:6" ht="15">
      <c r="A44" s="153" t="s">
        <v>300</v>
      </c>
      <c r="B44" s="152">
        <v>10</v>
      </c>
      <c r="C44" s="152" t="s">
        <v>234</v>
      </c>
      <c r="D44" s="152"/>
      <c r="E44" s="152"/>
      <c r="F44" s="26">
        <v>5346</v>
      </c>
    </row>
    <row r="45" spans="1:6" ht="15">
      <c r="A45" s="155" t="s">
        <v>304</v>
      </c>
      <c r="B45" s="154">
        <v>11</v>
      </c>
      <c r="C45" s="154"/>
      <c r="D45" s="154"/>
      <c r="E45" s="154"/>
      <c r="F45" s="25">
        <f>F46</f>
        <v>477</v>
      </c>
    </row>
    <row r="46" spans="1:6" ht="15">
      <c r="A46" s="153" t="s">
        <v>305</v>
      </c>
      <c r="B46" s="152">
        <v>11</v>
      </c>
      <c r="C46" s="152" t="s">
        <v>316</v>
      </c>
      <c r="D46" s="152"/>
      <c r="E46" s="152"/>
      <c r="F46" s="26">
        <v>477</v>
      </c>
    </row>
    <row r="47" spans="1:6" ht="15">
      <c r="A47" s="210" t="s">
        <v>117</v>
      </c>
      <c r="B47" s="207">
        <v>14</v>
      </c>
      <c r="C47" s="207"/>
      <c r="D47" s="207"/>
      <c r="E47" s="207"/>
      <c r="F47" s="209">
        <f>F51</f>
        <v>14137</v>
      </c>
    </row>
    <row r="48" spans="1:6" ht="15">
      <c r="A48" s="210"/>
      <c r="B48" s="207"/>
      <c r="C48" s="207"/>
      <c r="D48" s="207"/>
      <c r="E48" s="207"/>
      <c r="F48" s="209"/>
    </row>
    <row r="49" spans="1:6" ht="15">
      <c r="A49" s="210"/>
      <c r="B49" s="207"/>
      <c r="C49" s="207"/>
      <c r="D49" s="207"/>
      <c r="E49" s="207"/>
      <c r="F49" s="209"/>
    </row>
    <row r="50" spans="1:6" ht="1.5" customHeight="1">
      <c r="A50" s="210"/>
      <c r="B50" s="207"/>
      <c r="C50" s="207"/>
      <c r="D50" s="207"/>
      <c r="E50" s="207"/>
      <c r="F50" s="209"/>
    </row>
    <row r="51" spans="1:6" ht="15">
      <c r="A51" s="205" t="s">
        <v>308</v>
      </c>
      <c r="B51" s="206">
        <v>14</v>
      </c>
      <c r="C51" s="206" t="s">
        <v>315</v>
      </c>
      <c r="D51" s="206"/>
      <c r="E51" s="206"/>
      <c r="F51" s="208">
        <v>14137</v>
      </c>
    </row>
    <row r="52" spans="1:6" ht="15">
      <c r="A52" s="205"/>
      <c r="B52" s="206"/>
      <c r="C52" s="206"/>
      <c r="D52" s="206"/>
      <c r="E52" s="206"/>
      <c r="F52" s="208"/>
    </row>
    <row r="53" spans="1:6" ht="4.5" customHeight="1">
      <c r="A53" s="205"/>
      <c r="B53" s="206"/>
      <c r="C53" s="206"/>
      <c r="D53" s="206"/>
      <c r="E53" s="206"/>
      <c r="F53" s="208"/>
    </row>
    <row r="54" spans="1:7" ht="15">
      <c r="A54" s="155" t="s">
        <v>613</v>
      </c>
      <c r="B54" s="152"/>
      <c r="C54" s="152"/>
      <c r="D54" s="152"/>
      <c r="E54" s="152"/>
      <c r="F54" s="179">
        <f>F10+F26+F28+F31+F33+F38+F41+F45+F47</f>
        <v>355586</v>
      </c>
      <c r="G54" s="82"/>
    </row>
  </sheetData>
  <sheetProtection/>
  <mergeCells count="40">
    <mergeCell ref="C47:C50"/>
    <mergeCell ref="D20:D23"/>
    <mergeCell ref="E20:E23"/>
    <mergeCell ref="A20:A23"/>
    <mergeCell ref="B20:B23"/>
    <mergeCell ref="C20:C23"/>
    <mergeCell ref="A47:A50"/>
    <mergeCell ref="B47:B50"/>
    <mergeCell ref="F15:F19"/>
    <mergeCell ref="E51:E53"/>
    <mergeCell ref="F51:F53"/>
    <mergeCell ref="F20:F23"/>
    <mergeCell ref="E47:E50"/>
    <mergeCell ref="F47:F50"/>
    <mergeCell ref="F11:F13"/>
    <mergeCell ref="A11:A13"/>
    <mergeCell ref="B11:B13"/>
    <mergeCell ref="C11:C13"/>
    <mergeCell ref="E15:E19"/>
    <mergeCell ref="D7:D8"/>
    <mergeCell ref="E7:E8"/>
    <mergeCell ref="A51:A53"/>
    <mergeCell ref="B51:B53"/>
    <mergeCell ref="D47:D50"/>
    <mergeCell ref="D11:D13"/>
    <mergeCell ref="E11:E13"/>
    <mergeCell ref="C51:C53"/>
    <mergeCell ref="D51:D53"/>
    <mergeCell ref="A15:A19"/>
    <mergeCell ref="B15:B19"/>
    <mergeCell ref="C15:C19"/>
    <mergeCell ref="D15:D19"/>
    <mergeCell ref="A2:F2"/>
    <mergeCell ref="A3:F3"/>
    <mergeCell ref="A4:F4"/>
    <mergeCell ref="A5:F5"/>
    <mergeCell ref="F7:F8"/>
    <mergeCell ref="A7:A8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47"/>
  <sheetViews>
    <sheetView zoomScalePageLayoutView="0" workbookViewId="0" topLeftCell="A681">
      <selection activeCell="A568" sqref="A568"/>
    </sheetView>
  </sheetViews>
  <sheetFormatPr defaultColWidth="9.140625" defaultRowHeight="15"/>
  <cols>
    <col min="1" max="1" width="38.421875" style="0" customWidth="1"/>
    <col min="2" max="2" width="5.28125" style="0" customWidth="1"/>
    <col min="3" max="3" width="5.421875" style="0" customWidth="1"/>
    <col min="4" max="4" width="4.7109375" style="0" customWidth="1"/>
    <col min="5" max="5" width="9.28125" style="0" customWidth="1"/>
    <col min="6" max="6" width="5.7109375" style="0" customWidth="1"/>
    <col min="7" max="7" width="8.421875" style="0" customWidth="1"/>
    <col min="8" max="8" width="0.2890625" style="0" customWidth="1"/>
    <col min="9" max="9" width="7.421875" style="0" hidden="1" customWidth="1"/>
  </cols>
  <sheetData>
    <row r="1" ht="24.75" customHeight="1"/>
    <row r="2" spans="1:9" ht="15">
      <c r="A2" s="202"/>
      <c r="B2" s="202"/>
      <c r="C2" s="202"/>
      <c r="D2" s="202"/>
      <c r="E2" s="202"/>
      <c r="F2" s="202"/>
      <c r="G2" s="202"/>
      <c r="H2" s="30"/>
      <c r="I2" s="28"/>
    </row>
    <row r="3" spans="1:9" ht="9.75" customHeight="1">
      <c r="A3" s="202"/>
      <c r="B3" s="202"/>
      <c r="C3" s="202"/>
      <c r="D3" s="202"/>
      <c r="E3" s="202"/>
      <c r="F3" s="202"/>
      <c r="G3" s="202"/>
      <c r="H3" s="202"/>
      <c r="I3" s="28"/>
    </row>
    <row r="4" spans="1:9" ht="39" customHeight="1">
      <c r="A4" s="231" t="s">
        <v>521</v>
      </c>
      <c r="B4" s="231"/>
      <c r="C4" s="231"/>
      <c r="D4" s="231"/>
      <c r="E4" s="231"/>
      <c r="F4" s="231"/>
      <c r="G4" s="231"/>
      <c r="H4" s="68"/>
      <c r="I4" s="28"/>
    </row>
    <row r="5" spans="1:9" ht="47.25" customHeight="1">
      <c r="A5" s="204" t="s">
        <v>522</v>
      </c>
      <c r="B5" s="204"/>
      <c r="C5" s="204"/>
      <c r="D5" s="204"/>
      <c r="E5" s="204"/>
      <c r="F5" s="204"/>
      <c r="G5" s="204"/>
      <c r="H5" s="204"/>
      <c r="I5" s="204"/>
    </row>
    <row r="6" ht="15.75">
      <c r="A6" s="3" t="s">
        <v>311</v>
      </c>
    </row>
    <row r="7" spans="1:11" ht="53.25" customHeight="1">
      <c r="A7" s="200" t="s">
        <v>265</v>
      </c>
      <c r="B7" s="201" t="s">
        <v>312</v>
      </c>
      <c r="C7" s="201" t="s">
        <v>609</v>
      </c>
      <c r="D7" s="201" t="s">
        <v>610</v>
      </c>
      <c r="E7" s="201" t="s">
        <v>611</v>
      </c>
      <c r="F7" s="201" t="s">
        <v>612</v>
      </c>
      <c r="G7" s="199">
        <v>2013</v>
      </c>
      <c r="H7" s="199">
        <v>2013</v>
      </c>
      <c r="I7" s="199">
        <v>2014</v>
      </c>
      <c r="J7" s="282"/>
      <c r="K7" s="283"/>
    </row>
    <row r="8" spans="1:11" ht="15">
      <c r="A8" s="200"/>
      <c r="B8" s="201"/>
      <c r="C8" s="201"/>
      <c r="D8" s="201"/>
      <c r="E8" s="201"/>
      <c r="F8" s="201"/>
      <c r="G8" s="199"/>
      <c r="H8" s="199"/>
      <c r="I8" s="199"/>
      <c r="J8" s="282"/>
      <c r="K8" s="283"/>
    </row>
    <row r="9" spans="1:11" ht="1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18">
        <v>7</v>
      </c>
      <c r="H9" s="18">
        <v>8</v>
      </c>
      <c r="I9" s="18">
        <v>9</v>
      </c>
      <c r="J9" s="282"/>
      <c r="K9" s="283"/>
    </row>
    <row r="10" spans="1:11" ht="15">
      <c r="A10" s="193" t="s">
        <v>291</v>
      </c>
      <c r="B10" s="193" t="s">
        <v>266</v>
      </c>
      <c r="C10" s="193" t="s">
        <v>267</v>
      </c>
      <c r="D10" s="193" t="s">
        <v>267</v>
      </c>
      <c r="E10" s="193"/>
      <c r="F10" s="193"/>
      <c r="G10" s="190">
        <f>G12+G322+G374+G284+G307+G169</f>
        <v>76414</v>
      </c>
      <c r="H10" s="191" t="e">
        <f>H12+H322+H374+#REF!</f>
        <v>#REF!</v>
      </c>
      <c r="I10" s="191" t="e">
        <f>I12+I322+I374+#REF!</f>
        <v>#REF!</v>
      </c>
      <c r="J10" s="282"/>
      <c r="K10" s="283"/>
    </row>
    <row r="11" spans="1:11" ht="15">
      <c r="A11" s="193"/>
      <c r="B11" s="193"/>
      <c r="C11" s="193"/>
      <c r="D11" s="193"/>
      <c r="E11" s="193"/>
      <c r="F11" s="193"/>
      <c r="G11" s="190"/>
      <c r="H11" s="191"/>
      <c r="I11" s="191"/>
      <c r="J11" s="282"/>
      <c r="K11" s="283"/>
    </row>
    <row r="12" spans="1:11" ht="17.25" customHeight="1">
      <c r="A12" s="33" t="s">
        <v>614</v>
      </c>
      <c r="B12" s="33" t="s">
        <v>266</v>
      </c>
      <c r="C12" s="33" t="s">
        <v>315</v>
      </c>
      <c r="D12" s="33"/>
      <c r="E12" s="33"/>
      <c r="F12" s="33"/>
      <c r="G12" s="69">
        <f>G13+G24+G57+G164+G179</f>
        <v>27155</v>
      </c>
      <c r="H12" s="17" t="e">
        <f>H13+H24+H57+H164+H179</f>
        <v>#REF!</v>
      </c>
      <c r="I12" s="17" t="e">
        <f>I13+I24+I57+I164+I179</f>
        <v>#REF!</v>
      </c>
      <c r="J12" s="78"/>
      <c r="K12" s="79"/>
    </row>
    <row r="13" spans="1:11" ht="14.25" customHeight="1">
      <c r="A13" s="193" t="s">
        <v>615</v>
      </c>
      <c r="B13" s="193" t="s">
        <v>266</v>
      </c>
      <c r="C13" s="193" t="s">
        <v>315</v>
      </c>
      <c r="D13" s="193" t="s">
        <v>316</v>
      </c>
      <c r="E13" s="193"/>
      <c r="F13" s="193"/>
      <c r="G13" s="190">
        <f>G16</f>
        <v>1029</v>
      </c>
      <c r="H13" s="191">
        <f>H16</f>
        <v>1029</v>
      </c>
      <c r="I13" s="191">
        <f>I16</f>
        <v>1029</v>
      </c>
      <c r="J13" s="257"/>
      <c r="K13" s="282"/>
    </row>
    <row r="14" spans="1:11" ht="15" customHeight="1">
      <c r="A14" s="193"/>
      <c r="B14" s="193"/>
      <c r="C14" s="193"/>
      <c r="D14" s="193"/>
      <c r="E14" s="193"/>
      <c r="F14" s="193"/>
      <c r="G14" s="190"/>
      <c r="H14" s="191"/>
      <c r="I14" s="191"/>
      <c r="J14" s="257"/>
      <c r="K14" s="282"/>
    </row>
    <row r="15" spans="1:11" ht="34.5" customHeight="1">
      <c r="A15" s="193"/>
      <c r="B15" s="193"/>
      <c r="C15" s="193"/>
      <c r="D15" s="193"/>
      <c r="E15" s="193"/>
      <c r="F15" s="193"/>
      <c r="G15" s="190"/>
      <c r="H15" s="191"/>
      <c r="I15" s="191"/>
      <c r="J15" s="257"/>
      <c r="K15" s="282"/>
    </row>
    <row r="16" spans="1:11" ht="14.25" customHeight="1">
      <c r="A16" s="211" t="s">
        <v>722</v>
      </c>
      <c r="B16" s="211" t="s">
        <v>266</v>
      </c>
      <c r="C16" s="211" t="s">
        <v>315</v>
      </c>
      <c r="D16" s="211" t="s">
        <v>316</v>
      </c>
      <c r="E16" s="211" t="s">
        <v>268</v>
      </c>
      <c r="F16" s="211"/>
      <c r="G16" s="215">
        <f>G20</f>
        <v>1029</v>
      </c>
      <c r="H16" s="192">
        <f>H20</f>
        <v>1029</v>
      </c>
      <c r="I16" s="192">
        <f>I20</f>
        <v>1029</v>
      </c>
      <c r="J16" s="284"/>
      <c r="K16" s="282"/>
    </row>
    <row r="17" spans="1:11" ht="14.25" customHeight="1">
      <c r="A17" s="211"/>
      <c r="B17" s="211"/>
      <c r="C17" s="211"/>
      <c r="D17" s="211"/>
      <c r="E17" s="211"/>
      <c r="F17" s="211"/>
      <c r="G17" s="215"/>
      <c r="H17" s="192"/>
      <c r="I17" s="192"/>
      <c r="J17" s="284"/>
      <c r="K17" s="282"/>
    </row>
    <row r="18" spans="1:11" ht="14.25" customHeight="1">
      <c r="A18" s="211"/>
      <c r="B18" s="211"/>
      <c r="C18" s="211"/>
      <c r="D18" s="211"/>
      <c r="E18" s="211"/>
      <c r="F18" s="211"/>
      <c r="G18" s="215"/>
      <c r="H18" s="192"/>
      <c r="I18" s="192"/>
      <c r="J18" s="284"/>
      <c r="K18" s="282"/>
    </row>
    <row r="19" spans="1:11" ht="2.25" customHeight="1">
      <c r="A19" s="211"/>
      <c r="B19" s="211"/>
      <c r="C19" s="211"/>
      <c r="D19" s="211"/>
      <c r="E19" s="211"/>
      <c r="F19" s="211"/>
      <c r="G19" s="215"/>
      <c r="H19" s="192"/>
      <c r="I19" s="192"/>
      <c r="J19" s="284"/>
      <c r="K19" s="282"/>
    </row>
    <row r="20" spans="1:11" ht="15" customHeight="1">
      <c r="A20" s="29" t="s">
        <v>616</v>
      </c>
      <c r="B20" s="29" t="s">
        <v>266</v>
      </c>
      <c r="C20" s="29" t="s">
        <v>315</v>
      </c>
      <c r="D20" s="29" t="s">
        <v>316</v>
      </c>
      <c r="E20" s="29" t="s">
        <v>229</v>
      </c>
      <c r="F20" s="29"/>
      <c r="G20" s="34">
        <f>G22</f>
        <v>1029</v>
      </c>
      <c r="H20" s="18">
        <f>G20</f>
        <v>1029</v>
      </c>
      <c r="I20" s="18">
        <f>H20</f>
        <v>1029</v>
      </c>
      <c r="J20" s="5"/>
      <c r="K20" s="4"/>
    </row>
    <row r="21" spans="1:11" ht="57.75" customHeight="1">
      <c r="A21" s="29" t="s">
        <v>686</v>
      </c>
      <c r="B21" s="29" t="s">
        <v>266</v>
      </c>
      <c r="C21" s="29" t="s">
        <v>315</v>
      </c>
      <c r="D21" s="29" t="s">
        <v>316</v>
      </c>
      <c r="E21" s="29" t="s">
        <v>269</v>
      </c>
      <c r="F21" s="29" t="s">
        <v>687</v>
      </c>
      <c r="G21" s="34">
        <f aca="true" t="shared" si="0" ref="G21:I22">G22</f>
        <v>1029</v>
      </c>
      <c r="H21" s="18">
        <f t="shared" si="0"/>
        <v>1020</v>
      </c>
      <c r="I21" s="18">
        <f t="shared" si="0"/>
        <v>1020</v>
      </c>
      <c r="J21" s="5"/>
      <c r="K21" s="4"/>
    </row>
    <row r="22" spans="1:11" ht="27.75" customHeight="1">
      <c r="A22" s="29" t="s">
        <v>271</v>
      </c>
      <c r="B22" s="29" t="s">
        <v>266</v>
      </c>
      <c r="C22" s="29" t="s">
        <v>315</v>
      </c>
      <c r="D22" s="29" t="s">
        <v>316</v>
      </c>
      <c r="E22" s="29" t="s">
        <v>269</v>
      </c>
      <c r="F22" s="29" t="s">
        <v>230</v>
      </c>
      <c r="G22" s="34">
        <f t="shared" si="0"/>
        <v>1029</v>
      </c>
      <c r="H22" s="18">
        <f t="shared" si="0"/>
        <v>1020</v>
      </c>
      <c r="I22" s="18">
        <f t="shared" si="0"/>
        <v>1020</v>
      </c>
      <c r="J22" s="5"/>
      <c r="K22" s="4"/>
    </row>
    <row r="23" spans="1:11" ht="18" customHeight="1">
      <c r="A23" s="29" t="s">
        <v>654</v>
      </c>
      <c r="B23" s="29" t="s">
        <v>266</v>
      </c>
      <c r="C23" s="29" t="s">
        <v>315</v>
      </c>
      <c r="D23" s="29" t="s">
        <v>316</v>
      </c>
      <c r="E23" s="29" t="s">
        <v>269</v>
      </c>
      <c r="F23" s="29" t="s">
        <v>655</v>
      </c>
      <c r="G23" s="34">
        <v>1029</v>
      </c>
      <c r="H23" s="18">
        <v>1020</v>
      </c>
      <c r="I23" s="18">
        <v>1020</v>
      </c>
      <c r="J23" s="5"/>
      <c r="K23" s="4"/>
    </row>
    <row r="24" spans="1:11" ht="77.25" customHeight="1">
      <c r="A24" s="33" t="s">
        <v>318</v>
      </c>
      <c r="B24" s="33" t="s">
        <v>266</v>
      </c>
      <c r="C24" s="33" t="s">
        <v>315</v>
      </c>
      <c r="D24" s="33" t="s">
        <v>232</v>
      </c>
      <c r="E24" s="33"/>
      <c r="F24" s="33"/>
      <c r="G24" s="69">
        <f>G25+G42+G48</f>
        <v>1575</v>
      </c>
      <c r="H24" s="17">
        <f>H25</f>
        <v>1019</v>
      </c>
      <c r="I24" s="17">
        <f>I25</f>
        <v>1019</v>
      </c>
      <c r="J24" s="5"/>
      <c r="K24" s="4"/>
    </row>
    <row r="25" spans="1:11" ht="40.5">
      <c r="A25" s="29" t="s">
        <v>724</v>
      </c>
      <c r="B25" s="29" t="s">
        <v>266</v>
      </c>
      <c r="C25" s="29" t="s">
        <v>315</v>
      </c>
      <c r="D25" s="29" t="s">
        <v>232</v>
      </c>
      <c r="E25" s="29" t="s">
        <v>268</v>
      </c>
      <c r="F25" s="29"/>
      <c r="G25" s="34">
        <f>G26+G44</f>
        <v>1376</v>
      </c>
      <c r="H25" s="18">
        <f>H26</f>
        <v>1019</v>
      </c>
      <c r="I25" s="18">
        <f>I26</f>
        <v>1019</v>
      </c>
      <c r="J25" s="5"/>
      <c r="K25" s="4"/>
    </row>
    <row r="26" spans="1:11" ht="15">
      <c r="A26" s="29" t="s">
        <v>617</v>
      </c>
      <c r="B26" s="29" t="s">
        <v>266</v>
      </c>
      <c r="C26" s="29" t="s">
        <v>315</v>
      </c>
      <c r="D26" s="29" t="s">
        <v>232</v>
      </c>
      <c r="E26" s="29" t="s">
        <v>270</v>
      </c>
      <c r="F26" s="29"/>
      <c r="G26" s="34">
        <f>G28+G32+G40</f>
        <v>959</v>
      </c>
      <c r="H26" s="18">
        <f>H28+H32</f>
        <v>1019</v>
      </c>
      <c r="I26" s="18">
        <f>I28+I32</f>
        <v>1019</v>
      </c>
      <c r="J26" s="5"/>
      <c r="K26" s="4"/>
    </row>
    <row r="27" spans="1:11" ht="54">
      <c r="A27" s="29" t="s">
        <v>686</v>
      </c>
      <c r="B27" s="29" t="s">
        <v>266</v>
      </c>
      <c r="C27" s="29" t="s">
        <v>315</v>
      </c>
      <c r="D27" s="29" t="s">
        <v>232</v>
      </c>
      <c r="E27" s="29" t="s">
        <v>270</v>
      </c>
      <c r="F27" s="29" t="s">
        <v>687</v>
      </c>
      <c r="G27" s="34">
        <f>G28</f>
        <v>891</v>
      </c>
      <c r="H27" s="18">
        <f>H28</f>
        <v>970</v>
      </c>
      <c r="I27" s="18">
        <f>I28</f>
        <v>970</v>
      </c>
      <c r="J27" s="5"/>
      <c r="K27" s="4"/>
    </row>
    <row r="28" spans="1:11" ht="15">
      <c r="A28" s="211" t="s">
        <v>271</v>
      </c>
      <c r="B28" s="211" t="s">
        <v>266</v>
      </c>
      <c r="C28" s="211" t="s">
        <v>315</v>
      </c>
      <c r="D28" s="211" t="s">
        <v>232</v>
      </c>
      <c r="E28" s="211" t="s">
        <v>270</v>
      </c>
      <c r="F28" s="211" t="s">
        <v>230</v>
      </c>
      <c r="G28" s="215">
        <f>G30</f>
        <v>891</v>
      </c>
      <c r="H28" s="192">
        <f>H30</f>
        <v>970</v>
      </c>
      <c r="I28" s="192">
        <f>I30</f>
        <v>970</v>
      </c>
      <c r="J28" s="257"/>
      <c r="K28" s="282"/>
    </row>
    <row r="29" spans="1:11" ht="15">
      <c r="A29" s="211"/>
      <c r="B29" s="211"/>
      <c r="C29" s="211"/>
      <c r="D29" s="211"/>
      <c r="E29" s="211"/>
      <c r="F29" s="211"/>
      <c r="G29" s="215"/>
      <c r="H29" s="192"/>
      <c r="I29" s="192"/>
      <c r="J29" s="257"/>
      <c r="K29" s="282"/>
    </row>
    <row r="30" spans="1:11" ht="15">
      <c r="A30" s="29" t="s">
        <v>654</v>
      </c>
      <c r="B30" s="29" t="s">
        <v>266</v>
      </c>
      <c r="C30" s="29" t="s">
        <v>315</v>
      </c>
      <c r="D30" s="29" t="s">
        <v>232</v>
      </c>
      <c r="E30" s="29" t="s">
        <v>270</v>
      </c>
      <c r="F30" s="29" t="s">
        <v>655</v>
      </c>
      <c r="G30" s="34">
        <v>891</v>
      </c>
      <c r="H30" s="18">
        <v>970</v>
      </c>
      <c r="I30" s="18">
        <v>970</v>
      </c>
      <c r="J30" s="5"/>
      <c r="K30" s="4"/>
    </row>
    <row r="31" spans="1:11" ht="27">
      <c r="A31" s="29" t="s">
        <v>213</v>
      </c>
      <c r="B31" s="29" t="s">
        <v>266</v>
      </c>
      <c r="C31" s="29" t="s">
        <v>315</v>
      </c>
      <c r="D31" s="29" t="s">
        <v>232</v>
      </c>
      <c r="E31" s="29" t="s">
        <v>270</v>
      </c>
      <c r="F31" s="29" t="s">
        <v>215</v>
      </c>
      <c r="G31" s="34">
        <f>G32</f>
        <v>67</v>
      </c>
      <c r="H31" s="18">
        <f>H32</f>
        <v>49</v>
      </c>
      <c r="I31" s="18">
        <f>I32</f>
        <v>49</v>
      </c>
      <c r="J31" s="5"/>
      <c r="K31" s="4"/>
    </row>
    <row r="32" spans="1:11" ht="15">
      <c r="A32" s="211" t="s">
        <v>272</v>
      </c>
      <c r="B32" s="211" t="s">
        <v>266</v>
      </c>
      <c r="C32" s="211" t="s">
        <v>315</v>
      </c>
      <c r="D32" s="211" t="s">
        <v>232</v>
      </c>
      <c r="E32" s="211" t="s">
        <v>270</v>
      </c>
      <c r="F32" s="211" t="s">
        <v>233</v>
      </c>
      <c r="G32" s="215">
        <f>G35+G34</f>
        <v>67</v>
      </c>
      <c r="H32" s="192">
        <f>H35</f>
        <v>49</v>
      </c>
      <c r="I32" s="192">
        <f>I35</f>
        <v>49</v>
      </c>
      <c r="J32" s="257"/>
      <c r="K32" s="282"/>
    </row>
    <row r="33" spans="1:11" ht="15">
      <c r="A33" s="211"/>
      <c r="B33" s="211"/>
      <c r="C33" s="211"/>
      <c r="D33" s="211"/>
      <c r="E33" s="211"/>
      <c r="F33" s="211"/>
      <c r="G33" s="215"/>
      <c r="H33" s="192"/>
      <c r="I33" s="192"/>
      <c r="J33" s="257"/>
      <c r="K33" s="282"/>
    </row>
    <row r="34" spans="1:11" ht="40.5">
      <c r="A34" s="29" t="s">
        <v>105</v>
      </c>
      <c r="B34" s="29" t="s">
        <v>266</v>
      </c>
      <c r="C34" s="29" t="s">
        <v>315</v>
      </c>
      <c r="D34" s="29" t="s">
        <v>232</v>
      </c>
      <c r="E34" s="29" t="s">
        <v>270</v>
      </c>
      <c r="F34" s="29" t="s">
        <v>106</v>
      </c>
      <c r="G34" s="34">
        <v>46</v>
      </c>
      <c r="H34" s="18"/>
      <c r="I34" s="18"/>
      <c r="J34" s="5"/>
      <c r="K34" s="4"/>
    </row>
    <row r="35" spans="1:11" ht="27">
      <c r="A35" s="29" t="s">
        <v>213</v>
      </c>
      <c r="B35" s="29" t="s">
        <v>266</v>
      </c>
      <c r="C35" s="29" t="s">
        <v>315</v>
      </c>
      <c r="D35" s="29" t="s">
        <v>232</v>
      </c>
      <c r="E35" s="29" t="s">
        <v>270</v>
      </c>
      <c r="F35" s="29" t="s">
        <v>657</v>
      </c>
      <c r="G35" s="34">
        <v>21</v>
      </c>
      <c r="H35" s="18">
        <v>49</v>
      </c>
      <c r="I35" s="18">
        <v>49</v>
      </c>
      <c r="J35" s="5"/>
      <c r="K35" s="4"/>
    </row>
    <row r="36" spans="1:11" ht="15" hidden="1">
      <c r="A36" s="29" t="s">
        <v>672</v>
      </c>
      <c r="B36" s="29" t="s">
        <v>266</v>
      </c>
      <c r="C36" s="29" t="s">
        <v>315</v>
      </c>
      <c r="D36" s="29" t="s">
        <v>232</v>
      </c>
      <c r="E36" s="29" t="s">
        <v>270</v>
      </c>
      <c r="F36" s="29" t="s">
        <v>674</v>
      </c>
      <c r="G36" s="34">
        <f>G37</f>
        <v>0</v>
      </c>
      <c r="H36" s="18"/>
      <c r="I36" s="18"/>
      <c r="J36" s="5"/>
      <c r="K36" s="4"/>
    </row>
    <row r="37" spans="1:11" ht="15" hidden="1">
      <c r="A37" s="211" t="s">
        <v>273</v>
      </c>
      <c r="B37" s="211" t="s">
        <v>266</v>
      </c>
      <c r="C37" s="211" t="s">
        <v>315</v>
      </c>
      <c r="D37" s="211" t="s">
        <v>232</v>
      </c>
      <c r="E37" s="211" t="s">
        <v>270</v>
      </c>
      <c r="F37" s="211" t="s">
        <v>237</v>
      </c>
      <c r="G37" s="216">
        <f>G39</f>
        <v>0</v>
      </c>
      <c r="H37" s="18"/>
      <c r="I37" s="18"/>
      <c r="J37" s="5"/>
      <c r="K37" s="4"/>
    </row>
    <row r="38" spans="1:11" ht="15" hidden="1">
      <c r="A38" s="211"/>
      <c r="B38" s="211"/>
      <c r="C38" s="211"/>
      <c r="D38" s="211"/>
      <c r="E38" s="211"/>
      <c r="F38" s="211"/>
      <c r="G38" s="217"/>
      <c r="H38" s="18"/>
      <c r="I38" s="18"/>
      <c r="J38" s="5"/>
      <c r="K38" s="4"/>
    </row>
    <row r="39" spans="1:11" ht="27" hidden="1">
      <c r="A39" s="29" t="s">
        <v>682</v>
      </c>
      <c r="B39" s="29" t="s">
        <v>266</v>
      </c>
      <c r="C39" s="29" t="s">
        <v>315</v>
      </c>
      <c r="D39" s="29" t="s">
        <v>232</v>
      </c>
      <c r="E39" s="29" t="s">
        <v>270</v>
      </c>
      <c r="F39" s="29" t="s">
        <v>680</v>
      </c>
      <c r="G39" s="34"/>
      <c r="H39" s="18"/>
      <c r="I39" s="18"/>
      <c r="J39" s="5"/>
      <c r="K39" s="4"/>
    </row>
    <row r="40" spans="1:11" ht="15">
      <c r="A40" s="29" t="s">
        <v>672</v>
      </c>
      <c r="B40" s="29" t="s">
        <v>266</v>
      </c>
      <c r="C40" s="29" t="s">
        <v>315</v>
      </c>
      <c r="D40" s="29" t="s">
        <v>232</v>
      </c>
      <c r="E40" s="29" t="s">
        <v>270</v>
      </c>
      <c r="F40" s="29" t="s">
        <v>674</v>
      </c>
      <c r="G40" s="34">
        <f>G41</f>
        <v>1</v>
      </c>
      <c r="H40" s="18"/>
      <c r="I40" s="18"/>
      <c r="J40" s="5"/>
      <c r="K40" s="4"/>
    </row>
    <row r="41" spans="1:11" ht="15">
      <c r="A41" s="211" t="s">
        <v>273</v>
      </c>
      <c r="B41" s="211" t="s">
        <v>266</v>
      </c>
      <c r="C41" s="211" t="s">
        <v>315</v>
      </c>
      <c r="D41" s="211" t="s">
        <v>232</v>
      </c>
      <c r="E41" s="211" t="s">
        <v>270</v>
      </c>
      <c r="F41" s="211" t="s">
        <v>237</v>
      </c>
      <c r="G41" s="215">
        <f>G43</f>
        <v>1</v>
      </c>
      <c r="H41" s="18"/>
      <c r="I41" s="18"/>
      <c r="J41" s="5"/>
      <c r="K41" s="4"/>
    </row>
    <row r="42" spans="1:11" ht="15">
      <c r="A42" s="211"/>
      <c r="B42" s="211"/>
      <c r="C42" s="211"/>
      <c r="D42" s="211"/>
      <c r="E42" s="211"/>
      <c r="F42" s="211"/>
      <c r="G42" s="215"/>
      <c r="H42" s="18"/>
      <c r="I42" s="18"/>
      <c r="J42" s="5"/>
      <c r="K42" s="4"/>
    </row>
    <row r="43" spans="1:11" ht="27">
      <c r="A43" s="32" t="s">
        <v>720</v>
      </c>
      <c r="B43" s="29" t="s">
        <v>266</v>
      </c>
      <c r="C43" s="29" t="s">
        <v>315</v>
      </c>
      <c r="D43" s="29" t="s">
        <v>232</v>
      </c>
      <c r="E43" s="29" t="s">
        <v>270</v>
      </c>
      <c r="F43" s="29" t="s">
        <v>721</v>
      </c>
      <c r="G43" s="34">
        <v>1</v>
      </c>
      <c r="H43" s="18"/>
      <c r="I43" s="18"/>
      <c r="J43" s="5"/>
      <c r="K43" s="4"/>
    </row>
    <row r="44" spans="1:11" ht="54">
      <c r="A44" s="29" t="s">
        <v>71</v>
      </c>
      <c r="B44" s="29" t="s">
        <v>266</v>
      </c>
      <c r="C44" s="29" t="s">
        <v>315</v>
      </c>
      <c r="D44" s="29" t="s">
        <v>232</v>
      </c>
      <c r="E44" s="29" t="s">
        <v>72</v>
      </c>
      <c r="F44" s="29"/>
      <c r="G44" s="109">
        <f>G45</f>
        <v>417</v>
      </c>
      <c r="H44" s="18"/>
      <c r="I44" s="18"/>
      <c r="J44" s="5"/>
      <c r="K44" s="4"/>
    </row>
    <row r="45" spans="1:11" ht="54">
      <c r="A45" s="29" t="s">
        <v>70</v>
      </c>
      <c r="B45" s="29" t="s">
        <v>266</v>
      </c>
      <c r="C45" s="29" t="s">
        <v>315</v>
      </c>
      <c r="D45" s="29" t="s">
        <v>232</v>
      </c>
      <c r="E45" s="29" t="s">
        <v>69</v>
      </c>
      <c r="F45" s="29" t="s">
        <v>687</v>
      </c>
      <c r="G45" s="34">
        <f>G46</f>
        <v>417</v>
      </c>
      <c r="H45" s="18"/>
      <c r="I45" s="18"/>
      <c r="J45" s="5"/>
      <c r="K45" s="4"/>
    </row>
    <row r="46" spans="1:11" ht="27">
      <c r="A46" s="29" t="s">
        <v>231</v>
      </c>
      <c r="B46" s="29" t="s">
        <v>266</v>
      </c>
      <c r="C46" s="29" t="s">
        <v>315</v>
      </c>
      <c r="D46" s="29" t="s">
        <v>232</v>
      </c>
      <c r="E46" s="29" t="s">
        <v>69</v>
      </c>
      <c r="F46" s="29" t="s">
        <v>230</v>
      </c>
      <c r="G46" s="34">
        <f>G47</f>
        <v>417</v>
      </c>
      <c r="H46" s="18"/>
      <c r="I46" s="18"/>
      <c r="J46" s="5"/>
      <c r="K46" s="4"/>
    </row>
    <row r="47" spans="1:11" ht="15">
      <c r="A47" s="29" t="s">
        <v>654</v>
      </c>
      <c r="B47" s="29" t="s">
        <v>266</v>
      </c>
      <c r="C47" s="29" t="s">
        <v>315</v>
      </c>
      <c r="D47" s="29" t="s">
        <v>232</v>
      </c>
      <c r="E47" s="29" t="s">
        <v>69</v>
      </c>
      <c r="F47" s="29" t="s">
        <v>655</v>
      </c>
      <c r="G47" s="34">
        <v>417</v>
      </c>
      <c r="H47" s="18"/>
      <c r="I47" s="18"/>
      <c r="J47" s="5"/>
      <c r="K47" s="4"/>
    </row>
    <row r="48" spans="1:11" ht="30">
      <c r="A48" s="101" t="s">
        <v>107</v>
      </c>
      <c r="B48" s="29" t="s">
        <v>266</v>
      </c>
      <c r="C48" s="29" t="s">
        <v>315</v>
      </c>
      <c r="D48" s="29" t="s">
        <v>232</v>
      </c>
      <c r="E48" s="29" t="s">
        <v>108</v>
      </c>
      <c r="F48" s="29"/>
      <c r="G48" s="34">
        <f>G49</f>
        <v>199</v>
      </c>
      <c r="H48" s="18"/>
      <c r="I48" s="18"/>
      <c r="J48" s="5"/>
      <c r="K48" s="4"/>
    </row>
    <row r="49" spans="1:11" ht="30">
      <c r="A49" s="101" t="s">
        <v>109</v>
      </c>
      <c r="B49" s="29" t="s">
        <v>266</v>
      </c>
      <c r="C49" s="29" t="s">
        <v>315</v>
      </c>
      <c r="D49" s="29" t="s">
        <v>232</v>
      </c>
      <c r="E49" s="29" t="s">
        <v>110</v>
      </c>
      <c r="F49" s="29"/>
      <c r="G49" s="34">
        <f>G54+G50</f>
        <v>199</v>
      </c>
      <c r="H49" s="18"/>
      <c r="I49" s="18"/>
      <c r="J49" s="5"/>
      <c r="K49" s="4"/>
    </row>
    <row r="50" spans="1:11" ht="54">
      <c r="A50" s="29" t="s">
        <v>686</v>
      </c>
      <c r="B50" s="29" t="s">
        <v>266</v>
      </c>
      <c r="C50" s="29" t="s">
        <v>315</v>
      </c>
      <c r="D50" s="29" t="s">
        <v>232</v>
      </c>
      <c r="E50" s="29" t="s">
        <v>110</v>
      </c>
      <c r="F50" s="29" t="s">
        <v>687</v>
      </c>
      <c r="G50" s="34">
        <f>G51</f>
        <v>174</v>
      </c>
      <c r="H50" s="18"/>
      <c r="I50" s="18"/>
      <c r="J50" s="5"/>
      <c r="K50" s="4"/>
    </row>
    <row r="51" spans="1:11" ht="15">
      <c r="A51" s="211" t="s">
        <v>271</v>
      </c>
      <c r="B51" s="211" t="s">
        <v>266</v>
      </c>
      <c r="C51" s="211" t="s">
        <v>315</v>
      </c>
      <c r="D51" s="211" t="s">
        <v>232</v>
      </c>
      <c r="E51" s="213" t="s">
        <v>110</v>
      </c>
      <c r="F51" s="213" t="s">
        <v>230</v>
      </c>
      <c r="G51" s="216">
        <f>G53</f>
        <v>174</v>
      </c>
      <c r="H51" s="18"/>
      <c r="I51" s="18"/>
      <c r="J51" s="5"/>
      <c r="K51" s="4"/>
    </row>
    <row r="52" spans="1:11" ht="15">
      <c r="A52" s="211"/>
      <c r="B52" s="211"/>
      <c r="C52" s="211"/>
      <c r="D52" s="211"/>
      <c r="E52" s="214"/>
      <c r="F52" s="214"/>
      <c r="G52" s="217"/>
      <c r="H52" s="18"/>
      <c r="I52" s="18"/>
      <c r="J52" s="5"/>
      <c r="K52" s="4"/>
    </row>
    <row r="53" spans="1:11" ht="15">
      <c r="A53" s="29" t="s">
        <v>654</v>
      </c>
      <c r="B53" s="29" t="s">
        <v>266</v>
      </c>
      <c r="C53" s="29" t="s">
        <v>315</v>
      </c>
      <c r="D53" s="29" t="s">
        <v>232</v>
      </c>
      <c r="E53" s="29" t="s">
        <v>110</v>
      </c>
      <c r="F53" s="29" t="s">
        <v>655</v>
      </c>
      <c r="G53" s="34">
        <v>174</v>
      </c>
      <c r="H53" s="18"/>
      <c r="I53" s="18"/>
      <c r="J53" s="5"/>
      <c r="K53" s="4"/>
    </row>
    <row r="54" spans="1:11" ht="27">
      <c r="A54" s="29" t="s">
        <v>272</v>
      </c>
      <c r="B54" s="29" t="s">
        <v>266</v>
      </c>
      <c r="C54" s="29" t="s">
        <v>315</v>
      </c>
      <c r="D54" s="29" t="s">
        <v>232</v>
      </c>
      <c r="E54" s="29" t="s">
        <v>110</v>
      </c>
      <c r="F54" s="29" t="s">
        <v>233</v>
      </c>
      <c r="G54" s="34">
        <f>G56+G55</f>
        <v>25</v>
      </c>
      <c r="H54" s="18"/>
      <c r="I54" s="18"/>
      <c r="J54" s="5"/>
      <c r="K54" s="4"/>
    </row>
    <row r="55" spans="1:11" ht="40.5">
      <c r="A55" s="29" t="s">
        <v>105</v>
      </c>
      <c r="B55" s="29" t="s">
        <v>266</v>
      </c>
      <c r="C55" s="29" t="s">
        <v>315</v>
      </c>
      <c r="D55" s="29" t="s">
        <v>232</v>
      </c>
      <c r="E55" s="29" t="s">
        <v>110</v>
      </c>
      <c r="F55" s="29" t="s">
        <v>106</v>
      </c>
      <c r="G55" s="34">
        <v>24</v>
      </c>
      <c r="H55" s="18"/>
      <c r="I55" s="18"/>
      <c r="J55" s="5"/>
      <c r="K55" s="4"/>
    </row>
    <row r="56" spans="1:11" ht="27">
      <c r="A56" s="29" t="s">
        <v>213</v>
      </c>
      <c r="B56" s="29" t="s">
        <v>266</v>
      </c>
      <c r="C56" s="29" t="s">
        <v>315</v>
      </c>
      <c r="D56" s="29" t="s">
        <v>232</v>
      </c>
      <c r="E56" s="29" t="s">
        <v>110</v>
      </c>
      <c r="F56" s="29" t="s">
        <v>657</v>
      </c>
      <c r="G56" s="34">
        <v>1</v>
      </c>
      <c r="H56" s="18"/>
      <c r="I56" s="18"/>
      <c r="J56" s="5"/>
      <c r="K56" s="4"/>
    </row>
    <row r="57" spans="1:11" ht="15">
      <c r="A57" s="193" t="s">
        <v>1</v>
      </c>
      <c r="B57" s="193" t="s">
        <v>266</v>
      </c>
      <c r="C57" s="193" t="s">
        <v>315</v>
      </c>
      <c r="D57" s="193" t="s">
        <v>234</v>
      </c>
      <c r="E57" s="193"/>
      <c r="F57" s="193"/>
      <c r="G57" s="190">
        <f>G62+G82</f>
        <v>12083</v>
      </c>
      <c r="H57" s="191" t="e">
        <f>H62+H82</f>
        <v>#REF!</v>
      </c>
      <c r="I57" s="191" t="e">
        <f>I62+I82</f>
        <v>#REF!</v>
      </c>
      <c r="J57" s="257"/>
      <c r="K57" s="282"/>
    </row>
    <row r="58" spans="1:11" ht="15">
      <c r="A58" s="193"/>
      <c r="B58" s="193"/>
      <c r="C58" s="193"/>
      <c r="D58" s="193"/>
      <c r="E58" s="193"/>
      <c r="F58" s="193"/>
      <c r="G58" s="190"/>
      <c r="H58" s="191"/>
      <c r="I58" s="191"/>
      <c r="J58" s="257"/>
      <c r="K58" s="282"/>
    </row>
    <row r="59" spans="1:11" ht="15">
      <c r="A59" s="193"/>
      <c r="B59" s="193"/>
      <c r="C59" s="193"/>
      <c r="D59" s="193"/>
      <c r="E59" s="193"/>
      <c r="F59" s="193"/>
      <c r="G59" s="190"/>
      <c r="H59" s="191"/>
      <c r="I59" s="191"/>
      <c r="J59" s="257"/>
      <c r="K59" s="282"/>
    </row>
    <row r="60" spans="1:11" ht="15">
      <c r="A60" s="193"/>
      <c r="B60" s="193"/>
      <c r="C60" s="193"/>
      <c r="D60" s="193"/>
      <c r="E60" s="193"/>
      <c r="F60" s="193"/>
      <c r="G60" s="190"/>
      <c r="H60" s="191"/>
      <c r="I60" s="191"/>
      <c r="J60" s="257"/>
      <c r="K60" s="282"/>
    </row>
    <row r="61" spans="1:11" ht="23.25" customHeight="1">
      <c r="A61" s="193"/>
      <c r="B61" s="193"/>
      <c r="C61" s="193"/>
      <c r="D61" s="193"/>
      <c r="E61" s="193"/>
      <c r="F61" s="193"/>
      <c r="G61" s="190"/>
      <c r="H61" s="191"/>
      <c r="I61" s="191"/>
      <c r="J61" s="257"/>
      <c r="K61" s="282"/>
    </row>
    <row r="62" spans="1:11" ht="15">
      <c r="A62" s="211" t="s">
        <v>723</v>
      </c>
      <c r="B62" s="211" t="s">
        <v>266</v>
      </c>
      <c r="C62" s="211" t="s">
        <v>315</v>
      </c>
      <c r="D62" s="211" t="s">
        <v>234</v>
      </c>
      <c r="E62" s="211" t="s">
        <v>268</v>
      </c>
      <c r="F62" s="211"/>
      <c r="G62" s="215">
        <f>G66</f>
        <v>10139</v>
      </c>
      <c r="H62" s="192">
        <f>H66</f>
        <v>9633</v>
      </c>
      <c r="I62" s="192">
        <f>I66</f>
        <v>9642</v>
      </c>
      <c r="J62" s="257"/>
      <c r="K62" s="282"/>
    </row>
    <row r="63" spans="1:11" ht="15">
      <c r="A63" s="211"/>
      <c r="B63" s="211"/>
      <c r="C63" s="211"/>
      <c r="D63" s="211"/>
      <c r="E63" s="211"/>
      <c r="F63" s="211"/>
      <c r="G63" s="215"/>
      <c r="H63" s="192"/>
      <c r="I63" s="192"/>
      <c r="J63" s="257"/>
      <c r="K63" s="282"/>
    </row>
    <row r="64" spans="1:11" ht="15">
      <c r="A64" s="211"/>
      <c r="B64" s="211"/>
      <c r="C64" s="211"/>
      <c r="D64" s="211"/>
      <c r="E64" s="211"/>
      <c r="F64" s="211"/>
      <c r="G64" s="215"/>
      <c r="H64" s="192"/>
      <c r="I64" s="192"/>
      <c r="J64" s="257"/>
      <c r="K64" s="282"/>
    </row>
    <row r="65" spans="1:11" ht="3.75" customHeight="1">
      <c r="A65" s="211"/>
      <c r="B65" s="211"/>
      <c r="C65" s="211"/>
      <c r="D65" s="211"/>
      <c r="E65" s="211"/>
      <c r="F65" s="211"/>
      <c r="G65" s="215"/>
      <c r="H65" s="192"/>
      <c r="I65" s="192"/>
      <c r="J65" s="257"/>
      <c r="K65" s="282"/>
    </row>
    <row r="66" spans="1:11" ht="15">
      <c r="A66" s="29" t="s">
        <v>617</v>
      </c>
      <c r="B66" s="29" t="s">
        <v>266</v>
      </c>
      <c r="C66" s="29" t="s">
        <v>315</v>
      </c>
      <c r="D66" s="29" t="s">
        <v>234</v>
      </c>
      <c r="E66" s="29" t="s">
        <v>270</v>
      </c>
      <c r="F66" s="29"/>
      <c r="G66" s="34">
        <f>G68+G73+G78</f>
        <v>10139</v>
      </c>
      <c r="H66" s="18">
        <f>H68+H73+H78</f>
        <v>9633</v>
      </c>
      <c r="I66" s="18">
        <f>I68+I73+I78</f>
        <v>9642</v>
      </c>
      <c r="J66" s="5"/>
      <c r="K66" s="4"/>
    </row>
    <row r="67" spans="1:11" ht="54">
      <c r="A67" s="29" t="s">
        <v>686</v>
      </c>
      <c r="B67" s="29" t="s">
        <v>266</v>
      </c>
      <c r="C67" s="29" t="s">
        <v>315</v>
      </c>
      <c r="D67" s="29" t="s">
        <v>234</v>
      </c>
      <c r="E67" s="29" t="s">
        <v>270</v>
      </c>
      <c r="F67" s="29" t="s">
        <v>687</v>
      </c>
      <c r="G67" s="34">
        <f>G68</f>
        <v>9059</v>
      </c>
      <c r="H67" s="18">
        <f>H68</f>
        <v>7770</v>
      </c>
      <c r="I67" s="18">
        <f>I68</f>
        <v>7770</v>
      </c>
      <c r="J67" s="5"/>
      <c r="K67" s="4"/>
    </row>
    <row r="68" spans="1:11" ht="15">
      <c r="A68" s="211" t="s">
        <v>271</v>
      </c>
      <c r="B68" s="211" t="s">
        <v>266</v>
      </c>
      <c r="C68" s="211" t="s">
        <v>315</v>
      </c>
      <c r="D68" s="211" t="s">
        <v>234</v>
      </c>
      <c r="E68" s="211" t="s">
        <v>270</v>
      </c>
      <c r="F68" s="211" t="s">
        <v>230</v>
      </c>
      <c r="G68" s="215">
        <f>G70+G71</f>
        <v>9059</v>
      </c>
      <c r="H68" s="192">
        <f>H70</f>
        <v>7770</v>
      </c>
      <c r="I68" s="192">
        <f>I70</f>
        <v>7770</v>
      </c>
      <c r="J68" s="257"/>
      <c r="K68" s="282"/>
    </row>
    <row r="69" spans="1:11" ht="15">
      <c r="A69" s="211"/>
      <c r="B69" s="211"/>
      <c r="C69" s="211"/>
      <c r="D69" s="211"/>
      <c r="E69" s="211"/>
      <c r="F69" s="211"/>
      <c r="G69" s="215"/>
      <c r="H69" s="192"/>
      <c r="I69" s="192"/>
      <c r="J69" s="257"/>
      <c r="K69" s="282"/>
    </row>
    <row r="70" spans="1:11" ht="15">
      <c r="A70" s="29" t="s">
        <v>654</v>
      </c>
      <c r="B70" s="29" t="s">
        <v>266</v>
      </c>
      <c r="C70" s="29" t="s">
        <v>315</v>
      </c>
      <c r="D70" s="29" t="s">
        <v>234</v>
      </c>
      <c r="E70" s="29" t="s">
        <v>270</v>
      </c>
      <c r="F70" s="29" t="s">
        <v>655</v>
      </c>
      <c r="G70" s="34">
        <v>9057</v>
      </c>
      <c r="H70" s="18">
        <v>7770</v>
      </c>
      <c r="I70" s="18">
        <v>7770</v>
      </c>
      <c r="J70" s="5"/>
      <c r="K70" s="4"/>
    </row>
    <row r="71" spans="1:11" ht="31.5">
      <c r="A71" s="59" t="s">
        <v>684</v>
      </c>
      <c r="B71" s="29" t="s">
        <v>266</v>
      </c>
      <c r="C71" s="29" t="s">
        <v>315</v>
      </c>
      <c r="D71" s="29" t="s">
        <v>234</v>
      </c>
      <c r="E71" s="29" t="s">
        <v>270</v>
      </c>
      <c r="F71" s="29" t="s">
        <v>118</v>
      </c>
      <c r="G71" s="34">
        <v>2</v>
      </c>
      <c r="H71" s="18"/>
      <c r="I71" s="18"/>
      <c r="J71" s="5"/>
      <c r="K71" s="4"/>
    </row>
    <row r="72" spans="1:11" ht="27">
      <c r="A72" s="29" t="s">
        <v>213</v>
      </c>
      <c r="B72" s="29" t="s">
        <v>266</v>
      </c>
      <c r="C72" s="29" t="s">
        <v>315</v>
      </c>
      <c r="D72" s="29" t="s">
        <v>234</v>
      </c>
      <c r="E72" s="29" t="s">
        <v>270</v>
      </c>
      <c r="F72" s="29" t="s">
        <v>215</v>
      </c>
      <c r="G72" s="34">
        <f>G73</f>
        <v>1071</v>
      </c>
      <c r="H72" s="18">
        <f>H73</f>
        <v>1724</v>
      </c>
      <c r="I72" s="18">
        <f>I73</f>
        <v>1728</v>
      </c>
      <c r="J72" s="5"/>
      <c r="K72" s="4"/>
    </row>
    <row r="73" spans="1:11" ht="15">
      <c r="A73" s="213" t="s">
        <v>272</v>
      </c>
      <c r="B73" s="211" t="s">
        <v>266</v>
      </c>
      <c r="C73" s="211" t="s">
        <v>315</v>
      </c>
      <c r="D73" s="211" t="s">
        <v>234</v>
      </c>
      <c r="E73" s="211" t="s">
        <v>270</v>
      </c>
      <c r="F73" s="211" t="s">
        <v>233</v>
      </c>
      <c r="G73" s="215">
        <f>G76+G75</f>
        <v>1071</v>
      </c>
      <c r="H73" s="192">
        <f>H76</f>
        <v>1724</v>
      </c>
      <c r="I73" s="192">
        <f>I76</f>
        <v>1728</v>
      </c>
      <c r="J73" s="257"/>
      <c r="K73" s="282"/>
    </row>
    <row r="74" spans="1:11" ht="15">
      <c r="A74" s="214"/>
      <c r="B74" s="211"/>
      <c r="C74" s="211"/>
      <c r="D74" s="211"/>
      <c r="E74" s="211"/>
      <c r="F74" s="211"/>
      <c r="G74" s="215"/>
      <c r="H74" s="192"/>
      <c r="I74" s="192"/>
      <c r="J74" s="257"/>
      <c r="K74" s="282"/>
    </row>
    <row r="75" spans="1:11" ht="40.5">
      <c r="A75" s="29" t="s">
        <v>105</v>
      </c>
      <c r="B75" s="29" t="s">
        <v>266</v>
      </c>
      <c r="C75" s="29" t="s">
        <v>315</v>
      </c>
      <c r="D75" s="29" t="s">
        <v>234</v>
      </c>
      <c r="E75" s="29" t="s">
        <v>270</v>
      </c>
      <c r="F75" s="29" t="s">
        <v>106</v>
      </c>
      <c r="G75" s="34">
        <v>903</v>
      </c>
      <c r="H75" s="18"/>
      <c r="I75" s="18"/>
      <c r="J75" s="5"/>
      <c r="K75" s="4"/>
    </row>
    <row r="76" spans="1:11" ht="27">
      <c r="A76" s="29" t="s">
        <v>656</v>
      </c>
      <c r="B76" s="29" t="s">
        <v>266</v>
      </c>
      <c r="C76" s="29" t="s">
        <v>315</v>
      </c>
      <c r="D76" s="29" t="s">
        <v>234</v>
      </c>
      <c r="E76" s="29" t="s">
        <v>270</v>
      </c>
      <c r="F76" s="29" t="s">
        <v>657</v>
      </c>
      <c r="G76" s="34">
        <v>168</v>
      </c>
      <c r="H76" s="18">
        <v>1724</v>
      </c>
      <c r="I76" s="18">
        <v>1728</v>
      </c>
      <c r="J76" s="5"/>
      <c r="K76" s="4"/>
    </row>
    <row r="77" spans="1:11" ht="15">
      <c r="A77" s="29" t="s">
        <v>672</v>
      </c>
      <c r="B77" s="29" t="s">
        <v>266</v>
      </c>
      <c r="C77" s="29" t="s">
        <v>315</v>
      </c>
      <c r="D77" s="29" t="s">
        <v>234</v>
      </c>
      <c r="E77" s="29" t="s">
        <v>270</v>
      </c>
      <c r="F77" s="29" t="s">
        <v>674</v>
      </c>
      <c r="G77" s="34">
        <f>G78</f>
        <v>9</v>
      </c>
      <c r="H77" s="18">
        <f>H78</f>
        <v>139</v>
      </c>
      <c r="I77" s="18">
        <f>I78</f>
        <v>144</v>
      </c>
      <c r="J77" s="5"/>
      <c r="K77" s="4"/>
    </row>
    <row r="78" spans="1:11" ht="15">
      <c r="A78" s="211" t="s">
        <v>273</v>
      </c>
      <c r="B78" s="211" t="s">
        <v>266</v>
      </c>
      <c r="C78" s="211" t="s">
        <v>315</v>
      </c>
      <c r="D78" s="211" t="s">
        <v>234</v>
      </c>
      <c r="E78" s="211" t="s">
        <v>270</v>
      </c>
      <c r="F78" s="211" t="s">
        <v>237</v>
      </c>
      <c r="G78" s="215">
        <f>G80+G81</f>
        <v>9</v>
      </c>
      <c r="H78" s="192">
        <f>H80+H81</f>
        <v>139</v>
      </c>
      <c r="I78" s="192">
        <f>I80+I81</f>
        <v>144</v>
      </c>
      <c r="J78" s="257"/>
      <c r="K78" s="282"/>
    </row>
    <row r="79" spans="1:11" ht="7.5" customHeight="1">
      <c r="A79" s="211"/>
      <c r="B79" s="211"/>
      <c r="C79" s="211"/>
      <c r="D79" s="211"/>
      <c r="E79" s="211"/>
      <c r="F79" s="211"/>
      <c r="G79" s="215"/>
      <c r="H79" s="192"/>
      <c r="I79" s="192"/>
      <c r="J79" s="257"/>
      <c r="K79" s="282"/>
    </row>
    <row r="80" spans="1:11" ht="27">
      <c r="A80" s="29" t="s">
        <v>682</v>
      </c>
      <c r="B80" s="29" t="s">
        <v>266</v>
      </c>
      <c r="C80" s="29" t="s">
        <v>315</v>
      </c>
      <c r="D80" s="29" t="s">
        <v>234</v>
      </c>
      <c r="E80" s="29" t="s">
        <v>270</v>
      </c>
      <c r="F80" s="29" t="s">
        <v>680</v>
      </c>
      <c r="G80" s="34">
        <v>4</v>
      </c>
      <c r="H80" s="18">
        <v>117</v>
      </c>
      <c r="I80" s="18">
        <v>122</v>
      </c>
      <c r="J80" s="5"/>
      <c r="K80" s="4"/>
    </row>
    <row r="81" spans="1:11" ht="27">
      <c r="A81" s="32" t="s">
        <v>720</v>
      </c>
      <c r="B81" s="29" t="s">
        <v>266</v>
      </c>
      <c r="C81" s="29" t="s">
        <v>315</v>
      </c>
      <c r="D81" s="29" t="s">
        <v>234</v>
      </c>
      <c r="E81" s="29" t="s">
        <v>270</v>
      </c>
      <c r="F81" s="29" t="s">
        <v>721</v>
      </c>
      <c r="G81" s="34">
        <v>5</v>
      </c>
      <c r="H81" s="18">
        <v>22</v>
      </c>
      <c r="I81" s="18">
        <v>22</v>
      </c>
      <c r="J81" s="5"/>
      <c r="K81" s="4"/>
    </row>
    <row r="82" spans="1:11" ht="15">
      <c r="A82" s="33" t="s">
        <v>618</v>
      </c>
      <c r="B82" s="33" t="s">
        <v>266</v>
      </c>
      <c r="C82" s="33" t="s">
        <v>315</v>
      </c>
      <c r="D82" s="33" t="s">
        <v>234</v>
      </c>
      <c r="E82" s="33">
        <v>5210000</v>
      </c>
      <c r="F82" s="33"/>
      <c r="G82" s="69">
        <f>G83+G154</f>
        <v>1944</v>
      </c>
      <c r="H82" s="18" t="e">
        <f>H83</f>
        <v>#REF!</v>
      </c>
      <c r="I82" s="18" t="e">
        <f>I83</f>
        <v>#REF!</v>
      </c>
      <c r="J82" s="5"/>
      <c r="K82" s="4"/>
    </row>
    <row r="83" spans="1:11" ht="15">
      <c r="A83" s="285" t="s">
        <v>733</v>
      </c>
      <c r="B83" s="193" t="s">
        <v>266</v>
      </c>
      <c r="C83" s="193" t="s">
        <v>315</v>
      </c>
      <c r="D83" s="193" t="s">
        <v>234</v>
      </c>
      <c r="E83" s="193">
        <v>5210200</v>
      </c>
      <c r="F83" s="193"/>
      <c r="G83" s="190">
        <f>G92+G103+G117+G129+G141</f>
        <v>1674</v>
      </c>
      <c r="H83" s="192" t="e">
        <f>H92+H103+H117+H129+H141</f>
        <v>#REF!</v>
      </c>
      <c r="I83" s="192" t="e">
        <f>I92+I103+I117+I129+I141</f>
        <v>#REF!</v>
      </c>
      <c r="J83" s="257"/>
      <c r="K83" s="282"/>
    </row>
    <row r="84" spans="1:11" ht="15">
      <c r="A84" s="285"/>
      <c r="B84" s="193"/>
      <c r="C84" s="193"/>
      <c r="D84" s="193"/>
      <c r="E84" s="193"/>
      <c r="F84" s="193"/>
      <c r="G84" s="190"/>
      <c r="H84" s="192"/>
      <c r="I84" s="192"/>
      <c r="J84" s="257"/>
      <c r="K84" s="282"/>
    </row>
    <row r="85" spans="1:11" ht="15">
      <c r="A85" s="285"/>
      <c r="B85" s="193"/>
      <c r="C85" s="193"/>
      <c r="D85" s="193"/>
      <c r="E85" s="193"/>
      <c r="F85" s="193"/>
      <c r="G85" s="190"/>
      <c r="H85" s="192"/>
      <c r="I85" s="192"/>
      <c r="J85" s="257"/>
      <c r="K85" s="282"/>
    </row>
    <row r="86" spans="1:11" ht="15">
      <c r="A86" s="285"/>
      <c r="B86" s="193"/>
      <c r="C86" s="193"/>
      <c r="D86" s="193"/>
      <c r="E86" s="193"/>
      <c r="F86" s="193"/>
      <c r="G86" s="190"/>
      <c r="H86" s="192"/>
      <c r="I86" s="192"/>
      <c r="J86" s="257"/>
      <c r="K86" s="282"/>
    </row>
    <row r="87" spans="1:11" ht="15">
      <c r="A87" s="285"/>
      <c r="B87" s="193"/>
      <c r="C87" s="193"/>
      <c r="D87" s="193"/>
      <c r="E87" s="193"/>
      <c r="F87" s="193"/>
      <c r="G87" s="190"/>
      <c r="H87" s="192"/>
      <c r="I87" s="192"/>
      <c r="J87" s="257"/>
      <c r="K87" s="282"/>
    </row>
    <row r="88" spans="1:11" ht="15">
      <c r="A88" s="285"/>
      <c r="B88" s="193"/>
      <c r="C88" s="193"/>
      <c r="D88" s="193"/>
      <c r="E88" s="193"/>
      <c r="F88" s="193"/>
      <c r="G88" s="190"/>
      <c r="H88" s="192"/>
      <c r="I88" s="192"/>
      <c r="J88" s="257"/>
      <c r="K88" s="282"/>
    </row>
    <row r="89" spans="1:11" ht="15">
      <c r="A89" s="285"/>
      <c r="B89" s="193"/>
      <c r="C89" s="193"/>
      <c r="D89" s="193"/>
      <c r="E89" s="193"/>
      <c r="F89" s="193"/>
      <c r="G89" s="190"/>
      <c r="H89" s="192"/>
      <c r="I89" s="192"/>
      <c r="J89" s="257"/>
      <c r="K89" s="282"/>
    </row>
    <row r="90" spans="1:11" ht="15">
      <c r="A90" s="285"/>
      <c r="B90" s="193"/>
      <c r="C90" s="193"/>
      <c r="D90" s="193"/>
      <c r="E90" s="193"/>
      <c r="F90" s="193"/>
      <c r="G90" s="190"/>
      <c r="H90" s="192"/>
      <c r="I90" s="192"/>
      <c r="J90" s="257"/>
      <c r="K90" s="282"/>
    </row>
    <row r="91" spans="1:11" ht="15">
      <c r="A91" s="285"/>
      <c r="B91" s="193"/>
      <c r="C91" s="193"/>
      <c r="D91" s="193"/>
      <c r="E91" s="193"/>
      <c r="F91" s="193"/>
      <c r="G91" s="190"/>
      <c r="H91" s="192"/>
      <c r="I91" s="192"/>
      <c r="J91" s="257"/>
      <c r="K91" s="282"/>
    </row>
    <row r="92" spans="1:11" ht="15">
      <c r="A92" s="189" t="s">
        <v>351</v>
      </c>
      <c r="B92" s="189" t="s">
        <v>266</v>
      </c>
      <c r="C92" s="189" t="s">
        <v>315</v>
      </c>
      <c r="D92" s="189" t="s">
        <v>234</v>
      </c>
      <c r="E92" s="189">
        <v>5210202</v>
      </c>
      <c r="F92" s="189"/>
      <c r="G92" s="218">
        <f>G95+G99</f>
        <v>252</v>
      </c>
      <c r="H92" s="192">
        <f>H95+H99</f>
        <v>222</v>
      </c>
      <c r="I92" s="192">
        <f>I95+I99</f>
        <v>222</v>
      </c>
      <c r="J92" s="257"/>
      <c r="K92" s="282"/>
    </row>
    <row r="93" spans="1:11" ht="15">
      <c r="A93" s="189"/>
      <c r="B93" s="189"/>
      <c r="C93" s="189"/>
      <c r="D93" s="189"/>
      <c r="E93" s="189"/>
      <c r="F93" s="189"/>
      <c r="G93" s="218"/>
      <c r="H93" s="192"/>
      <c r="I93" s="192"/>
      <c r="J93" s="257"/>
      <c r="K93" s="282"/>
    </row>
    <row r="94" spans="1:11" ht="34.5" customHeight="1">
      <c r="A94" s="189"/>
      <c r="B94" s="189"/>
      <c r="C94" s="189"/>
      <c r="D94" s="189"/>
      <c r="E94" s="189"/>
      <c r="F94" s="189"/>
      <c r="G94" s="218"/>
      <c r="H94" s="192"/>
      <c r="I94" s="192"/>
      <c r="J94" s="257"/>
      <c r="K94" s="282"/>
    </row>
    <row r="95" spans="1:11" ht="54">
      <c r="A95" s="29" t="s">
        <v>686</v>
      </c>
      <c r="B95" s="29" t="s">
        <v>266</v>
      </c>
      <c r="C95" s="29" t="s">
        <v>315</v>
      </c>
      <c r="D95" s="29" t="s">
        <v>234</v>
      </c>
      <c r="E95" s="29" t="s">
        <v>679</v>
      </c>
      <c r="F95" s="29" t="s">
        <v>687</v>
      </c>
      <c r="G95" s="34">
        <f>G96</f>
        <v>176</v>
      </c>
      <c r="H95" s="18">
        <f>H96</f>
        <v>176</v>
      </c>
      <c r="I95" s="18">
        <f>I96</f>
        <v>176</v>
      </c>
      <c r="J95" s="5"/>
      <c r="K95" s="4"/>
    </row>
    <row r="96" spans="1:11" ht="15">
      <c r="A96" s="211" t="s">
        <v>271</v>
      </c>
      <c r="B96" s="211" t="s">
        <v>266</v>
      </c>
      <c r="C96" s="211" t="s">
        <v>315</v>
      </c>
      <c r="D96" s="211" t="s">
        <v>234</v>
      </c>
      <c r="E96" s="211">
        <v>5210202</v>
      </c>
      <c r="F96" s="211" t="s">
        <v>230</v>
      </c>
      <c r="G96" s="215">
        <f>G98</f>
        <v>176</v>
      </c>
      <c r="H96" s="192">
        <f>H98</f>
        <v>176</v>
      </c>
      <c r="I96" s="192">
        <f>I98</f>
        <v>176</v>
      </c>
      <c r="J96" s="257"/>
      <c r="K96" s="282"/>
    </row>
    <row r="97" spans="1:11" ht="15">
      <c r="A97" s="211"/>
      <c r="B97" s="211"/>
      <c r="C97" s="211"/>
      <c r="D97" s="211"/>
      <c r="E97" s="211"/>
      <c r="F97" s="211"/>
      <c r="G97" s="215"/>
      <c r="H97" s="192"/>
      <c r="I97" s="192"/>
      <c r="J97" s="257"/>
      <c r="K97" s="282"/>
    </row>
    <row r="98" spans="1:11" ht="15">
      <c r="A98" s="29" t="s">
        <v>654</v>
      </c>
      <c r="B98" s="29" t="s">
        <v>266</v>
      </c>
      <c r="C98" s="29" t="s">
        <v>315</v>
      </c>
      <c r="D98" s="29" t="s">
        <v>234</v>
      </c>
      <c r="E98" s="29" t="s">
        <v>679</v>
      </c>
      <c r="F98" s="29" t="s">
        <v>655</v>
      </c>
      <c r="G98" s="34">
        <v>176</v>
      </c>
      <c r="H98" s="18">
        <v>176</v>
      </c>
      <c r="I98" s="18">
        <v>176</v>
      </c>
      <c r="J98" s="5"/>
      <c r="K98" s="4"/>
    </row>
    <row r="99" spans="1:11" ht="27">
      <c r="A99" s="29" t="s">
        <v>213</v>
      </c>
      <c r="B99" s="29" t="s">
        <v>266</v>
      </c>
      <c r="C99" s="29" t="s">
        <v>315</v>
      </c>
      <c r="D99" s="29" t="s">
        <v>234</v>
      </c>
      <c r="E99" s="29" t="s">
        <v>679</v>
      </c>
      <c r="F99" s="29" t="s">
        <v>215</v>
      </c>
      <c r="G99" s="34">
        <f>G100</f>
        <v>76</v>
      </c>
      <c r="H99" s="18">
        <f>H100</f>
        <v>46</v>
      </c>
      <c r="I99" s="18">
        <f>I100</f>
        <v>46</v>
      </c>
      <c r="J99" s="5"/>
      <c r="K99" s="4"/>
    </row>
    <row r="100" spans="1:11" ht="27">
      <c r="A100" s="29" t="s">
        <v>272</v>
      </c>
      <c r="B100" s="29" t="s">
        <v>266</v>
      </c>
      <c r="C100" s="29" t="s">
        <v>315</v>
      </c>
      <c r="D100" s="29" t="s">
        <v>234</v>
      </c>
      <c r="E100" s="29" t="s">
        <v>679</v>
      </c>
      <c r="F100" s="29" t="s">
        <v>233</v>
      </c>
      <c r="G100" s="34">
        <f>G102+G101</f>
        <v>76</v>
      </c>
      <c r="H100" s="18">
        <f>H102</f>
        <v>46</v>
      </c>
      <c r="I100" s="18">
        <f>I102</f>
        <v>46</v>
      </c>
      <c r="J100" s="5"/>
      <c r="K100" s="4"/>
    </row>
    <row r="101" spans="1:11" ht="40.5">
      <c r="A101" s="29" t="s">
        <v>105</v>
      </c>
      <c r="B101" s="29" t="s">
        <v>266</v>
      </c>
      <c r="C101" s="29" t="s">
        <v>315</v>
      </c>
      <c r="D101" s="29" t="s">
        <v>234</v>
      </c>
      <c r="E101" s="29" t="s">
        <v>679</v>
      </c>
      <c r="F101" s="29" t="s">
        <v>106</v>
      </c>
      <c r="G101" s="34">
        <v>8</v>
      </c>
      <c r="H101" s="18"/>
      <c r="I101" s="18"/>
      <c r="J101" s="5"/>
      <c r="K101" s="4"/>
    </row>
    <row r="102" spans="1:11" ht="27">
      <c r="A102" s="29" t="s">
        <v>656</v>
      </c>
      <c r="B102" s="29" t="s">
        <v>266</v>
      </c>
      <c r="C102" s="29" t="s">
        <v>315</v>
      </c>
      <c r="D102" s="29" t="s">
        <v>234</v>
      </c>
      <c r="E102" s="29" t="s">
        <v>679</v>
      </c>
      <c r="F102" s="29" t="s">
        <v>657</v>
      </c>
      <c r="G102" s="34">
        <v>68</v>
      </c>
      <c r="H102" s="18">
        <v>46</v>
      </c>
      <c r="I102" s="18">
        <v>46</v>
      </c>
      <c r="J102" s="5"/>
      <c r="K102" s="4"/>
    </row>
    <row r="103" spans="1:11" ht="15">
      <c r="A103" s="189" t="s">
        <v>352</v>
      </c>
      <c r="B103" s="189" t="s">
        <v>266</v>
      </c>
      <c r="C103" s="189" t="s">
        <v>315</v>
      </c>
      <c r="D103" s="189" t="s">
        <v>234</v>
      </c>
      <c r="E103" s="189">
        <v>5210208</v>
      </c>
      <c r="F103" s="189"/>
      <c r="G103" s="218">
        <f>G107+G114</f>
        <v>237</v>
      </c>
      <c r="H103" s="192">
        <f>H107+H110</f>
        <v>237</v>
      </c>
      <c r="I103" s="192">
        <f>I107+I110</f>
        <v>237</v>
      </c>
      <c r="J103" s="257"/>
      <c r="K103" s="282"/>
    </row>
    <row r="104" spans="1:11" ht="15">
      <c r="A104" s="189"/>
      <c r="B104" s="189"/>
      <c r="C104" s="189"/>
      <c r="D104" s="189"/>
      <c r="E104" s="189"/>
      <c r="F104" s="189"/>
      <c r="G104" s="218"/>
      <c r="H104" s="192"/>
      <c r="I104" s="192"/>
      <c r="J104" s="257"/>
      <c r="K104" s="282"/>
    </row>
    <row r="105" spans="1:11" ht="15">
      <c r="A105" s="189"/>
      <c r="B105" s="189"/>
      <c r="C105" s="189"/>
      <c r="D105" s="189"/>
      <c r="E105" s="189"/>
      <c r="F105" s="189"/>
      <c r="G105" s="218"/>
      <c r="H105" s="192"/>
      <c r="I105" s="192"/>
      <c r="J105" s="257"/>
      <c r="K105" s="282"/>
    </row>
    <row r="106" spans="1:11" ht="44.25" customHeight="1">
      <c r="A106" s="189"/>
      <c r="B106" s="189"/>
      <c r="C106" s="189"/>
      <c r="D106" s="189"/>
      <c r="E106" s="189"/>
      <c r="F106" s="189"/>
      <c r="G106" s="218"/>
      <c r="H106" s="192"/>
      <c r="I106" s="192"/>
      <c r="J106" s="257"/>
      <c r="K106" s="282"/>
    </row>
    <row r="107" spans="1:11" ht="54">
      <c r="A107" s="29" t="s">
        <v>686</v>
      </c>
      <c r="B107" s="29" t="s">
        <v>266</v>
      </c>
      <c r="C107" s="29" t="s">
        <v>315</v>
      </c>
      <c r="D107" s="29" t="s">
        <v>234</v>
      </c>
      <c r="E107" s="29" t="s">
        <v>678</v>
      </c>
      <c r="F107" s="29" t="s">
        <v>687</v>
      </c>
      <c r="G107" s="34">
        <f aca="true" t="shared" si="1" ref="G107:I108">G108</f>
        <v>232</v>
      </c>
      <c r="H107" s="18">
        <f t="shared" si="1"/>
        <v>232</v>
      </c>
      <c r="I107" s="18">
        <f t="shared" si="1"/>
        <v>232</v>
      </c>
      <c r="J107" s="5"/>
      <c r="K107" s="4"/>
    </row>
    <row r="108" spans="1:11" ht="27">
      <c r="A108" s="29" t="s">
        <v>271</v>
      </c>
      <c r="B108" s="29" t="s">
        <v>266</v>
      </c>
      <c r="C108" s="29" t="s">
        <v>315</v>
      </c>
      <c r="D108" s="29" t="s">
        <v>234</v>
      </c>
      <c r="E108" s="29">
        <v>5210208</v>
      </c>
      <c r="F108" s="29" t="s">
        <v>230</v>
      </c>
      <c r="G108" s="34">
        <f t="shared" si="1"/>
        <v>232</v>
      </c>
      <c r="H108" s="18">
        <f t="shared" si="1"/>
        <v>232</v>
      </c>
      <c r="I108" s="18">
        <f t="shared" si="1"/>
        <v>232</v>
      </c>
      <c r="J108" s="5"/>
      <c r="K108" s="4"/>
    </row>
    <row r="109" spans="1:11" ht="14.25" customHeight="1">
      <c r="A109" s="29" t="s">
        <v>654</v>
      </c>
      <c r="B109" s="29" t="s">
        <v>266</v>
      </c>
      <c r="C109" s="29" t="s">
        <v>315</v>
      </c>
      <c r="D109" s="29" t="s">
        <v>234</v>
      </c>
      <c r="E109" s="29" t="s">
        <v>678</v>
      </c>
      <c r="F109" s="29" t="s">
        <v>655</v>
      </c>
      <c r="G109" s="34">
        <v>232</v>
      </c>
      <c r="H109" s="18">
        <v>232</v>
      </c>
      <c r="I109" s="18">
        <v>232</v>
      </c>
      <c r="J109" s="5"/>
      <c r="K109" s="4"/>
    </row>
    <row r="110" spans="1:11" ht="1.5" customHeight="1" hidden="1">
      <c r="A110" s="29" t="s">
        <v>213</v>
      </c>
      <c r="B110" s="29" t="s">
        <v>266</v>
      </c>
      <c r="C110" s="29" t="s">
        <v>315</v>
      </c>
      <c r="D110" s="29" t="s">
        <v>234</v>
      </c>
      <c r="E110" s="29" t="s">
        <v>678</v>
      </c>
      <c r="F110" s="29" t="s">
        <v>215</v>
      </c>
      <c r="G110" s="34">
        <f>G111</f>
        <v>0</v>
      </c>
      <c r="H110" s="18">
        <f>H111</f>
        <v>5</v>
      </c>
      <c r="I110" s="18">
        <f>I111</f>
        <v>5</v>
      </c>
      <c r="J110" s="5"/>
      <c r="K110" s="4"/>
    </row>
    <row r="111" spans="1:11" ht="27" hidden="1">
      <c r="A111" s="29" t="s">
        <v>272</v>
      </c>
      <c r="B111" s="29" t="s">
        <v>266</v>
      </c>
      <c r="C111" s="29" t="s">
        <v>315</v>
      </c>
      <c r="D111" s="29" t="s">
        <v>234</v>
      </c>
      <c r="E111" s="29" t="s">
        <v>678</v>
      </c>
      <c r="F111" s="29" t="s">
        <v>233</v>
      </c>
      <c r="G111" s="34">
        <f>G113+G112</f>
        <v>0</v>
      </c>
      <c r="H111" s="18">
        <f>H113</f>
        <v>5</v>
      </c>
      <c r="I111" s="18">
        <f>I113</f>
        <v>5</v>
      </c>
      <c r="J111" s="5"/>
      <c r="K111" s="4"/>
    </row>
    <row r="112" spans="1:11" ht="40.5" hidden="1">
      <c r="A112" s="29" t="s">
        <v>105</v>
      </c>
      <c r="B112" s="29" t="s">
        <v>266</v>
      </c>
      <c r="C112" s="29" t="s">
        <v>315</v>
      </c>
      <c r="D112" s="29" t="s">
        <v>234</v>
      </c>
      <c r="E112" s="29" t="s">
        <v>678</v>
      </c>
      <c r="F112" s="29" t="s">
        <v>106</v>
      </c>
      <c r="G112" s="34"/>
      <c r="H112" s="18"/>
      <c r="I112" s="18"/>
      <c r="J112" s="5"/>
      <c r="K112" s="4"/>
    </row>
    <row r="113" spans="1:11" ht="27" hidden="1">
      <c r="A113" s="29" t="s">
        <v>656</v>
      </c>
      <c r="B113" s="29" t="s">
        <v>266</v>
      </c>
      <c r="C113" s="29" t="s">
        <v>315</v>
      </c>
      <c r="D113" s="29" t="s">
        <v>234</v>
      </c>
      <c r="E113" s="29" t="s">
        <v>678</v>
      </c>
      <c r="F113" s="29" t="s">
        <v>657</v>
      </c>
      <c r="G113" s="34"/>
      <c r="H113" s="18">
        <v>5</v>
      </c>
      <c r="I113" s="18">
        <v>5</v>
      </c>
      <c r="J113" s="5"/>
      <c r="K113" s="4"/>
    </row>
    <row r="114" spans="1:11" ht="27">
      <c r="A114" s="29" t="s">
        <v>213</v>
      </c>
      <c r="B114" s="29" t="s">
        <v>266</v>
      </c>
      <c r="C114" s="29" t="s">
        <v>315</v>
      </c>
      <c r="D114" s="29" t="s">
        <v>234</v>
      </c>
      <c r="E114" s="29" t="s">
        <v>678</v>
      </c>
      <c r="F114" s="29" t="s">
        <v>215</v>
      </c>
      <c r="G114" s="34">
        <f>G115</f>
        <v>5</v>
      </c>
      <c r="H114" s="18"/>
      <c r="I114" s="18"/>
      <c r="J114" s="5"/>
      <c r="K114" s="4"/>
    </row>
    <row r="115" spans="1:11" ht="27">
      <c r="A115" s="29" t="s">
        <v>272</v>
      </c>
      <c r="B115" s="29" t="s">
        <v>266</v>
      </c>
      <c r="C115" s="29" t="s">
        <v>315</v>
      </c>
      <c r="D115" s="29" t="s">
        <v>234</v>
      </c>
      <c r="E115" s="29" t="s">
        <v>678</v>
      </c>
      <c r="F115" s="29" t="s">
        <v>233</v>
      </c>
      <c r="G115" s="34">
        <f>G116</f>
        <v>5</v>
      </c>
      <c r="H115" s="18"/>
      <c r="I115" s="18"/>
      <c r="J115" s="5"/>
      <c r="K115" s="4"/>
    </row>
    <row r="116" spans="1:11" ht="27">
      <c r="A116" s="29" t="s">
        <v>656</v>
      </c>
      <c r="B116" s="29" t="s">
        <v>266</v>
      </c>
      <c r="C116" s="29" t="s">
        <v>315</v>
      </c>
      <c r="D116" s="29" t="s">
        <v>234</v>
      </c>
      <c r="E116" s="29" t="s">
        <v>678</v>
      </c>
      <c r="F116" s="29" t="s">
        <v>657</v>
      </c>
      <c r="G116" s="34">
        <v>5</v>
      </c>
      <c r="H116" s="18"/>
      <c r="I116" s="18"/>
      <c r="J116" s="5"/>
      <c r="K116" s="4"/>
    </row>
    <row r="117" spans="1:11" ht="15">
      <c r="A117" s="189" t="s">
        <v>353</v>
      </c>
      <c r="B117" s="189" t="s">
        <v>266</v>
      </c>
      <c r="C117" s="189" t="s">
        <v>315</v>
      </c>
      <c r="D117" s="189" t="s">
        <v>234</v>
      </c>
      <c r="E117" s="189">
        <v>5210211</v>
      </c>
      <c r="F117" s="189"/>
      <c r="G117" s="218">
        <f>G121+G125</f>
        <v>237</v>
      </c>
      <c r="H117" s="192">
        <f>H121+H125</f>
        <v>237</v>
      </c>
      <c r="I117" s="192">
        <f>I121+I125</f>
        <v>237</v>
      </c>
      <c r="J117" s="257"/>
      <c r="K117" s="282"/>
    </row>
    <row r="118" spans="1:11" ht="15">
      <c r="A118" s="189"/>
      <c r="B118" s="189"/>
      <c r="C118" s="189"/>
      <c r="D118" s="189"/>
      <c r="E118" s="189"/>
      <c r="F118" s="189"/>
      <c r="G118" s="218"/>
      <c r="H118" s="192"/>
      <c r="I118" s="192"/>
      <c r="J118" s="257"/>
      <c r="K118" s="282"/>
    </row>
    <row r="119" spans="1:11" ht="15">
      <c r="A119" s="189"/>
      <c r="B119" s="189"/>
      <c r="C119" s="189"/>
      <c r="D119" s="189"/>
      <c r="E119" s="189"/>
      <c r="F119" s="189"/>
      <c r="G119" s="218"/>
      <c r="H119" s="192"/>
      <c r="I119" s="192"/>
      <c r="J119" s="257"/>
      <c r="K119" s="282"/>
    </row>
    <row r="120" spans="1:11" ht="30" customHeight="1">
      <c r="A120" s="189"/>
      <c r="B120" s="189"/>
      <c r="C120" s="189"/>
      <c r="D120" s="189"/>
      <c r="E120" s="189"/>
      <c r="F120" s="189"/>
      <c r="G120" s="218"/>
      <c r="H120" s="192"/>
      <c r="I120" s="192"/>
      <c r="J120" s="257"/>
      <c r="K120" s="282"/>
    </row>
    <row r="121" spans="1:11" ht="54">
      <c r="A121" s="29" t="s">
        <v>686</v>
      </c>
      <c r="B121" s="29" t="s">
        <v>266</v>
      </c>
      <c r="C121" s="29" t="s">
        <v>315</v>
      </c>
      <c r="D121" s="29" t="s">
        <v>234</v>
      </c>
      <c r="E121" s="29" t="s">
        <v>677</v>
      </c>
      <c r="F121" s="29" t="s">
        <v>687</v>
      </c>
      <c r="G121" s="34">
        <f>G122</f>
        <v>193</v>
      </c>
      <c r="H121" s="18">
        <f>H122</f>
        <v>182</v>
      </c>
      <c r="I121" s="18">
        <f>I122</f>
        <v>182</v>
      </c>
      <c r="J121" s="5"/>
      <c r="K121" s="4"/>
    </row>
    <row r="122" spans="1:11" ht="15">
      <c r="A122" s="211" t="s">
        <v>271</v>
      </c>
      <c r="B122" s="211" t="s">
        <v>266</v>
      </c>
      <c r="C122" s="211" t="s">
        <v>315</v>
      </c>
      <c r="D122" s="211" t="s">
        <v>234</v>
      </c>
      <c r="E122" s="211">
        <v>5210211</v>
      </c>
      <c r="F122" s="211" t="s">
        <v>230</v>
      </c>
      <c r="G122" s="215">
        <f>G124</f>
        <v>193</v>
      </c>
      <c r="H122" s="192">
        <f>H124</f>
        <v>182</v>
      </c>
      <c r="I122" s="192">
        <f>I124</f>
        <v>182</v>
      </c>
      <c r="J122" s="257"/>
      <c r="K122" s="282"/>
    </row>
    <row r="123" spans="1:11" ht="15">
      <c r="A123" s="211"/>
      <c r="B123" s="211"/>
      <c r="C123" s="211"/>
      <c r="D123" s="211"/>
      <c r="E123" s="211"/>
      <c r="F123" s="211"/>
      <c r="G123" s="215"/>
      <c r="H123" s="192"/>
      <c r="I123" s="192"/>
      <c r="J123" s="257"/>
      <c r="K123" s="282"/>
    </row>
    <row r="124" spans="1:11" ht="15">
      <c r="A124" s="29" t="s">
        <v>654</v>
      </c>
      <c r="B124" s="29" t="s">
        <v>266</v>
      </c>
      <c r="C124" s="29" t="s">
        <v>315</v>
      </c>
      <c r="D124" s="29" t="s">
        <v>234</v>
      </c>
      <c r="E124" s="29" t="s">
        <v>677</v>
      </c>
      <c r="F124" s="29" t="s">
        <v>655</v>
      </c>
      <c r="G124" s="34">
        <v>193</v>
      </c>
      <c r="H124" s="18">
        <v>182</v>
      </c>
      <c r="I124" s="18">
        <v>182</v>
      </c>
      <c r="J124" s="5"/>
      <c r="K124" s="4"/>
    </row>
    <row r="125" spans="1:11" ht="27">
      <c r="A125" s="29" t="s">
        <v>213</v>
      </c>
      <c r="B125" s="29" t="s">
        <v>266</v>
      </c>
      <c r="C125" s="29" t="s">
        <v>315</v>
      </c>
      <c r="D125" s="29" t="s">
        <v>234</v>
      </c>
      <c r="E125" s="29" t="s">
        <v>677</v>
      </c>
      <c r="F125" s="29" t="s">
        <v>215</v>
      </c>
      <c r="G125" s="34">
        <f>G126</f>
        <v>44</v>
      </c>
      <c r="H125" s="18">
        <f>H126</f>
        <v>55</v>
      </c>
      <c r="I125" s="18">
        <f>I126</f>
        <v>55</v>
      </c>
      <c r="J125" s="5"/>
      <c r="K125" s="4"/>
    </row>
    <row r="126" spans="1:11" ht="27">
      <c r="A126" s="29" t="s">
        <v>272</v>
      </c>
      <c r="B126" s="29" t="s">
        <v>266</v>
      </c>
      <c r="C126" s="29" t="s">
        <v>315</v>
      </c>
      <c r="D126" s="29" t="s">
        <v>234</v>
      </c>
      <c r="E126" s="29" t="s">
        <v>677</v>
      </c>
      <c r="F126" s="29" t="s">
        <v>233</v>
      </c>
      <c r="G126" s="34">
        <f>G128+G127</f>
        <v>44</v>
      </c>
      <c r="H126" s="18">
        <f>H128</f>
        <v>55</v>
      </c>
      <c r="I126" s="18">
        <f>I128</f>
        <v>55</v>
      </c>
      <c r="J126" s="5"/>
      <c r="K126" s="4"/>
    </row>
    <row r="127" spans="1:11" ht="40.5">
      <c r="A127" s="29" t="s">
        <v>105</v>
      </c>
      <c r="B127" s="29" t="s">
        <v>266</v>
      </c>
      <c r="C127" s="29" t="s">
        <v>315</v>
      </c>
      <c r="D127" s="29" t="s">
        <v>234</v>
      </c>
      <c r="E127" s="29" t="s">
        <v>677</v>
      </c>
      <c r="F127" s="29" t="s">
        <v>106</v>
      </c>
      <c r="G127" s="34">
        <v>7</v>
      </c>
      <c r="H127" s="18"/>
      <c r="I127" s="18"/>
      <c r="J127" s="5"/>
      <c r="K127" s="4"/>
    </row>
    <row r="128" spans="1:11" ht="27">
      <c r="A128" s="29" t="s">
        <v>656</v>
      </c>
      <c r="B128" s="29" t="s">
        <v>266</v>
      </c>
      <c r="C128" s="29" t="s">
        <v>315</v>
      </c>
      <c r="D128" s="29" t="s">
        <v>234</v>
      </c>
      <c r="E128" s="29" t="s">
        <v>677</v>
      </c>
      <c r="F128" s="29" t="s">
        <v>657</v>
      </c>
      <c r="G128" s="34">
        <v>37</v>
      </c>
      <c r="H128" s="18">
        <v>55</v>
      </c>
      <c r="I128" s="18">
        <v>55</v>
      </c>
      <c r="J128" s="5"/>
      <c r="K128" s="4"/>
    </row>
    <row r="129" spans="1:11" ht="15">
      <c r="A129" s="189" t="s">
        <v>354</v>
      </c>
      <c r="B129" s="189" t="s">
        <v>266</v>
      </c>
      <c r="C129" s="189" t="s">
        <v>315</v>
      </c>
      <c r="D129" s="189" t="s">
        <v>234</v>
      </c>
      <c r="E129" s="189">
        <v>5210212</v>
      </c>
      <c r="F129" s="189"/>
      <c r="G129" s="218">
        <f>G132+G137</f>
        <v>237</v>
      </c>
      <c r="H129" s="192">
        <f>H132+H137</f>
        <v>237</v>
      </c>
      <c r="I129" s="192">
        <f>I132+I137</f>
        <v>237</v>
      </c>
      <c r="J129" s="257"/>
      <c r="K129" s="282"/>
    </row>
    <row r="130" spans="1:11" ht="15">
      <c r="A130" s="189"/>
      <c r="B130" s="189"/>
      <c r="C130" s="189"/>
      <c r="D130" s="189"/>
      <c r="E130" s="189"/>
      <c r="F130" s="189"/>
      <c r="G130" s="218"/>
      <c r="H130" s="192"/>
      <c r="I130" s="192"/>
      <c r="J130" s="257"/>
      <c r="K130" s="282"/>
    </row>
    <row r="131" spans="1:11" ht="30.75" customHeight="1">
      <c r="A131" s="189"/>
      <c r="B131" s="189"/>
      <c r="C131" s="189"/>
      <c r="D131" s="189"/>
      <c r="E131" s="189"/>
      <c r="F131" s="189"/>
      <c r="G131" s="218"/>
      <c r="H131" s="192"/>
      <c r="I131" s="192"/>
      <c r="J131" s="257"/>
      <c r="K131" s="282"/>
    </row>
    <row r="132" spans="1:11" ht="54">
      <c r="A132" s="29" t="s">
        <v>686</v>
      </c>
      <c r="B132" s="29" t="s">
        <v>266</v>
      </c>
      <c r="C132" s="29" t="s">
        <v>315</v>
      </c>
      <c r="D132" s="29" t="s">
        <v>234</v>
      </c>
      <c r="E132" s="29" t="s">
        <v>676</v>
      </c>
      <c r="F132" s="29" t="s">
        <v>687</v>
      </c>
      <c r="G132" s="34">
        <f>G133</f>
        <v>237</v>
      </c>
      <c r="H132" s="18">
        <f>H133</f>
        <v>217</v>
      </c>
      <c r="I132" s="18">
        <f>I133</f>
        <v>217</v>
      </c>
      <c r="J132" s="5"/>
      <c r="K132" s="4"/>
    </row>
    <row r="133" spans="1:11" ht="15">
      <c r="A133" s="211" t="s">
        <v>271</v>
      </c>
      <c r="B133" s="211" t="s">
        <v>266</v>
      </c>
      <c r="C133" s="211" t="s">
        <v>315</v>
      </c>
      <c r="D133" s="211" t="s">
        <v>234</v>
      </c>
      <c r="E133" s="211">
        <v>5210212</v>
      </c>
      <c r="F133" s="211" t="s">
        <v>230</v>
      </c>
      <c r="G133" s="215">
        <f>G135+G136</f>
        <v>237</v>
      </c>
      <c r="H133" s="192">
        <f>H135</f>
        <v>217</v>
      </c>
      <c r="I133" s="192">
        <f>I135</f>
        <v>217</v>
      </c>
      <c r="J133" s="257"/>
      <c r="K133" s="282"/>
    </row>
    <row r="134" spans="1:11" ht="15">
      <c r="A134" s="211"/>
      <c r="B134" s="211"/>
      <c r="C134" s="211"/>
      <c r="D134" s="211"/>
      <c r="E134" s="211"/>
      <c r="F134" s="211"/>
      <c r="G134" s="215"/>
      <c r="H134" s="192"/>
      <c r="I134" s="192"/>
      <c r="J134" s="257"/>
      <c r="K134" s="282"/>
    </row>
    <row r="135" spans="1:11" ht="15">
      <c r="A135" s="29" t="s">
        <v>654</v>
      </c>
      <c r="B135" s="29" t="s">
        <v>266</v>
      </c>
      <c r="C135" s="29" t="s">
        <v>315</v>
      </c>
      <c r="D135" s="29" t="s">
        <v>234</v>
      </c>
      <c r="E135" s="29" t="s">
        <v>676</v>
      </c>
      <c r="F135" s="29" t="s">
        <v>655</v>
      </c>
      <c r="G135" s="34">
        <v>237</v>
      </c>
      <c r="H135" s="18">
        <v>217</v>
      </c>
      <c r="I135" s="18">
        <v>217</v>
      </c>
      <c r="J135" s="5"/>
      <c r="K135" s="4"/>
    </row>
    <row r="136" spans="1:11" ht="31.5" hidden="1">
      <c r="A136" s="59" t="s">
        <v>684</v>
      </c>
      <c r="B136" s="29" t="s">
        <v>266</v>
      </c>
      <c r="C136" s="29" t="s">
        <v>315</v>
      </c>
      <c r="D136" s="29" t="s">
        <v>234</v>
      </c>
      <c r="E136" s="29" t="s">
        <v>676</v>
      </c>
      <c r="F136" s="29" t="s">
        <v>118</v>
      </c>
      <c r="G136" s="34"/>
      <c r="H136" s="18"/>
      <c r="I136" s="18"/>
      <c r="J136" s="5"/>
      <c r="K136" s="4"/>
    </row>
    <row r="137" spans="1:11" ht="27" hidden="1">
      <c r="A137" s="29" t="s">
        <v>213</v>
      </c>
      <c r="B137" s="29" t="s">
        <v>266</v>
      </c>
      <c r="C137" s="29" t="s">
        <v>315</v>
      </c>
      <c r="D137" s="29" t="s">
        <v>234</v>
      </c>
      <c r="E137" s="29" t="s">
        <v>676</v>
      </c>
      <c r="F137" s="29" t="s">
        <v>215</v>
      </c>
      <c r="G137" s="34">
        <f>G138</f>
        <v>0</v>
      </c>
      <c r="H137" s="18">
        <f>H138</f>
        <v>20</v>
      </c>
      <c r="I137" s="18">
        <f>I138</f>
        <v>20</v>
      </c>
      <c r="J137" s="5"/>
      <c r="K137" s="4"/>
    </row>
    <row r="138" spans="1:11" ht="27" hidden="1">
      <c r="A138" s="29" t="s">
        <v>272</v>
      </c>
      <c r="B138" s="29" t="s">
        <v>266</v>
      </c>
      <c r="C138" s="29" t="s">
        <v>315</v>
      </c>
      <c r="D138" s="29" t="s">
        <v>234</v>
      </c>
      <c r="E138" s="29" t="s">
        <v>676</v>
      </c>
      <c r="F138" s="29" t="s">
        <v>233</v>
      </c>
      <c r="G138" s="34">
        <f>G140+G139</f>
        <v>0</v>
      </c>
      <c r="H138" s="18">
        <f>H140</f>
        <v>20</v>
      </c>
      <c r="I138" s="18">
        <f>I140</f>
        <v>20</v>
      </c>
      <c r="J138" s="5"/>
      <c r="K138" s="4"/>
    </row>
    <row r="139" spans="1:11" ht="40.5" hidden="1">
      <c r="A139" s="29" t="s">
        <v>105</v>
      </c>
      <c r="B139" s="29" t="s">
        <v>266</v>
      </c>
      <c r="C139" s="29" t="s">
        <v>315</v>
      </c>
      <c r="D139" s="29" t="s">
        <v>234</v>
      </c>
      <c r="E139" s="29" t="s">
        <v>676</v>
      </c>
      <c r="F139" s="29" t="s">
        <v>106</v>
      </c>
      <c r="G139" s="34"/>
      <c r="H139" s="18"/>
      <c r="I139" s="18"/>
      <c r="J139" s="5"/>
      <c r="K139" s="4"/>
    </row>
    <row r="140" spans="1:11" ht="27" hidden="1">
      <c r="A140" s="29" t="s">
        <v>656</v>
      </c>
      <c r="B140" s="29" t="s">
        <v>266</v>
      </c>
      <c r="C140" s="29" t="s">
        <v>315</v>
      </c>
      <c r="D140" s="29" t="s">
        <v>234</v>
      </c>
      <c r="E140" s="29" t="s">
        <v>676</v>
      </c>
      <c r="F140" s="29" t="s">
        <v>657</v>
      </c>
      <c r="G140" s="34"/>
      <c r="H140" s="18">
        <v>20</v>
      </c>
      <c r="I140" s="18">
        <v>20</v>
      </c>
      <c r="J140" s="5"/>
      <c r="K140" s="4"/>
    </row>
    <row r="141" spans="1:11" ht="15">
      <c r="A141" s="189" t="s">
        <v>361</v>
      </c>
      <c r="B141" s="189" t="s">
        <v>266</v>
      </c>
      <c r="C141" s="189" t="s">
        <v>315</v>
      </c>
      <c r="D141" s="189" t="s">
        <v>234</v>
      </c>
      <c r="E141" s="189">
        <v>5210217</v>
      </c>
      <c r="F141" s="189"/>
      <c r="G141" s="218">
        <f>G147+G151</f>
        <v>711</v>
      </c>
      <c r="H141" s="192" t="e">
        <f>H147+H151</f>
        <v>#REF!</v>
      </c>
      <c r="I141" s="192" t="e">
        <f>I147+I151</f>
        <v>#REF!</v>
      </c>
      <c r="J141" s="257"/>
      <c r="K141" s="282"/>
    </row>
    <row r="142" spans="1:11" ht="15">
      <c r="A142" s="189"/>
      <c r="B142" s="189"/>
      <c r="C142" s="189"/>
      <c r="D142" s="189"/>
      <c r="E142" s="189"/>
      <c r="F142" s="189"/>
      <c r="G142" s="218"/>
      <c r="H142" s="192"/>
      <c r="I142" s="192"/>
      <c r="J142" s="257"/>
      <c r="K142" s="282"/>
    </row>
    <row r="143" spans="1:11" ht="15">
      <c r="A143" s="189"/>
      <c r="B143" s="189"/>
      <c r="C143" s="189"/>
      <c r="D143" s="189"/>
      <c r="E143" s="189"/>
      <c r="F143" s="189"/>
      <c r="G143" s="218"/>
      <c r="H143" s="192"/>
      <c r="I143" s="192"/>
      <c r="J143" s="257"/>
      <c r="K143" s="282"/>
    </row>
    <row r="144" spans="1:11" ht="15">
      <c r="A144" s="189"/>
      <c r="B144" s="189"/>
      <c r="C144" s="189"/>
      <c r="D144" s="189"/>
      <c r="E144" s="189"/>
      <c r="F144" s="189"/>
      <c r="G144" s="218"/>
      <c r="H144" s="192"/>
      <c r="I144" s="192"/>
      <c r="J144" s="257"/>
      <c r="K144" s="282"/>
    </row>
    <row r="145" spans="1:11" ht="46.5" customHeight="1">
      <c r="A145" s="189"/>
      <c r="B145" s="189"/>
      <c r="C145" s="189"/>
      <c r="D145" s="189"/>
      <c r="E145" s="189"/>
      <c r="F145" s="189"/>
      <c r="G145" s="218"/>
      <c r="H145" s="192"/>
      <c r="I145" s="192"/>
      <c r="J145" s="257"/>
      <c r="K145" s="282"/>
    </row>
    <row r="146" spans="1:11" ht="54">
      <c r="A146" s="29" t="s">
        <v>686</v>
      </c>
      <c r="B146" s="29" t="s">
        <v>266</v>
      </c>
      <c r="C146" s="29" t="s">
        <v>315</v>
      </c>
      <c r="D146" s="29" t="s">
        <v>234</v>
      </c>
      <c r="E146" s="29" t="s">
        <v>274</v>
      </c>
      <c r="F146" s="29" t="s">
        <v>687</v>
      </c>
      <c r="G146" s="34">
        <f>G147</f>
        <v>706</v>
      </c>
      <c r="H146" s="18">
        <f>H147</f>
        <v>638</v>
      </c>
      <c r="I146" s="18">
        <f>I147</f>
        <v>638</v>
      </c>
      <c r="J146" s="5"/>
      <c r="K146" s="4"/>
    </row>
    <row r="147" spans="1:11" ht="15">
      <c r="A147" s="211" t="s">
        <v>271</v>
      </c>
      <c r="B147" s="213" t="s">
        <v>266</v>
      </c>
      <c r="C147" s="213" t="s">
        <v>315</v>
      </c>
      <c r="D147" s="213" t="s">
        <v>234</v>
      </c>
      <c r="E147" s="213" t="s">
        <v>274</v>
      </c>
      <c r="F147" s="213" t="s">
        <v>230</v>
      </c>
      <c r="G147" s="216">
        <f>G149</f>
        <v>706</v>
      </c>
      <c r="H147" s="18">
        <f>H149</f>
        <v>638</v>
      </c>
      <c r="I147" s="18">
        <f>I149</f>
        <v>638</v>
      </c>
      <c r="J147" s="5"/>
      <c r="K147" s="4"/>
    </row>
    <row r="148" spans="1:11" ht="15">
      <c r="A148" s="211"/>
      <c r="B148" s="214"/>
      <c r="C148" s="214"/>
      <c r="D148" s="214"/>
      <c r="E148" s="214"/>
      <c r="F148" s="214"/>
      <c r="G148" s="217"/>
      <c r="H148" s="18"/>
      <c r="I148" s="18"/>
      <c r="J148" s="5"/>
      <c r="K148" s="4"/>
    </row>
    <row r="149" spans="1:11" ht="15">
      <c r="A149" s="29" t="s">
        <v>654</v>
      </c>
      <c r="B149" s="29" t="s">
        <v>266</v>
      </c>
      <c r="C149" s="29" t="s">
        <v>315</v>
      </c>
      <c r="D149" s="29" t="s">
        <v>234</v>
      </c>
      <c r="E149" s="29" t="s">
        <v>274</v>
      </c>
      <c r="F149" s="29" t="s">
        <v>655</v>
      </c>
      <c r="G149" s="34">
        <v>706</v>
      </c>
      <c r="H149" s="18">
        <v>638</v>
      </c>
      <c r="I149" s="18">
        <v>638</v>
      </c>
      <c r="J149" s="5"/>
      <c r="K149" s="4"/>
    </row>
    <row r="150" spans="1:11" ht="27">
      <c r="A150" s="29" t="s">
        <v>213</v>
      </c>
      <c r="B150" s="29" t="s">
        <v>266</v>
      </c>
      <c r="C150" s="29" t="s">
        <v>315</v>
      </c>
      <c r="D150" s="29" t="s">
        <v>234</v>
      </c>
      <c r="E150" s="29" t="s">
        <v>274</v>
      </c>
      <c r="F150" s="29" t="s">
        <v>215</v>
      </c>
      <c r="G150" s="34">
        <f>G151</f>
        <v>5</v>
      </c>
      <c r="H150" s="18" t="e">
        <f>H151</f>
        <v>#REF!</v>
      </c>
      <c r="I150" s="18" t="e">
        <f>I151</f>
        <v>#REF!</v>
      </c>
      <c r="J150" s="5"/>
      <c r="K150" s="4"/>
    </row>
    <row r="151" spans="1:11" ht="15">
      <c r="A151" s="211" t="s">
        <v>272</v>
      </c>
      <c r="B151" s="211" t="s">
        <v>266</v>
      </c>
      <c r="C151" s="211" t="s">
        <v>315</v>
      </c>
      <c r="D151" s="211" t="s">
        <v>234</v>
      </c>
      <c r="E151" s="211">
        <v>5210217</v>
      </c>
      <c r="F151" s="211" t="s">
        <v>233</v>
      </c>
      <c r="G151" s="215">
        <f>G153</f>
        <v>5</v>
      </c>
      <c r="H151" s="192" t="e">
        <f>#REF!</f>
        <v>#REF!</v>
      </c>
      <c r="I151" s="192" t="e">
        <f>#REF!</f>
        <v>#REF!</v>
      </c>
      <c r="J151" s="257"/>
      <c r="K151" s="282"/>
    </row>
    <row r="152" spans="1:11" ht="15">
      <c r="A152" s="211"/>
      <c r="B152" s="211"/>
      <c r="C152" s="211"/>
      <c r="D152" s="211"/>
      <c r="E152" s="211"/>
      <c r="F152" s="211"/>
      <c r="G152" s="215"/>
      <c r="H152" s="192"/>
      <c r="I152" s="192"/>
      <c r="J152" s="257"/>
      <c r="K152" s="282"/>
    </row>
    <row r="153" spans="1:11" ht="27">
      <c r="A153" s="29" t="s">
        <v>656</v>
      </c>
      <c r="B153" s="29" t="s">
        <v>266</v>
      </c>
      <c r="C153" s="29" t="s">
        <v>315</v>
      </c>
      <c r="D153" s="29" t="s">
        <v>234</v>
      </c>
      <c r="E153" s="29" t="s">
        <v>274</v>
      </c>
      <c r="F153" s="29" t="s">
        <v>657</v>
      </c>
      <c r="G153" s="34">
        <v>5</v>
      </c>
      <c r="H153" s="18"/>
      <c r="I153" s="18"/>
      <c r="J153" s="5"/>
      <c r="K153" s="4"/>
    </row>
    <row r="154" spans="1:11" ht="15">
      <c r="A154" s="33" t="s">
        <v>618</v>
      </c>
      <c r="B154" s="33" t="s">
        <v>266</v>
      </c>
      <c r="C154" s="33" t="s">
        <v>315</v>
      </c>
      <c r="D154" s="33" t="s">
        <v>234</v>
      </c>
      <c r="E154" s="33" t="s">
        <v>208</v>
      </c>
      <c r="F154" s="33"/>
      <c r="G154" s="117">
        <f>G155</f>
        <v>270</v>
      </c>
      <c r="H154" s="18"/>
      <c r="I154" s="18"/>
      <c r="J154" s="5"/>
      <c r="K154" s="4"/>
    </row>
    <row r="155" spans="1:11" ht="30">
      <c r="A155" s="101" t="s">
        <v>107</v>
      </c>
      <c r="B155" s="29" t="s">
        <v>266</v>
      </c>
      <c r="C155" s="29" t="s">
        <v>315</v>
      </c>
      <c r="D155" s="29" t="s">
        <v>234</v>
      </c>
      <c r="E155" s="29" t="s">
        <v>108</v>
      </c>
      <c r="F155" s="29"/>
      <c r="G155" s="109">
        <f>G156+G160</f>
        <v>270</v>
      </c>
      <c r="H155" s="18"/>
      <c r="I155" s="18"/>
      <c r="J155" s="5"/>
      <c r="K155" s="4"/>
    </row>
    <row r="156" spans="1:11" ht="60">
      <c r="A156" s="135" t="s">
        <v>597</v>
      </c>
      <c r="B156" s="29" t="s">
        <v>266</v>
      </c>
      <c r="C156" s="29" t="s">
        <v>315</v>
      </c>
      <c r="D156" s="29" t="s">
        <v>234</v>
      </c>
      <c r="E156" s="130" t="s">
        <v>598</v>
      </c>
      <c r="F156" s="29"/>
      <c r="G156" s="109">
        <f>G157</f>
        <v>220</v>
      </c>
      <c r="H156" s="18"/>
      <c r="I156" s="18"/>
      <c r="J156" s="5"/>
      <c r="K156" s="4"/>
    </row>
    <row r="157" spans="1:11" ht="54">
      <c r="A157" s="29" t="s">
        <v>70</v>
      </c>
      <c r="B157" s="29" t="s">
        <v>266</v>
      </c>
      <c r="C157" s="29" t="s">
        <v>315</v>
      </c>
      <c r="D157" s="29" t="s">
        <v>234</v>
      </c>
      <c r="E157" s="130" t="s">
        <v>598</v>
      </c>
      <c r="F157" s="130" t="s">
        <v>687</v>
      </c>
      <c r="G157" s="109">
        <f>G158</f>
        <v>220</v>
      </c>
      <c r="H157" s="18"/>
      <c r="I157" s="18"/>
      <c r="J157" s="5"/>
      <c r="K157" s="4"/>
    </row>
    <row r="158" spans="1:11" ht="27">
      <c r="A158" s="136" t="s">
        <v>231</v>
      </c>
      <c r="B158" s="29" t="s">
        <v>266</v>
      </c>
      <c r="C158" s="29" t="s">
        <v>315</v>
      </c>
      <c r="D158" s="29" t="s">
        <v>234</v>
      </c>
      <c r="E158" s="130" t="s">
        <v>598</v>
      </c>
      <c r="F158" s="130" t="s">
        <v>230</v>
      </c>
      <c r="G158" s="109">
        <f>G159</f>
        <v>220</v>
      </c>
      <c r="H158" s="18"/>
      <c r="I158" s="18"/>
      <c r="J158" s="5"/>
      <c r="K158" s="4"/>
    </row>
    <row r="159" spans="1:11" ht="15">
      <c r="A159" s="29" t="s">
        <v>654</v>
      </c>
      <c r="B159" s="29" t="s">
        <v>266</v>
      </c>
      <c r="C159" s="29" t="s">
        <v>315</v>
      </c>
      <c r="D159" s="29" t="s">
        <v>234</v>
      </c>
      <c r="E159" s="130" t="s">
        <v>598</v>
      </c>
      <c r="F159" s="130" t="s">
        <v>655</v>
      </c>
      <c r="G159" s="109">
        <v>220</v>
      </c>
      <c r="H159" s="18"/>
      <c r="I159" s="18"/>
      <c r="J159" s="5"/>
      <c r="K159" s="4"/>
    </row>
    <row r="160" spans="1:11" ht="27">
      <c r="A160" s="29" t="s">
        <v>213</v>
      </c>
      <c r="B160" s="29" t="s">
        <v>266</v>
      </c>
      <c r="C160" s="29" t="s">
        <v>315</v>
      </c>
      <c r="D160" s="29" t="s">
        <v>234</v>
      </c>
      <c r="E160" s="130" t="s">
        <v>598</v>
      </c>
      <c r="F160" s="130" t="s">
        <v>215</v>
      </c>
      <c r="G160" s="109">
        <f>G161</f>
        <v>50</v>
      </c>
      <c r="H160" s="18"/>
      <c r="I160" s="18"/>
      <c r="J160" s="5"/>
      <c r="K160" s="4"/>
    </row>
    <row r="161" spans="1:11" ht="27">
      <c r="A161" s="137" t="s">
        <v>272</v>
      </c>
      <c r="B161" s="137" t="s">
        <v>266</v>
      </c>
      <c r="C161" s="137" t="s">
        <v>315</v>
      </c>
      <c r="D161" s="137" t="s">
        <v>234</v>
      </c>
      <c r="E161" s="130" t="s">
        <v>598</v>
      </c>
      <c r="F161" s="130" t="s">
        <v>233</v>
      </c>
      <c r="G161" s="109">
        <f>G162+G163</f>
        <v>50</v>
      </c>
      <c r="H161" s="18"/>
      <c r="I161" s="18"/>
      <c r="J161" s="5"/>
      <c r="K161" s="4"/>
    </row>
    <row r="162" spans="1:11" ht="40.5">
      <c r="A162" s="29" t="s">
        <v>105</v>
      </c>
      <c r="B162" s="29" t="s">
        <v>266</v>
      </c>
      <c r="C162" s="29" t="s">
        <v>315</v>
      </c>
      <c r="D162" s="29" t="s">
        <v>234</v>
      </c>
      <c r="E162" s="130" t="s">
        <v>598</v>
      </c>
      <c r="F162" s="130" t="s">
        <v>106</v>
      </c>
      <c r="G162" s="109">
        <v>26</v>
      </c>
      <c r="H162" s="18"/>
      <c r="I162" s="18"/>
      <c r="J162" s="5"/>
      <c r="K162" s="4"/>
    </row>
    <row r="163" spans="1:11" ht="27">
      <c r="A163" s="29" t="s">
        <v>656</v>
      </c>
      <c r="B163" s="29" t="s">
        <v>266</v>
      </c>
      <c r="C163" s="29" t="s">
        <v>315</v>
      </c>
      <c r="D163" s="29" t="s">
        <v>234</v>
      </c>
      <c r="E163" s="130" t="s">
        <v>598</v>
      </c>
      <c r="F163" s="130" t="s">
        <v>657</v>
      </c>
      <c r="G163" s="109">
        <v>24</v>
      </c>
      <c r="H163" s="18"/>
      <c r="I163" s="18"/>
      <c r="J163" s="5"/>
      <c r="K163" s="4"/>
    </row>
    <row r="164" spans="1:11" ht="15" hidden="1">
      <c r="A164" s="33" t="s">
        <v>624</v>
      </c>
      <c r="B164" s="33" t="s">
        <v>266</v>
      </c>
      <c r="C164" s="33" t="s">
        <v>315</v>
      </c>
      <c r="D164" s="33" t="s">
        <v>652</v>
      </c>
      <c r="E164" s="29"/>
      <c r="F164" s="33"/>
      <c r="G164" s="69">
        <f aca="true" t="shared" si="2" ref="G164:I167">G165</f>
        <v>0</v>
      </c>
      <c r="H164" s="17">
        <f t="shared" si="2"/>
        <v>150</v>
      </c>
      <c r="I164" s="17">
        <f t="shared" si="2"/>
        <v>150</v>
      </c>
      <c r="J164" s="5"/>
      <c r="K164" s="5"/>
    </row>
    <row r="165" spans="1:11" ht="15" hidden="1">
      <c r="A165" s="29" t="s">
        <v>624</v>
      </c>
      <c r="B165" s="29" t="s">
        <v>266</v>
      </c>
      <c r="C165" s="29" t="s">
        <v>315</v>
      </c>
      <c r="D165" s="29">
        <v>11</v>
      </c>
      <c r="E165" s="29" t="s">
        <v>239</v>
      </c>
      <c r="F165" s="29"/>
      <c r="G165" s="34">
        <f t="shared" si="2"/>
        <v>0</v>
      </c>
      <c r="H165" s="18">
        <f t="shared" si="2"/>
        <v>150</v>
      </c>
      <c r="I165" s="18">
        <f t="shared" si="2"/>
        <v>150</v>
      </c>
      <c r="J165" s="5"/>
      <c r="K165" s="5"/>
    </row>
    <row r="166" spans="1:11" ht="15" hidden="1">
      <c r="A166" s="29" t="s">
        <v>625</v>
      </c>
      <c r="B166" s="29" t="s">
        <v>266</v>
      </c>
      <c r="C166" s="29" t="s">
        <v>315</v>
      </c>
      <c r="D166" s="29">
        <v>11</v>
      </c>
      <c r="E166" s="29" t="s">
        <v>240</v>
      </c>
      <c r="F166" s="29"/>
      <c r="G166" s="34">
        <f t="shared" si="2"/>
        <v>0</v>
      </c>
      <c r="H166" s="18">
        <f t="shared" si="2"/>
        <v>150</v>
      </c>
      <c r="I166" s="18">
        <f t="shared" si="2"/>
        <v>150</v>
      </c>
      <c r="J166" s="5"/>
      <c r="K166" s="5"/>
    </row>
    <row r="167" spans="1:11" ht="15" hidden="1">
      <c r="A167" s="29" t="s">
        <v>683</v>
      </c>
      <c r="B167" s="29" t="s">
        <v>266</v>
      </c>
      <c r="C167" s="29" t="s">
        <v>315</v>
      </c>
      <c r="D167" s="29" t="s">
        <v>652</v>
      </c>
      <c r="E167" s="29" t="s">
        <v>240</v>
      </c>
      <c r="F167" s="29" t="s">
        <v>674</v>
      </c>
      <c r="G167" s="34">
        <f t="shared" si="2"/>
        <v>0</v>
      </c>
      <c r="H167" s="18">
        <f t="shared" si="2"/>
        <v>150</v>
      </c>
      <c r="I167" s="18">
        <f t="shared" si="2"/>
        <v>150</v>
      </c>
      <c r="J167" s="5"/>
      <c r="K167" s="5"/>
    </row>
    <row r="168" spans="1:11" ht="15" hidden="1">
      <c r="A168" s="29" t="s">
        <v>275</v>
      </c>
      <c r="B168" s="29" t="s">
        <v>266</v>
      </c>
      <c r="C168" s="29" t="s">
        <v>315</v>
      </c>
      <c r="D168" s="29">
        <v>11</v>
      </c>
      <c r="E168" s="29" t="s">
        <v>240</v>
      </c>
      <c r="F168" s="29" t="s">
        <v>238</v>
      </c>
      <c r="G168" s="34"/>
      <c r="H168" s="18">
        <v>150</v>
      </c>
      <c r="I168" s="18">
        <v>150</v>
      </c>
      <c r="J168" s="5"/>
      <c r="K168" s="5"/>
    </row>
    <row r="169" spans="1:11" ht="30">
      <c r="A169" s="138" t="s">
        <v>599</v>
      </c>
      <c r="B169" s="139" t="s">
        <v>266</v>
      </c>
      <c r="C169" s="139" t="s">
        <v>315</v>
      </c>
      <c r="D169" s="139" t="s">
        <v>248</v>
      </c>
      <c r="E169" s="130"/>
      <c r="F169" s="140"/>
      <c r="G169" s="141">
        <f>G170</f>
        <v>1500</v>
      </c>
      <c r="H169" s="18"/>
      <c r="I169" s="18"/>
      <c r="J169" s="5"/>
      <c r="K169" s="5"/>
    </row>
    <row r="170" spans="1:11" ht="15.75">
      <c r="A170" s="142" t="s">
        <v>600</v>
      </c>
      <c r="B170" s="143" t="s">
        <v>266</v>
      </c>
      <c r="C170" s="143" t="s">
        <v>315</v>
      </c>
      <c r="D170" s="143" t="s">
        <v>248</v>
      </c>
      <c r="E170" s="130" t="s">
        <v>601</v>
      </c>
      <c r="F170" s="130"/>
      <c r="G170" s="109">
        <f>G171+G175</f>
        <v>1500</v>
      </c>
      <c r="H170" s="18"/>
      <c r="I170" s="18"/>
      <c r="J170" s="5"/>
      <c r="K170" s="5"/>
    </row>
    <row r="171" spans="1:11" ht="31.5" customHeight="1">
      <c r="A171" s="144" t="s">
        <v>602</v>
      </c>
      <c r="B171" s="143" t="s">
        <v>266</v>
      </c>
      <c r="C171" s="143" t="s">
        <v>315</v>
      </c>
      <c r="D171" s="143" t="s">
        <v>248</v>
      </c>
      <c r="E171" s="130" t="s">
        <v>603</v>
      </c>
      <c r="F171" s="130"/>
      <c r="G171" s="109">
        <f>G172</f>
        <v>750</v>
      </c>
      <c r="H171" s="18"/>
      <c r="I171" s="18"/>
      <c r="J171" s="5"/>
      <c r="K171" s="5"/>
    </row>
    <row r="172" spans="1:11" ht="30">
      <c r="A172" s="142" t="s">
        <v>604</v>
      </c>
      <c r="B172" s="143" t="s">
        <v>266</v>
      </c>
      <c r="C172" s="143" t="s">
        <v>315</v>
      </c>
      <c r="D172" s="143" t="s">
        <v>248</v>
      </c>
      <c r="E172" s="130" t="s">
        <v>603</v>
      </c>
      <c r="F172" s="130" t="s">
        <v>215</v>
      </c>
      <c r="G172" s="109">
        <f>G173</f>
        <v>750</v>
      </c>
      <c r="H172" s="18"/>
      <c r="I172" s="18"/>
      <c r="J172" s="5"/>
      <c r="K172" s="5"/>
    </row>
    <row r="173" spans="1:11" ht="30">
      <c r="A173" s="142" t="s">
        <v>605</v>
      </c>
      <c r="B173" s="143" t="s">
        <v>266</v>
      </c>
      <c r="C173" s="143" t="s">
        <v>315</v>
      </c>
      <c r="D173" s="143" t="s">
        <v>248</v>
      </c>
      <c r="E173" s="130" t="s">
        <v>603</v>
      </c>
      <c r="F173" s="130" t="s">
        <v>233</v>
      </c>
      <c r="G173" s="109">
        <f>G174</f>
        <v>750</v>
      </c>
      <c r="H173" s="18"/>
      <c r="I173" s="18"/>
      <c r="J173" s="5"/>
      <c r="K173" s="5"/>
    </row>
    <row r="174" spans="1:11" ht="30">
      <c r="A174" s="144" t="s">
        <v>606</v>
      </c>
      <c r="B174" s="143" t="s">
        <v>266</v>
      </c>
      <c r="C174" s="143" t="s">
        <v>315</v>
      </c>
      <c r="D174" s="143" t="s">
        <v>248</v>
      </c>
      <c r="E174" s="130" t="s">
        <v>603</v>
      </c>
      <c r="F174" s="130" t="s">
        <v>657</v>
      </c>
      <c r="G174" s="109">
        <v>750</v>
      </c>
      <c r="H174" s="18"/>
      <c r="I174" s="18"/>
      <c r="J174" s="5"/>
      <c r="K174" s="5"/>
    </row>
    <row r="175" spans="1:11" ht="30">
      <c r="A175" s="144" t="s">
        <v>607</v>
      </c>
      <c r="B175" s="143" t="s">
        <v>266</v>
      </c>
      <c r="C175" s="143" t="s">
        <v>315</v>
      </c>
      <c r="D175" s="143" t="s">
        <v>248</v>
      </c>
      <c r="E175" s="130" t="s">
        <v>608</v>
      </c>
      <c r="F175" s="130"/>
      <c r="G175" s="109">
        <f>G176</f>
        <v>750</v>
      </c>
      <c r="H175" s="18"/>
      <c r="I175" s="18"/>
      <c r="J175" s="5"/>
      <c r="K175" s="5"/>
    </row>
    <row r="176" spans="1:11" ht="30">
      <c r="A176" s="142" t="s">
        <v>604</v>
      </c>
      <c r="B176" s="143" t="s">
        <v>266</v>
      </c>
      <c r="C176" s="143" t="s">
        <v>315</v>
      </c>
      <c r="D176" s="143" t="s">
        <v>248</v>
      </c>
      <c r="E176" s="130" t="s">
        <v>608</v>
      </c>
      <c r="F176" s="130" t="s">
        <v>215</v>
      </c>
      <c r="G176" s="109">
        <f>G177</f>
        <v>750</v>
      </c>
      <c r="H176" s="18"/>
      <c r="I176" s="18"/>
      <c r="J176" s="5"/>
      <c r="K176" s="5"/>
    </row>
    <row r="177" spans="1:11" ht="30">
      <c r="A177" s="142" t="s">
        <v>605</v>
      </c>
      <c r="B177" s="143" t="s">
        <v>266</v>
      </c>
      <c r="C177" s="143" t="s">
        <v>315</v>
      </c>
      <c r="D177" s="143" t="s">
        <v>248</v>
      </c>
      <c r="E177" s="130" t="s">
        <v>608</v>
      </c>
      <c r="F177" s="130" t="s">
        <v>233</v>
      </c>
      <c r="G177" s="109">
        <f>G178</f>
        <v>750</v>
      </c>
      <c r="H177" s="18"/>
      <c r="I177" s="18"/>
      <c r="J177" s="5"/>
      <c r="K177" s="5"/>
    </row>
    <row r="178" spans="1:11" ht="30">
      <c r="A178" s="144" t="s">
        <v>606</v>
      </c>
      <c r="B178" s="143" t="s">
        <v>266</v>
      </c>
      <c r="C178" s="143" t="s">
        <v>315</v>
      </c>
      <c r="D178" s="143" t="s">
        <v>248</v>
      </c>
      <c r="E178" s="130" t="s">
        <v>608</v>
      </c>
      <c r="F178" s="130" t="s">
        <v>657</v>
      </c>
      <c r="G178" s="109">
        <v>750</v>
      </c>
      <c r="H178" s="18"/>
      <c r="I178" s="18"/>
      <c r="J178" s="5"/>
      <c r="K178" s="5"/>
    </row>
    <row r="179" spans="1:11" ht="15">
      <c r="A179" s="33" t="s">
        <v>626</v>
      </c>
      <c r="B179" s="33" t="s">
        <v>266</v>
      </c>
      <c r="C179" s="33" t="s">
        <v>315</v>
      </c>
      <c r="D179" s="33">
        <v>13</v>
      </c>
      <c r="E179" s="33"/>
      <c r="F179" s="33"/>
      <c r="G179" s="69">
        <f>G180+G199+G217+G270+G234+G279+G192</f>
        <v>12468</v>
      </c>
      <c r="H179" s="17" t="e">
        <f>H180+H199+H217+H270+H234</f>
        <v>#REF!</v>
      </c>
      <c r="I179" s="17" t="e">
        <f>I180+I199+I217+I270+I234</f>
        <v>#REF!</v>
      </c>
      <c r="J179" s="5"/>
      <c r="K179" s="5"/>
    </row>
    <row r="180" spans="1:11" ht="28.5">
      <c r="A180" s="114" t="s">
        <v>627</v>
      </c>
      <c r="B180" s="114" t="s">
        <v>266</v>
      </c>
      <c r="C180" s="114" t="s">
        <v>315</v>
      </c>
      <c r="D180" s="114">
        <v>13</v>
      </c>
      <c r="E180" s="114" t="s">
        <v>242</v>
      </c>
      <c r="F180" s="114"/>
      <c r="G180" s="74">
        <f>G181</f>
        <v>807</v>
      </c>
      <c r="H180" s="20">
        <f>H181</f>
        <v>804</v>
      </c>
      <c r="I180" s="20">
        <f>I181</f>
        <v>804</v>
      </c>
      <c r="J180" s="5"/>
      <c r="K180" s="5"/>
    </row>
    <row r="181" spans="1:11" ht="15">
      <c r="A181" s="211" t="s">
        <v>628</v>
      </c>
      <c r="B181" s="211" t="s">
        <v>266</v>
      </c>
      <c r="C181" s="211" t="s">
        <v>315</v>
      </c>
      <c r="D181" s="211">
        <v>13</v>
      </c>
      <c r="E181" s="211" t="s">
        <v>243</v>
      </c>
      <c r="F181" s="211"/>
      <c r="G181" s="215">
        <f>G183+G187</f>
        <v>807</v>
      </c>
      <c r="H181" s="192">
        <f>H183+H187</f>
        <v>804</v>
      </c>
      <c r="I181" s="192">
        <f>I183+I187</f>
        <v>804</v>
      </c>
      <c r="J181" s="257"/>
      <c r="K181" s="257"/>
    </row>
    <row r="182" spans="1:11" ht="15">
      <c r="A182" s="211"/>
      <c r="B182" s="211"/>
      <c r="C182" s="211"/>
      <c r="D182" s="211"/>
      <c r="E182" s="211"/>
      <c r="F182" s="211"/>
      <c r="G182" s="215"/>
      <c r="H182" s="192"/>
      <c r="I182" s="192"/>
      <c r="J182" s="257"/>
      <c r="K182" s="257"/>
    </row>
    <row r="183" spans="1:11" ht="54">
      <c r="A183" s="31" t="s">
        <v>686</v>
      </c>
      <c r="B183" s="29" t="s">
        <v>266</v>
      </c>
      <c r="C183" s="29" t="s">
        <v>315</v>
      </c>
      <c r="D183" s="29" t="s">
        <v>241</v>
      </c>
      <c r="E183" s="29" t="s">
        <v>243</v>
      </c>
      <c r="F183" s="29" t="s">
        <v>687</v>
      </c>
      <c r="G183" s="34">
        <f>G184</f>
        <v>792</v>
      </c>
      <c r="H183" s="18">
        <f>H184</f>
        <v>555</v>
      </c>
      <c r="I183" s="18">
        <f>I184</f>
        <v>555</v>
      </c>
      <c r="J183" s="5"/>
      <c r="K183" s="5"/>
    </row>
    <row r="184" spans="1:11" ht="15">
      <c r="A184" s="211" t="s">
        <v>231</v>
      </c>
      <c r="B184" s="211" t="s">
        <v>266</v>
      </c>
      <c r="C184" s="211" t="s">
        <v>315</v>
      </c>
      <c r="D184" s="211">
        <v>13</v>
      </c>
      <c r="E184" s="213" t="s">
        <v>243</v>
      </c>
      <c r="F184" s="211" t="s">
        <v>230</v>
      </c>
      <c r="G184" s="215">
        <f>G186</f>
        <v>792</v>
      </c>
      <c r="H184" s="192">
        <f>H186</f>
        <v>555</v>
      </c>
      <c r="I184" s="192">
        <f>I186</f>
        <v>555</v>
      </c>
      <c r="J184" s="257"/>
      <c r="K184" s="257"/>
    </row>
    <row r="185" spans="1:11" ht="15">
      <c r="A185" s="211"/>
      <c r="B185" s="211"/>
      <c r="C185" s="211"/>
      <c r="D185" s="211"/>
      <c r="E185" s="214"/>
      <c r="F185" s="211"/>
      <c r="G185" s="215"/>
      <c r="H185" s="192"/>
      <c r="I185" s="192"/>
      <c r="J185" s="257"/>
      <c r="K185" s="257"/>
    </row>
    <row r="186" spans="1:11" ht="15">
      <c r="A186" s="29" t="s">
        <v>654</v>
      </c>
      <c r="B186" s="29" t="s">
        <v>266</v>
      </c>
      <c r="C186" s="29" t="s">
        <v>315</v>
      </c>
      <c r="D186" s="29" t="s">
        <v>241</v>
      </c>
      <c r="E186" s="29" t="s">
        <v>243</v>
      </c>
      <c r="F186" s="29" t="s">
        <v>655</v>
      </c>
      <c r="G186" s="34">
        <v>792</v>
      </c>
      <c r="H186" s="18">
        <v>555</v>
      </c>
      <c r="I186" s="18">
        <v>555</v>
      </c>
      <c r="J186" s="5"/>
      <c r="K186" s="5"/>
    </row>
    <row r="187" spans="1:11" ht="27">
      <c r="A187" s="31" t="s">
        <v>213</v>
      </c>
      <c r="B187" s="29" t="s">
        <v>266</v>
      </c>
      <c r="C187" s="29" t="s">
        <v>315</v>
      </c>
      <c r="D187" s="29" t="s">
        <v>241</v>
      </c>
      <c r="E187" s="29" t="s">
        <v>243</v>
      </c>
      <c r="F187" s="29" t="s">
        <v>215</v>
      </c>
      <c r="G187" s="34">
        <f>G188</f>
        <v>15</v>
      </c>
      <c r="H187" s="18">
        <f>H188</f>
        <v>249</v>
      </c>
      <c r="I187" s="18">
        <f>I188</f>
        <v>249</v>
      </c>
      <c r="J187" s="5"/>
      <c r="K187" s="5"/>
    </row>
    <row r="188" spans="1:11" ht="15">
      <c r="A188" s="211" t="s">
        <v>272</v>
      </c>
      <c r="B188" s="211" t="s">
        <v>266</v>
      </c>
      <c r="C188" s="211" t="s">
        <v>315</v>
      </c>
      <c r="D188" s="211">
        <v>13</v>
      </c>
      <c r="E188" s="213" t="s">
        <v>243</v>
      </c>
      <c r="F188" s="211" t="s">
        <v>233</v>
      </c>
      <c r="G188" s="215">
        <f>G191+G190</f>
        <v>15</v>
      </c>
      <c r="H188" s="192">
        <f>H191</f>
        <v>249</v>
      </c>
      <c r="I188" s="192">
        <f>I191</f>
        <v>249</v>
      </c>
      <c r="J188" s="257"/>
      <c r="K188" s="257"/>
    </row>
    <row r="189" spans="1:11" ht="15">
      <c r="A189" s="211"/>
      <c r="B189" s="211"/>
      <c r="C189" s="211"/>
      <c r="D189" s="211"/>
      <c r="E189" s="214"/>
      <c r="F189" s="211"/>
      <c r="G189" s="215"/>
      <c r="H189" s="192"/>
      <c r="I189" s="192"/>
      <c r="J189" s="257"/>
      <c r="K189" s="257"/>
    </row>
    <row r="190" spans="1:11" ht="40.5">
      <c r="A190" s="29" t="s">
        <v>105</v>
      </c>
      <c r="B190" s="29" t="s">
        <v>266</v>
      </c>
      <c r="C190" s="29" t="s">
        <v>315</v>
      </c>
      <c r="D190" s="29" t="s">
        <v>241</v>
      </c>
      <c r="E190" s="71" t="s">
        <v>243</v>
      </c>
      <c r="F190" s="29" t="s">
        <v>106</v>
      </c>
      <c r="G190" s="34">
        <v>8</v>
      </c>
      <c r="H190" s="18"/>
      <c r="I190" s="18"/>
      <c r="J190" s="5"/>
      <c r="K190" s="5"/>
    </row>
    <row r="191" spans="1:11" ht="27">
      <c r="A191" s="29" t="s">
        <v>656</v>
      </c>
      <c r="B191" s="29" t="s">
        <v>266</v>
      </c>
      <c r="C191" s="29" t="s">
        <v>315</v>
      </c>
      <c r="D191" s="29" t="s">
        <v>241</v>
      </c>
      <c r="E191" s="29" t="s">
        <v>243</v>
      </c>
      <c r="F191" s="29" t="s">
        <v>657</v>
      </c>
      <c r="G191" s="34">
        <v>7</v>
      </c>
      <c r="H191" s="18">
        <v>249</v>
      </c>
      <c r="I191" s="18">
        <v>249</v>
      </c>
      <c r="J191" s="5"/>
      <c r="K191" s="5"/>
    </row>
    <row r="192" spans="1:11" ht="15">
      <c r="A192" s="33" t="s">
        <v>624</v>
      </c>
      <c r="B192" s="33" t="s">
        <v>266</v>
      </c>
      <c r="C192" s="33" t="s">
        <v>315</v>
      </c>
      <c r="D192" s="33" t="s">
        <v>241</v>
      </c>
      <c r="E192" s="33" t="s">
        <v>239</v>
      </c>
      <c r="F192" s="33"/>
      <c r="G192" s="69">
        <f>G193+G196</f>
        <v>625</v>
      </c>
      <c r="H192" s="18"/>
      <c r="I192" s="18"/>
      <c r="J192" s="5"/>
      <c r="K192" s="5"/>
    </row>
    <row r="193" spans="1:11" ht="40.5">
      <c r="A193" s="29" t="s">
        <v>21</v>
      </c>
      <c r="B193" s="29" t="s">
        <v>266</v>
      </c>
      <c r="C193" s="29" t="s">
        <v>315</v>
      </c>
      <c r="D193" s="29" t="s">
        <v>241</v>
      </c>
      <c r="E193" s="29" t="s">
        <v>45</v>
      </c>
      <c r="F193" s="29"/>
      <c r="G193" s="34">
        <f>G194</f>
        <v>420</v>
      </c>
      <c r="H193" s="18"/>
      <c r="I193" s="18"/>
      <c r="J193" s="5"/>
      <c r="K193" s="5"/>
    </row>
    <row r="194" spans="1:11" ht="27">
      <c r="A194" s="29" t="s">
        <v>689</v>
      </c>
      <c r="B194" s="29" t="s">
        <v>266</v>
      </c>
      <c r="C194" s="29" t="s">
        <v>315</v>
      </c>
      <c r="D194" s="29" t="s">
        <v>241</v>
      </c>
      <c r="E194" s="29" t="s">
        <v>45</v>
      </c>
      <c r="F194" s="29" t="s">
        <v>670</v>
      </c>
      <c r="G194" s="34">
        <f>G195</f>
        <v>420</v>
      </c>
      <c r="H194" s="18"/>
      <c r="I194" s="18"/>
      <c r="J194" s="5"/>
      <c r="K194" s="5"/>
    </row>
    <row r="195" spans="1:11" ht="15">
      <c r="A195" s="29" t="s">
        <v>173</v>
      </c>
      <c r="B195" s="29" t="s">
        <v>266</v>
      </c>
      <c r="C195" s="29" t="s">
        <v>315</v>
      </c>
      <c r="D195" s="29" t="s">
        <v>241</v>
      </c>
      <c r="E195" s="29" t="s">
        <v>45</v>
      </c>
      <c r="F195" s="29" t="s">
        <v>172</v>
      </c>
      <c r="G195" s="34">
        <v>420</v>
      </c>
      <c r="H195" s="18"/>
      <c r="I195" s="18"/>
      <c r="J195" s="5"/>
      <c r="K195" s="5"/>
    </row>
    <row r="196" spans="1:11" ht="15">
      <c r="A196" s="29" t="s">
        <v>625</v>
      </c>
      <c r="B196" s="29" t="s">
        <v>266</v>
      </c>
      <c r="C196" s="29" t="s">
        <v>315</v>
      </c>
      <c r="D196" s="29" t="s">
        <v>241</v>
      </c>
      <c r="E196" s="29" t="s">
        <v>240</v>
      </c>
      <c r="F196" s="29"/>
      <c r="G196" s="34">
        <f>G197</f>
        <v>205</v>
      </c>
      <c r="H196" s="18"/>
      <c r="I196" s="18"/>
      <c r="J196" s="5"/>
      <c r="K196" s="5"/>
    </row>
    <row r="197" spans="1:11" ht="27">
      <c r="A197" s="29" t="s">
        <v>689</v>
      </c>
      <c r="B197" s="29" t="s">
        <v>266</v>
      </c>
      <c r="C197" s="29" t="s">
        <v>315</v>
      </c>
      <c r="D197" s="29" t="s">
        <v>241</v>
      </c>
      <c r="E197" s="29" t="s">
        <v>240</v>
      </c>
      <c r="F197" s="29" t="s">
        <v>670</v>
      </c>
      <c r="G197" s="34">
        <f>G198</f>
        <v>205</v>
      </c>
      <c r="H197" s="18"/>
      <c r="I197" s="18"/>
      <c r="J197" s="5"/>
      <c r="K197" s="5"/>
    </row>
    <row r="198" spans="1:11" ht="15">
      <c r="A198" s="29" t="s">
        <v>173</v>
      </c>
      <c r="B198" s="29" t="s">
        <v>266</v>
      </c>
      <c r="C198" s="29" t="s">
        <v>315</v>
      </c>
      <c r="D198" s="29" t="s">
        <v>241</v>
      </c>
      <c r="E198" s="29" t="s">
        <v>240</v>
      </c>
      <c r="F198" s="29" t="s">
        <v>172</v>
      </c>
      <c r="G198" s="34">
        <v>205</v>
      </c>
      <c r="H198" s="18"/>
      <c r="I198" s="18"/>
      <c r="J198" s="5"/>
      <c r="K198" s="5"/>
    </row>
    <row r="199" spans="1:11" ht="15">
      <c r="A199" s="189" t="s">
        <v>629</v>
      </c>
      <c r="B199" s="189" t="s">
        <v>266</v>
      </c>
      <c r="C199" s="189" t="s">
        <v>315</v>
      </c>
      <c r="D199" s="189">
        <v>13</v>
      </c>
      <c r="E199" s="189" t="s">
        <v>244</v>
      </c>
      <c r="F199" s="189"/>
      <c r="G199" s="190">
        <f>G201</f>
        <v>1850</v>
      </c>
      <c r="H199" s="192" t="e">
        <f>H201</f>
        <v>#REF!</v>
      </c>
      <c r="I199" s="192" t="e">
        <f>I201</f>
        <v>#REF!</v>
      </c>
      <c r="J199" s="257"/>
      <c r="K199" s="257"/>
    </row>
    <row r="200" spans="1:11" ht="30" customHeight="1">
      <c r="A200" s="189"/>
      <c r="B200" s="189"/>
      <c r="C200" s="189"/>
      <c r="D200" s="189"/>
      <c r="E200" s="189"/>
      <c r="F200" s="189"/>
      <c r="G200" s="190"/>
      <c r="H200" s="192"/>
      <c r="I200" s="192"/>
      <c r="J200" s="257"/>
      <c r="K200" s="257"/>
    </row>
    <row r="201" spans="1:11" ht="15">
      <c r="A201" s="211" t="s">
        <v>715</v>
      </c>
      <c r="B201" s="211" t="s">
        <v>266</v>
      </c>
      <c r="C201" s="211" t="s">
        <v>315</v>
      </c>
      <c r="D201" s="211">
        <v>13</v>
      </c>
      <c r="E201" s="211" t="s">
        <v>244</v>
      </c>
      <c r="F201" s="211"/>
      <c r="G201" s="215">
        <f>G203</f>
        <v>1850</v>
      </c>
      <c r="H201" s="192" t="e">
        <f>H204+H211</f>
        <v>#REF!</v>
      </c>
      <c r="I201" s="192" t="e">
        <f>I204+I211</f>
        <v>#REF!</v>
      </c>
      <c r="J201" s="257"/>
      <c r="K201" s="257"/>
    </row>
    <row r="202" spans="1:11" ht="2.25" customHeight="1">
      <c r="A202" s="211"/>
      <c r="B202" s="211"/>
      <c r="C202" s="211"/>
      <c r="D202" s="211"/>
      <c r="E202" s="211"/>
      <c r="F202" s="211"/>
      <c r="G202" s="215"/>
      <c r="H202" s="192"/>
      <c r="I202" s="192"/>
      <c r="J202" s="257"/>
      <c r="K202" s="257"/>
    </row>
    <row r="203" spans="1:11" ht="27">
      <c r="A203" s="29" t="s">
        <v>287</v>
      </c>
      <c r="B203" s="36" t="s">
        <v>266</v>
      </c>
      <c r="C203" s="36" t="s">
        <v>315</v>
      </c>
      <c r="D203" s="29" t="s">
        <v>241</v>
      </c>
      <c r="E203" s="29" t="s">
        <v>244</v>
      </c>
      <c r="F203" s="29"/>
      <c r="G203" s="34">
        <f>G204+G207+G211+G209</f>
        <v>1850</v>
      </c>
      <c r="H203" s="18">
        <f aca="true" t="shared" si="3" ref="G203:I204">H204</f>
        <v>850</v>
      </c>
      <c r="I203" s="18">
        <f t="shared" si="3"/>
        <v>52</v>
      </c>
      <c r="J203" s="5"/>
      <c r="K203" s="5"/>
    </row>
    <row r="204" spans="1:11" ht="27">
      <c r="A204" s="31" t="s">
        <v>213</v>
      </c>
      <c r="B204" s="29" t="s">
        <v>266</v>
      </c>
      <c r="C204" s="29" t="s">
        <v>315</v>
      </c>
      <c r="D204" s="29" t="s">
        <v>241</v>
      </c>
      <c r="E204" s="29" t="s">
        <v>244</v>
      </c>
      <c r="F204" s="29" t="s">
        <v>215</v>
      </c>
      <c r="G204" s="34">
        <f t="shared" si="3"/>
        <v>1794</v>
      </c>
      <c r="H204" s="18">
        <f t="shared" si="3"/>
        <v>850</v>
      </c>
      <c r="I204" s="18">
        <f t="shared" si="3"/>
        <v>52</v>
      </c>
      <c r="J204" s="5"/>
      <c r="K204" s="5"/>
    </row>
    <row r="205" spans="1:11" ht="27">
      <c r="A205" s="29" t="s">
        <v>272</v>
      </c>
      <c r="B205" s="29" t="s">
        <v>266</v>
      </c>
      <c r="C205" s="29" t="s">
        <v>315</v>
      </c>
      <c r="D205" s="29" t="s">
        <v>241</v>
      </c>
      <c r="E205" s="29" t="s">
        <v>244</v>
      </c>
      <c r="F205" s="29" t="s">
        <v>233</v>
      </c>
      <c r="G205" s="34">
        <f>G206</f>
        <v>1794</v>
      </c>
      <c r="H205" s="18">
        <f>H206</f>
        <v>850</v>
      </c>
      <c r="I205" s="18">
        <f>I206</f>
        <v>52</v>
      </c>
      <c r="J205" s="5"/>
      <c r="K205" s="5"/>
    </row>
    <row r="206" spans="1:11" ht="27">
      <c r="A206" s="29" t="s">
        <v>656</v>
      </c>
      <c r="B206" s="29" t="s">
        <v>266</v>
      </c>
      <c r="C206" s="29" t="s">
        <v>315</v>
      </c>
      <c r="D206" s="29" t="s">
        <v>241</v>
      </c>
      <c r="E206" s="29" t="s">
        <v>244</v>
      </c>
      <c r="F206" s="29" t="s">
        <v>657</v>
      </c>
      <c r="G206" s="34">
        <v>1794</v>
      </c>
      <c r="H206" s="18">
        <v>850</v>
      </c>
      <c r="I206" s="18">
        <v>52</v>
      </c>
      <c r="J206" s="5"/>
      <c r="K206" s="5"/>
    </row>
    <row r="207" spans="1:11" ht="15" hidden="1">
      <c r="A207" s="29"/>
      <c r="B207" s="29"/>
      <c r="C207" s="29"/>
      <c r="D207" s="29"/>
      <c r="E207" s="29"/>
      <c r="F207" s="29"/>
      <c r="G207" s="34">
        <f>G208</f>
        <v>0</v>
      </c>
      <c r="H207" s="18"/>
      <c r="I207" s="18"/>
      <c r="J207" s="5"/>
      <c r="K207" s="5"/>
    </row>
    <row r="208" spans="1:11" ht="15" hidden="1">
      <c r="A208" s="29"/>
      <c r="B208" s="29"/>
      <c r="C208" s="29"/>
      <c r="D208" s="29"/>
      <c r="E208" s="29"/>
      <c r="F208" s="29"/>
      <c r="G208" s="34"/>
      <c r="H208" s="18"/>
      <c r="I208" s="18"/>
      <c r="J208" s="5"/>
      <c r="K208" s="5"/>
    </row>
    <row r="209" spans="1:11" ht="27">
      <c r="A209" s="29" t="s">
        <v>689</v>
      </c>
      <c r="B209" s="29" t="s">
        <v>266</v>
      </c>
      <c r="C209" s="29" t="s">
        <v>315</v>
      </c>
      <c r="D209" s="29" t="s">
        <v>241</v>
      </c>
      <c r="E209" s="29" t="s">
        <v>244</v>
      </c>
      <c r="F209" s="29" t="s">
        <v>670</v>
      </c>
      <c r="G209" s="109">
        <f>G210</f>
        <v>46</v>
      </c>
      <c r="H209" s="18"/>
      <c r="I209" s="18"/>
      <c r="J209" s="5"/>
      <c r="K209" s="5"/>
    </row>
    <row r="210" spans="1:11" ht="15">
      <c r="A210" s="29" t="s">
        <v>173</v>
      </c>
      <c r="B210" s="29" t="s">
        <v>266</v>
      </c>
      <c r="C210" s="29" t="s">
        <v>315</v>
      </c>
      <c r="D210" s="29" t="s">
        <v>241</v>
      </c>
      <c r="E210" s="29" t="s">
        <v>244</v>
      </c>
      <c r="F210" s="29" t="s">
        <v>172</v>
      </c>
      <c r="G210" s="109">
        <v>46</v>
      </c>
      <c r="H210" s="18"/>
      <c r="I210" s="18"/>
      <c r="J210" s="5"/>
      <c r="K210" s="5"/>
    </row>
    <row r="211" spans="1:11" ht="15">
      <c r="A211" s="32" t="s">
        <v>672</v>
      </c>
      <c r="B211" s="29" t="s">
        <v>266</v>
      </c>
      <c r="C211" s="29" t="s">
        <v>315</v>
      </c>
      <c r="D211" s="29" t="s">
        <v>241</v>
      </c>
      <c r="E211" s="29" t="s">
        <v>244</v>
      </c>
      <c r="F211" s="29" t="s">
        <v>674</v>
      </c>
      <c r="G211" s="34">
        <f>G213+G215</f>
        <v>10</v>
      </c>
      <c r="H211" s="18" t="e">
        <f>#REF!</f>
        <v>#REF!</v>
      </c>
      <c r="I211" s="18" t="e">
        <f>#REF!</f>
        <v>#REF!</v>
      </c>
      <c r="J211" s="5"/>
      <c r="K211" s="5"/>
    </row>
    <row r="212" spans="1:11" ht="15" hidden="1">
      <c r="A212" s="32"/>
      <c r="B212" s="29"/>
      <c r="C212" s="29"/>
      <c r="D212" s="29"/>
      <c r="E212" s="29"/>
      <c r="F212" s="29"/>
      <c r="G212" s="34"/>
      <c r="H212" s="18"/>
      <c r="I212" s="18"/>
      <c r="J212" s="5"/>
      <c r="K212" s="5"/>
    </row>
    <row r="213" spans="1:11" ht="15">
      <c r="A213" s="32" t="s">
        <v>157</v>
      </c>
      <c r="B213" s="29" t="s">
        <v>266</v>
      </c>
      <c r="C213" s="29" t="s">
        <v>315</v>
      </c>
      <c r="D213" s="29" t="s">
        <v>241</v>
      </c>
      <c r="E213" s="29" t="s">
        <v>244</v>
      </c>
      <c r="F213" s="29" t="s">
        <v>159</v>
      </c>
      <c r="G213" s="34">
        <f>G214</f>
        <v>10</v>
      </c>
      <c r="H213" s="18"/>
      <c r="I213" s="18"/>
      <c r="J213" s="5"/>
      <c r="K213" s="5"/>
    </row>
    <row r="214" spans="1:11" ht="86.25" customHeight="1">
      <c r="A214" s="29" t="s">
        <v>38</v>
      </c>
      <c r="B214" s="29" t="s">
        <v>266</v>
      </c>
      <c r="C214" s="29" t="s">
        <v>315</v>
      </c>
      <c r="D214" s="29" t="s">
        <v>241</v>
      </c>
      <c r="E214" s="29" t="s">
        <v>244</v>
      </c>
      <c r="F214" s="29" t="s">
        <v>160</v>
      </c>
      <c r="G214" s="34">
        <v>10</v>
      </c>
      <c r="H214" s="18"/>
      <c r="I214" s="18"/>
      <c r="J214" s="5"/>
      <c r="K214" s="5"/>
    </row>
    <row r="215" spans="1:11" ht="0.75" customHeight="1" hidden="1">
      <c r="A215" s="29" t="s">
        <v>273</v>
      </c>
      <c r="B215" s="29" t="s">
        <v>266</v>
      </c>
      <c r="C215" s="29" t="s">
        <v>315</v>
      </c>
      <c r="D215" s="29" t="s">
        <v>241</v>
      </c>
      <c r="E215" s="29" t="s">
        <v>244</v>
      </c>
      <c r="F215" s="29" t="s">
        <v>237</v>
      </c>
      <c r="G215" s="34">
        <f>G216</f>
        <v>0</v>
      </c>
      <c r="H215" s="18"/>
      <c r="I215" s="18"/>
      <c r="J215" s="5"/>
      <c r="K215" s="5"/>
    </row>
    <row r="216" spans="1:11" ht="27" hidden="1">
      <c r="A216" s="32" t="s">
        <v>720</v>
      </c>
      <c r="B216" s="29" t="s">
        <v>266</v>
      </c>
      <c r="C216" s="29" t="s">
        <v>315</v>
      </c>
      <c r="D216" s="29" t="s">
        <v>241</v>
      </c>
      <c r="E216" s="29" t="s">
        <v>244</v>
      </c>
      <c r="F216" s="29" t="s">
        <v>721</v>
      </c>
      <c r="G216" s="34"/>
      <c r="H216" s="18"/>
      <c r="I216" s="18"/>
      <c r="J216" s="5"/>
      <c r="K216" s="5"/>
    </row>
    <row r="217" spans="1:11" ht="15.75" customHeight="1">
      <c r="A217" s="189" t="s">
        <v>630</v>
      </c>
      <c r="B217" s="189" t="s">
        <v>266</v>
      </c>
      <c r="C217" s="189" t="s">
        <v>315</v>
      </c>
      <c r="D217" s="189">
        <v>13</v>
      </c>
      <c r="E217" s="189" t="s">
        <v>245</v>
      </c>
      <c r="F217" s="189"/>
      <c r="G217" s="218">
        <f>G219</f>
        <v>8666</v>
      </c>
      <c r="H217" s="270">
        <f>H219</f>
        <v>3900</v>
      </c>
      <c r="I217" s="270">
        <f>I219</f>
        <v>3985</v>
      </c>
      <c r="J217" s="257"/>
      <c r="K217" s="257"/>
    </row>
    <row r="218" spans="1:11" ht="15">
      <c r="A218" s="189"/>
      <c r="B218" s="189"/>
      <c r="C218" s="189"/>
      <c r="D218" s="189"/>
      <c r="E218" s="189"/>
      <c r="F218" s="189"/>
      <c r="G218" s="218"/>
      <c r="H218" s="270"/>
      <c r="I218" s="270"/>
      <c r="J218" s="257"/>
      <c r="K218" s="257"/>
    </row>
    <row r="219" spans="1:11" ht="15">
      <c r="A219" s="211" t="s">
        <v>288</v>
      </c>
      <c r="B219" s="211" t="s">
        <v>266</v>
      </c>
      <c r="C219" s="211" t="s">
        <v>315</v>
      </c>
      <c r="D219" s="211">
        <v>13</v>
      </c>
      <c r="E219" s="211" t="s">
        <v>247</v>
      </c>
      <c r="F219" s="211"/>
      <c r="G219" s="215">
        <f>G221+G225+G230</f>
        <v>8666</v>
      </c>
      <c r="H219" s="192">
        <f>H221+H225</f>
        <v>3900</v>
      </c>
      <c r="I219" s="192">
        <f>I221+I225</f>
        <v>3985</v>
      </c>
      <c r="J219" s="257"/>
      <c r="K219" s="257"/>
    </row>
    <row r="220" spans="1:11" ht="15">
      <c r="A220" s="211"/>
      <c r="B220" s="211"/>
      <c r="C220" s="211"/>
      <c r="D220" s="211"/>
      <c r="E220" s="211"/>
      <c r="F220" s="211"/>
      <c r="G220" s="215"/>
      <c r="H220" s="192"/>
      <c r="I220" s="192"/>
      <c r="J220" s="257"/>
      <c r="K220" s="257"/>
    </row>
    <row r="221" spans="1:11" ht="54">
      <c r="A221" s="31" t="s">
        <v>688</v>
      </c>
      <c r="B221" s="29" t="s">
        <v>266</v>
      </c>
      <c r="C221" s="29" t="s">
        <v>315</v>
      </c>
      <c r="D221" s="29" t="s">
        <v>241</v>
      </c>
      <c r="E221" s="29" t="s">
        <v>247</v>
      </c>
      <c r="F221" s="29" t="s">
        <v>687</v>
      </c>
      <c r="G221" s="34">
        <f aca="true" t="shared" si="4" ref="G221:I222">G222</f>
        <v>3168</v>
      </c>
      <c r="H221" s="18">
        <f t="shared" si="4"/>
        <v>3040</v>
      </c>
      <c r="I221" s="18">
        <f t="shared" si="4"/>
        <v>3120</v>
      </c>
      <c r="J221" s="5"/>
      <c r="K221" s="5"/>
    </row>
    <row r="222" spans="1:11" ht="27">
      <c r="A222" s="29" t="s">
        <v>249</v>
      </c>
      <c r="B222" s="29" t="s">
        <v>266</v>
      </c>
      <c r="C222" s="29" t="s">
        <v>315</v>
      </c>
      <c r="D222" s="29" t="s">
        <v>241</v>
      </c>
      <c r="E222" s="29" t="s">
        <v>247</v>
      </c>
      <c r="F222" s="29" t="s">
        <v>250</v>
      </c>
      <c r="G222" s="34">
        <f>G223+G224</f>
        <v>3168</v>
      </c>
      <c r="H222" s="18">
        <f t="shared" si="4"/>
        <v>3040</v>
      </c>
      <c r="I222" s="18">
        <f t="shared" si="4"/>
        <v>3120</v>
      </c>
      <c r="J222" s="5"/>
      <c r="K222" s="5"/>
    </row>
    <row r="223" spans="1:11" ht="15">
      <c r="A223" s="29" t="s">
        <v>654</v>
      </c>
      <c r="B223" s="29" t="s">
        <v>266</v>
      </c>
      <c r="C223" s="29" t="s">
        <v>315</v>
      </c>
      <c r="D223" s="29" t="s">
        <v>241</v>
      </c>
      <c r="E223" s="29" t="s">
        <v>247</v>
      </c>
      <c r="F223" s="29" t="s">
        <v>220</v>
      </c>
      <c r="G223" s="34">
        <v>3160</v>
      </c>
      <c r="H223" s="18">
        <v>3040</v>
      </c>
      <c r="I223" s="18">
        <v>3120</v>
      </c>
      <c r="J223" s="5"/>
      <c r="K223" s="5"/>
    </row>
    <row r="224" spans="1:11" ht="27">
      <c r="A224" s="31" t="s">
        <v>684</v>
      </c>
      <c r="B224" s="29" t="s">
        <v>266</v>
      </c>
      <c r="C224" s="29" t="s">
        <v>315</v>
      </c>
      <c r="D224" s="29" t="s">
        <v>241</v>
      </c>
      <c r="E224" s="29" t="s">
        <v>247</v>
      </c>
      <c r="F224" s="29" t="s">
        <v>685</v>
      </c>
      <c r="G224" s="34">
        <v>8</v>
      </c>
      <c r="H224" s="18"/>
      <c r="I224" s="18"/>
      <c r="J224" s="5"/>
      <c r="K224" s="5"/>
    </row>
    <row r="225" spans="1:11" ht="27">
      <c r="A225" s="31" t="s">
        <v>213</v>
      </c>
      <c r="B225" s="29" t="s">
        <v>266</v>
      </c>
      <c r="C225" s="29" t="s">
        <v>315</v>
      </c>
      <c r="D225" s="29" t="s">
        <v>241</v>
      </c>
      <c r="E225" s="29" t="s">
        <v>247</v>
      </c>
      <c r="F225" s="29" t="s">
        <v>215</v>
      </c>
      <c r="G225" s="34">
        <f>G226</f>
        <v>5349</v>
      </c>
      <c r="H225" s="18">
        <f>H226</f>
        <v>860</v>
      </c>
      <c r="I225" s="18">
        <f>I226</f>
        <v>865</v>
      </c>
      <c r="J225" s="5"/>
      <c r="K225" s="5"/>
    </row>
    <row r="226" spans="1:11" ht="27">
      <c r="A226" s="29" t="s">
        <v>272</v>
      </c>
      <c r="B226" s="29" t="s">
        <v>266</v>
      </c>
      <c r="C226" s="29" t="s">
        <v>315</v>
      </c>
      <c r="D226" s="29" t="s">
        <v>241</v>
      </c>
      <c r="E226" s="29" t="s">
        <v>247</v>
      </c>
      <c r="F226" s="29" t="s">
        <v>233</v>
      </c>
      <c r="G226" s="34">
        <f>G229+G227+G228</f>
        <v>5349</v>
      </c>
      <c r="H226" s="18">
        <f>H229</f>
        <v>860</v>
      </c>
      <c r="I226" s="18">
        <f>I229</f>
        <v>865</v>
      </c>
      <c r="J226" s="5"/>
      <c r="K226" s="5"/>
    </row>
    <row r="227" spans="1:11" ht="25.5" customHeight="1">
      <c r="A227" s="29" t="s">
        <v>105</v>
      </c>
      <c r="B227" s="29" t="s">
        <v>266</v>
      </c>
      <c r="C227" s="29" t="s">
        <v>315</v>
      </c>
      <c r="D227" s="29" t="s">
        <v>241</v>
      </c>
      <c r="E227" s="71" t="s">
        <v>247</v>
      </c>
      <c r="F227" s="29" t="s">
        <v>106</v>
      </c>
      <c r="G227" s="34">
        <v>102</v>
      </c>
      <c r="H227" s="18"/>
      <c r="I227" s="18"/>
      <c r="J227" s="5"/>
      <c r="K227" s="5"/>
    </row>
    <row r="228" spans="1:11" ht="30.75" customHeight="1" hidden="1">
      <c r="A228" s="145" t="s">
        <v>120</v>
      </c>
      <c r="B228" s="29" t="s">
        <v>266</v>
      </c>
      <c r="C228" s="29" t="s">
        <v>315</v>
      </c>
      <c r="D228" s="29" t="s">
        <v>241</v>
      </c>
      <c r="E228" s="71" t="s">
        <v>247</v>
      </c>
      <c r="F228" s="29" t="s">
        <v>119</v>
      </c>
      <c r="G228" s="34"/>
      <c r="H228" s="18"/>
      <c r="I228" s="18"/>
      <c r="J228" s="5"/>
      <c r="K228" s="5"/>
    </row>
    <row r="229" spans="1:11" ht="27">
      <c r="A229" s="29" t="s">
        <v>656</v>
      </c>
      <c r="B229" s="29" t="s">
        <v>266</v>
      </c>
      <c r="C229" s="29" t="s">
        <v>315</v>
      </c>
      <c r="D229" s="29" t="s">
        <v>241</v>
      </c>
      <c r="E229" s="29" t="s">
        <v>247</v>
      </c>
      <c r="F229" s="29" t="s">
        <v>657</v>
      </c>
      <c r="G229" s="34">
        <v>5247</v>
      </c>
      <c r="H229" s="18">
        <v>860</v>
      </c>
      <c r="I229" s="18">
        <v>865</v>
      </c>
      <c r="J229" s="5"/>
      <c r="K229" s="5"/>
    </row>
    <row r="230" spans="1:11" ht="15">
      <c r="A230" s="29" t="s">
        <v>672</v>
      </c>
      <c r="B230" s="29" t="s">
        <v>266</v>
      </c>
      <c r="C230" s="29" t="s">
        <v>315</v>
      </c>
      <c r="D230" s="29" t="s">
        <v>241</v>
      </c>
      <c r="E230" s="29" t="s">
        <v>247</v>
      </c>
      <c r="F230" s="29" t="s">
        <v>674</v>
      </c>
      <c r="G230" s="34">
        <f>G231</f>
        <v>149</v>
      </c>
      <c r="H230" s="18"/>
      <c r="I230" s="18"/>
      <c r="J230" s="5"/>
      <c r="K230" s="5"/>
    </row>
    <row r="231" spans="1:11" ht="15">
      <c r="A231" s="29" t="s">
        <v>273</v>
      </c>
      <c r="B231" s="29" t="s">
        <v>266</v>
      </c>
      <c r="C231" s="29" t="s">
        <v>315</v>
      </c>
      <c r="D231" s="29" t="s">
        <v>241</v>
      </c>
      <c r="E231" s="29" t="s">
        <v>247</v>
      </c>
      <c r="F231" s="29" t="s">
        <v>237</v>
      </c>
      <c r="G231" s="34">
        <f>G233+G232</f>
        <v>149</v>
      </c>
      <c r="H231" s="18"/>
      <c r="I231" s="18"/>
      <c r="J231" s="5"/>
      <c r="K231" s="5"/>
    </row>
    <row r="232" spans="1:11" ht="27">
      <c r="A232" s="29" t="s">
        <v>682</v>
      </c>
      <c r="B232" s="29" t="s">
        <v>266</v>
      </c>
      <c r="C232" s="29" t="s">
        <v>315</v>
      </c>
      <c r="D232" s="29" t="s">
        <v>241</v>
      </c>
      <c r="E232" s="29" t="s">
        <v>247</v>
      </c>
      <c r="F232" s="29" t="s">
        <v>680</v>
      </c>
      <c r="G232" s="34">
        <v>116</v>
      </c>
      <c r="H232" s="18"/>
      <c r="I232" s="18"/>
      <c r="J232" s="5"/>
      <c r="K232" s="5"/>
    </row>
    <row r="233" spans="1:11" ht="27">
      <c r="A233" s="32" t="s">
        <v>720</v>
      </c>
      <c r="B233" s="29" t="s">
        <v>266</v>
      </c>
      <c r="C233" s="29" t="s">
        <v>315</v>
      </c>
      <c r="D233" s="29" t="s">
        <v>241</v>
      </c>
      <c r="E233" s="29" t="s">
        <v>247</v>
      </c>
      <c r="F233" s="29" t="s">
        <v>721</v>
      </c>
      <c r="G233" s="34">
        <v>33</v>
      </c>
      <c r="H233" s="18"/>
      <c r="I233" s="18"/>
      <c r="J233" s="5"/>
      <c r="K233" s="5"/>
    </row>
    <row r="234" spans="1:11" ht="15">
      <c r="A234" s="114" t="s">
        <v>253</v>
      </c>
      <c r="B234" s="114" t="s">
        <v>266</v>
      </c>
      <c r="C234" s="114" t="s">
        <v>315</v>
      </c>
      <c r="D234" s="114" t="s">
        <v>241</v>
      </c>
      <c r="E234" s="114" t="s">
        <v>725</v>
      </c>
      <c r="F234" s="114"/>
      <c r="G234" s="69">
        <f>G239+G247+G235+G251+G262+G243+G258+G266</f>
        <v>440</v>
      </c>
      <c r="H234" s="17">
        <f>H239+H247</f>
        <v>51</v>
      </c>
      <c r="I234" s="17">
        <f>I239+I247</f>
        <v>81</v>
      </c>
      <c r="J234" s="5"/>
      <c r="K234" s="5"/>
    </row>
    <row r="235" spans="1:11" ht="54">
      <c r="A235" s="48" t="s">
        <v>113</v>
      </c>
      <c r="B235" s="48" t="s">
        <v>266</v>
      </c>
      <c r="C235" s="48" t="s">
        <v>315</v>
      </c>
      <c r="D235" s="48" t="s">
        <v>241</v>
      </c>
      <c r="E235" s="48" t="s">
        <v>114</v>
      </c>
      <c r="F235" s="48"/>
      <c r="G235" s="146">
        <f>G236</f>
        <v>18</v>
      </c>
      <c r="H235" s="17"/>
      <c r="I235" s="17"/>
      <c r="J235" s="5"/>
      <c r="K235" s="5"/>
    </row>
    <row r="236" spans="1:11" ht="27">
      <c r="A236" s="29" t="s">
        <v>213</v>
      </c>
      <c r="B236" s="29" t="s">
        <v>266</v>
      </c>
      <c r="C236" s="29" t="s">
        <v>315</v>
      </c>
      <c r="D236" s="29" t="s">
        <v>241</v>
      </c>
      <c r="E236" s="29" t="s">
        <v>114</v>
      </c>
      <c r="F236" s="29" t="s">
        <v>215</v>
      </c>
      <c r="G236" s="34">
        <f>G237</f>
        <v>18</v>
      </c>
      <c r="H236" s="17"/>
      <c r="I236" s="17"/>
      <c r="J236" s="5"/>
      <c r="K236" s="5"/>
    </row>
    <row r="237" spans="1:11" ht="27">
      <c r="A237" s="29" t="s">
        <v>272</v>
      </c>
      <c r="B237" s="29" t="s">
        <v>266</v>
      </c>
      <c r="C237" s="29" t="s">
        <v>315</v>
      </c>
      <c r="D237" s="29" t="s">
        <v>241</v>
      </c>
      <c r="E237" s="29" t="s">
        <v>114</v>
      </c>
      <c r="F237" s="29" t="s">
        <v>233</v>
      </c>
      <c r="G237" s="34">
        <f>G238</f>
        <v>18</v>
      </c>
      <c r="H237" s="17"/>
      <c r="I237" s="17"/>
      <c r="J237" s="5"/>
      <c r="K237" s="5"/>
    </row>
    <row r="238" spans="1:11" ht="27">
      <c r="A238" s="36" t="s">
        <v>656</v>
      </c>
      <c r="B238" s="29" t="s">
        <v>266</v>
      </c>
      <c r="C238" s="29" t="s">
        <v>315</v>
      </c>
      <c r="D238" s="29" t="s">
        <v>241</v>
      </c>
      <c r="E238" s="29" t="s">
        <v>114</v>
      </c>
      <c r="F238" s="29" t="s">
        <v>657</v>
      </c>
      <c r="G238" s="34">
        <v>18</v>
      </c>
      <c r="H238" s="17"/>
      <c r="I238" s="17"/>
      <c r="J238" s="5"/>
      <c r="K238" s="5"/>
    </row>
    <row r="239" spans="1:11" ht="67.5">
      <c r="A239" s="48" t="s">
        <v>726</v>
      </c>
      <c r="B239" s="48" t="s">
        <v>266</v>
      </c>
      <c r="C239" s="48" t="s">
        <v>315</v>
      </c>
      <c r="D239" s="48" t="s">
        <v>241</v>
      </c>
      <c r="E239" s="48" t="s">
        <v>727</v>
      </c>
      <c r="F239" s="48"/>
      <c r="G239" s="146">
        <f aca="true" t="shared" si="5" ref="G239:I240">G240</f>
        <v>86</v>
      </c>
      <c r="H239" s="18">
        <f t="shared" si="5"/>
        <v>0</v>
      </c>
      <c r="I239" s="18">
        <f t="shared" si="5"/>
        <v>0</v>
      </c>
      <c r="J239" s="5"/>
      <c r="K239" s="5"/>
    </row>
    <row r="240" spans="1:11" ht="27">
      <c r="A240" s="29" t="s">
        <v>213</v>
      </c>
      <c r="B240" s="29" t="s">
        <v>266</v>
      </c>
      <c r="C240" s="29" t="s">
        <v>315</v>
      </c>
      <c r="D240" s="29" t="s">
        <v>241</v>
      </c>
      <c r="E240" s="29" t="s">
        <v>727</v>
      </c>
      <c r="F240" s="29" t="s">
        <v>215</v>
      </c>
      <c r="G240" s="34">
        <f t="shared" si="5"/>
        <v>86</v>
      </c>
      <c r="H240" s="18">
        <f t="shared" si="5"/>
        <v>0</v>
      </c>
      <c r="I240" s="18">
        <f t="shared" si="5"/>
        <v>0</v>
      </c>
      <c r="J240" s="5"/>
      <c r="K240" s="5"/>
    </row>
    <row r="241" spans="1:11" ht="27">
      <c r="A241" s="29" t="s">
        <v>272</v>
      </c>
      <c r="B241" s="29" t="s">
        <v>266</v>
      </c>
      <c r="C241" s="29" t="s">
        <v>315</v>
      </c>
      <c r="D241" s="29" t="s">
        <v>241</v>
      </c>
      <c r="E241" s="29" t="s">
        <v>727</v>
      </c>
      <c r="F241" s="29" t="s">
        <v>233</v>
      </c>
      <c r="G241" s="34">
        <f>G242</f>
        <v>86</v>
      </c>
      <c r="H241" s="18">
        <f>H242</f>
        <v>0</v>
      </c>
      <c r="I241" s="18">
        <f>I242</f>
        <v>0</v>
      </c>
      <c r="J241" s="5"/>
      <c r="K241" s="5"/>
    </row>
    <row r="242" spans="1:11" ht="27">
      <c r="A242" s="36" t="s">
        <v>656</v>
      </c>
      <c r="B242" s="29" t="s">
        <v>266</v>
      </c>
      <c r="C242" s="29" t="s">
        <v>315</v>
      </c>
      <c r="D242" s="29" t="s">
        <v>241</v>
      </c>
      <c r="E242" s="29" t="s">
        <v>727</v>
      </c>
      <c r="F242" s="29" t="s">
        <v>657</v>
      </c>
      <c r="G242" s="34">
        <v>86</v>
      </c>
      <c r="H242" s="18"/>
      <c r="I242" s="18"/>
      <c r="J242" s="5"/>
      <c r="K242" s="5"/>
    </row>
    <row r="243" spans="1:11" ht="57" customHeight="1">
      <c r="A243" s="73" t="s">
        <v>731</v>
      </c>
      <c r="B243" s="48" t="s">
        <v>266</v>
      </c>
      <c r="C243" s="48" t="s">
        <v>315</v>
      </c>
      <c r="D243" s="48" t="s">
        <v>241</v>
      </c>
      <c r="E243" s="48" t="s">
        <v>732</v>
      </c>
      <c r="F243" s="48"/>
      <c r="G243" s="146">
        <f>G244</f>
        <v>125</v>
      </c>
      <c r="H243" s="18"/>
      <c r="I243" s="18"/>
      <c r="J243" s="5"/>
      <c r="K243" s="5"/>
    </row>
    <row r="244" spans="1:11" ht="27">
      <c r="A244" s="29" t="s">
        <v>213</v>
      </c>
      <c r="B244" s="29" t="s">
        <v>266</v>
      </c>
      <c r="C244" s="29" t="s">
        <v>315</v>
      </c>
      <c r="D244" s="29" t="s">
        <v>241</v>
      </c>
      <c r="E244" s="29" t="s">
        <v>732</v>
      </c>
      <c r="F244" s="29" t="s">
        <v>215</v>
      </c>
      <c r="G244" s="34">
        <f>G245</f>
        <v>125</v>
      </c>
      <c r="H244" s="18"/>
      <c r="I244" s="18"/>
      <c r="J244" s="5"/>
      <c r="K244" s="5"/>
    </row>
    <row r="245" spans="1:11" ht="27">
      <c r="A245" s="29" t="s">
        <v>272</v>
      </c>
      <c r="B245" s="29" t="s">
        <v>266</v>
      </c>
      <c r="C245" s="29" t="s">
        <v>315</v>
      </c>
      <c r="D245" s="29" t="s">
        <v>241</v>
      </c>
      <c r="E245" s="29" t="s">
        <v>732</v>
      </c>
      <c r="F245" s="29" t="s">
        <v>233</v>
      </c>
      <c r="G245" s="34">
        <f>G246</f>
        <v>125</v>
      </c>
      <c r="H245" s="18"/>
      <c r="I245" s="18"/>
      <c r="J245" s="5"/>
      <c r="K245" s="5"/>
    </row>
    <row r="246" spans="1:11" ht="28.5" customHeight="1">
      <c r="A246" s="36" t="s">
        <v>656</v>
      </c>
      <c r="B246" s="29" t="s">
        <v>266</v>
      </c>
      <c r="C246" s="29" t="s">
        <v>315</v>
      </c>
      <c r="D246" s="29" t="s">
        <v>241</v>
      </c>
      <c r="E246" s="29" t="s">
        <v>732</v>
      </c>
      <c r="F246" s="29" t="s">
        <v>657</v>
      </c>
      <c r="G246" s="34">
        <v>125</v>
      </c>
      <c r="H246" s="18"/>
      <c r="I246" s="18"/>
      <c r="J246" s="5"/>
      <c r="K246" s="5"/>
    </row>
    <row r="247" spans="1:11" ht="1.5" customHeight="1" hidden="1">
      <c r="A247" s="48" t="s">
        <v>728</v>
      </c>
      <c r="B247" s="48" t="s">
        <v>266</v>
      </c>
      <c r="C247" s="48" t="s">
        <v>315</v>
      </c>
      <c r="D247" s="48" t="s">
        <v>241</v>
      </c>
      <c r="E247" s="48" t="s">
        <v>729</v>
      </c>
      <c r="F247" s="48"/>
      <c r="G247" s="146">
        <f aca="true" t="shared" si="6" ref="G247:I249">G248</f>
        <v>0</v>
      </c>
      <c r="H247" s="18">
        <f t="shared" si="6"/>
        <v>51</v>
      </c>
      <c r="I247" s="18">
        <f t="shared" si="6"/>
        <v>81</v>
      </c>
      <c r="J247" s="5"/>
      <c r="K247" s="5"/>
    </row>
    <row r="248" spans="1:11" ht="27" hidden="1">
      <c r="A248" s="29" t="s">
        <v>213</v>
      </c>
      <c r="B248" s="29" t="s">
        <v>266</v>
      </c>
      <c r="C248" s="29" t="s">
        <v>315</v>
      </c>
      <c r="D248" s="29" t="s">
        <v>241</v>
      </c>
      <c r="E248" s="29" t="s">
        <v>729</v>
      </c>
      <c r="F248" s="29" t="s">
        <v>215</v>
      </c>
      <c r="G248" s="34">
        <f t="shared" si="6"/>
        <v>0</v>
      </c>
      <c r="H248" s="18">
        <f t="shared" si="6"/>
        <v>51</v>
      </c>
      <c r="I248" s="18">
        <f t="shared" si="6"/>
        <v>81</v>
      </c>
      <c r="J248" s="5"/>
      <c r="K248" s="5"/>
    </row>
    <row r="249" spans="1:11" ht="27" hidden="1">
      <c r="A249" s="29" t="s">
        <v>272</v>
      </c>
      <c r="B249" s="29" t="s">
        <v>266</v>
      </c>
      <c r="C249" s="29" t="s">
        <v>315</v>
      </c>
      <c r="D249" s="29" t="s">
        <v>241</v>
      </c>
      <c r="E249" s="29" t="s">
        <v>729</v>
      </c>
      <c r="F249" s="29" t="s">
        <v>233</v>
      </c>
      <c r="G249" s="34">
        <f t="shared" si="6"/>
        <v>0</v>
      </c>
      <c r="H249" s="18">
        <f t="shared" si="6"/>
        <v>51</v>
      </c>
      <c r="I249" s="18">
        <f t="shared" si="6"/>
        <v>81</v>
      </c>
      <c r="J249" s="5"/>
      <c r="K249" s="5"/>
    </row>
    <row r="250" spans="1:11" ht="27" hidden="1">
      <c r="A250" s="29" t="s">
        <v>656</v>
      </c>
      <c r="B250" s="29" t="s">
        <v>266</v>
      </c>
      <c r="C250" s="29" t="s">
        <v>315</v>
      </c>
      <c r="D250" s="29" t="s">
        <v>241</v>
      </c>
      <c r="E250" s="29" t="s">
        <v>729</v>
      </c>
      <c r="F250" s="29" t="s">
        <v>657</v>
      </c>
      <c r="G250" s="34"/>
      <c r="H250" s="18">
        <v>51</v>
      </c>
      <c r="I250" s="18">
        <v>81</v>
      </c>
      <c r="J250" s="5"/>
      <c r="K250" s="5"/>
    </row>
    <row r="251" spans="1:11" ht="1.5" customHeight="1" hidden="1">
      <c r="A251" s="147" t="s">
        <v>115</v>
      </c>
      <c r="B251" s="48" t="s">
        <v>266</v>
      </c>
      <c r="C251" s="48" t="s">
        <v>315</v>
      </c>
      <c r="D251" s="48" t="s">
        <v>241</v>
      </c>
      <c r="E251" s="48" t="s">
        <v>116</v>
      </c>
      <c r="F251" s="48"/>
      <c r="G251" s="146">
        <f>G255+G252</f>
        <v>0</v>
      </c>
      <c r="H251" s="18"/>
      <c r="I251" s="18"/>
      <c r="J251" s="5"/>
      <c r="K251" s="5"/>
    </row>
    <row r="252" spans="1:11" ht="27" hidden="1">
      <c r="A252" s="29" t="s">
        <v>213</v>
      </c>
      <c r="B252" s="29" t="s">
        <v>266</v>
      </c>
      <c r="C252" s="29" t="s">
        <v>315</v>
      </c>
      <c r="D252" s="29" t="s">
        <v>241</v>
      </c>
      <c r="E252" s="29" t="s">
        <v>116</v>
      </c>
      <c r="F252" s="29" t="s">
        <v>215</v>
      </c>
      <c r="G252" s="146">
        <f>G253</f>
        <v>0</v>
      </c>
      <c r="H252" s="18"/>
      <c r="I252" s="18"/>
      <c r="J252" s="5"/>
      <c r="K252" s="5"/>
    </row>
    <row r="253" spans="1:11" ht="27" hidden="1">
      <c r="A253" s="29" t="s">
        <v>272</v>
      </c>
      <c r="B253" s="29" t="s">
        <v>266</v>
      </c>
      <c r="C253" s="29" t="s">
        <v>315</v>
      </c>
      <c r="D253" s="29" t="s">
        <v>241</v>
      </c>
      <c r="E253" s="29" t="s">
        <v>116</v>
      </c>
      <c r="F253" s="29" t="s">
        <v>233</v>
      </c>
      <c r="G253" s="146">
        <f>G254</f>
        <v>0</v>
      </c>
      <c r="H253" s="18"/>
      <c r="I253" s="18"/>
      <c r="J253" s="5"/>
      <c r="K253" s="5"/>
    </row>
    <row r="254" spans="1:11" ht="27" hidden="1">
      <c r="A254" s="29" t="s">
        <v>656</v>
      </c>
      <c r="B254" s="29" t="s">
        <v>266</v>
      </c>
      <c r="C254" s="29" t="s">
        <v>315</v>
      </c>
      <c r="D254" s="29" t="s">
        <v>241</v>
      </c>
      <c r="E254" s="29" t="s">
        <v>116</v>
      </c>
      <c r="F254" s="29" t="s">
        <v>657</v>
      </c>
      <c r="G254" s="146"/>
      <c r="H254" s="18"/>
      <c r="I254" s="18"/>
      <c r="J254" s="5"/>
      <c r="K254" s="5"/>
    </row>
    <row r="255" spans="1:11" ht="15.75" hidden="1">
      <c r="A255" s="60"/>
      <c r="B255" s="29"/>
      <c r="C255" s="29"/>
      <c r="D255" s="29"/>
      <c r="E255" s="29"/>
      <c r="F255" s="29"/>
      <c r="G255" s="34"/>
      <c r="H255" s="18"/>
      <c r="I255" s="18"/>
      <c r="J255" s="5"/>
      <c r="K255" s="5"/>
    </row>
    <row r="256" spans="1:11" ht="15.75" hidden="1">
      <c r="A256" s="60"/>
      <c r="B256" s="29"/>
      <c r="C256" s="29"/>
      <c r="D256" s="29"/>
      <c r="E256" s="29"/>
      <c r="F256" s="29"/>
      <c r="G256" s="34"/>
      <c r="H256" s="18"/>
      <c r="I256" s="18"/>
      <c r="J256" s="5"/>
      <c r="K256" s="5"/>
    </row>
    <row r="257" spans="1:11" ht="15.75" hidden="1">
      <c r="A257" s="60"/>
      <c r="B257" s="29"/>
      <c r="C257" s="29"/>
      <c r="D257" s="29"/>
      <c r="E257" s="29"/>
      <c r="F257" s="29"/>
      <c r="G257" s="34"/>
      <c r="H257" s="18"/>
      <c r="I257" s="18"/>
      <c r="J257" s="5"/>
      <c r="K257" s="5"/>
    </row>
    <row r="258" spans="1:11" ht="40.5">
      <c r="A258" s="48" t="s">
        <v>728</v>
      </c>
      <c r="B258" s="48" t="s">
        <v>266</v>
      </c>
      <c r="C258" s="48" t="s">
        <v>315</v>
      </c>
      <c r="D258" s="48" t="s">
        <v>241</v>
      </c>
      <c r="E258" s="48" t="s">
        <v>729</v>
      </c>
      <c r="F258" s="48"/>
      <c r="G258" s="110">
        <f>G259</f>
        <v>64</v>
      </c>
      <c r="H258" s="18"/>
      <c r="I258" s="18"/>
      <c r="J258" s="5"/>
      <c r="K258" s="5"/>
    </row>
    <row r="259" spans="1:11" ht="27">
      <c r="A259" s="29" t="s">
        <v>213</v>
      </c>
      <c r="B259" s="29" t="s">
        <v>266</v>
      </c>
      <c r="C259" s="29" t="s">
        <v>315</v>
      </c>
      <c r="D259" s="29" t="s">
        <v>241</v>
      </c>
      <c r="E259" s="29" t="s">
        <v>729</v>
      </c>
      <c r="F259" s="29" t="s">
        <v>215</v>
      </c>
      <c r="G259" s="109">
        <f>G260</f>
        <v>64</v>
      </c>
      <c r="H259" s="18"/>
      <c r="I259" s="18"/>
      <c r="J259" s="5"/>
      <c r="K259" s="5"/>
    </row>
    <row r="260" spans="1:11" ht="27">
      <c r="A260" s="29" t="s">
        <v>272</v>
      </c>
      <c r="B260" s="29" t="s">
        <v>266</v>
      </c>
      <c r="C260" s="29" t="s">
        <v>315</v>
      </c>
      <c r="D260" s="29" t="s">
        <v>241</v>
      </c>
      <c r="E260" s="29" t="s">
        <v>729</v>
      </c>
      <c r="F260" s="29" t="s">
        <v>233</v>
      </c>
      <c r="G260" s="109">
        <f>G261</f>
        <v>64</v>
      </c>
      <c r="H260" s="18"/>
      <c r="I260" s="18"/>
      <c r="J260" s="5"/>
      <c r="K260" s="5"/>
    </row>
    <row r="261" spans="1:11" ht="27">
      <c r="A261" s="29" t="s">
        <v>656</v>
      </c>
      <c r="B261" s="29" t="s">
        <v>266</v>
      </c>
      <c r="C261" s="29" t="s">
        <v>315</v>
      </c>
      <c r="D261" s="29" t="s">
        <v>241</v>
      </c>
      <c r="E261" s="29" t="s">
        <v>729</v>
      </c>
      <c r="F261" s="29" t="s">
        <v>657</v>
      </c>
      <c r="G261" s="109">
        <v>64</v>
      </c>
      <c r="H261" s="18"/>
      <c r="I261" s="18"/>
      <c r="J261" s="5"/>
      <c r="K261" s="5"/>
    </row>
    <row r="262" spans="1:11" ht="60">
      <c r="A262" s="94" t="s">
        <v>133</v>
      </c>
      <c r="B262" s="29" t="s">
        <v>266</v>
      </c>
      <c r="C262" s="29" t="s">
        <v>315</v>
      </c>
      <c r="D262" s="29" t="s">
        <v>241</v>
      </c>
      <c r="E262" s="29" t="s">
        <v>134</v>
      </c>
      <c r="F262" s="29"/>
      <c r="G262" s="34">
        <f>G263</f>
        <v>27</v>
      </c>
      <c r="H262" s="18"/>
      <c r="I262" s="18"/>
      <c r="J262" s="5"/>
      <c r="K262" s="5"/>
    </row>
    <row r="263" spans="1:11" ht="27">
      <c r="A263" s="29" t="s">
        <v>213</v>
      </c>
      <c r="B263" s="29" t="s">
        <v>266</v>
      </c>
      <c r="C263" s="29" t="s">
        <v>315</v>
      </c>
      <c r="D263" s="29" t="s">
        <v>241</v>
      </c>
      <c r="E263" s="29" t="s">
        <v>134</v>
      </c>
      <c r="F263" s="29" t="s">
        <v>215</v>
      </c>
      <c r="G263" s="34">
        <f>G264</f>
        <v>27</v>
      </c>
      <c r="H263" s="18"/>
      <c r="I263" s="18"/>
      <c r="J263" s="5"/>
      <c r="K263" s="5"/>
    </row>
    <row r="264" spans="1:11" ht="27">
      <c r="A264" s="29" t="s">
        <v>272</v>
      </c>
      <c r="B264" s="29" t="s">
        <v>266</v>
      </c>
      <c r="C264" s="29" t="s">
        <v>315</v>
      </c>
      <c r="D264" s="29" t="s">
        <v>241</v>
      </c>
      <c r="E264" s="29" t="s">
        <v>134</v>
      </c>
      <c r="F264" s="29" t="s">
        <v>233</v>
      </c>
      <c r="G264" s="34">
        <f>G265</f>
        <v>27</v>
      </c>
      <c r="H264" s="18"/>
      <c r="I264" s="18"/>
      <c r="J264" s="5"/>
      <c r="K264" s="5"/>
    </row>
    <row r="265" spans="1:11" ht="27">
      <c r="A265" s="29" t="s">
        <v>656</v>
      </c>
      <c r="B265" s="29" t="s">
        <v>266</v>
      </c>
      <c r="C265" s="29" t="s">
        <v>315</v>
      </c>
      <c r="D265" s="29" t="s">
        <v>241</v>
      </c>
      <c r="E265" s="29" t="s">
        <v>134</v>
      </c>
      <c r="F265" s="29" t="s">
        <v>657</v>
      </c>
      <c r="G265" s="34">
        <v>27</v>
      </c>
      <c r="H265" s="18"/>
      <c r="I265" s="18"/>
      <c r="J265" s="5"/>
      <c r="K265" s="5"/>
    </row>
    <row r="266" spans="1:11" ht="54">
      <c r="A266" s="48" t="s">
        <v>174</v>
      </c>
      <c r="B266" s="48" t="s">
        <v>266</v>
      </c>
      <c r="C266" s="48" t="s">
        <v>315</v>
      </c>
      <c r="D266" s="48" t="s">
        <v>241</v>
      </c>
      <c r="E266" s="48" t="s">
        <v>175</v>
      </c>
      <c r="F266" s="48"/>
      <c r="G266" s="110">
        <f>G267</f>
        <v>120</v>
      </c>
      <c r="H266" s="18"/>
      <c r="I266" s="18"/>
      <c r="J266" s="5"/>
      <c r="K266" s="5"/>
    </row>
    <row r="267" spans="1:11" ht="27">
      <c r="A267" s="29" t="s">
        <v>213</v>
      </c>
      <c r="B267" s="29" t="s">
        <v>266</v>
      </c>
      <c r="C267" s="29" t="s">
        <v>315</v>
      </c>
      <c r="D267" s="29" t="s">
        <v>241</v>
      </c>
      <c r="E267" s="29" t="s">
        <v>175</v>
      </c>
      <c r="F267" s="29" t="s">
        <v>215</v>
      </c>
      <c r="G267" s="109">
        <f>G268</f>
        <v>120</v>
      </c>
      <c r="H267" s="18"/>
      <c r="I267" s="18"/>
      <c r="J267" s="5"/>
      <c r="K267" s="5"/>
    </row>
    <row r="268" spans="1:11" ht="27">
      <c r="A268" s="29" t="s">
        <v>272</v>
      </c>
      <c r="B268" s="29" t="s">
        <v>266</v>
      </c>
      <c r="C268" s="29" t="s">
        <v>315</v>
      </c>
      <c r="D268" s="29" t="s">
        <v>241</v>
      </c>
      <c r="E268" s="29" t="s">
        <v>175</v>
      </c>
      <c r="F268" s="29" t="s">
        <v>233</v>
      </c>
      <c r="G268" s="109">
        <f>G269</f>
        <v>120</v>
      </c>
      <c r="H268" s="18"/>
      <c r="I268" s="18"/>
      <c r="J268" s="5"/>
      <c r="K268" s="5"/>
    </row>
    <row r="269" spans="1:11" ht="27">
      <c r="A269" s="29" t="s">
        <v>656</v>
      </c>
      <c r="B269" s="29" t="s">
        <v>266</v>
      </c>
      <c r="C269" s="29" t="s">
        <v>315</v>
      </c>
      <c r="D269" s="29" t="s">
        <v>241</v>
      </c>
      <c r="E269" s="29" t="s">
        <v>175</v>
      </c>
      <c r="F269" s="29" t="s">
        <v>657</v>
      </c>
      <c r="G269" s="109">
        <v>120</v>
      </c>
      <c r="H269" s="18"/>
      <c r="I269" s="18"/>
      <c r="J269" s="5"/>
      <c r="K269" s="5"/>
    </row>
    <row r="270" spans="1:11" ht="15">
      <c r="A270" s="189" t="s">
        <v>632</v>
      </c>
      <c r="B270" s="189" t="s">
        <v>266</v>
      </c>
      <c r="C270" s="189" t="s">
        <v>315</v>
      </c>
      <c r="D270" s="189">
        <v>13</v>
      </c>
      <c r="E270" s="189">
        <v>5050000</v>
      </c>
      <c r="F270" s="189"/>
      <c r="G270" s="218">
        <f>G272</f>
        <v>80</v>
      </c>
      <c r="H270" s="270">
        <f>H272</f>
        <v>72</v>
      </c>
      <c r="I270" s="270">
        <f>I272</f>
        <v>72</v>
      </c>
      <c r="J270" s="257"/>
      <c r="K270" s="257"/>
    </row>
    <row r="271" spans="1:11" ht="1.5" customHeight="1">
      <c r="A271" s="189"/>
      <c r="B271" s="189"/>
      <c r="C271" s="189"/>
      <c r="D271" s="189"/>
      <c r="E271" s="189"/>
      <c r="F271" s="189"/>
      <c r="G271" s="218"/>
      <c r="H271" s="270"/>
      <c r="I271" s="270"/>
      <c r="J271" s="257"/>
      <c r="K271" s="257"/>
    </row>
    <row r="272" spans="1:11" ht="15">
      <c r="A272" s="211" t="s">
        <v>633</v>
      </c>
      <c r="B272" s="211" t="s">
        <v>266</v>
      </c>
      <c r="C272" s="211" t="s">
        <v>315</v>
      </c>
      <c r="D272" s="211">
        <v>13</v>
      </c>
      <c r="E272" s="211">
        <v>5053300</v>
      </c>
      <c r="F272" s="211"/>
      <c r="G272" s="215">
        <f>G274</f>
        <v>80</v>
      </c>
      <c r="H272" s="192">
        <f>H274</f>
        <v>72</v>
      </c>
      <c r="I272" s="192">
        <f>I274</f>
        <v>72</v>
      </c>
      <c r="J272" s="257"/>
      <c r="K272" s="257"/>
    </row>
    <row r="273" spans="1:11" ht="6" customHeight="1">
      <c r="A273" s="211"/>
      <c r="B273" s="211"/>
      <c r="C273" s="211"/>
      <c r="D273" s="211"/>
      <c r="E273" s="211"/>
      <c r="F273" s="211"/>
      <c r="G273" s="215"/>
      <c r="H273" s="192"/>
      <c r="I273" s="192"/>
      <c r="J273" s="257"/>
      <c r="K273" s="257"/>
    </row>
    <row r="274" spans="1:11" ht="15">
      <c r="A274" s="211" t="s">
        <v>634</v>
      </c>
      <c r="B274" s="211" t="s">
        <v>266</v>
      </c>
      <c r="C274" s="211" t="s">
        <v>315</v>
      </c>
      <c r="D274" s="211">
        <v>13</v>
      </c>
      <c r="E274" s="211">
        <v>5053301</v>
      </c>
      <c r="F274" s="211"/>
      <c r="G274" s="215">
        <f>G277</f>
        <v>80</v>
      </c>
      <c r="H274" s="192">
        <f>H277</f>
        <v>72</v>
      </c>
      <c r="I274" s="192">
        <f>I277</f>
        <v>72</v>
      </c>
      <c r="J274" s="257"/>
      <c r="K274" s="257"/>
    </row>
    <row r="275" spans="1:11" ht="15">
      <c r="A275" s="211"/>
      <c r="B275" s="211"/>
      <c r="C275" s="211"/>
      <c r="D275" s="211"/>
      <c r="E275" s="211"/>
      <c r="F275" s="211"/>
      <c r="G275" s="215"/>
      <c r="H275" s="192"/>
      <c r="I275" s="192"/>
      <c r="J275" s="257"/>
      <c r="K275" s="257"/>
    </row>
    <row r="276" spans="1:11" ht="42" customHeight="1">
      <c r="A276" s="211"/>
      <c r="B276" s="211"/>
      <c r="C276" s="211"/>
      <c r="D276" s="211"/>
      <c r="E276" s="211"/>
      <c r="F276" s="211"/>
      <c r="G276" s="215"/>
      <c r="H276" s="192"/>
      <c r="I276" s="192"/>
      <c r="J276" s="257"/>
      <c r="K276" s="257"/>
    </row>
    <row r="277" spans="1:11" ht="15">
      <c r="A277" s="29" t="s">
        <v>672</v>
      </c>
      <c r="B277" s="29" t="s">
        <v>266</v>
      </c>
      <c r="C277" s="29" t="s">
        <v>315</v>
      </c>
      <c r="D277" s="29" t="s">
        <v>241</v>
      </c>
      <c r="E277" s="29" t="s">
        <v>673</v>
      </c>
      <c r="F277" s="29" t="s">
        <v>674</v>
      </c>
      <c r="G277" s="34">
        <f>G278</f>
        <v>80</v>
      </c>
      <c r="H277" s="18">
        <v>72</v>
      </c>
      <c r="I277" s="18">
        <v>72</v>
      </c>
      <c r="J277" s="5"/>
      <c r="K277" s="5"/>
    </row>
    <row r="278" spans="1:11" ht="15">
      <c r="A278" s="29" t="s">
        <v>675</v>
      </c>
      <c r="B278" s="29" t="s">
        <v>266</v>
      </c>
      <c r="C278" s="29" t="s">
        <v>315</v>
      </c>
      <c r="D278" s="29" t="s">
        <v>241</v>
      </c>
      <c r="E278" s="29" t="s">
        <v>673</v>
      </c>
      <c r="F278" s="29" t="s">
        <v>671</v>
      </c>
      <c r="G278" s="34">
        <v>80</v>
      </c>
      <c r="H278" s="18">
        <v>72</v>
      </c>
      <c r="I278" s="18">
        <v>72</v>
      </c>
      <c r="J278" s="5"/>
      <c r="K278" s="5"/>
    </row>
    <row r="279" spans="1:11" ht="15" hidden="1">
      <c r="A279" s="33" t="s">
        <v>624</v>
      </c>
      <c r="B279" s="33" t="s">
        <v>266</v>
      </c>
      <c r="C279" s="33" t="s">
        <v>315</v>
      </c>
      <c r="D279" s="33" t="s">
        <v>241</v>
      </c>
      <c r="E279" s="33" t="s">
        <v>239</v>
      </c>
      <c r="F279" s="33"/>
      <c r="G279" s="69">
        <f>G280</f>
        <v>0</v>
      </c>
      <c r="H279" s="18"/>
      <c r="I279" s="18"/>
      <c r="J279" s="5"/>
      <c r="K279" s="5"/>
    </row>
    <row r="280" spans="1:11" ht="45" hidden="1">
      <c r="A280" s="61" t="s">
        <v>44</v>
      </c>
      <c r="B280" s="29" t="s">
        <v>266</v>
      </c>
      <c r="C280" s="29" t="s">
        <v>315</v>
      </c>
      <c r="D280" s="29" t="s">
        <v>241</v>
      </c>
      <c r="E280" s="29" t="s">
        <v>45</v>
      </c>
      <c r="F280" s="29"/>
      <c r="G280" s="34">
        <f>G281</f>
        <v>0</v>
      </c>
      <c r="H280" s="18"/>
      <c r="I280" s="18"/>
      <c r="J280" s="5"/>
      <c r="K280" s="5"/>
    </row>
    <row r="281" spans="1:11" ht="15" hidden="1">
      <c r="A281" s="29"/>
      <c r="B281" s="29" t="s">
        <v>266</v>
      </c>
      <c r="C281" s="29" t="s">
        <v>315</v>
      </c>
      <c r="D281" s="29" t="s">
        <v>241</v>
      </c>
      <c r="E281" s="29"/>
      <c r="F281" s="29"/>
      <c r="G281" s="34">
        <f>G282</f>
        <v>0</v>
      </c>
      <c r="H281" s="18"/>
      <c r="I281" s="18"/>
      <c r="J281" s="5"/>
      <c r="K281" s="5"/>
    </row>
    <row r="282" spans="1:11" ht="30" hidden="1">
      <c r="A282" s="62" t="s">
        <v>689</v>
      </c>
      <c r="B282" s="29" t="s">
        <v>266</v>
      </c>
      <c r="C282" s="29" t="s">
        <v>315</v>
      </c>
      <c r="D282" s="29" t="s">
        <v>241</v>
      </c>
      <c r="E282" s="29" t="s">
        <v>45</v>
      </c>
      <c r="F282" s="29" t="s">
        <v>670</v>
      </c>
      <c r="G282" s="34">
        <f>G283</f>
        <v>0</v>
      </c>
      <c r="H282" s="18"/>
      <c r="I282" s="18"/>
      <c r="J282" s="5"/>
      <c r="K282" s="5"/>
    </row>
    <row r="283" spans="1:11" ht="15" hidden="1">
      <c r="A283" s="29" t="s">
        <v>173</v>
      </c>
      <c r="B283" s="29" t="s">
        <v>266</v>
      </c>
      <c r="C283" s="29" t="s">
        <v>315</v>
      </c>
      <c r="D283" s="29" t="s">
        <v>241</v>
      </c>
      <c r="E283" s="29" t="s">
        <v>45</v>
      </c>
      <c r="F283" s="29" t="s">
        <v>172</v>
      </c>
      <c r="G283" s="34"/>
      <c r="H283" s="18"/>
      <c r="I283" s="18"/>
      <c r="J283" s="5"/>
      <c r="K283" s="5"/>
    </row>
    <row r="284" spans="1:11" ht="15">
      <c r="A284" s="33" t="s">
        <v>194</v>
      </c>
      <c r="B284" s="33" t="s">
        <v>266</v>
      </c>
      <c r="C284" s="33" t="s">
        <v>234</v>
      </c>
      <c r="D284" s="33"/>
      <c r="E284" s="116"/>
      <c r="F284" s="116"/>
      <c r="G284" s="74">
        <f>G289+G285</f>
        <v>632</v>
      </c>
      <c r="H284" s="18"/>
      <c r="I284" s="18"/>
      <c r="J284" s="5"/>
      <c r="K284" s="5"/>
    </row>
    <row r="285" spans="1:11" ht="15">
      <c r="A285" s="114" t="s">
        <v>176</v>
      </c>
      <c r="B285" s="114" t="s">
        <v>266</v>
      </c>
      <c r="C285" s="114" t="s">
        <v>234</v>
      </c>
      <c r="D285" s="114" t="s">
        <v>256</v>
      </c>
      <c r="E285" s="116"/>
      <c r="F285" s="116"/>
      <c r="G285" s="117">
        <f>G286</f>
        <v>362</v>
      </c>
      <c r="H285" s="18"/>
      <c r="I285" s="18"/>
      <c r="J285" s="5"/>
      <c r="K285" s="5"/>
    </row>
    <row r="286" spans="1:11" ht="108">
      <c r="A286" s="48" t="s">
        <v>177</v>
      </c>
      <c r="B286" s="48" t="s">
        <v>266</v>
      </c>
      <c r="C286" s="48" t="s">
        <v>234</v>
      </c>
      <c r="D286" s="48" t="s">
        <v>256</v>
      </c>
      <c r="E286" s="148" t="s">
        <v>178</v>
      </c>
      <c r="F286" s="148"/>
      <c r="G286" s="110">
        <f>G287</f>
        <v>362</v>
      </c>
      <c r="H286" s="18"/>
      <c r="I286" s="18"/>
      <c r="J286" s="5"/>
      <c r="K286" s="5"/>
    </row>
    <row r="287" spans="1:11" ht="15.75">
      <c r="A287" s="149" t="s">
        <v>672</v>
      </c>
      <c r="B287" s="29" t="s">
        <v>266</v>
      </c>
      <c r="C287" s="29" t="s">
        <v>234</v>
      </c>
      <c r="D287" s="29" t="s">
        <v>256</v>
      </c>
      <c r="E287" s="130" t="s">
        <v>178</v>
      </c>
      <c r="F287" s="130" t="s">
        <v>674</v>
      </c>
      <c r="G287" s="109">
        <f>G288</f>
        <v>362</v>
      </c>
      <c r="H287" s="18"/>
      <c r="I287" s="18"/>
      <c r="J287" s="5"/>
      <c r="K287" s="5"/>
    </row>
    <row r="288" spans="1:11" ht="57.75" customHeight="1">
      <c r="A288" s="180" t="s">
        <v>179</v>
      </c>
      <c r="B288" s="29" t="s">
        <v>266</v>
      </c>
      <c r="C288" s="29" t="s">
        <v>234</v>
      </c>
      <c r="D288" s="29" t="s">
        <v>256</v>
      </c>
      <c r="E288" s="130" t="s">
        <v>178</v>
      </c>
      <c r="F288" s="130" t="s">
        <v>180</v>
      </c>
      <c r="G288" s="109">
        <v>362</v>
      </c>
      <c r="H288" s="18"/>
      <c r="I288" s="18"/>
      <c r="J288" s="5"/>
      <c r="K288" s="5"/>
    </row>
    <row r="289" spans="1:11" ht="28.5">
      <c r="A289" s="118" t="s">
        <v>195</v>
      </c>
      <c r="B289" s="33" t="s">
        <v>266</v>
      </c>
      <c r="C289" s="33" t="s">
        <v>234</v>
      </c>
      <c r="D289" s="33" t="s">
        <v>196</v>
      </c>
      <c r="E289" s="116"/>
      <c r="F289" s="116"/>
      <c r="G289" s="69">
        <f>G290+G294+G300</f>
        <v>270</v>
      </c>
      <c r="H289" s="18"/>
      <c r="I289" s="18"/>
      <c r="J289" s="5"/>
      <c r="K289" s="5"/>
    </row>
    <row r="290" spans="1:11" ht="47.25">
      <c r="A290" s="151" t="s">
        <v>153</v>
      </c>
      <c r="B290" s="29" t="s">
        <v>266</v>
      </c>
      <c r="C290" s="29" t="s">
        <v>234</v>
      </c>
      <c r="D290" s="29" t="s">
        <v>196</v>
      </c>
      <c r="E290" s="130" t="s">
        <v>197</v>
      </c>
      <c r="F290" s="130"/>
      <c r="G290" s="34">
        <f>G291</f>
        <v>10</v>
      </c>
      <c r="H290" s="18"/>
      <c r="I290" s="18"/>
      <c r="J290" s="5"/>
      <c r="K290" s="5"/>
    </row>
    <row r="291" spans="1:11" ht="27">
      <c r="A291" s="31" t="s">
        <v>213</v>
      </c>
      <c r="B291" s="29" t="s">
        <v>266</v>
      </c>
      <c r="C291" s="29" t="s">
        <v>234</v>
      </c>
      <c r="D291" s="29" t="s">
        <v>196</v>
      </c>
      <c r="E291" s="130" t="s">
        <v>197</v>
      </c>
      <c r="F291" s="130" t="s">
        <v>215</v>
      </c>
      <c r="G291" s="34">
        <f>G292</f>
        <v>10</v>
      </c>
      <c r="H291" s="18"/>
      <c r="I291" s="18"/>
      <c r="J291" s="5"/>
      <c r="K291" s="5"/>
    </row>
    <row r="292" spans="1:11" ht="27">
      <c r="A292" s="29" t="s">
        <v>272</v>
      </c>
      <c r="B292" s="29" t="s">
        <v>266</v>
      </c>
      <c r="C292" s="29" t="s">
        <v>234</v>
      </c>
      <c r="D292" s="29" t="s">
        <v>196</v>
      </c>
      <c r="E292" s="130" t="s">
        <v>197</v>
      </c>
      <c r="F292" s="130" t="s">
        <v>233</v>
      </c>
      <c r="G292" s="34">
        <f>G293</f>
        <v>10</v>
      </c>
      <c r="H292" s="18"/>
      <c r="I292" s="18"/>
      <c r="J292" s="5"/>
      <c r="K292" s="5"/>
    </row>
    <row r="293" spans="1:11" ht="40.5">
      <c r="A293" s="29" t="s">
        <v>105</v>
      </c>
      <c r="B293" s="29" t="s">
        <v>266</v>
      </c>
      <c r="C293" s="29" t="s">
        <v>234</v>
      </c>
      <c r="D293" s="29" t="s">
        <v>196</v>
      </c>
      <c r="E293" s="130" t="s">
        <v>197</v>
      </c>
      <c r="F293" s="130" t="s">
        <v>106</v>
      </c>
      <c r="G293" s="34">
        <v>10</v>
      </c>
      <c r="H293" s="18"/>
      <c r="I293" s="18"/>
      <c r="J293" s="5"/>
      <c r="K293" s="5"/>
    </row>
    <row r="294" spans="1:11" ht="30.75" customHeight="1">
      <c r="A294" s="181" t="s">
        <v>181</v>
      </c>
      <c r="B294" s="29" t="s">
        <v>266</v>
      </c>
      <c r="C294" s="29" t="s">
        <v>234</v>
      </c>
      <c r="D294" s="29" t="s">
        <v>196</v>
      </c>
      <c r="E294" s="130" t="s">
        <v>182</v>
      </c>
      <c r="F294" s="130"/>
      <c r="G294" s="109">
        <f>G295</f>
        <v>76</v>
      </c>
      <c r="H294" s="18"/>
      <c r="I294" s="18"/>
      <c r="J294" s="5"/>
      <c r="K294" s="5"/>
    </row>
    <row r="295" spans="1:11" ht="27.75">
      <c r="A295" s="181" t="s">
        <v>183</v>
      </c>
      <c r="B295" s="29" t="s">
        <v>266</v>
      </c>
      <c r="C295" s="29" t="s">
        <v>234</v>
      </c>
      <c r="D295" s="29" t="s">
        <v>196</v>
      </c>
      <c r="E295" s="130" t="s">
        <v>184</v>
      </c>
      <c r="F295" s="130"/>
      <c r="G295" s="109">
        <f>G296</f>
        <v>76</v>
      </c>
      <c r="H295" s="18"/>
      <c r="I295" s="18"/>
      <c r="J295" s="5"/>
      <c r="K295" s="5"/>
    </row>
    <row r="296" spans="1:11" ht="122.25">
      <c r="A296" s="181" t="s">
        <v>185</v>
      </c>
      <c r="B296" s="29" t="s">
        <v>266</v>
      </c>
      <c r="C296" s="29" t="s">
        <v>234</v>
      </c>
      <c r="D296" s="29" t="s">
        <v>196</v>
      </c>
      <c r="E296" s="130" t="s">
        <v>186</v>
      </c>
      <c r="F296" s="130"/>
      <c r="G296" s="109">
        <f>G297</f>
        <v>76</v>
      </c>
      <c r="H296" s="18"/>
      <c r="I296" s="18"/>
      <c r="J296" s="5"/>
      <c r="K296" s="5"/>
    </row>
    <row r="297" spans="1:11" ht="27">
      <c r="A297" s="31" t="s">
        <v>213</v>
      </c>
      <c r="B297" s="29" t="s">
        <v>266</v>
      </c>
      <c r="C297" s="29" t="s">
        <v>234</v>
      </c>
      <c r="D297" s="29" t="s">
        <v>196</v>
      </c>
      <c r="E297" s="130" t="s">
        <v>186</v>
      </c>
      <c r="F297" s="130" t="s">
        <v>215</v>
      </c>
      <c r="G297" s="109">
        <f>G298</f>
        <v>76</v>
      </c>
      <c r="H297" s="18"/>
      <c r="I297" s="18"/>
      <c r="J297" s="5"/>
      <c r="K297" s="5"/>
    </row>
    <row r="298" spans="1:11" ht="27">
      <c r="A298" s="29" t="s">
        <v>272</v>
      </c>
      <c r="B298" s="29" t="s">
        <v>266</v>
      </c>
      <c r="C298" s="29" t="s">
        <v>234</v>
      </c>
      <c r="D298" s="29" t="s">
        <v>196</v>
      </c>
      <c r="E298" s="130" t="s">
        <v>186</v>
      </c>
      <c r="F298" s="130" t="s">
        <v>233</v>
      </c>
      <c r="G298" s="109">
        <f>G299</f>
        <v>76</v>
      </c>
      <c r="H298" s="18"/>
      <c r="I298" s="18"/>
      <c r="J298" s="5"/>
      <c r="K298" s="5"/>
    </row>
    <row r="299" spans="1:11" ht="27">
      <c r="A299" s="29" t="s">
        <v>656</v>
      </c>
      <c r="B299" s="29" t="s">
        <v>266</v>
      </c>
      <c r="C299" s="29" t="s">
        <v>234</v>
      </c>
      <c r="D299" s="29" t="s">
        <v>196</v>
      </c>
      <c r="E299" s="130" t="s">
        <v>186</v>
      </c>
      <c r="F299" s="130" t="s">
        <v>657</v>
      </c>
      <c r="G299" s="109">
        <v>76</v>
      </c>
      <c r="H299" s="18"/>
      <c r="I299" s="18"/>
      <c r="J299" s="5"/>
      <c r="K299" s="5"/>
    </row>
    <row r="300" spans="1:11" ht="15">
      <c r="A300" s="114" t="s">
        <v>618</v>
      </c>
      <c r="B300" s="114" t="s">
        <v>266</v>
      </c>
      <c r="C300" s="114" t="s">
        <v>234</v>
      </c>
      <c r="D300" s="114" t="s">
        <v>196</v>
      </c>
      <c r="E300" s="115" t="s">
        <v>208</v>
      </c>
      <c r="F300" s="115"/>
      <c r="G300" s="74">
        <f>G301</f>
        <v>184</v>
      </c>
      <c r="H300" s="18"/>
      <c r="I300" s="18"/>
      <c r="J300" s="5"/>
      <c r="K300" s="5"/>
    </row>
    <row r="301" spans="1:11" ht="90">
      <c r="A301" s="94" t="s">
        <v>80</v>
      </c>
      <c r="B301" s="29" t="s">
        <v>266</v>
      </c>
      <c r="C301" s="29" t="s">
        <v>234</v>
      </c>
      <c r="D301" s="29" t="s">
        <v>196</v>
      </c>
      <c r="E301" s="29" t="s">
        <v>81</v>
      </c>
      <c r="F301" s="116"/>
      <c r="G301" s="34">
        <f>G302</f>
        <v>184</v>
      </c>
      <c r="H301" s="18"/>
      <c r="I301" s="18"/>
      <c r="J301" s="5"/>
      <c r="K301" s="5"/>
    </row>
    <row r="302" spans="1:11" ht="54">
      <c r="A302" s="29" t="s">
        <v>42</v>
      </c>
      <c r="B302" s="29" t="s">
        <v>266</v>
      </c>
      <c r="C302" s="29" t="s">
        <v>234</v>
      </c>
      <c r="D302" s="29" t="s">
        <v>196</v>
      </c>
      <c r="E302" s="130" t="s">
        <v>43</v>
      </c>
      <c r="F302" s="130"/>
      <c r="G302" s="34">
        <f>G303</f>
        <v>184</v>
      </c>
      <c r="H302" s="18"/>
      <c r="I302" s="18"/>
      <c r="J302" s="5"/>
      <c r="K302" s="5"/>
    </row>
    <row r="303" spans="1:11" ht="27">
      <c r="A303" s="31" t="s">
        <v>213</v>
      </c>
      <c r="B303" s="29" t="s">
        <v>266</v>
      </c>
      <c r="C303" s="29" t="s">
        <v>234</v>
      </c>
      <c r="D303" s="29" t="s">
        <v>196</v>
      </c>
      <c r="E303" s="130" t="s">
        <v>43</v>
      </c>
      <c r="F303" s="130" t="s">
        <v>215</v>
      </c>
      <c r="G303" s="34">
        <f>G304</f>
        <v>184</v>
      </c>
      <c r="H303" s="18"/>
      <c r="I303" s="18"/>
      <c r="J303" s="5"/>
      <c r="K303" s="5"/>
    </row>
    <row r="304" spans="1:11" ht="27">
      <c r="A304" s="29" t="s">
        <v>272</v>
      </c>
      <c r="B304" s="29" t="s">
        <v>266</v>
      </c>
      <c r="C304" s="29" t="s">
        <v>234</v>
      </c>
      <c r="D304" s="29" t="s">
        <v>196</v>
      </c>
      <c r="E304" s="130" t="s">
        <v>43</v>
      </c>
      <c r="F304" s="130" t="s">
        <v>233</v>
      </c>
      <c r="G304" s="34">
        <f>G305+G306</f>
        <v>184</v>
      </c>
      <c r="H304" s="18"/>
      <c r="I304" s="18"/>
      <c r="J304" s="5"/>
      <c r="K304" s="5"/>
    </row>
    <row r="305" spans="1:11" ht="40.5">
      <c r="A305" s="29" t="s">
        <v>105</v>
      </c>
      <c r="B305" s="29" t="s">
        <v>266</v>
      </c>
      <c r="C305" s="29" t="s">
        <v>234</v>
      </c>
      <c r="D305" s="29" t="s">
        <v>196</v>
      </c>
      <c r="E305" s="130" t="s">
        <v>43</v>
      </c>
      <c r="F305" s="130" t="s">
        <v>106</v>
      </c>
      <c r="G305" s="34">
        <v>184</v>
      </c>
      <c r="H305" s="18"/>
      <c r="I305" s="18"/>
      <c r="J305" s="5"/>
      <c r="K305" s="5"/>
    </row>
    <row r="306" spans="1:11" ht="0.75" customHeight="1">
      <c r="A306" s="29" t="s">
        <v>656</v>
      </c>
      <c r="B306" s="29" t="s">
        <v>266</v>
      </c>
      <c r="C306" s="29" t="s">
        <v>234</v>
      </c>
      <c r="D306" s="29" t="s">
        <v>196</v>
      </c>
      <c r="E306" s="130" t="s">
        <v>43</v>
      </c>
      <c r="F306" s="130" t="s">
        <v>657</v>
      </c>
      <c r="G306" s="34"/>
      <c r="H306" s="18"/>
      <c r="I306" s="18"/>
      <c r="J306" s="5"/>
      <c r="K306" s="5"/>
    </row>
    <row r="307" spans="1:11" ht="15">
      <c r="A307" s="33" t="s">
        <v>26</v>
      </c>
      <c r="B307" s="33" t="s">
        <v>266</v>
      </c>
      <c r="C307" s="33" t="s">
        <v>716</v>
      </c>
      <c r="D307" s="33"/>
      <c r="E307" s="116"/>
      <c r="F307" s="116"/>
      <c r="G307" s="69">
        <f>G308+G314</f>
        <v>635</v>
      </c>
      <c r="H307" s="18"/>
      <c r="I307" s="18"/>
      <c r="J307" s="80"/>
      <c r="K307" s="72"/>
    </row>
    <row r="308" spans="1:11" ht="15">
      <c r="A308" s="114" t="s">
        <v>27</v>
      </c>
      <c r="B308" s="114" t="s">
        <v>266</v>
      </c>
      <c r="C308" s="114" t="s">
        <v>716</v>
      </c>
      <c r="D308" s="114" t="s">
        <v>232</v>
      </c>
      <c r="E308" s="115"/>
      <c r="F308" s="115"/>
      <c r="G308" s="74">
        <f>G309</f>
        <v>299</v>
      </c>
      <c r="H308" s="18"/>
      <c r="I308" s="18"/>
      <c r="J308" s="5"/>
      <c r="K308" s="5"/>
    </row>
    <row r="309" spans="1:11" ht="27">
      <c r="A309" s="29" t="s">
        <v>121</v>
      </c>
      <c r="B309" s="29" t="s">
        <v>266</v>
      </c>
      <c r="C309" s="29" t="s">
        <v>716</v>
      </c>
      <c r="D309" s="29" t="s">
        <v>232</v>
      </c>
      <c r="E309" s="130" t="s">
        <v>122</v>
      </c>
      <c r="F309" s="130"/>
      <c r="G309" s="34">
        <f>G310</f>
        <v>299</v>
      </c>
      <c r="H309" s="18"/>
      <c r="I309" s="18"/>
      <c r="J309" s="5"/>
      <c r="K309" s="5"/>
    </row>
    <row r="310" spans="1:11" ht="40.5">
      <c r="A310" s="29" t="s">
        <v>28</v>
      </c>
      <c r="B310" s="29" t="s">
        <v>266</v>
      </c>
      <c r="C310" s="29" t="s">
        <v>716</v>
      </c>
      <c r="D310" s="29" t="s">
        <v>232</v>
      </c>
      <c r="E310" s="130" t="s">
        <v>29</v>
      </c>
      <c r="F310" s="130"/>
      <c r="G310" s="34">
        <f>G311</f>
        <v>299</v>
      </c>
      <c r="H310" s="18"/>
      <c r="I310" s="18"/>
      <c r="J310" s="5"/>
      <c r="K310" s="5"/>
    </row>
    <row r="311" spans="1:11" ht="15">
      <c r="A311" s="29" t="s">
        <v>30</v>
      </c>
      <c r="B311" s="29" t="s">
        <v>266</v>
      </c>
      <c r="C311" s="29" t="s">
        <v>716</v>
      </c>
      <c r="D311" s="29" t="s">
        <v>232</v>
      </c>
      <c r="E311" s="130" t="s">
        <v>29</v>
      </c>
      <c r="F311" s="130" t="s">
        <v>169</v>
      </c>
      <c r="G311" s="34">
        <f>G312</f>
        <v>299</v>
      </c>
      <c r="H311" s="18"/>
      <c r="I311" s="18"/>
      <c r="J311" s="5"/>
      <c r="K311" s="5"/>
    </row>
    <row r="312" spans="1:11" ht="31.5" customHeight="1">
      <c r="A312" s="29" t="s">
        <v>32</v>
      </c>
      <c r="B312" s="29" t="s">
        <v>266</v>
      </c>
      <c r="C312" s="29" t="s">
        <v>716</v>
      </c>
      <c r="D312" s="29" t="s">
        <v>232</v>
      </c>
      <c r="E312" s="130" t="s">
        <v>29</v>
      </c>
      <c r="F312" s="130" t="s">
        <v>170</v>
      </c>
      <c r="G312" s="34">
        <f>G313</f>
        <v>299</v>
      </c>
      <c r="H312" s="18"/>
      <c r="I312" s="18"/>
      <c r="J312" s="5"/>
      <c r="K312" s="5"/>
    </row>
    <row r="313" spans="1:11" ht="54" customHeight="1">
      <c r="A313" s="29" t="s">
        <v>31</v>
      </c>
      <c r="B313" s="29" t="s">
        <v>266</v>
      </c>
      <c r="C313" s="29" t="s">
        <v>716</v>
      </c>
      <c r="D313" s="29" t="s">
        <v>232</v>
      </c>
      <c r="E313" s="130" t="s">
        <v>29</v>
      </c>
      <c r="F313" s="130" t="s">
        <v>171</v>
      </c>
      <c r="G313" s="34">
        <v>299</v>
      </c>
      <c r="H313" s="18"/>
      <c r="I313" s="18"/>
      <c r="J313" s="5"/>
      <c r="K313" s="5"/>
    </row>
    <row r="314" spans="1:11" ht="21" customHeight="1">
      <c r="A314" s="119" t="s">
        <v>253</v>
      </c>
      <c r="B314" s="114" t="s">
        <v>266</v>
      </c>
      <c r="C314" s="114" t="s">
        <v>716</v>
      </c>
      <c r="D314" s="114" t="s">
        <v>232</v>
      </c>
      <c r="E314" s="115" t="s">
        <v>725</v>
      </c>
      <c r="F314" s="115"/>
      <c r="G314" s="74">
        <f>G315+G319</f>
        <v>336</v>
      </c>
      <c r="H314" s="18"/>
      <c r="I314" s="18"/>
      <c r="J314" s="5"/>
      <c r="K314" s="5"/>
    </row>
    <row r="315" spans="1:11" ht="47.25" customHeight="1">
      <c r="A315" s="147" t="s">
        <v>115</v>
      </c>
      <c r="B315" s="29" t="s">
        <v>266</v>
      </c>
      <c r="C315" s="29" t="s">
        <v>716</v>
      </c>
      <c r="D315" s="29" t="s">
        <v>232</v>
      </c>
      <c r="E315" s="130" t="s">
        <v>25</v>
      </c>
      <c r="F315" s="130"/>
      <c r="G315" s="34">
        <f>G316</f>
        <v>67</v>
      </c>
      <c r="H315" s="18"/>
      <c r="I315" s="18"/>
      <c r="J315" s="5"/>
      <c r="K315" s="5"/>
    </row>
    <row r="316" spans="1:11" ht="18.75" customHeight="1">
      <c r="A316" s="29" t="s">
        <v>30</v>
      </c>
      <c r="B316" s="29" t="s">
        <v>266</v>
      </c>
      <c r="C316" s="29" t="s">
        <v>716</v>
      </c>
      <c r="D316" s="29" t="s">
        <v>232</v>
      </c>
      <c r="E316" s="130" t="s">
        <v>25</v>
      </c>
      <c r="F316" s="130" t="s">
        <v>169</v>
      </c>
      <c r="G316" s="34">
        <f>G317</f>
        <v>67</v>
      </c>
      <c r="H316" s="18"/>
      <c r="I316" s="18"/>
      <c r="J316" s="5"/>
      <c r="K316" s="5"/>
    </row>
    <row r="317" spans="1:11" ht="32.25" customHeight="1">
      <c r="A317" s="29" t="s">
        <v>32</v>
      </c>
      <c r="B317" s="29" t="s">
        <v>266</v>
      </c>
      <c r="C317" s="29" t="s">
        <v>716</v>
      </c>
      <c r="D317" s="29" t="s">
        <v>232</v>
      </c>
      <c r="E317" s="130" t="s">
        <v>25</v>
      </c>
      <c r="F317" s="130" t="s">
        <v>170</v>
      </c>
      <c r="G317" s="34">
        <f>G318</f>
        <v>67</v>
      </c>
      <c r="H317" s="18"/>
      <c r="I317" s="18"/>
      <c r="J317" s="5"/>
      <c r="K317" s="5"/>
    </row>
    <row r="318" spans="1:11" ht="60" customHeight="1">
      <c r="A318" s="29" t="s">
        <v>31</v>
      </c>
      <c r="B318" s="29" t="s">
        <v>266</v>
      </c>
      <c r="C318" s="29" t="s">
        <v>716</v>
      </c>
      <c r="D318" s="29" t="s">
        <v>232</v>
      </c>
      <c r="E318" s="130" t="s">
        <v>25</v>
      </c>
      <c r="F318" s="130" t="s">
        <v>171</v>
      </c>
      <c r="G318" s="34">
        <v>67</v>
      </c>
      <c r="H318" s="18"/>
      <c r="I318" s="18"/>
      <c r="J318" s="5"/>
      <c r="K318" s="5"/>
    </row>
    <row r="319" spans="1:11" ht="36.75" customHeight="1">
      <c r="A319" s="29" t="s">
        <v>213</v>
      </c>
      <c r="B319" s="29" t="s">
        <v>266</v>
      </c>
      <c r="C319" s="29" t="s">
        <v>716</v>
      </c>
      <c r="D319" s="29" t="s">
        <v>232</v>
      </c>
      <c r="E319" s="29" t="s">
        <v>116</v>
      </c>
      <c r="F319" s="29" t="s">
        <v>215</v>
      </c>
      <c r="G319" s="146">
        <f>G320</f>
        <v>269</v>
      </c>
      <c r="H319" s="18"/>
      <c r="I319" s="18"/>
      <c r="J319" s="5"/>
      <c r="K319" s="5"/>
    </row>
    <row r="320" spans="1:11" ht="30.75" customHeight="1">
      <c r="A320" s="29" t="s">
        <v>272</v>
      </c>
      <c r="B320" s="29" t="s">
        <v>266</v>
      </c>
      <c r="C320" s="29" t="s">
        <v>716</v>
      </c>
      <c r="D320" s="29" t="s">
        <v>232</v>
      </c>
      <c r="E320" s="29" t="s">
        <v>116</v>
      </c>
      <c r="F320" s="29" t="s">
        <v>233</v>
      </c>
      <c r="G320" s="146">
        <f>G321</f>
        <v>269</v>
      </c>
      <c r="H320" s="18"/>
      <c r="I320" s="18"/>
      <c r="J320" s="5"/>
      <c r="K320" s="5"/>
    </row>
    <row r="321" spans="1:11" ht="31.5" customHeight="1">
      <c r="A321" s="29" t="s">
        <v>656</v>
      </c>
      <c r="B321" s="29" t="s">
        <v>266</v>
      </c>
      <c r="C321" s="29" t="s">
        <v>716</v>
      </c>
      <c r="D321" s="29" t="s">
        <v>232</v>
      </c>
      <c r="E321" s="29" t="s">
        <v>116</v>
      </c>
      <c r="F321" s="29" t="s">
        <v>657</v>
      </c>
      <c r="G321" s="146">
        <v>269</v>
      </c>
      <c r="H321" s="18"/>
      <c r="I321" s="18"/>
      <c r="J321" s="5"/>
      <c r="K321" s="5"/>
    </row>
    <row r="322" spans="1:11" ht="15">
      <c r="A322" s="33" t="s">
        <v>635</v>
      </c>
      <c r="B322" s="33" t="s">
        <v>266</v>
      </c>
      <c r="C322" s="33" t="s">
        <v>248</v>
      </c>
      <c r="D322" s="33"/>
      <c r="E322" s="29"/>
      <c r="F322" s="29"/>
      <c r="G322" s="69">
        <f>G323+G337+G359+G354</f>
        <v>46124</v>
      </c>
      <c r="H322" s="17" t="e">
        <f>H336</f>
        <v>#REF!</v>
      </c>
      <c r="I322" s="17" t="e">
        <f>I336</f>
        <v>#REF!</v>
      </c>
      <c r="J322" s="5"/>
      <c r="K322" s="5"/>
    </row>
    <row r="323" spans="1:11" ht="15">
      <c r="A323" s="126" t="s">
        <v>636</v>
      </c>
      <c r="B323" s="121" t="s">
        <v>266</v>
      </c>
      <c r="C323" s="121" t="s">
        <v>248</v>
      </c>
      <c r="D323" s="121" t="s">
        <v>315</v>
      </c>
      <c r="E323" s="71"/>
      <c r="F323" s="71"/>
      <c r="G323" s="122">
        <f>G324+G329</f>
        <v>39668</v>
      </c>
      <c r="H323" s="17"/>
      <c r="I323" s="17"/>
      <c r="J323" s="5"/>
      <c r="K323" s="5"/>
    </row>
    <row r="324" spans="1:11" ht="13.5" customHeight="1">
      <c r="A324" s="120" t="s">
        <v>34</v>
      </c>
      <c r="B324" s="121" t="s">
        <v>266</v>
      </c>
      <c r="C324" s="121" t="s">
        <v>248</v>
      </c>
      <c r="D324" s="121" t="s">
        <v>315</v>
      </c>
      <c r="E324" s="121" t="s">
        <v>35</v>
      </c>
      <c r="F324" s="71"/>
      <c r="G324" s="122">
        <f>G325</f>
        <v>34360</v>
      </c>
      <c r="H324" s="17"/>
      <c r="I324" s="17"/>
      <c r="J324" s="5"/>
      <c r="K324" s="5"/>
    </row>
    <row r="325" spans="1:11" ht="27">
      <c r="A325" s="29" t="s">
        <v>187</v>
      </c>
      <c r="B325" s="71" t="s">
        <v>266</v>
      </c>
      <c r="C325" s="71" t="s">
        <v>248</v>
      </c>
      <c r="D325" s="71" t="s">
        <v>315</v>
      </c>
      <c r="E325" s="71" t="s">
        <v>188</v>
      </c>
      <c r="F325" s="71"/>
      <c r="G325" s="111">
        <f>G326</f>
        <v>34360</v>
      </c>
      <c r="H325" s="17"/>
      <c r="I325" s="17"/>
      <c r="J325" s="5"/>
      <c r="K325" s="5"/>
    </row>
    <row r="326" spans="1:11" ht="15">
      <c r="A326" s="29" t="s">
        <v>30</v>
      </c>
      <c r="B326" s="29" t="s">
        <v>266</v>
      </c>
      <c r="C326" s="71" t="s">
        <v>248</v>
      </c>
      <c r="D326" s="71" t="s">
        <v>315</v>
      </c>
      <c r="E326" s="71" t="s">
        <v>188</v>
      </c>
      <c r="F326" s="71" t="s">
        <v>169</v>
      </c>
      <c r="G326" s="111">
        <f>G327</f>
        <v>34360</v>
      </c>
      <c r="H326" s="17"/>
      <c r="I326" s="17"/>
      <c r="J326" s="5"/>
      <c r="K326" s="5"/>
    </row>
    <row r="327" spans="1:11" ht="40.5">
      <c r="A327" s="29" t="s">
        <v>32</v>
      </c>
      <c r="B327" s="29" t="s">
        <v>266</v>
      </c>
      <c r="C327" s="71" t="s">
        <v>248</v>
      </c>
      <c r="D327" s="71" t="s">
        <v>315</v>
      </c>
      <c r="E327" s="71" t="s">
        <v>188</v>
      </c>
      <c r="F327" s="71" t="s">
        <v>170</v>
      </c>
      <c r="G327" s="111">
        <f>G328</f>
        <v>34360</v>
      </c>
      <c r="H327" s="17"/>
      <c r="I327" s="17"/>
      <c r="J327" s="5"/>
      <c r="K327" s="5"/>
    </row>
    <row r="328" spans="1:11" ht="54">
      <c r="A328" s="29" t="s">
        <v>31</v>
      </c>
      <c r="B328" s="29" t="s">
        <v>266</v>
      </c>
      <c r="C328" s="71" t="s">
        <v>248</v>
      </c>
      <c r="D328" s="71" t="s">
        <v>315</v>
      </c>
      <c r="E328" s="71" t="s">
        <v>188</v>
      </c>
      <c r="F328" s="71" t="s">
        <v>171</v>
      </c>
      <c r="G328" s="111">
        <v>34360</v>
      </c>
      <c r="H328" s="17"/>
      <c r="I328" s="17"/>
      <c r="J328" s="5"/>
      <c r="K328" s="5"/>
    </row>
    <row r="329" spans="1:11" ht="60">
      <c r="A329" s="123" t="s">
        <v>189</v>
      </c>
      <c r="B329" s="124" t="s">
        <v>266</v>
      </c>
      <c r="C329" s="124" t="s">
        <v>248</v>
      </c>
      <c r="D329" s="124" t="s">
        <v>315</v>
      </c>
      <c r="E329" s="124" t="s">
        <v>190</v>
      </c>
      <c r="F329" s="124"/>
      <c r="G329" s="125">
        <f>G330+G334</f>
        <v>5308</v>
      </c>
      <c r="H329" s="17"/>
      <c r="I329" s="17"/>
      <c r="J329" s="5"/>
      <c r="K329" s="5"/>
    </row>
    <row r="330" spans="1:11" ht="27">
      <c r="A330" s="31" t="s">
        <v>695</v>
      </c>
      <c r="B330" s="71" t="s">
        <v>266</v>
      </c>
      <c r="C330" s="71" t="s">
        <v>248</v>
      </c>
      <c r="D330" s="71" t="s">
        <v>315</v>
      </c>
      <c r="E330" s="71" t="s">
        <v>190</v>
      </c>
      <c r="F330" s="71" t="s">
        <v>215</v>
      </c>
      <c r="G330" s="111">
        <f>G331</f>
        <v>99</v>
      </c>
      <c r="H330" s="17"/>
      <c r="I330" s="17"/>
      <c r="J330" s="5"/>
      <c r="K330" s="5"/>
    </row>
    <row r="331" spans="1:11" ht="27">
      <c r="A331" s="29" t="s">
        <v>272</v>
      </c>
      <c r="B331" s="71" t="s">
        <v>266</v>
      </c>
      <c r="C331" s="71" t="s">
        <v>248</v>
      </c>
      <c r="D331" s="71" t="s">
        <v>315</v>
      </c>
      <c r="E331" s="71" t="s">
        <v>190</v>
      </c>
      <c r="F331" s="71" t="s">
        <v>233</v>
      </c>
      <c r="G331" s="111">
        <f>G332+G333</f>
        <v>99</v>
      </c>
      <c r="H331" s="17"/>
      <c r="I331" s="17"/>
      <c r="J331" s="5"/>
      <c r="K331" s="5"/>
    </row>
    <row r="332" spans="1:11" ht="45">
      <c r="A332" s="94" t="s">
        <v>120</v>
      </c>
      <c r="B332" s="71" t="s">
        <v>266</v>
      </c>
      <c r="C332" s="71" t="s">
        <v>248</v>
      </c>
      <c r="D332" s="71" t="s">
        <v>315</v>
      </c>
      <c r="E332" s="71" t="s">
        <v>190</v>
      </c>
      <c r="F332" s="71" t="s">
        <v>119</v>
      </c>
      <c r="G332" s="111"/>
      <c r="H332" s="17"/>
      <c r="I332" s="17"/>
      <c r="J332" s="5"/>
      <c r="K332" s="5"/>
    </row>
    <row r="333" spans="1:11" ht="27">
      <c r="A333" s="29" t="s">
        <v>656</v>
      </c>
      <c r="B333" s="29" t="s">
        <v>266</v>
      </c>
      <c r="C333" s="29" t="s">
        <v>248</v>
      </c>
      <c r="D333" s="29" t="s">
        <v>315</v>
      </c>
      <c r="E333" s="29" t="s">
        <v>190</v>
      </c>
      <c r="F333" s="29" t="s">
        <v>657</v>
      </c>
      <c r="G333" s="109">
        <v>99</v>
      </c>
      <c r="H333" s="17"/>
      <c r="I333" s="17"/>
      <c r="J333" s="5"/>
      <c r="K333" s="5"/>
    </row>
    <row r="334" spans="1:11" ht="15">
      <c r="A334" s="29" t="s">
        <v>30</v>
      </c>
      <c r="B334" s="29" t="s">
        <v>266</v>
      </c>
      <c r="C334" s="29" t="s">
        <v>248</v>
      </c>
      <c r="D334" s="29" t="s">
        <v>315</v>
      </c>
      <c r="E334" s="29" t="s">
        <v>190</v>
      </c>
      <c r="F334" s="29" t="s">
        <v>169</v>
      </c>
      <c r="G334" s="109">
        <f>G335</f>
        <v>5209</v>
      </c>
      <c r="H334" s="17"/>
      <c r="I334" s="17"/>
      <c r="J334" s="5"/>
      <c r="K334" s="5"/>
    </row>
    <row r="335" spans="1:11" ht="40.5">
      <c r="A335" s="29" t="s">
        <v>32</v>
      </c>
      <c r="B335" s="29" t="s">
        <v>266</v>
      </c>
      <c r="C335" s="29" t="s">
        <v>248</v>
      </c>
      <c r="D335" s="29" t="s">
        <v>315</v>
      </c>
      <c r="E335" s="29" t="s">
        <v>190</v>
      </c>
      <c r="F335" s="29" t="s">
        <v>170</v>
      </c>
      <c r="G335" s="109">
        <f>G336</f>
        <v>5209</v>
      </c>
      <c r="H335" s="17"/>
      <c r="I335" s="17"/>
      <c r="J335" s="5"/>
      <c r="K335" s="5"/>
    </row>
    <row r="336" spans="1:11" ht="54">
      <c r="A336" s="29" t="s">
        <v>31</v>
      </c>
      <c r="B336" s="29" t="s">
        <v>266</v>
      </c>
      <c r="C336" s="29" t="s">
        <v>248</v>
      </c>
      <c r="D336" s="29" t="s">
        <v>315</v>
      </c>
      <c r="E336" s="29" t="s">
        <v>190</v>
      </c>
      <c r="F336" s="29" t="s">
        <v>171</v>
      </c>
      <c r="G336" s="109">
        <v>5209</v>
      </c>
      <c r="H336" s="17" t="e">
        <f>H337+H352</f>
        <v>#REF!</v>
      </c>
      <c r="I336" s="17" t="e">
        <f>I337+I352</f>
        <v>#REF!</v>
      </c>
      <c r="J336" s="6"/>
      <c r="K336" s="6"/>
    </row>
    <row r="337" spans="1:11" ht="15">
      <c r="A337" s="189" t="s">
        <v>643</v>
      </c>
      <c r="B337" s="189" t="s">
        <v>266</v>
      </c>
      <c r="C337" s="189" t="s">
        <v>248</v>
      </c>
      <c r="D337" s="189" t="s">
        <v>248</v>
      </c>
      <c r="E337" s="189">
        <v>4320000</v>
      </c>
      <c r="F337" s="189"/>
      <c r="G337" s="218">
        <f>G339</f>
        <v>1083</v>
      </c>
      <c r="H337" s="270" t="e">
        <f>H339</f>
        <v>#REF!</v>
      </c>
      <c r="I337" s="270" t="e">
        <f>I339</f>
        <v>#REF!</v>
      </c>
      <c r="J337" s="259"/>
      <c r="K337" s="259"/>
    </row>
    <row r="338" spans="1:11" ht="15">
      <c r="A338" s="189"/>
      <c r="B338" s="189"/>
      <c r="C338" s="189"/>
      <c r="D338" s="189"/>
      <c r="E338" s="189"/>
      <c r="F338" s="189"/>
      <c r="G338" s="218"/>
      <c r="H338" s="270"/>
      <c r="I338" s="270"/>
      <c r="J338" s="259"/>
      <c r="K338" s="259"/>
    </row>
    <row r="339" spans="1:11" ht="15">
      <c r="A339" s="211" t="s">
        <v>645</v>
      </c>
      <c r="B339" s="211" t="s">
        <v>266</v>
      </c>
      <c r="C339" s="211" t="s">
        <v>248</v>
      </c>
      <c r="D339" s="211" t="s">
        <v>248</v>
      </c>
      <c r="E339" s="211">
        <v>4329900</v>
      </c>
      <c r="F339" s="211"/>
      <c r="G339" s="215">
        <f>G341+G344+G348</f>
        <v>1083</v>
      </c>
      <c r="H339" s="192" t="e">
        <f>H341+H344+#REF!</f>
        <v>#REF!</v>
      </c>
      <c r="I339" s="192" t="e">
        <f>I341+I344+#REF!</f>
        <v>#REF!</v>
      </c>
      <c r="J339" s="257"/>
      <c r="K339" s="257"/>
    </row>
    <row r="340" spans="1:11" ht="15">
      <c r="A340" s="211"/>
      <c r="B340" s="211"/>
      <c r="C340" s="211"/>
      <c r="D340" s="211"/>
      <c r="E340" s="211"/>
      <c r="F340" s="211"/>
      <c r="G340" s="215"/>
      <c r="H340" s="192"/>
      <c r="I340" s="192"/>
      <c r="J340" s="257"/>
      <c r="K340" s="257"/>
    </row>
    <row r="341" spans="1:11" ht="54">
      <c r="A341" s="31" t="s">
        <v>688</v>
      </c>
      <c r="B341" s="29" t="s">
        <v>266</v>
      </c>
      <c r="C341" s="29" t="s">
        <v>248</v>
      </c>
      <c r="D341" s="29" t="s">
        <v>248</v>
      </c>
      <c r="E341" s="29" t="s">
        <v>252</v>
      </c>
      <c r="F341" s="29" t="s">
        <v>687</v>
      </c>
      <c r="G341" s="34">
        <f aca="true" t="shared" si="7" ref="G341:I342">G342</f>
        <v>314</v>
      </c>
      <c r="H341" s="18">
        <f t="shared" si="7"/>
        <v>850</v>
      </c>
      <c r="I341" s="18">
        <f t="shared" si="7"/>
        <v>890</v>
      </c>
      <c r="J341" s="5"/>
      <c r="K341" s="5"/>
    </row>
    <row r="342" spans="1:11" ht="27">
      <c r="A342" s="29" t="s">
        <v>249</v>
      </c>
      <c r="B342" s="29" t="s">
        <v>266</v>
      </c>
      <c r="C342" s="29" t="s">
        <v>248</v>
      </c>
      <c r="D342" s="29" t="s">
        <v>248</v>
      </c>
      <c r="E342" s="29" t="s">
        <v>252</v>
      </c>
      <c r="F342" s="29" t="s">
        <v>250</v>
      </c>
      <c r="G342" s="34">
        <f>G343</f>
        <v>314</v>
      </c>
      <c r="H342" s="18">
        <f t="shared" si="7"/>
        <v>850</v>
      </c>
      <c r="I342" s="18">
        <f t="shared" si="7"/>
        <v>890</v>
      </c>
      <c r="J342" s="5"/>
      <c r="K342" s="5"/>
    </row>
    <row r="343" spans="1:11" ht="15">
      <c r="A343" s="29" t="s">
        <v>654</v>
      </c>
      <c r="B343" s="29" t="s">
        <v>266</v>
      </c>
      <c r="C343" s="29" t="s">
        <v>248</v>
      </c>
      <c r="D343" s="29" t="s">
        <v>248</v>
      </c>
      <c r="E343" s="29" t="s">
        <v>252</v>
      </c>
      <c r="F343" s="29" t="s">
        <v>220</v>
      </c>
      <c r="G343" s="34">
        <v>314</v>
      </c>
      <c r="H343" s="18">
        <v>850</v>
      </c>
      <c r="I343" s="18">
        <v>890</v>
      </c>
      <c r="J343" s="5"/>
      <c r="K343" s="5"/>
    </row>
    <row r="344" spans="1:11" ht="27">
      <c r="A344" s="31" t="s">
        <v>213</v>
      </c>
      <c r="B344" s="29" t="s">
        <v>266</v>
      </c>
      <c r="C344" s="29" t="s">
        <v>248</v>
      </c>
      <c r="D344" s="29" t="s">
        <v>248</v>
      </c>
      <c r="E344" s="29" t="s">
        <v>252</v>
      </c>
      <c r="F344" s="29" t="s">
        <v>215</v>
      </c>
      <c r="G344" s="34">
        <f>G345</f>
        <v>725</v>
      </c>
      <c r="H344" s="18" t="e">
        <f>H345</f>
        <v>#REF!</v>
      </c>
      <c r="I344" s="18" t="e">
        <f>I345</f>
        <v>#REF!</v>
      </c>
      <c r="J344" s="5"/>
      <c r="K344" s="5"/>
    </row>
    <row r="345" spans="1:11" ht="27">
      <c r="A345" s="29" t="s">
        <v>272</v>
      </c>
      <c r="B345" s="29" t="s">
        <v>266</v>
      </c>
      <c r="C345" s="29" t="s">
        <v>248</v>
      </c>
      <c r="D345" s="29" t="s">
        <v>248</v>
      </c>
      <c r="E345" s="29" t="s">
        <v>252</v>
      </c>
      <c r="F345" s="29" t="s">
        <v>233</v>
      </c>
      <c r="G345" s="34">
        <f>G346+G347</f>
        <v>725</v>
      </c>
      <c r="H345" s="18" t="e">
        <f>#REF!</f>
        <v>#REF!</v>
      </c>
      <c r="I345" s="18" t="e">
        <f>#REF!</f>
        <v>#REF!</v>
      </c>
      <c r="J345" s="5"/>
      <c r="K345" s="5"/>
    </row>
    <row r="346" spans="1:11" ht="40.5">
      <c r="A346" s="29" t="s">
        <v>105</v>
      </c>
      <c r="B346" s="29" t="s">
        <v>266</v>
      </c>
      <c r="C346" s="29" t="s">
        <v>248</v>
      </c>
      <c r="D346" s="29" t="s">
        <v>248</v>
      </c>
      <c r="E346" s="29" t="s">
        <v>252</v>
      </c>
      <c r="F346" s="29" t="s">
        <v>106</v>
      </c>
      <c r="G346" s="34">
        <v>2</v>
      </c>
      <c r="H346" s="18"/>
      <c r="I346" s="18"/>
      <c r="J346" s="5"/>
      <c r="K346" s="5"/>
    </row>
    <row r="347" spans="1:11" ht="27">
      <c r="A347" s="29" t="s">
        <v>656</v>
      </c>
      <c r="B347" s="29" t="s">
        <v>266</v>
      </c>
      <c r="C347" s="29" t="s">
        <v>248</v>
      </c>
      <c r="D347" s="29" t="s">
        <v>248</v>
      </c>
      <c r="E347" s="29" t="s">
        <v>252</v>
      </c>
      <c r="F347" s="29" t="s">
        <v>657</v>
      </c>
      <c r="G347" s="34">
        <v>723</v>
      </c>
      <c r="H347" s="18"/>
      <c r="I347" s="18"/>
      <c r="J347" s="5"/>
      <c r="K347" s="5"/>
    </row>
    <row r="348" spans="1:11" ht="15">
      <c r="A348" s="29" t="s">
        <v>672</v>
      </c>
      <c r="B348" s="29" t="s">
        <v>266</v>
      </c>
      <c r="C348" s="29" t="s">
        <v>248</v>
      </c>
      <c r="D348" s="29" t="s">
        <v>248</v>
      </c>
      <c r="E348" s="29" t="s">
        <v>252</v>
      </c>
      <c r="F348" s="29" t="s">
        <v>674</v>
      </c>
      <c r="G348" s="109">
        <f>G349</f>
        <v>44</v>
      </c>
      <c r="H348" s="18"/>
      <c r="I348" s="18"/>
      <c r="J348" s="5"/>
      <c r="K348" s="5"/>
    </row>
    <row r="349" spans="1:11" ht="15">
      <c r="A349" s="29" t="s">
        <v>273</v>
      </c>
      <c r="B349" s="29" t="s">
        <v>266</v>
      </c>
      <c r="C349" s="29" t="s">
        <v>248</v>
      </c>
      <c r="D349" s="29" t="s">
        <v>248</v>
      </c>
      <c r="E349" s="29" t="s">
        <v>252</v>
      </c>
      <c r="F349" s="29" t="s">
        <v>237</v>
      </c>
      <c r="G349" s="109">
        <f>G350+G351</f>
        <v>44</v>
      </c>
      <c r="H349" s="18"/>
      <c r="I349" s="18"/>
      <c r="J349" s="5"/>
      <c r="K349" s="5"/>
    </row>
    <row r="350" spans="1:11" ht="27">
      <c r="A350" s="29" t="s">
        <v>682</v>
      </c>
      <c r="B350" s="29" t="s">
        <v>266</v>
      </c>
      <c r="C350" s="29" t="s">
        <v>248</v>
      </c>
      <c r="D350" s="29" t="s">
        <v>248</v>
      </c>
      <c r="E350" s="29" t="s">
        <v>252</v>
      </c>
      <c r="F350" s="29" t="s">
        <v>680</v>
      </c>
      <c r="G350" s="109">
        <v>34</v>
      </c>
      <c r="H350" s="18"/>
      <c r="I350" s="18"/>
      <c r="J350" s="5"/>
      <c r="K350" s="5"/>
    </row>
    <row r="351" spans="1:11" ht="27">
      <c r="A351" s="32" t="s">
        <v>720</v>
      </c>
      <c r="B351" s="29" t="s">
        <v>266</v>
      </c>
      <c r="C351" s="29" t="s">
        <v>248</v>
      </c>
      <c r="D351" s="29" t="s">
        <v>248</v>
      </c>
      <c r="E351" s="29" t="s">
        <v>252</v>
      </c>
      <c r="F351" s="29" t="s">
        <v>721</v>
      </c>
      <c r="G351" s="109">
        <v>10</v>
      </c>
      <c r="H351" s="18"/>
      <c r="I351" s="18"/>
      <c r="J351" s="5"/>
      <c r="K351" s="5"/>
    </row>
    <row r="352" spans="1:11" ht="15" hidden="1">
      <c r="A352" s="114"/>
      <c r="B352" s="114"/>
      <c r="C352" s="114"/>
      <c r="D352" s="114"/>
      <c r="E352" s="114"/>
      <c r="F352" s="114"/>
      <c r="G352" s="74"/>
      <c r="H352" s="20" t="e">
        <f>H360</f>
        <v>#REF!</v>
      </c>
      <c r="I352" s="20" t="e">
        <f>I360</f>
        <v>#REF!</v>
      </c>
      <c r="J352" s="5"/>
      <c r="K352" s="5"/>
    </row>
    <row r="353" spans="1:11" ht="15" hidden="1">
      <c r="A353" s="29" t="s">
        <v>618</v>
      </c>
      <c r="B353" s="29" t="s">
        <v>266</v>
      </c>
      <c r="C353" s="29" t="s">
        <v>248</v>
      </c>
      <c r="D353" s="29" t="s">
        <v>248</v>
      </c>
      <c r="E353" s="29" t="s">
        <v>208</v>
      </c>
      <c r="F353" s="29"/>
      <c r="G353" s="34" t="e">
        <f>#REF!</f>
        <v>#REF!</v>
      </c>
      <c r="H353" s="20"/>
      <c r="I353" s="20"/>
      <c r="J353" s="5"/>
      <c r="K353" s="5"/>
    </row>
    <row r="354" spans="1:11" ht="15">
      <c r="A354" s="33" t="s">
        <v>155</v>
      </c>
      <c r="B354" s="33" t="s">
        <v>266</v>
      </c>
      <c r="C354" s="33" t="s">
        <v>248</v>
      </c>
      <c r="D354" s="33" t="s">
        <v>248</v>
      </c>
      <c r="E354" s="33" t="s">
        <v>161</v>
      </c>
      <c r="F354" s="33"/>
      <c r="G354" s="117">
        <f>G355</f>
        <v>536</v>
      </c>
      <c r="H354" s="20"/>
      <c r="I354" s="20"/>
      <c r="J354" s="5"/>
      <c r="K354" s="5"/>
    </row>
    <row r="355" spans="1:11" ht="60">
      <c r="A355" s="94" t="s">
        <v>154</v>
      </c>
      <c r="B355" s="29" t="s">
        <v>266</v>
      </c>
      <c r="C355" s="29" t="s">
        <v>248</v>
      </c>
      <c r="D355" s="29" t="s">
        <v>248</v>
      </c>
      <c r="E355" s="29" t="s">
        <v>156</v>
      </c>
      <c r="F355" s="29"/>
      <c r="G355" s="109">
        <f>G356</f>
        <v>536</v>
      </c>
      <c r="H355" s="20"/>
      <c r="I355" s="20"/>
      <c r="J355" s="5"/>
      <c r="K355" s="5"/>
    </row>
    <row r="356" spans="1:11" ht="27">
      <c r="A356" s="31" t="s">
        <v>689</v>
      </c>
      <c r="B356" s="29" t="s">
        <v>266</v>
      </c>
      <c r="C356" s="29" t="s">
        <v>248</v>
      </c>
      <c r="D356" s="29" t="s">
        <v>248</v>
      </c>
      <c r="E356" s="29" t="s">
        <v>156</v>
      </c>
      <c r="F356" s="29" t="s">
        <v>670</v>
      </c>
      <c r="G356" s="109">
        <f>G357</f>
        <v>536</v>
      </c>
      <c r="H356" s="20"/>
      <c r="I356" s="20"/>
      <c r="J356" s="5"/>
      <c r="K356" s="5"/>
    </row>
    <row r="357" spans="1:11" ht="40.5">
      <c r="A357" s="31" t="s">
        <v>690</v>
      </c>
      <c r="B357" s="29" t="s">
        <v>266</v>
      </c>
      <c r="C357" s="29" t="s">
        <v>248</v>
      </c>
      <c r="D357" s="29" t="s">
        <v>248</v>
      </c>
      <c r="E357" s="29" t="s">
        <v>156</v>
      </c>
      <c r="F357" s="29" t="s">
        <v>691</v>
      </c>
      <c r="G357" s="109">
        <f>G358</f>
        <v>536</v>
      </c>
      <c r="H357" s="20"/>
      <c r="I357" s="20"/>
      <c r="J357" s="5"/>
      <c r="K357" s="5"/>
    </row>
    <row r="358" spans="1:11" ht="27">
      <c r="A358" s="29" t="s">
        <v>2</v>
      </c>
      <c r="B358" s="29" t="s">
        <v>266</v>
      </c>
      <c r="C358" s="29" t="s">
        <v>248</v>
      </c>
      <c r="D358" s="29" t="s">
        <v>248</v>
      </c>
      <c r="E358" s="29" t="s">
        <v>156</v>
      </c>
      <c r="F358" s="29" t="s">
        <v>3</v>
      </c>
      <c r="G358" s="109">
        <v>536</v>
      </c>
      <c r="H358" s="20"/>
      <c r="I358" s="20"/>
      <c r="J358" s="5"/>
      <c r="K358" s="5"/>
    </row>
    <row r="359" spans="1:11" ht="15">
      <c r="A359" s="114" t="s">
        <v>253</v>
      </c>
      <c r="B359" s="114" t="s">
        <v>266</v>
      </c>
      <c r="C359" s="114" t="s">
        <v>248</v>
      </c>
      <c r="D359" s="114" t="s">
        <v>248</v>
      </c>
      <c r="E359" s="114">
        <v>7950000</v>
      </c>
      <c r="F359" s="114"/>
      <c r="G359" s="74">
        <f>G360</f>
        <v>4837</v>
      </c>
      <c r="H359" s="20"/>
      <c r="I359" s="20"/>
      <c r="J359" s="5"/>
      <c r="K359" s="5"/>
    </row>
    <row r="360" spans="1:11" ht="54">
      <c r="A360" s="29" t="s">
        <v>221</v>
      </c>
      <c r="B360" s="29" t="s">
        <v>266</v>
      </c>
      <c r="C360" s="29" t="s">
        <v>248</v>
      </c>
      <c r="D360" s="29" t="s">
        <v>248</v>
      </c>
      <c r="E360" s="29">
        <v>7950002</v>
      </c>
      <c r="F360" s="29"/>
      <c r="G360" s="34">
        <f>G361+G364+G368+G371</f>
        <v>4837</v>
      </c>
      <c r="H360" s="18" t="e">
        <f>#REF!</f>
        <v>#REF!</v>
      </c>
      <c r="I360" s="18" t="e">
        <f>#REF!</f>
        <v>#REF!</v>
      </c>
      <c r="J360" s="5"/>
      <c r="K360" s="5"/>
    </row>
    <row r="361" spans="1:11" ht="54">
      <c r="A361" s="29" t="s">
        <v>70</v>
      </c>
      <c r="B361" s="29" t="s">
        <v>266</v>
      </c>
      <c r="C361" s="29" t="s">
        <v>248</v>
      </c>
      <c r="D361" s="29" t="s">
        <v>248</v>
      </c>
      <c r="E361" s="29" t="s">
        <v>254</v>
      </c>
      <c r="F361" s="29" t="s">
        <v>687</v>
      </c>
      <c r="G361" s="109">
        <f>G362</f>
        <v>1304</v>
      </c>
      <c r="H361" s="18"/>
      <c r="I361" s="18"/>
      <c r="J361" s="5"/>
      <c r="K361" s="5"/>
    </row>
    <row r="362" spans="1:11" ht="27">
      <c r="A362" s="29" t="s">
        <v>249</v>
      </c>
      <c r="B362" s="29" t="s">
        <v>266</v>
      </c>
      <c r="C362" s="29" t="s">
        <v>248</v>
      </c>
      <c r="D362" s="29" t="s">
        <v>248</v>
      </c>
      <c r="E362" s="29" t="s">
        <v>254</v>
      </c>
      <c r="F362" s="29" t="s">
        <v>250</v>
      </c>
      <c r="G362" s="109">
        <f>G363</f>
        <v>1304</v>
      </c>
      <c r="H362" s="18"/>
      <c r="I362" s="18"/>
      <c r="J362" s="5"/>
      <c r="K362" s="5"/>
    </row>
    <row r="363" spans="1:11" ht="15">
      <c r="A363" s="29" t="s">
        <v>654</v>
      </c>
      <c r="B363" s="29" t="s">
        <v>266</v>
      </c>
      <c r="C363" s="29" t="s">
        <v>248</v>
      </c>
      <c r="D363" s="29" t="s">
        <v>248</v>
      </c>
      <c r="E363" s="29" t="s">
        <v>254</v>
      </c>
      <c r="F363" s="29" t="s">
        <v>220</v>
      </c>
      <c r="G363" s="109">
        <v>1304</v>
      </c>
      <c r="H363" s="18"/>
      <c r="I363" s="18"/>
      <c r="J363" s="5"/>
      <c r="K363" s="5"/>
    </row>
    <row r="364" spans="1:11" ht="27">
      <c r="A364" s="31" t="s">
        <v>213</v>
      </c>
      <c r="B364" s="29" t="s">
        <v>266</v>
      </c>
      <c r="C364" s="29" t="s">
        <v>248</v>
      </c>
      <c r="D364" s="29" t="s">
        <v>248</v>
      </c>
      <c r="E364" s="29" t="s">
        <v>254</v>
      </c>
      <c r="F364" s="29" t="s">
        <v>215</v>
      </c>
      <c r="G364" s="109">
        <f>G365</f>
        <v>3316</v>
      </c>
      <c r="H364" s="18"/>
      <c r="I364" s="18"/>
      <c r="J364" s="5"/>
      <c r="K364" s="5"/>
    </row>
    <row r="365" spans="1:11" ht="27">
      <c r="A365" s="29" t="s">
        <v>272</v>
      </c>
      <c r="B365" s="29" t="s">
        <v>266</v>
      </c>
      <c r="C365" s="29" t="s">
        <v>248</v>
      </c>
      <c r="D365" s="29" t="s">
        <v>248</v>
      </c>
      <c r="E365" s="29" t="s">
        <v>254</v>
      </c>
      <c r="F365" s="29" t="s">
        <v>233</v>
      </c>
      <c r="G365" s="109">
        <f>G367+G366</f>
        <v>3316</v>
      </c>
      <c r="H365" s="18"/>
      <c r="I365" s="18"/>
      <c r="J365" s="5"/>
      <c r="K365" s="5"/>
    </row>
    <row r="366" spans="1:11" ht="40.5">
      <c r="A366" s="29" t="s">
        <v>105</v>
      </c>
      <c r="B366" s="29" t="s">
        <v>266</v>
      </c>
      <c r="C366" s="29" t="s">
        <v>248</v>
      </c>
      <c r="D366" s="29" t="s">
        <v>248</v>
      </c>
      <c r="E366" s="29" t="s">
        <v>254</v>
      </c>
      <c r="F366" s="29" t="s">
        <v>106</v>
      </c>
      <c r="G366" s="109">
        <v>8</v>
      </c>
      <c r="H366" s="18"/>
      <c r="I366" s="18"/>
      <c r="J366" s="5"/>
      <c r="K366" s="5"/>
    </row>
    <row r="367" spans="1:11" ht="27">
      <c r="A367" s="29" t="s">
        <v>656</v>
      </c>
      <c r="B367" s="29" t="s">
        <v>266</v>
      </c>
      <c r="C367" s="29" t="s">
        <v>248</v>
      </c>
      <c r="D367" s="29" t="s">
        <v>248</v>
      </c>
      <c r="E367" s="29" t="s">
        <v>254</v>
      </c>
      <c r="F367" s="29" t="s">
        <v>657</v>
      </c>
      <c r="G367" s="109">
        <v>3308</v>
      </c>
      <c r="H367" s="18"/>
      <c r="I367" s="18"/>
      <c r="J367" s="5"/>
      <c r="K367" s="5"/>
    </row>
    <row r="368" spans="1:11" ht="27">
      <c r="A368" s="31" t="s">
        <v>689</v>
      </c>
      <c r="B368" s="29" t="s">
        <v>266</v>
      </c>
      <c r="C368" s="29" t="s">
        <v>248</v>
      </c>
      <c r="D368" s="29" t="s">
        <v>248</v>
      </c>
      <c r="E368" s="29" t="s">
        <v>254</v>
      </c>
      <c r="F368" s="29" t="s">
        <v>670</v>
      </c>
      <c r="G368" s="109">
        <f>G369</f>
        <v>200</v>
      </c>
      <c r="H368" s="18"/>
      <c r="I368" s="18"/>
      <c r="J368" s="5"/>
      <c r="K368" s="5"/>
    </row>
    <row r="369" spans="1:11" ht="40.5">
      <c r="A369" s="31" t="s">
        <v>690</v>
      </c>
      <c r="B369" s="29" t="s">
        <v>266</v>
      </c>
      <c r="C369" s="29" t="s">
        <v>248</v>
      </c>
      <c r="D369" s="29" t="s">
        <v>248</v>
      </c>
      <c r="E369" s="29">
        <v>7950002</v>
      </c>
      <c r="F369" s="29" t="s">
        <v>691</v>
      </c>
      <c r="G369" s="109">
        <f>G370</f>
        <v>200</v>
      </c>
      <c r="H369" s="18"/>
      <c r="I369" s="18"/>
      <c r="J369" s="5"/>
      <c r="K369" s="5"/>
    </row>
    <row r="370" spans="1:11" ht="27">
      <c r="A370" s="29" t="s">
        <v>2</v>
      </c>
      <c r="B370" s="29" t="s">
        <v>266</v>
      </c>
      <c r="C370" s="29" t="s">
        <v>248</v>
      </c>
      <c r="D370" s="29" t="s">
        <v>248</v>
      </c>
      <c r="E370" s="29" t="s">
        <v>254</v>
      </c>
      <c r="F370" s="29" t="s">
        <v>3</v>
      </c>
      <c r="G370" s="109">
        <v>200</v>
      </c>
      <c r="H370" s="18"/>
      <c r="I370" s="18"/>
      <c r="J370" s="5"/>
      <c r="K370" s="5"/>
    </row>
    <row r="371" spans="1:11" ht="15">
      <c r="A371" s="29" t="s">
        <v>672</v>
      </c>
      <c r="B371" s="29" t="s">
        <v>266</v>
      </c>
      <c r="C371" s="29" t="s">
        <v>248</v>
      </c>
      <c r="D371" s="29" t="s">
        <v>248</v>
      </c>
      <c r="E371" s="29" t="s">
        <v>254</v>
      </c>
      <c r="F371" s="29" t="s">
        <v>674</v>
      </c>
      <c r="G371" s="109">
        <f>G372</f>
        <v>17</v>
      </c>
      <c r="H371" s="18"/>
      <c r="I371" s="18"/>
      <c r="J371" s="5"/>
      <c r="K371" s="5"/>
    </row>
    <row r="372" spans="1:11" ht="15">
      <c r="A372" s="29" t="s">
        <v>273</v>
      </c>
      <c r="B372" s="29" t="s">
        <v>266</v>
      </c>
      <c r="C372" s="29" t="s">
        <v>248</v>
      </c>
      <c r="D372" s="29" t="s">
        <v>248</v>
      </c>
      <c r="E372" s="29" t="s">
        <v>254</v>
      </c>
      <c r="F372" s="29" t="s">
        <v>237</v>
      </c>
      <c r="G372" s="109">
        <f>G373</f>
        <v>17</v>
      </c>
      <c r="H372" s="18"/>
      <c r="I372" s="18"/>
      <c r="J372" s="5"/>
      <c r="K372" s="5"/>
    </row>
    <row r="373" spans="1:11" ht="27">
      <c r="A373" s="29" t="s">
        <v>682</v>
      </c>
      <c r="B373" s="29" t="s">
        <v>266</v>
      </c>
      <c r="C373" s="29" t="s">
        <v>248</v>
      </c>
      <c r="D373" s="29" t="s">
        <v>248</v>
      </c>
      <c r="E373" s="29" t="s">
        <v>254</v>
      </c>
      <c r="F373" s="29" t="s">
        <v>680</v>
      </c>
      <c r="G373" s="117">
        <v>17</v>
      </c>
      <c r="H373" s="18"/>
      <c r="I373" s="18"/>
      <c r="J373" s="5"/>
      <c r="K373" s="5"/>
    </row>
    <row r="374" spans="1:11" ht="15">
      <c r="A374" s="33" t="s">
        <v>289</v>
      </c>
      <c r="B374" s="33" t="s">
        <v>266</v>
      </c>
      <c r="C374" s="33">
        <v>10</v>
      </c>
      <c r="D374" s="33"/>
      <c r="E374" s="33"/>
      <c r="F374" s="33"/>
      <c r="G374" s="69">
        <f>G382+G384</f>
        <v>368</v>
      </c>
      <c r="H374" s="17" t="e">
        <f>H382</f>
        <v>#REF!</v>
      </c>
      <c r="I374" s="17" t="e">
        <f>I382</f>
        <v>#REF!</v>
      </c>
      <c r="J374" s="6"/>
      <c r="K374" s="6"/>
    </row>
    <row r="375" spans="1:11" ht="15">
      <c r="A375" s="33" t="s">
        <v>290</v>
      </c>
      <c r="B375" s="33" t="s">
        <v>266</v>
      </c>
      <c r="C375" s="33">
        <v>10</v>
      </c>
      <c r="D375" s="33" t="s">
        <v>315</v>
      </c>
      <c r="E375" s="33"/>
      <c r="F375" s="33"/>
      <c r="G375" s="117">
        <f>G376</f>
        <v>358</v>
      </c>
      <c r="H375" s="17"/>
      <c r="I375" s="17"/>
      <c r="J375" s="6"/>
      <c r="K375" s="6"/>
    </row>
    <row r="376" spans="1:11" ht="15">
      <c r="A376" s="211" t="s">
        <v>4</v>
      </c>
      <c r="B376" s="211" t="s">
        <v>266</v>
      </c>
      <c r="C376" s="211">
        <v>10</v>
      </c>
      <c r="D376" s="211" t="s">
        <v>315</v>
      </c>
      <c r="E376" s="211">
        <v>4910000</v>
      </c>
      <c r="F376" s="211"/>
      <c r="G376" s="212">
        <f>G378</f>
        <v>358</v>
      </c>
      <c r="H376" s="17"/>
      <c r="I376" s="17"/>
      <c r="J376" s="6"/>
      <c r="K376" s="6"/>
    </row>
    <row r="377" spans="1:11" ht="15">
      <c r="A377" s="211"/>
      <c r="B377" s="211"/>
      <c r="C377" s="211"/>
      <c r="D377" s="211"/>
      <c r="E377" s="211"/>
      <c r="F377" s="211"/>
      <c r="G377" s="212"/>
      <c r="H377" s="17"/>
      <c r="I377" s="17"/>
      <c r="J377" s="6"/>
      <c r="K377" s="6"/>
    </row>
    <row r="378" spans="1:11" ht="15">
      <c r="A378" s="211" t="s">
        <v>5</v>
      </c>
      <c r="B378" s="211" t="s">
        <v>266</v>
      </c>
      <c r="C378" s="211">
        <v>10</v>
      </c>
      <c r="D378" s="211" t="s">
        <v>315</v>
      </c>
      <c r="E378" s="211">
        <v>4910100</v>
      </c>
      <c r="F378" s="211"/>
      <c r="G378" s="212">
        <f>G381</f>
        <v>358</v>
      </c>
      <c r="H378" s="17"/>
      <c r="I378" s="17"/>
      <c r="J378" s="6"/>
      <c r="K378" s="6"/>
    </row>
    <row r="379" spans="1:11" ht="15">
      <c r="A379" s="211"/>
      <c r="B379" s="211"/>
      <c r="C379" s="211"/>
      <c r="D379" s="211"/>
      <c r="E379" s="211"/>
      <c r="F379" s="211"/>
      <c r="G379" s="212"/>
      <c r="H379" s="17"/>
      <c r="I379" s="17"/>
      <c r="J379" s="6"/>
      <c r="K379" s="6"/>
    </row>
    <row r="380" spans="1:11" ht="15">
      <c r="A380" s="211"/>
      <c r="B380" s="211"/>
      <c r="C380" s="211"/>
      <c r="D380" s="211"/>
      <c r="E380" s="211"/>
      <c r="F380" s="211"/>
      <c r="G380" s="212"/>
      <c r="H380" s="17"/>
      <c r="I380" s="17"/>
      <c r="J380" s="6"/>
      <c r="K380" s="6"/>
    </row>
    <row r="381" spans="1:11" ht="27">
      <c r="A381" s="31" t="s">
        <v>689</v>
      </c>
      <c r="B381" s="35" t="s">
        <v>266</v>
      </c>
      <c r="C381" s="35" t="s">
        <v>668</v>
      </c>
      <c r="D381" s="35" t="s">
        <v>315</v>
      </c>
      <c r="E381" s="35" t="s">
        <v>6</v>
      </c>
      <c r="F381" s="35" t="s">
        <v>670</v>
      </c>
      <c r="G381" s="109">
        <f>G382</f>
        <v>358</v>
      </c>
      <c r="H381" s="17"/>
      <c r="I381" s="17"/>
      <c r="J381" s="6"/>
      <c r="K381" s="6"/>
    </row>
    <row r="382" spans="1:11" ht="40.5">
      <c r="A382" s="31" t="s">
        <v>690</v>
      </c>
      <c r="B382" s="35" t="s">
        <v>266</v>
      </c>
      <c r="C382" s="35" t="s">
        <v>668</v>
      </c>
      <c r="D382" s="35" t="s">
        <v>315</v>
      </c>
      <c r="E382" s="35" t="s">
        <v>6</v>
      </c>
      <c r="F382" s="35" t="s">
        <v>691</v>
      </c>
      <c r="G382" s="109">
        <f>G383</f>
        <v>358</v>
      </c>
      <c r="H382" s="17" t="e">
        <f>H383</f>
        <v>#REF!</v>
      </c>
      <c r="I382" s="17" t="e">
        <f>I383</f>
        <v>#REF!</v>
      </c>
      <c r="J382" s="6"/>
      <c r="K382" s="6"/>
    </row>
    <row r="383" spans="1:11" ht="40.5">
      <c r="A383" s="31" t="s">
        <v>692</v>
      </c>
      <c r="B383" s="35" t="s">
        <v>266</v>
      </c>
      <c r="C383" s="35" t="s">
        <v>668</v>
      </c>
      <c r="D383" s="35" t="s">
        <v>315</v>
      </c>
      <c r="E383" s="35" t="s">
        <v>6</v>
      </c>
      <c r="F383" s="35" t="s">
        <v>693</v>
      </c>
      <c r="G383" s="109">
        <v>358</v>
      </c>
      <c r="H383" s="192" t="e">
        <f>H386</f>
        <v>#REF!</v>
      </c>
      <c r="I383" s="192" t="e">
        <f>I386</f>
        <v>#REF!</v>
      </c>
      <c r="J383" s="257"/>
      <c r="K383" s="257"/>
    </row>
    <row r="384" spans="1:11" ht="15">
      <c r="A384" s="37" t="s">
        <v>292</v>
      </c>
      <c r="B384" s="113" t="s">
        <v>266</v>
      </c>
      <c r="C384" s="113" t="s">
        <v>668</v>
      </c>
      <c r="D384" s="113" t="s">
        <v>232</v>
      </c>
      <c r="E384" s="35"/>
      <c r="F384" s="35"/>
      <c r="G384" s="109">
        <f>G385</f>
        <v>10</v>
      </c>
      <c r="H384" s="192"/>
      <c r="I384" s="192"/>
      <c r="J384" s="257"/>
      <c r="K384" s="257"/>
    </row>
    <row r="385" spans="1:11" ht="27.75">
      <c r="A385" s="112" t="s">
        <v>191</v>
      </c>
      <c r="B385" s="35" t="s">
        <v>266</v>
      </c>
      <c r="C385" s="35" t="s">
        <v>668</v>
      </c>
      <c r="D385" s="35" t="s">
        <v>232</v>
      </c>
      <c r="E385" s="35" t="s">
        <v>192</v>
      </c>
      <c r="F385" s="35"/>
      <c r="G385" s="109">
        <f>G386</f>
        <v>10</v>
      </c>
      <c r="H385" s="192"/>
      <c r="I385" s="192"/>
      <c r="J385" s="257"/>
      <c r="K385" s="257"/>
    </row>
    <row r="386" spans="1:11" ht="15">
      <c r="A386" s="29" t="s">
        <v>193</v>
      </c>
      <c r="B386" s="35" t="s">
        <v>266</v>
      </c>
      <c r="C386" s="35" t="s">
        <v>668</v>
      </c>
      <c r="D386" s="35" t="s">
        <v>232</v>
      </c>
      <c r="E386" s="35" t="s">
        <v>192</v>
      </c>
      <c r="F386" s="35" t="s">
        <v>670</v>
      </c>
      <c r="G386" s="109">
        <f>G387</f>
        <v>10</v>
      </c>
      <c r="H386" s="192" t="e">
        <f>#REF!</f>
        <v>#REF!</v>
      </c>
      <c r="I386" s="192" t="e">
        <f>#REF!</f>
        <v>#REF!</v>
      </c>
      <c r="J386" s="257"/>
      <c r="K386" s="257"/>
    </row>
    <row r="387" spans="1:11" ht="27">
      <c r="A387" s="31" t="s">
        <v>698</v>
      </c>
      <c r="B387" s="35" t="s">
        <v>266</v>
      </c>
      <c r="C387" s="35" t="s">
        <v>668</v>
      </c>
      <c r="D387" s="35" t="s">
        <v>232</v>
      </c>
      <c r="E387" s="35" t="s">
        <v>192</v>
      </c>
      <c r="F387" s="35" t="s">
        <v>701</v>
      </c>
      <c r="G387" s="109">
        <f>G388</f>
        <v>10</v>
      </c>
      <c r="H387" s="192"/>
      <c r="I387" s="192"/>
      <c r="J387" s="257"/>
      <c r="K387" s="257"/>
    </row>
    <row r="388" spans="1:11" ht="27">
      <c r="A388" s="29" t="s">
        <v>261</v>
      </c>
      <c r="B388" s="35" t="s">
        <v>266</v>
      </c>
      <c r="C388" s="35" t="s">
        <v>668</v>
      </c>
      <c r="D388" s="35" t="s">
        <v>232</v>
      </c>
      <c r="E388" s="35" t="s">
        <v>192</v>
      </c>
      <c r="F388" s="35" t="s">
        <v>260</v>
      </c>
      <c r="G388" s="109">
        <v>10</v>
      </c>
      <c r="H388" s="192"/>
      <c r="I388" s="192"/>
      <c r="J388" s="257"/>
      <c r="K388" s="257"/>
    </row>
    <row r="389" spans="1:11" ht="15">
      <c r="A389" s="193" t="s">
        <v>362</v>
      </c>
      <c r="B389" s="193" t="s">
        <v>644</v>
      </c>
      <c r="C389" s="193"/>
      <c r="D389" s="193"/>
      <c r="E389" s="193"/>
      <c r="F389" s="193"/>
      <c r="G389" s="190">
        <f>G391+G456+G486+G449</f>
        <v>33768</v>
      </c>
      <c r="H389" s="191" t="e">
        <f>H391+H456+H486+#REF!</f>
        <v>#REF!</v>
      </c>
      <c r="I389" s="191" t="e">
        <f>I391+I456+I486+#REF!</f>
        <v>#REF!</v>
      </c>
      <c r="J389" s="259"/>
      <c r="K389" s="257"/>
    </row>
    <row r="390" spans="1:11" ht="15">
      <c r="A390" s="193"/>
      <c r="B390" s="193"/>
      <c r="C390" s="193"/>
      <c r="D390" s="193"/>
      <c r="E390" s="193"/>
      <c r="F390" s="193"/>
      <c r="G390" s="190"/>
      <c r="H390" s="191"/>
      <c r="I390" s="191"/>
      <c r="J390" s="259"/>
      <c r="K390" s="257"/>
    </row>
    <row r="391" spans="1:11" ht="15">
      <c r="A391" s="33" t="s">
        <v>363</v>
      </c>
      <c r="B391" s="33" t="s">
        <v>644</v>
      </c>
      <c r="C391" s="33" t="s">
        <v>315</v>
      </c>
      <c r="D391" s="33"/>
      <c r="E391" s="33"/>
      <c r="F391" s="33"/>
      <c r="G391" s="69">
        <f>G392+G427</f>
        <v>4180</v>
      </c>
      <c r="H391" s="17" t="e">
        <f>H392+H427+#REF!</f>
        <v>#REF!</v>
      </c>
      <c r="I391" s="17" t="e">
        <f>I392+I427+#REF!</f>
        <v>#REF!</v>
      </c>
      <c r="J391" s="5"/>
      <c r="K391" s="5"/>
    </row>
    <row r="392" spans="1:11" ht="15">
      <c r="A392" s="193" t="s">
        <v>364</v>
      </c>
      <c r="B392" s="193" t="s">
        <v>644</v>
      </c>
      <c r="C392" s="193" t="s">
        <v>315</v>
      </c>
      <c r="D392" s="193" t="s">
        <v>234</v>
      </c>
      <c r="E392" s="193"/>
      <c r="F392" s="193"/>
      <c r="G392" s="190">
        <f>G404+G394</f>
        <v>1566</v>
      </c>
      <c r="H392" s="191">
        <f>H404</f>
        <v>1185</v>
      </c>
      <c r="I392" s="191">
        <f>I404</f>
        <v>1185</v>
      </c>
      <c r="J392" s="257"/>
      <c r="K392" s="257"/>
    </row>
    <row r="393" spans="1:11" ht="52.5" customHeight="1">
      <c r="A393" s="193"/>
      <c r="B393" s="193"/>
      <c r="C393" s="193"/>
      <c r="D393" s="193"/>
      <c r="E393" s="193"/>
      <c r="F393" s="193"/>
      <c r="G393" s="190"/>
      <c r="H393" s="191"/>
      <c r="I393" s="191"/>
      <c r="J393" s="257"/>
      <c r="K393" s="257"/>
    </row>
    <row r="394" spans="1:11" ht="42" customHeight="1">
      <c r="A394" s="29" t="s">
        <v>723</v>
      </c>
      <c r="B394" s="29" t="s">
        <v>644</v>
      </c>
      <c r="C394" s="29" t="s">
        <v>315</v>
      </c>
      <c r="D394" s="29" t="s">
        <v>234</v>
      </c>
      <c r="E394" s="29" t="s">
        <v>268</v>
      </c>
      <c r="F394" s="33"/>
      <c r="G394" s="34">
        <f>G395</f>
        <v>381</v>
      </c>
      <c r="H394" s="17"/>
      <c r="I394" s="17"/>
      <c r="J394" s="5"/>
      <c r="K394" s="5"/>
    </row>
    <row r="395" spans="1:11" ht="18.75" customHeight="1">
      <c r="A395" s="29" t="s">
        <v>617</v>
      </c>
      <c r="B395" s="29" t="s">
        <v>644</v>
      </c>
      <c r="C395" s="29" t="s">
        <v>315</v>
      </c>
      <c r="D395" s="29" t="s">
        <v>234</v>
      </c>
      <c r="E395" s="29" t="s">
        <v>270</v>
      </c>
      <c r="F395" s="29"/>
      <c r="G395" s="34">
        <f>G396+G400</f>
        <v>381</v>
      </c>
      <c r="H395" s="17"/>
      <c r="I395" s="17"/>
      <c r="J395" s="5"/>
      <c r="K395" s="5"/>
    </row>
    <row r="396" spans="1:11" ht="59.25" customHeight="1">
      <c r="A396" s="31" t="s">
        <v>686</v>
      </c>
      <c r="B396" s="29" t="s">
        <v>644</v>
      </c>
      <c r="C396" s="29" t="s">
        <v>315</v>
      </c>
      <c r="D396" s="29" t="s">
        <v>234</v>
      </c>
      <c r="E396" s="29" t="s">
        <v>270</v>
      </c>
      <c r="F396" s="29" t="s">
        <v>687</v>
      </c>
      <c r="G396" s="34">
        <f>G397</f>
        <v>324</v>
      </c>
      <c r="H396" s="17"/>
      <c r="I396" s="17"/>
      <c r="J396" s="5"/>
      <c r="K396" s="5"/>
    </row>
    <row r="397" spans="1:11" ht="32.25" customHeight="1">
      <c r="A397" s="211" t="s">
        <v>271</v>
      </c>
      <c r="B397" s="213" t="s">
        <v>644</v>
      </c>
      <c r="C397" s="213" t="s">
        <v>315</v>
      </c>
      <c r="D397" s="213" t="s">
        <v>234</v>
      </c>
      <c r="E397" s="213" t="s">
        <v>270</v>
      </c>
      <c r="F397" s="213" t="s">
        <v>230</v>
      </c>
      <c r="G397" s="216">
        <f>G399</f>
        <v>324</v>
      </c>
      <c r="H397" s="17"/>
      <c r="I397" s="17"/>
      <c r="J397" s="5"/>
      <c r="K397" s="5"/>
    </row>
    <row r="398" spans="1:11" ht="52.5" customHeight="1" hidden="1">
      <c r="A398" s="211"/>
      <c r="B398" s="214"/>
      <c r="C398" s="214"/>
      <c r="D398" s="214"/>
      <c r="E398" s="214"/>
      <c r="F398" s="214"/>
      <c r="G398" s="217"/>
      <c r="H398" s="17"/>
      <c r="I398" s="17"/>
      <c r="J398" s="5"/>
      <c r="K398" s="5"/>
    </row>
    <row r="399" spans="1:11" ht="23.25" customHeight="1">
      <c r="A399" s="29" t="s">
        <v>654</v>
      </c>
      <c r="B399" s="29" t="s">
        <v>644</v>
      </c>
      <c r="C399" s="29" t="s">
        <v>315</v>
      </c>
      <c r="D399" s="29" t="s">
        <v>234</v>
      </c>
      <c r="E399" s="29" t="s">
        <v>270</v>
      </c>
      <c r="F399" s="29" t="s">
        <v>655</v>
      </c>
      <c r="G399" s="34">
        <v>324</v>
      </c>
      <c r="H399" s="17"/>
      <c r="I399" s="17"/>
      <c r="J399" s="5"/>
      <c r="K399" s="5"/>
    </row>
    <row r="400" spans="1:11" ht="29.25" customHeight="1">
      <c r="A400" s="31" t="s">
        <v>213</v>
      </c>
      <c r="B400" s="29" t="s">
        <v>644</v>
      </c>
      <c r="C400" s="29" t="s">
        <v>315</v>
      </c>
      <c r="D400" s="29" t="s">
        <v>234</v>
      </c>
      <c r="E400" s="29" t="s">
        <v>270</v>
      </c>
      <c r="F400" s="29" t="s">
        <v>215</v>
      </c>
      <c r="G400" s="34">
        <f>G401</f>
        <v>57</v>
      </c>
      <c r="H400" s="17"/>
      <c r="I400" s="17"/>
      <c r="J400" s="5"/>
      <c r="K400" s="5"/>
    </row>
    <row r="401" spans="1:11" ht="33.75" customHeight="1">
      <c r="A401" s="29" t="s">
        <v>656</v>
      </c>
      <c r="B401" s="29" t="s">
        <v>644</v>
      </c>
      <c r="C401" s="29" t="s">
        <v>315</v>
      </c>
      <c r="D401" s="29" t="s">
        <v>234</v>
      </c>
      <c r="E401" s="29" t="s">
        <v>270</v>
      </c>
      <c r="F401" s="29" t="s">
        <v>233</v>
      </c>
      <c r="G401" s="34">
        <f>G402+G403</f>
        <v>57</v>
      </c>
      <c r="H401" s="17"/>
      <c r="I401" s="17"/>
      <c r="J401" s="5"/>
      <c r="K401" s="5"/>
    </row>
    <row r="402" spans="1:11" ht="26.25" customHeight="1">
      <c r="A402" s="29" t="s">
        <v>105</v>
      </c>
      <c r="B402" s="29" t="s">
        <v>644</v>
      </c>
      <c r="C402" s="29" t="s">
        <v>315</v>
      </c>
      <c r="D402" s="29" t="s">
        <v>234</v>
      </c>
      <c r="E402" s="29" t="s">
        <v>270</v>
      </c>
      <c r="F402" s="29" t="s">
        <v>106</v>
      </c>
      <c r="G402" s="34">
        <v>48</v>
      </c>
      <c r="H402" s="17"/>
      <c r="I402" s="17"/>
      <c r="J402" s="5"/>
      <c r="K402" s="5"/>
    </row>
    <row r="403" spans="1:11" ht="26.25" customHeight="1">
      <c r="A403" s="29" t="s">
        <v>656</v>
      </c>
      <c r="B403" s="29" t="s">
        <v>644</v>
      </c>
      <c r="C403" s="29" t="s">
        <v>315</v>
      </c>
      <c r="D403" s="29" t="s">
        <v>234</v>
      </c>
      <c r="E403" s="29" t="s">
        <v>270</v>
      </c>
      <c r="F403" s="29" t="s">
        <v>657</v>
      </c>
      <c r="G403" s="34">
        <v>9</v>
      </c>
      <c r="H403" s="17"/>
      <c r="I403" s="17"/>
      <c r="J403" s="5"/>
      <c r="K403" s="5"/>
    </row>
    <row r="404" spans="1:11" ht="15">
      <c r="A404" s="29" t="s">
        <v>618</v>
      </c>
      <c r="B404" s="29" t="s">
        <v>644</v>
      </c>
      <c r="C404" s="29" t="s">
        <v>315</v>
      </c>
      <c r="D404" s="29" t="s">
        <v>234</v>
      </c>
      <c r="E404" s="29">
        <v>5210000</v>
      </c>
      <c r="F404" s="29"/>
      <c r="G404" s="34">
        <f>G405</f>
        <v>1185</v>
      </c>
      <c r="H404" s="18">
        <f>H405</f>
        <v>1185</v>
      </c>
      <c r="I404" s="18">
        <f>I405</f>
        <v>1185</v>
      </c>
      <c r="J404" s="5"/>
      <c r="K404" s="5"/>
    </row>
    <row r="405" spans="1:11" ht="15">
      <c r="A405" s="260" t="s">
        <v>733</v>
      </c>
      <c r="B405" s="211" t="s">
        <v>644</v>
      </c>
      <c r="C405" s="211" t="s">
        <v>315</v>
      </c>
      <c r="D405" s="211" t="s">
        <v>234</v>
      </c>
      <c r="E405" s="211">
        <v>5210200</v>
      </c>
      <c r="F405" s="211"/>
      <c r="G405" s="215">
        <f>G414</f>
        <v>1185</v>
      </c>
      <c r="H405" s="192">
        <f>H414</f>
        <v>1185</v>
      </c>
      <c r="I405" s="192">
        <f>I414</f>
        <v>1185</v>
      </c>
      <c r="J405" s="257"/>
      <c r="K405" s="257"/>
    </row>
    <row r="406" spans="1:11" ht="15">
      <c r="A406" s="260"/>
      <c r="B406" s="211"/>
      <c r="C406" s="211"/>
      <c r="D406" s="211"/>
      <c r="E406" s="211"/>
      <c r="F406" s="211"/>
      <c r="G406" s="215"/>
      <c r="H406" s="192"/>
      <c r="I406" s="192"/>
      <c r="J406" s="257"/>
      <c r="K406" s="257"/>
    </row>
    <row r="407" spans="1:11" ht="15">
      <c r="A407" s="260"/>
      <c r="B407" s="211"/>
      <c r="C407" s="211"/>
      <c r="D407" s="211"/>
      <c r="E407" s="211"/>
      <c r="F407" s="211"/>
      <c r="G407" s="215"/>
      <c r="H407" s="192"/>
      <c r="I407" s="192"/>
      <c r="J407" s="257"/>
      <c r="K407" s="257"/>
    </row>
    <row r="408" spans="1:11" ht="15">
      <c r="A408" s="260"/>
      <c r="B408" s="211"/>
      <c r="C408" s="211"/>
      <c r="D408" s="211"/>
      <c r="E408" s="211"/>
      <c r="F408" s="211"/>
      <c r="G408" s="215"/>
      <c r="H408" s="192"/>
      <c r="I408" s="192"/>
      <c r="J408" s="257"/>
      <c r="K408" s="257"/>
    </row>
    <row r="409" spans="1:11" ht="15">
      <c r="A409" s="260"/>
      <c r="B409" s="211"/>
      <c r="C409" s="211"/>
      <c r="D409" s="211"/>
      <c r="E409" s="211"/>
      <c r="F409" s="211"/>
      <c r="G409" s="215"/>
      <c r="H409" s="192"/>
      <c r="I409" s="192"/>
      <c r="J409" s="257"/>
      <c r="K409" s="257"/>
    </row>
    <row r="410" spans="1:11" ht="15">
      <c r="A410" s="260"/>
      <c r="B410" s="211"/>
      <c r="C410" s="211"/>
      <c r="D410" s="211"/>
      <c r="E410" s="211"/>
      <c r="F410" s="211"/>
      <c r="G410" s="215"/>
      <c r="H410" s="192"/>
      <c r="I410" s="192"/>
      <c r="J410" s="257"/>
      <c r="K410" s="257"/>
    </row>
    <row r="411" spans="1:11" ht="15">
      <c r="A411" s="260"/>
      <c r="B411" s="211"/>
      <c r="C411" s="211"/>
      <c r="D411" s="211"/>
      <c r="E411" s="211"/>
      <c r="F411" s="211"/>
      <c r="G411" s="215"/>
      <c r="H411" s="192"/>
      <c r="I411" s="192"/>
      <c r="J411" s="257"/>
      <c r="K411" s="257"/>
    </row>
    <row r="412" spans="1:11" ht="3.75" customHeight="1">
      <c r="A412" s="260"/>
      <c r="B412" s="211"/>
      <c r="C412" s="211"/>
      <c r="D412" s="211"/>
      <c r="E412" s="211"/>
      <c r="F412" s="211"/>
      <c r="G412" s="215"/>
      <c r="H412" s="192"/>
      <c r="I412" s="192"/>
      <c r="J412" s="257"/>
      <c r="K412" s="257"/>
    </row>
    <row r="413" spans="1:11" ht="15" hidden="1">
      <c r="A413" s="260"/>
      <c r="B413" s="211"/>
      <c r="C413" s="211"/>
      <c r="D413" s="211"/>
      <c r="E413" s="211"/>
      <c r="F413" s="211"/>
      <c r="G413" s="215"/>
      <c r="H413" s="192"/>
      <c r="I413" s="192"/>
      <c r="J413" s="257"/>
      <c r="K413" s="257"/>
    </row>
    <row r="414" spans="1:11" ht="15">
      <c r="A414" s="211" t="s">
        <v>623</v>
      </c>
      <c r="B414" s="211" t="s">
        <v>644</v>
      </c>
      <c r="C414" s="211" t="s">
        <v>315</v>
      </c>
      <c r="D414" s="211" t="s">
        <v>234</v>
      </c>
      <c r="E414" s="211">
        <v>5210207</v>
      </c>
      <c r="F414" s="211"/>
      <c r="G414" s="215">
        <f>G419+G423</f>
        <v>1185</v>
      </c>
      <c r="H414" s="192">
        <f>H419+H423</f>
        <v>1185</v>
      </c>
      <c r="I414" s="192">
        <f>I419+I423</f>
        <v>1185</v>
      </c>
      <c r="J414" s="257"/>
      <c r="K414" s="257"/>
    </row>
    <row r="415" spans="1:11" ht="15">
      <c r="A415" s="211"/>
      <c r="B415" s="211"/>
      <c r="C415" s="211"/>
      <c r="D415" s="211"/>
      <c r="E415" s="211"/>
      <c r="F415" s="211"/>
      <c r="G415" s="215"/>
      <c r="H415" s="192"/>
      <c r="I415" s="192"/>
      <c r="J415" s="257"/>
      <c r="K415" s="257"/>
    </row>
    <row r="416" spans="1:11" ht="15">
      <c r="A416" s="211"/>
      <c r="B416" s="211"/>
      <c r="C416" s="211"/>
      <c r="D416" s="211"/>
      <c r="E416" s="211"/>
      <c r="F416" s="211"/>
      <c r="G416" s="215"/>
      <c r="H416" s="192"/>
      <c r="I416" s="192"/>
      <c r="J416" s="257"/>
      <c r="K416" s="257"/>
    </row>
    <row r="417" spans="1:11" ht="15">
      <c r="A417" s="211"/>
      <c r="B417" s="211"/>
      <c r="C417" s="211"/>
      <c r="D417" s="211"/>
      <c r="E417" s="211"/>
      <c r="F417" s="211"/>
      <c r="G417" s="215"/>
      <c r="H417" s="192"/>
      <c r="I417" s="192"/>
      <c r="J417" s="257"/>
      <c r="K417" s="257"/>
    </row>
    <row r="418" spans="1:11" ht="60">
      <c r="A418" s="31" t="s">
        <v>694</v>
      </c>
      <c r="B418" s="36" t="s">
        <v>644</v>
      </c>
      <c r="C418" s="36" t="s">
        <v>315</v>
      </c>
      <c r="D418" s="36" t="s">
        <v>234</v>
      </c>
      <c r="E418" s="36" t="s">
        <v>274</v>
      </c>
      <c r="F418" s="36" t="s">
        <v>687</v>
      </c>
      <c r="G418" s="134">
        <f>G419</f>
        <v>1086</v>
      </c>
      <c r="H418" s="21" t="str">
        <f>H419</f>
        <v>1086</v>
      </c>
      <c r="I418" s="21" t="str">
        <f>I419</f>
        <v>1086</v>
      </c>
      <c r="J418" s="5"/>
      <c r="K418" s="5"/>
    </row>
    <row r="419" spans="1:11" ht="15">
      <c r="A419" s="211" t="s">
        <v>271</v>
      </c>
      <c r="B419" s="213" t="s">
        <v>644</v>
      </c>
      <c r="C419" s="213" t="s">
        <v>315</v>
      </c>
      <c r="D419" s="213" t="s">
        <v>234</v>
      </c>
      <c r="E419" s="213" t="s">
        <v>235</v>
      </c>
      <c r="F419" s="213" t="s">
        <v>230</v>
      </c>
      <c r="G419" s="216">
        <f>G421</f>
        <v>1086</v>
      </c>
      <c r="H419" s="194" t="str">
        <f>H421</f>
        <v>1086</v>
      </c>
      <c r="I419" s="194" t="str">
        <f>I421</f>
        <v>1086</v>
      </c>
      <c r="J419" s="5"/>
      <c r="K419" s="5"/>
    </row>
    <row r="420" spans="1:11" ht="15">
      <c r="A420" s="211"/>
      <c r="B420" s="214"/>
      <c r="C420" s="214"/>
      <c r="D420" s="214"/>
      <c r="E420" s="214"/>
      <c r="F420" s="214"/>
      <c r="G420" s="217"/>
      <c r="H420" s="195"/>
      <c r="I420" s="195"/>
      <c r="J420" s="5"/>
      <c r="K420" s="5"/>
    </row>
    <row r="421" spans="1:11" ht="17.25" customHeight="1">
      <c r="A421" s="29" t="s">
        <v>654</v>
      </c>
      <c r="B421" s="71" t="s">
        <v>644</v>
      </c>
      <c r="C421" s="71" t="s">
        <v>315</v>
      </c>
      <c r="D421" s="71" t="s">
        <v>234</v>
      </c>
      <c r="E421" s="71" t="s">
        <v>235</v>
      </c>
      <c r="F421" s="71" t="s">
        <v>655</v>
      </c>
      <c r="G421" s="128">
        <v>1086</v>
      </c>
      <c r="H421" s="19" t="s">
        <v>658</v>
      </c>
      <c r="I421" s="19" t="s">
        <v>658</v>
      </c>
      <c r="J421" s="5"/>
      <c r="K421" s="5"/>
    </row>
    <row r="422" spans="1:11" ht="30">
      <c r="A422" s="31" t="s">
        <v>213</v>
      </c>
      <c r="B422" s="71" t="s">
        <v>644</v>
      </c>
      <c r="C422" s="71" t="s">
        <v>315</v>
      </c>
      <c r="D422" s="71" t="s">
        <v>234</v>
      </c>
      <c r="E422" s="71" t="s">
        <v>235</v>
      </c>
      <c r="F422" s="71" t="s">
        <v>215</v>
      </c>
      <c r="G422" s="128">
        <f>G423</f>
        <v>99</v>
      </c>
      <c r="H422" s="19" t="str">
        <f>H423</f>
        <v>99</v>
      </c>
      <c r="I422" s="19" t="str">
        <f>I423</f>
        <v>99</v>
      </c>
      <c r="J422" s="5"/>
      <c r="K422" s="5"/>
    </row>
    <row r="423" spans="1:11" ht="15">
      <c r="A423" s="211" t="s">
        <v>272</v>
      </c>
      <c r="B423" s="211" t="s">
        <v>644</v>
      </c>
      <c r="C423" s="211" t="s">
        <v>315</v>
      </c>
      <c r="D423" s="211" t="s">
        <v>234</v>
      </c>
      <c r="E423" s="211">
        <v>5210207</v>
      </c>
      <c r="F423" s="211" t="s">
        <v>233</v>
      </c>
      <c r="G423" s="215">
        <f>G426+G425</f>
        <v>99</v>
      </c>
      <c r="H423" s="192" t="str">
        <f>H426</f>
        <v>99</v>
      </c>
      <c r="I423" s="192" t="str">
        <f>I426</f>
        <v>99</v>
      </c>
      <c r="J423" s="257"/>
      <c r="K423" s="257"/>
    </row>
    <row r="424" spans="1:11" ht="15">
      <c r="A424" s="211"/>
      <c r="B424" s="211"/>
      <c r="C424" s="211"/>
      <c r="D424" s="211"/>
      <c r="E424" s="211"/>
      <c r="F424" s="211"/>
      <c r="G424" s="215"/>
      <c r="H424" s="192"/>
      <c r="I424" s="192"/>
      <c r="J424" s="257"/>
      <c r="K424" s="257"/>
    </row>
    <row r="425" spans="1:11" ht="40.5">
      <c r="A425" s="29" t="s">
        <v>105</v>
      </c>
      <c r="B425" s="29" t="s">
        <v>644</v>
      </c>
      <c r="C425" s="29" t="s">
        <v>315</v>
      </c>
      <c r="D425" s="71" t="s">
        <v>234</v>
      </c>
      <c r="E425" s="71" t="s">
        <v>235</v>
      </c>
      <c r="F425" s="71" t="s">
        <v>106</v>
      </c>
      <c r="G425" s="128">
        <v>38</v>
      </c>
      <c r="H425" s="18"/>
      <c r="I425" s="18"/>
      <c r="J425" s="5"/>
      <c r="K425" s="5"/>
    </row>
    <row r="426" spans="1:11" ht="30">
      <c r="A426" s="29" t="s">
        <v>656</v>
      </c>
      <c r="B426" s="29" t="s">
        <v>644</v>
      </c>
      <c r="C426" s="29" t="s">
        <v>315</v>
      </c>
      <c r="D426" s="29" t="s">
        <v>234</v>
      </c>
      <c r="E426" s="29" t="s">
        <v>235</v>
      </c>
      <c r="F426" s="29" t="s">
        <v>657</v>
      </c>
      <c r="G426" s="34">
        <v>61</v>
      </c>
      <c r="H426" s="18" t="s">
        <v>659</v>
      </c>
      <c r="I426" s="18" t="s">
        <v>659</v>
      </c>
      <c r="J426" s="5"/>
      <c r="K426" s="5"/>
    </row>
    <row r="427" spans="1:11" ht="15">
      <c r="A427" s="193" t="s">
        <v>365</v>
      </c>
      <c r="B427" s="193" t="s">
        <v>644</v>
      </c>
      <c r="C427" s="193" t="s">
        <v>315</v>
      </c>
      <c r="D427" s="193" t="s">
        <v>236</v>
      </c>
      <c r="E427" s="193"/>
      <c r="F427" s="193"/>
      <c r="G427" s="190">
        <f>G431</f>
        <v>2614</v>
      </c>
      <c r="H427" s="191">
        <f>H431+H446</f>
        <v>2446</v>
      </c>
      <c r="I427" s="191">
        <f>I431+I446</f>
        <v>2451</v>
      </c>
      <c r="J427" s="257"/>
      <c r="K427" s="257"/>
    </row>
    <row r="428" spans="1:11" ht="15">
      <c r="A428" s="193"/>
      <c r="B428" s="193"/>
      <c r="C428" s="193"/>
      <c r="D428" s="193"/>
      <c r="E428" s="193"/>
      <c r="F428" s="193"/>
      <c r="G428" s="190"/>
      <c r="H428" s="191"/>
      <c r="I428" s="191"/>
      <c r="J428" s="257"/>
      <c r="K428" s="257"/>
    </row>
    <row r="429" spans="1:11" ht="15">
      <c r="A429" s="193"/>
      <c r="B429" s="193"/>
      <c r="C429" s="193"/>
      <c r="D429" s="193"/>
      <c r="E429" s="193"/>
      <c r="F429" s="193"/>
      <c r="G429" s="190"/>
      <c r="H429" s="191"/>
      <c r="I429" s="191"/>
      <c r="J429" s="257"/>
      <c r="K429" s="257"/>
    </row>
    <row r="430" spans="1:11" ht="15">
      <c r="A430" s="193"/>
      <c r="B430" s="193"/>
      <c r="C430" s="193"/>
      <c r="D430" s="193"/>
      <c r="E430" s="193"/>
      <c r="F430" s="193"/>
      <c r="G430" s="190"/>
      <c r="H430" s="191"/>
      <c r="I430" s="191"/>
      <c r="J430" s="257"/>
      <c r="K430" s="257"/>
    </row>
    <row r="431" spans="1:11" ht="15">
      <c r="A431" s="211" t="s">
        <v>723</v>
      </c>
      <c r="B431" s="211" t="s">
        <v>644</v>
      </c>
      <c r="C431" s="211" t="s">
        <v>315</v>
      </c>
      <c r="D431" s="211" t="s">
        <v>236</v>
      </c>
      <c r="E431" s="211" t="s">
        <v>268</v>
      </c>
      <c r="F431" s="211"/>
      <c r="G431" s="216">
        <f>G435</f>
        <v>2614</v>
      </c>
      <c r="H431" s="194">
        <f>H435</f>
        <v>2445</v>
      </c>
      <c r="I431" s="194">
        <f>I435</f>
        <v>2450</v>
      </c>
      <c r="J431" s="257"/>
      <c r="K431" s="257"/>
    </row>
    <row r="432" spans="1:11" ht="15">
      <c r="A432" s="211"/>
      <c r="B432" s="211"/>
      <c r="C432" s="211"/>
      <c r="D432" s="211"/>
      <c r="E432" s="211"/>
      <c r="F432" s="211"/>
      <c r="G432" s="274"/>
      <c r="H432" s="265"/>
      <c r="I432" s="265"/>
      <c r="J432" s="257"/>
      <c r="K432" s="257"/>
    </row>
    <row r="433" spans="1:11" ht="15">
      <c r="A433" s="211"/>
      <c r="B433" s="211"/>
      <c r="C433" s="211"/>
      <c r="D433" s="211"/>
      <c r="E433" s="211"/>
      <c r="F433" s="211"/>
      <c r="G433" s="274"/>
      <c r="H433" s="265"/>
      <c r="I433" s="265"/>
      <c r="J433" s="257"/>
      <c r="K433" s="257"/>
    </row>
    <row r="434" spans="1:11" ht="3.75" customHeight="1">
      <c r="A434" s="211"/>
      <c r="B434" s="211"/>
      <c r="C434" s="211"/>
      <c r="D434" s="211"/>
      <c r="E434" s="211"/>
      <c r="F434" s="211"/>
      <c r="G434" s="217"/>
      <c r="H434" s="195"/>
      <c r="I434" s="195"/>
      <c r="J434" s="257"/>
      <c r="K434" s="257"/>
    </row>
    <row r="435" spans="1:11" ht="15">
      <c r="A435" s="29" t="s">
        <v>617</v>
      </c>
      <c r="B435" s="29" t="s">
        <v>644</v>
      </c>
      <c r="C435" s="29" t="s">
        <v>315</v>
      </c>
      <c r="D435" s="29" t="s">
        <v>236</v>
      </c>
      <c r="E435" s="29" t="s">
        <v>270</v>
      </c>
      <c r="F435" s="29"/>
      <c r="G435" s="34">
        <f>G436+G441+G446</f>
        <v>2614</v>
      </c>
      <c r="H435" s="18">
        <f>H436+H441</f>
        <v>2445</v>
      </c>
      <c r="I435" s="18">
        <f>I436+I441</f>
        <v>2450</v>
      </c>
      <c r="J435" s="5"/>
      <c r="K435" s="5"/>
    </row>
    <row r="436" spans="1:11" ht="54">
      <c r="A436" s="31" t="s">
        <v>686</v>
      </c>
      <c r="B436" s="29" t="s">
        <v>644</v>
      </c>
      <c r="C436" s="29" t="s">
        <v>315</v>
      </c>
      <c r="D436" s="29" t="s">
        <v>236</v>
      </c>
      <c r="E436" s="29" t="s">
        <v>270</v>
      </c>
      <c r="F436" s="29" t="s">
        <v>687</v>
      </c>
      <c r="G436" s="34">
        <f>G437</f>
        <v>2407</v>
      </c>
      <c r="H436" s="18">
        <f>H437</f>
        <v>2200</v>
      </c>
      <c r="I436" s="18">
        <f>I437</f>
        <v>2200</v>
      </c>
      <c r="J436" s="7"/>
      <c r="K436" s="7"/>
    </row>
    <row r="437" spans="1:11" ht="15">
      <c r="A437" s="211" t="s">
        <v>271</v>
      </c>
      <c r="B437" s="211" t="s">
        <v>644</v>
      </c>
      <c r="C437" s="211" t="s">
        <v>315</v>
      </c>
      <c r="D437" s="211" t="s">
        <v>236</v>
      </c>
      <c r="E437" s="211" t="s">
        <v>270</v>
      </c>
      <c r="F437" s="211" t="s">
        <v>230</v>
      </c>
      <c r="G437" s="215">
        <f>G439+G440</f>
        <v>2407</v>
      </c>
      <c r="H437" s="192">
        <f>H439</f>
        <v>2200</v>
      </c>
      <c r="I437" s="192">
        <f>I439</f>
        <v>2200</v>
      </c>
      <c r="J437" s="278"/>
      <c r="K437" s="278"/>
    </row>
    <row r="438" spans="1:11" ht="15">
      <c r="A438" s="211"/>
      <c r="B438" s="211"/>
      <c r="C438" s="211"/>
      <c r="D438" s="211"/>
      <c r="E438" s="211"/>
      <c r="F438" s="211"/>
      <c r="G438" s="215"/>
      <c r="H438" s="192"/>
      <c r="I438" s="192"/>
      <c r="J438" s="278"/>
      <c r="K438" s="278"/>
    </row>
    <row r="439" spans="1:11" ht="13.5" customHeight="1">
      <c r="A439" s="31" t="s">
        <v>654</v>
      </c>
      <c r="B439" s="29" t="s">
        <v>644</v>
      </c>
      <c r="C439" s="29" t="s">
        <v>315</v>
      </c>
      <c r="D439" s="29" t="s">
        <v>236</v>
      </c>
      <c r="E439" s="29" t="s">
        <v>270</v>
      </c>
      <c r="F439" s="29" t="s">
        <v>655</v>
      </c>
      <c r="G439" s="34">
        <v>2407</v>
      </c>
      <c r="H439" s="18">
        <v>2200</v>
      </c>
      <c r="I439" s="18">
        <v>2200</v>
      </c>
      <c r="J439" s="7"/>
      <c r="K439" s="7"/>
    </row>
    <row r="440" spans="1:11" ht="18.75" customHeight="1" hidden="1">
      <c r="A440" s="31" t="s">
        <v>684</v>
      </c>
      <c r="B440" s="29" t="s">
        <v>644</v>
      </c>
      <c r="C440" s="29" t="s">
        <v>315</v>
      </c>
      <c r="D440" s="29" t="s">
        <v>236</v>
      </c>
      <c r="E440" s="29" t="s">
        <v>270</v>
      </c>
      <c r="F440" s="29" t="s">
        <v>118</v>
      </c>
      <c r="G440" s="34"/>
      <c r="H440" s="18"/>
      <c r="I440" s="18"/>
      <c r="J440" s="7"/>
      <c r="K440" s="7"/>
    </row>
    <row r="441" spans="1:11" ht="27">
      <c r="A441" s="31" t="s">
        <v>695</v>
      </c>
      <c r="B441" s="29" t="s">
        <v>644</v>
      </c>
      <c r="C441" s="29" t="s">
        <v>315</v>
      </c>
      <c r="D441" s="29" t="s">
        <v>236</v>
      </c>
      <c r="E441" s="29" t="s">
        <v>270</v>
      </c>
      <c r="F441" s="29" t="s">
        <v>215</v>
      </c>
      <c r="G441" s="34">
        <f>G442</f>
        <v>206</v>
      </c>
      <c r="H441" s="18">
        <f>H442</f>
        <v>245</v>
      </c>
      <c r="I441" s="18">
        <f>I442</f>
        <v>250</v>
      </c>
      <c r="J441" s="7"/>
      <c r="K441" s="7"/>
    </row>
    <row r="442" spans="1:11" ht="15">
      <c r="A442" s="211" t="s">
        <v>272</v>
      </c>
      <c r="B442" s="211" t="s">
        <v>644</v>
      </c>
      <c r="C442" s="211" t="s">
        <v>315</v>
      </c>
      <c r="D442" s="211" t="s">
        <v>236</v>
      </c>
      <c r="E442" s="211" t="s">
        <v>270</v>
      </c>
      <c r="F442" s="211" t="s">
        <v>233</v>
      </c>
      <c r="G442" s="215">
        <f>G445+G444</f>
        <v>206</v>
      </c>
      <c r="H442" s="192">
        <f>H445</f>
        <v>245</v>
      </c>
      <c r="I442" s="192">
        <f>I445</f>
        <v>250</v>
      </c>
      <c r="J442" s="278"/>
      <c r="K442" s="278"/>
    </row>
    <row r="443" spans="1:11" ht="15">
      <c r="A443" s="211"/>
      <c r="B443" s="211"/>
      <c r="C443" s="211"/>
      <c r="D443" s="211"/>
      <c r="E443" s="211"/>
      <c r="F443" s="211"/>
      <c r="G443" s="215"/>
      <c r="H443" s="192"/>
      <c r="I443" s="192"/>
      <c r="J443" s="278"/>
      <c r="K443" s="278"/>
    </row>
    <row r="444" spans="1:11" ht="40.5">
      <c r="A444" s="29" t="s">
        <v>105</v>
      </c>
      <c r="B444" s="29" t="s">
        <v>644</v>
      </c>
      <c r="C444" s="29" t="s">
        <v>315</v>
      </c>
      <c r="D444" s="29" t="s">
        <v>236</v>
      </c>
      <c r="E444" s="29" t="s">
        <v>270</v>
      </c>
      <c r="F444" s="29" t="s">
        <v>106</v>
      </c>
      <c r="G444" s="34">
        <v>194</v>
      </c>
      <c r="H444" s="18"/>
      <c r="I444" s="18"/>
      <c r="J444" s="7"/>
      <c r="K444" s="7"/>
    </row>
    <row r="445" spans="1:11" ht="27">
      <c r="A445" s="31" t="s">
        <v>656</v>
      </c>
      <c r="B445" s="29" t="s">
        <v>644</v>
      </c>
      <c r="C445" s="29" t="s">
        <v>315</v>
      </c>
      <c r="D445" s="29" t="s">
        <v>236</v>
      </c>
      <c r="E445" s="29" t="s">
        <v>270</v>
      </c>
      <c r="F445" s="29" t="s">
        <v>657</v>
      </c>
      <c r="G445" s="34">
        <v>12</v>
      </c>
      <c r="H445" s="18">
        <v>245</v>
      </c>
      <c r="I445" s="18">
        <v>250</v>
      </c>
      <c r="J445" s="7"/>
      <c r="K445" s="7"/>
    </row>
    <row r="446" spans="1:11" ht="15">
      <c r="A446" s="29" t="s">
        <v>672</v>
      </c>
      <c r="B446" s="29" t="s">
        <v>644</v>
      </c>
      <c r="C446" s="29" t="s">
        <v>315</v>
      </c>
      <c r="D446" s="29" t="s">
        <v>236</v>
      </c>
      <c r="E446" s="29" t="s">
        <v>270</v>
      </c>
      <c r="F446" s="29" t="s">
        <v>674</v>
      </c>
      <c r="G446" s="34">
        <f aca="true" t="shared" si="8" ref="G446:I447">G447</f>
        <v>1</v>
      </c>
      <c r="H446" s="18">
        <f t="shared" si="8"/>
        <v>1</v>
      </c>
      <c r="I446" s="18">
        <f t="shared" si="8"/>
        <v>1</v>
      </c>
      <c r="J446" s="7"/>
      <c r="K446" s="7"/>
    </row>
    <row r="447" spans="1:11" ht="15">
      <c r="A447" s="29" t="s">
        <v>273</v>
      </c>
      <c r="B447" s="29" t="s">
        <v>644</v>
      </c>
      <c r="C447" s="29" t="s">
        <v>315</v>
      </c>
      <c r="D447" s="29" t="s">
        <v>236</v>
      </c>
      <c r="E447" s="29" t="s">
        <v>270</v>
      </c>
      <c r="F447" s="29" t="s">
        <v>237</v>
      </c>
      <c r="G447" s="34">
        <f t="shared" si="8"/>
        <v>1</v>
      </c>
      <c r="H447" s="18">
        <f t="shared" si="8"/>
        <v>1</v>
      </c>
      <c r="I447" s="18">
        <f t="shared" si="8"/>
        <v>1</v>
      </c>
      <c r="J447" s="7"/>
      <c r="K447" s="7"/>
    </row>
    <row r="448" spans="1:11" ht="27">
      <c r="A448" s="29" t="s">
        <v>682</v>
      </c>
      <c r="B448" s="29" t="s">
        <v>644</v>
      </c>
      <c r="C448" s="29" t="s">
        <v>315</v>
      </c>
      <c r="D448" s="29" t="s">
        <v>236</v>
      </c>
      <c r="E448" s="29" t="s">
        <v>270</v>
      </c>
      <c r="F448" s="29" t="s">
        <v>680</v>
      </c>
      <c r="G448" s="34">
        <v>1</v>
      </c>
      <c r="H448" s="18">
        <v>1</v>
      </c>
      <c r="I448" s="18">
        <v>1</v>
      </c>
      <c r="J448" s="7"/>
      <c r="K448" s="7"/>
    </row>
    <row r="449" spans="1:11" ht="15">
      <c r="A449" s="33" t="s">
        <v>635</v>
      </c>
      <c r="B449" s="33" t="s">
        <v>644</v>
      </c>
      <c r="C449" s="33" t="s">
        <v>248</v>
      </c>
      <c r="D449" s="33"/>
      <c r="E449" s="33"/>
      <c r="F449" s="29"/>
      <c r="G449" s="117">
        <f>G450</f>
        <v>1263</v>
      </c>
      <c r="H449" s="18"/>
      <c r="I449" s="18"/>
      <c r="J449" s="7"/>
      <c r="K449" s="7"/>
    </row>
    <row r="450" spans="1:11" ht="15">
      <c r="A450" s="33" t="s">
        <v>636</v>
      </c>
      <c r="B450" s="33" t="s">
        <v>644</v>
      </c>
      <c r="C450" s="33" t="s">
        <v>248</v>
      </c>
      <c r="D450" s="33" t="s">
        <v>315</v>
      </c>
      <c r="E450" s="33"/>
      <c r="F450" s="29"/>
      <c r="G450" s="117">
        <f>G451</f>
        <v>1263</v>
      </c>
      <c r="H450" s="18"/>
      <c r="I450" s="18"/>
      <c r="J450" s="7"/>
      <c r="K450" s="7"/>
    </row>
    <row r="451" spans="1:11" ht="15">
      <c r="A451" s="29" t="s">
        <v>618</v>
      </c>
      <c r="B451" s="29" t="s">
        <v>644</v>
      </c>
      <c r="C451" s="29" t="s">
        <v>248</v>
      </c>
      <c r="D451" s="29" t="s">
        <v>315</v>
      </c>
      <c r="E451" s="29" t="s">
        <v>208</v>
      </c>
      <c r="F451" s="29"/>
      <c r="G451" s="109">
        <f>G452</f>
        <v>1263</v>
      </c>
      <c r="H451" s="18"/>
      <c r="I451" s="18"/>
      <c r="J451" s="7"/>
      <c r="K451" s="7"/>
    </row>
    <row r="452" spans="1:11" ht="30">
      <c r="A452" s="101" t="s">
        <v>107</v>
      </c>
      <c r="B452" s="29" t="s">
        <v>644</v>
      </c>
      <c r="C452" s="29" t="s">
        <v>248</v>
      </c>
      <c r="D452" s="29" t="s">
        <v>315</v>
      </c>
      <c r="E452" s="29" t="s">
        <v>108</v>
      </c>
      <c r="F452" s="29"/>
      <c r="G452" s="109">
        <f>G454</f>
        <v>1263</v>
      </c>
      <c r="H452" s="18"/>
      <c r="I452" s="18"/>
      <c r="J452" s="7"/>
      <c r="K452" s="7"/>
    </row>
    <row r="453" spans="1:11" ht="60">
      <c r="A453" s="101" t="s">
        <v>151</v>
      </c>
      <c r="B453" s="29" t="s">
        <v>644</v>
      </c>
      <c r="C453" s="29" t="s">
        <v>248</v>
      </c>
      <c r="D453" s="29" t="s">
        <v>315</v>
      </c>
      <c r="E453" s="29" t="s">
        <v>150</v>
      </c>
      <c r="F453" s="29"/>
      <c r="G453" s="109">
        <f>G454</f>
        <v>1263</v>
      </c>
      <c r="H453" s="18"/>
      <c r="I453" s="18"/>
      <c r="J453" s="7"/>
      <c r="K453" s="7"/>
    </row>
    <row r="454" spans="1:11" ht="15">
      <c r="A454" s="29" t="s">
        <v>618</v>
      </c>
      <c r="B454" s="29" t="s">
        <v>644</v>
      </c>
      <c r="C454" s="29" t="s">
        <v>248</v>
      </c>
      <c r="D454" s="29" t="s">
        <v>315</v>
      </c>
      <c r="E454" s="29" t="s">
        <v>150</v>
      </c>
      <c r="F454" s="29" t="s">
        <v>218</v>
      </c>
      <c r="G454" s="109">
        <f>G455</f>
        <v>1263</v>
      </c>
      <c r="H454" s="18"/>
      <c r="I454" s="18"/>
      <c r="J454" s="7"/>
      <c r="K454" s="7"/>
    </row>
    <row r="455" spans="1:11" ht="15">
      <c r="A455" s="29" t="s">
        <v>111</v>
      </c>
      <c r="B455" s="29" t="s">
        <v>644</v>
      </c>
      <c r="C455" s="29" t="s">
        <v>248</v>
      </c>
      <c r="D455" s="29" t="s">
        <v>315</v>
      </c>
      <c r="E455" s="29" t="s">
        <v>150</v>
      </c>
      <c r="F455" s="29" t="s">
        <v>112</v>
      </c>
      <c r="G455" s="109">
        <v>1263</v>
      </c>
      <c r="H455" s="18"/>
      <c r="I455" s="18"/>
      <c r="J455" s="7"/>
      <c r="K455" s="7"/>
    </row>
    <row r="456" spans="1:11" ht="15">
      <c r="A456" s="33" t="s">
        <v>366</v>
      </c>
      <c r="B456" s="33" t="s">
        <v>644</v>
      </c>
      <c r="C456" s="33">
        <v>10</v>
      </c>
      <c r="D456" s="33"/>
      <c r="E456" s="33"/>
      <c r="F456" s="33"/>
      <c r="G456" s="69">
        <f aca="true" t="shared" si="9" ref="G456:I457">G457</f>
        <v>14188</v>
      </c>
      <c r="H456" s="17">
        <f t="shared" si="9"/>
        <v>14413</v>
      </c>
      <c r="I456" s="17">
        <f t="shared" si="9"/>
        <v>15149</v>
      </c>
      <c r="J456" s="80"/>
      <c r="K456" s="81"/>
    </row>
    <row r="457" spans="1:11" ht="15">
      <c r="A457" s="33" t="s">
        <v>292</v>
      </c>
      <c r="B457" s="33" t="s">
        <v>644</v>
      </c>
      <c r="C457" s="33">
        <v>10</v>
      </c>
      <c r="D457" s="33" t="s">
        <v>232</v>
      </c>
      <c r="E457" s="33"/>
      <c r="F457" s="33"/>
      <c r="G457" s="69">
        <f t="shared" si="9"/>
        <v>14188</v>
      </c>
      <c r="H457" s="17">
        <f t="shared" si="9"/>
        <v>14413</v>
      </c>
      <c r="I457" s="17">
        <f t="shared" si="9"/>
        <v>15149</v>
      </c>
      <c r="J457" s="5"/>
      <c r="K457" s="7"/>
    </row>
    <row r="458" spans="1:11" ht="15">
      <c r="A458" s="114" t="s">
        <v>632</v>
      </c>
      <c r="B458" s="114" t="s">
        <v>644</v>
      </c>
      <c r="C458" s="114">
        <v>10</v>
      </c>
      <c r="D458" s="114" t="s">
        <v>232</v>
      </c>
      <c r="E458" s="114">
        <v>5050000</v>
      </c>
      <c r="F458" s="114"/>
      <c r="G458" s="74">
        <f>G459+G482</f>
        <v>14188</v>
      </c>
      <c r="H458" s="20">
        <f>H459+H482</f>
        <v>14413</v>
      </c>
      <c r="I458" s="20">
        <f>I459+I482</f>
        <v>15149</v>
      </c>
      <c r="J458" s="5"/>
      <c r="K458" s="7"/>
    </row>
    <row r="459" spans="1:11" ht="15">
      <c r="A459" s="211" t="s">
        <v>293</v>
      </c>
      <c r="B459" s="211" t="s">
        <v>644</v>
      </c>
      <c r="C459" s="211">
        <v>10</v>
      </c>
      <c r="D459" s="211" t="s">
        <v>232</v>
      </c>
      <c r="E459" s="211">
        <v>5055500</v>
      </c>
      <c r="F459" s="211"/>
      <c r="G459" s="215">
        <f>G461+G465+G476</f>
        <v>13642</v>
      </c>
      <c r="H459" s="192">
        <f>H461+H465+H476</f>
        <v>13801</v>
      </c>
      <c r="I459" s="192">
        <f>I461+I465+I476</f>
        <v>14505</v>
      </c>
      <c r="J459" s="257"/>
      <c r="K459" s="278"/>
    </row>
    <row r="460" spans="1:11" ht="15">
      <c r="A460" s="211"/>
      <c r="B460" s="211"/>
      <c r="C460" s="211"/>
      <c r="D460" s="211"/>
      <c r="E460" s="211"/>
      <c r="F460" s="211"/>
      <c r="G460" s="215"/>
      <c r="H460" s="192"/>
      <c r="I460" s="192"/>
      <c r="J460" s="257"/>
      <c r="K460" s="278"/>
    </row>
    <row r="461" spans="1:11" ht="19.5" customHeight="1">
      <c r="A461" s="29" t="s">
        <v>294</v>
      </c>
      <c r="B461" s="29" t="s">
        <v>644</v>
      </c>
      <c r="C461" s="29">
        <v>10</v>
      </c>
      <c r="D461" s="29" t="s">
        <v>232</v>
      </c>
      <c r="E461" s="29">
        <v>5055510</v>
      </c>
      <c r="F461" s="29"/>
      <c r="G461" s="34">
        <f>G464</f>
        <v>3020</v>
      </c>
      <c r="H461" s="18" t="str">
        <f>H464</f>
        <v>3000</v>
      </c>
      <c r="I461" s="18" t="str">
        <f>I464</f>
        <v>3150</v>
      </c>
      <c r="J461" s="5"/>
      <c r="K461" s="7"/>
    </row>
    <row r="462" spans="1:11" ht="19.5" customHeight="1">
      <c r="A462" s="29" t="s">
        <v>681</v>
      </c>
      <c r="B462" s="29" t="s">
        <v>644</v>
      </c>
      <c r="C462" s="29" t="s">
        <v>668</v>
      </c>
      <c r="D462" s="29" t="s">
        <v>232</v>
      </c>
      <c r="E462" s="29" t="s">
        <v>669</v>
      </c>
      <c r="F462" s="29" t="s">
        <v>670</v>
      </c>
      <c r="G462" s="34">
        <f>G463</f>
        <v>3020</v>
      </c>
      <c r="H462" s="18" t="str">
        <f>H464</f>
        <v>3000</v>
      </c>
      <c r="I462" s="18" t="str">
        <f>I464</f>
        <v>3150</v>
      </c>
      <c r="J462" s="5"/>
      <c r="K462" s="7"/>
    </row>
    <row r="463" spans="1:11" ht="27" customHeight="1">
      <c r="A463" s="31" t="s">
        <v>698</v>
      </c>
      <c r="B463" s="29" t="s">
        <v>644</v>
      </c>
      <c r="C463" s="29" t="s">
        <v>668</v>
      </c>
      <c r="D463" s="29" t="s">
        <v>232</v>
      </c>
      <c r="E463" s="29" t="s">
        <v>669</v>
      </c>
      <c r="F463" s="29" t="s">
        <v>701</v>
      </c>
      <c r="G463" s="34">
        <f>G464</f>
        <v>3020</v>
      </c>
      <c r="H463" s="18" t="str">
        <f>H464</f>
        <v>3000</v>
      </c>
      <c r="I463" s="18" t="str">
        <f>I464</f>
        <v>3150</v>
      </c>
      <c r="J463" s="5"/>
      <c r="K463" s="7"/>
    </row>
    <row r="464" spans="1:11" ht="26.25" customHeight="1">
      <c r="A464" s="29" t="s">
        <v>261</v>
      </c>
      <c r="B464" s="29" t="s">
        <v>644</v>
      </c>
      <c r="C464" s="29">
        <v>10</v>
      </c>
      <c r="D464" s="29" t="s">
        <v>232</v>
      </c>
      <c r="E464" s="29">
        <v>5055510</v>
      </c>
      <c r="F464" s="29" t="s">
        <v>260</v>
      </c>
      <c r="G464" s="34">
        <v>3020</v>
      </c>
      <c r="H464" s="18" t="s">
        <v>660</v>
      </c>
      <c r="I464" s="18" t="s">
        <v>661</v>
      </c>
      <c r="J464" s="5"/>
      <c r="K464" s="7"/>
    </row>
    <row r="465" spans="1:11" ht="15">
      <c r="A465" s="211" t="s">
        <v>295</v>
      </c>
      <c r="B465" s="211" t="s">
        <v>644</v>
      </c>
      <c r="C465" s="211">
        <v>10</v>
      </c>
      <c r="D465" s="211" t="s">
        <v>232</v>
      </c>
      <c r="E465" s="211">
        <v>5055520</v>
      </c>
      <c r="F465" s="211"/>
      <c r="G465" s="215">
        <f>G467+G472</f>
        <v>10468</v>
      </c>
      <c r="H465" s="192">
        <f>H467+H472</f>
        <v>10638</v>
      </c>
      <c r="I465" s="192">
        <f>I467+I472</f>
        <v>11183</v>
      </c>
      <c r="J465" s="257"/>
      <c r="K465" s="278"/>
    </row>
    <row r="466" spans="1:11" ht="15">
      <c r="A466" s="211"/>
      <c r="B466" s="211"/>
      <c r="C466" s="211"/>
      <c r="D466" s="211"/>
      <c r="E466" s="211"/>
      <c r="F466" s="211"/>
      <c r="G466" s="215"/>
      <c r="H466" s="192"/>
      <c r="I466" s="192"/>
      <c r="J466" s="257"/>
      <c r="K466" s="278"/>
    </row>
    <row r="467" spans="1:11" ht="15">
      <c r="A467" s="211" t="s">
        <v>296</v>
      </c>
      <c r="B467" s="211" t="s">
        <v>644</v>
      </c>
      <c r="C467" s="211">
        <v>10</v>
      </c>
      <c r="D467" s="211" t="s">
        <v>232</v>
      </c>
      <c r="E467" s="211">
        <v>5055521</v>
      </c>
      <c r="F467" s="211"/>
      <c r="G467" s="215">
        <f>G471</f>
        <v>7908</v>
      </c>
      <c r="H467" s="192" t="str">
        <f>H471</f>
        <v>8450</v>
      </c>
      <c r="I467" s="192" t="str">
        <f>I471</f>
        <v>8883</v>
      </c>
      <c r="J467" s="257"/>
      <c r="K467" s="278"/>
    </row>
    <row r="468" spans="1:11" ht="15">
      <c r="A468" s="211"/>
      <c r="B468" s="211"/>
      <c r="C468" s="211"/>
      <c r="D468" s="211"/>
      <c r="E468" s="211"/>
      <c r="F468" s="211"/>
      <c r="G468" s="215"/>
      <c r="H468" s="192"/>
      <c r="I468" s="192"/>
      <c r="J468" s="257"/>
      <c r="K468" s="278"/>
    </row>
    <row r="469" spans="1:11" ht="21.75" customHeight="1">
      <c r="A469" s="29" t="s">
        <v>681</v>
      </c>
      <c r="B469" s="29" t="s">
        <v>644</v>
      </c>
      <c r="C469" s="29" t="s">
        <v>668</v>
      </c>
      <c r="D469" s="29" t="s">
        <v>232</v>
      </c>
      <c r="E469" s="29" t="s">
        <v>204</v>
      </c>
      <c r="F469" s="29" t="s">
        <v>670</v>
      </c>
      <c r="G469" s="34">
        <f>G470</f>
        <v>7908</v>
      </c>
      <c r="H469" s="18" t="str">
        <f>H471</f>
        <v>8450</v>
      </c>
      <c r="I469" s="18" t="str">
        <f>I471</f>
        <v>8883</v>
      </c>
      <c r="J469" s="5"/>
      <c r="K469" s="7"/>
    </row>
    <row r="470" spans="1:11" ht="33" customHeight="1">
      <c r="A470" s="31" t="s">
        <v>698</v>
      </c>
      <c r="B470" s="29" t="s">
        <v>644</v>
      </c>
      <c r="C470" s="29" t="s">
        <v>668</v>
      </c>
      <c r="D470" s="29" t="s">
        <v>232</v>
      </c>
      <c r="E470" s="29" t="s">
        <v>204</v>
      </c>
      <c r="F470" s="29" t="s">
        <v>701</v>
      </c>
      <c r="G470" s="34">
        <f>G471</f>
        <v>7908</v>
      </c>
      <c r="H470" s="18" t="str">
        <f>H471</f>
        <v>8450</v>
      </c>
      <c r="I470" s="18" t="str">
        <f>I471</f>
        <v>8883</v>
      </c>
      <c r="J470" s="5"/>
      <c r="K470" s="7"/>
    </row>
    <row r="471" spans="1:11" ht="29.25" customHeight="1">
      <c r="A471" s="29" t="s">
        <v>261</v>
      </c>
      <c r="B471" s="29" t="s">
        <v>644</v>
      </c>
      <c r="C471" s="29">
        <v>10</v>
      </c>
      <c r="D471" s="29" t="s">
        <v>232</v>
      </c>
      <c r="E471" s="29">
        <v>5055521</v>
      </c>
      <c r="F471" s="29" t="s">
        <v>260</v>
      </c>
      <c r="G471" s="34">
        <v>7908</v>
      </c>
      <c r="H471" s="18" t="s">
        <v>662</v>
      </c>
      <c r="I471" s="18" t="s">
        <v>663</v>
      </c>
      <c r="J471" s="5"/>
      <c r="K471" s="7"/>
    </row>
    <row r="472" spans="1:11" ht="29.25" customHeight="1">
      <c r="A472" s="29" t="s">
        <v>297</v>
      </c>
      <c r="B472" s="29" t="s">
        <v>644</v>
      </c>
      <c r="C472" s="29">
        <v>10</v>
      </c>
      <c r="D472" s="29" t="s">
        <v>232</v>
      </c>
      <c r="E472" s="29">
        <v>5055522</v>
      </c>
      <c r="F472" s="29"/>
      <c r="G472" s="34">
        <f>G475</f>
        <v>2560</v>
      </c>
      <c r="H472" s="18" t="str">
        <f>H475</f>
        <v>2188</v>
      </c>
      <c r="I472" s="18" t="str">
        <f>I475</f>
        <v>2300</v>
      </c>
      <c r="J472" s="5"/>
      <c r="K472" s="7"/>
    </row>
    <row r="473" spans="1:11" ht="18" customHeight="1">
      <c r="A473" s="29" t="s">
        <v>681</v>
      </c>
      <c r="B473" s="29" t="s">
        <v>644</v>
      </c>
      <c r="C473" s="29" t="s">
        <v>668</v>
      </c>
      <c r="D473" s="29" t="s">
        <v>232</v>
      </c>
      <c r="E473" s="29" t="s">
        <v>205</v>
      </c>
      <c r="F473" s="29" t="s">
        <v>670</v>
      </c>
      <c r="G473" s="34">
        <f>G475</f>
        <v>2560</v>
      </c>
      <c r="H473" s="18" t="str">
        <f>H475</f>
        <v>2188</v>
      </c>
      <c r="I473" s="18" t="str">
        <f>I475</f>
        <v>2300</v>
      </c>
      <c r="J473" s="5"/>
      <c r="K473" s="7"/>
    </row>
    <row r="474" spans="1:11" ht="29.25" customHeight="1">
      <c r="A474" s="31" t="s">
        <v>698</v>
      </c>
      <c r="B474" s="29" t="s">
        <v>644</v>
      </c>
      <c r="C474" s="29" t="s">
        <v>668</v>
      </c>
      <c r="D474" s="29" t="s">
        <v>232</v>
      </c>
      <c r="E474" s="29" t="s">
        <v>205</v>
      </c>
      <c r="F474" s="29" t="s">
        <v>701</v>
      </c>
      <c r="G474" s="34">
        <f>G475</f>
        <v>2560</v>
      </c>
      <c r="H474" s="18" t="str">
        <f>H475</f>
        <v>2188</v>
      </c>
      <c r="I474" s="18" t="str">
        <f>I475</f>
        <v>2300</v>
      </c>
      <c r="J474" s="5"/>
      <c r="K474" s="7"/>
    </row>
    <row r="475" spans="1:11" ht="27.75" customHeight="1">
      <c r="A475" s="29" t="s">
        <v>261</v>
      </c>
      <c r="B475" s="29" t="s">
        <v>644</v>
      </c>
      <c r="C475" s="29">
        <v>10</v>
      </c>
      <c r="D475" s="29" t="s">
        <v>232</v>
      </c>
      <c r="E475" s="29">
        <v>5055522</v>
      </c>
      <c r="F475" s="29" t="s">
        <v>260</v>
      </c>
      <c r="G475" s="34">
        <v>2560</v>
      </c>
      <c r="H475" s="18" t="s">
        <v>664</v>
      </c>
      <c r="I475" s="18" t="s">
        <v>665</v>
      </c>
      <c r="J475" s="5"/>
      <c r="K475" s="7"/>
    </row>
    <row r="476" spans="1:11" ht="15">
      <c r="A476" s="211" t="s">
        <v>298</v>
      </c>
      <c r="B476" s="211" t="s">
        <v>644</v>
      </c>
      <c r="C476" s="211">
        <v>10</v>
      </c>
      <c r="D476" s="211" t="s">
        <v>232</v>
      </c>
      <c r="E476" s="211">
        <v>5055530</v>
      </c>
      <c r="F476" s="211"/>
      <c r="G476" s="215">
        <f>G481</f>
        <v>154</v>
      </c>
      <c r="H476" s="192" t="str">
        <f>H481</f>
        <v>163</v>
      </c>
      <c r="I476" s="192" t="str">
        <f>I481</f>
        <v>172</v>
      </c>
      <c r="J476" s="257"/>
      <c r="K476" s="278"/>
    </row>
    <row r="477" spans="1:11" ht="15">
      <c r="A477" s="211"/>
      <c r="B477" s="211"/>
      <c r="C477" s="211"/>
      <c r="D477" s="211"/>
      <c r="E477" s="211"/>
      <c r="F477" s="211"/>
      <c r="G477" s="215"/>
      <c r="H477" s="192"/>
      <c r="I477" s="192"/>
      <c r="J477" s="257"/>
      <c r="K477" s="278"/>
    </row>
    <row r="478" spans="1:11" ht="15">
      <c r="A478" s="211"/>
      <c r="B478" s="211"/>
      <c r="C478" s="211"/>
      <c r="D478" s="211"/>
      <c r="E478" s="211"/>
      <c r="F478" s="211"/>
      <c r="G478" s="215"/>
      <c r="H478" s="192"/>
      <c r="I478" s="192"/>
      <c r="J478" s="257"/>
      <c r="K478" s="278"/>
    </row>
    <row r="479" spans="1:11" ht="24" customHeight="1">
      <c r="A479" s="29" t="s">
        <v>681</v>
      </c>
      <c r="B479" s="29" t="s">
        <v>644</v>
      </c>
      <c r="C479" s="29" t="s">
        <v>668</v>
      </c>
      <c r="D479" s="29" t="s">
        <v>232</v>
      </c>
      <c r="E479" s="29" t="s">
        <v>206</v>
      </c>
      <c r="F479" s="29" t="s">
        <v>670</v>
      </c>
      <c r="G479" s="34">
        <f>G481</f>
        <v>154</v>
      </c>
      <c r="H479" s="18" t="str">
        <f>H481</f>
        <v>163</v>
      </c>
      <c r="I479" s="18" t="str">
        <f>I481</f>
        <v>172</v>
      </c>
      <c r="J479" s="5"/>
      <c r="K479" s="7"/>
    </row>
    <row r="480" spans="1:11" ht="29.25" customHeight="1">
      <c r="A480" s="31" t="s">
        <v>698</v>
      </c>
      <c r="B480" s="29" t="s">
        <v>644</v>
      </c>
      <c r="C480" s="29" t="s">
        <v>668</v>
      </c>
      <c r="D480" s="29" t="s">
        <v>232</v>
      </c>
      <c r="E480" s="29" t="s">
        <v>206</v>
      </c>
      <c r="F480" s="29" t="s">
        <v>701</v>
      </c>
      <c r="G480" s="34">
        <f>G481</f>
        <v>154</v>
      </c>
      <c r="H480" s="18" t="str">
        <f>H481</f>
        <v>163</v>
      </c>
      <c r="I480" s="18" t="str">
        <f>I481</f>
        <v>172</v>
      </c>
      <c r="J480" s="5"/>
      <c r="K480" s="7"/>
    </row>
    <row r="481" spans="1:11" ht="36" customHeight="1">
      <c r="A481" s="29" t="s">
        <v>261</v>
      </c>
      <c r="B481" s="29" t="s">
        <v>644</v>
      </c>
      <c r="C481" s="29">
        <v>10</v>
      </c>
      <c r="D481" s="29" t="s">
        <v>232</v>
      </c>
      <c r="E481" s="29">
        <v>5055530</v>
      </c>
      <c r="F481" s="29" t="s">
        <v>260</v>
      </c>
      <c r="G481" s="34">
        <v>154</v>
      </c>
      <c r="H481" s="18" t="s">
        <v>666</v>
      </c>
      <c r="I481" s="18" t="s">
        <v>667</v>
      </c>
      <c r="J481" s="5"/>
      <c r="K481" s="7"/>
    </row>
    <row r="482" spans="1:11" ht="55.5" customHeight="1">
      <c r="A482" s="29" t="s">
        <v>299</v>
      </c>
      <c r="B482" s="29" t="s">
        <v>644</v>
      </c>
      <c r="C482" s="29">
        <v>10</v>
      </c>
      <c r="D482" s="29" t="s">
        <v>232</v>
      </c>
      <c r="E482" s="29">
        <v>5058504</v>
      </c>
      <c r="F482" s="29"/>
      <c r="G482" s="34">
        <f>G485</f>
        <v>546</v>
      </c>
      <c r="H482" s="18">
        <f>H485</f>
        <v>612</v>
      </c>
      <c r="I482" s="18">
        <f>I485</f>
        <v>644</v>
      </c>
      <c r="J482" s="5"/>
      <c r="K482" s="7"/>
    </row>
    <row r="483" spans="1:11" ht="15">
      <c r="A483" s="29" t="s">
        <v>681</v>
      </c>
      <c r="B483" s="29" t="s">
        <v>644</v>
      </c>
      <c r="C483" s="29" t="s">
        <v>668</v>
      </c>
      <c r="D483" s="29" t="s">
        <v>232</v>
      </c>
      <c r="E483" s="29" t="s">
        <v>207</v>
      </c>
      <c r="F483" s="29" t="s">
        <v>670</v>
      </c>
      <c r="G483" s="34">
        <f>G485</f>
        <v>546</v>
      </c>
      <c r="H483" s="18">
        <f>H485</f>
        <v>612</v>
      </c>
      <c r="I483" s="18">
        <f>I485</f>
        <v>644</v>
      </c>
      <c r="J483" s="5"/>
      <c r="K483" s="7"/>
    </row>
    <row r="484" spans="1:11" ht="40.5">
      <c r="A484" s="31" t="s">
        <v>690</v>
      </c>
      <c r="B484" s="29" t="s">
        <v>644</v>
      </c>
      <c r="C484" s="29" t="s">
        <v>668</v>
      </c>
      <c r="D484" s="29" t="s">
        <v>232</v>
      </c>
      <c r="E484" s="29" t="s">
        <v>207</v>
      </c>
      <c r="F484" s="29" t="s">
        <v>691</v>
      </c>
      <c r="G484" s="34">
        <f>G485</f>
        <v>546</v>
      </c>
      <c r="H484" s="18">
        <f>H485</f>
        <v>612</v>
      </c>
      <c r="I484" s="18">
        <f>I485</f>
        <v>644</v>
      </c>
      <c r="J484" s="5"/>
      <c r="K484" s="7"/>
    </row>
    <row r="485" spans="1:11" ht="40.5">
      <c r="A485" s="29" t="s">
        <v>692</v>
      </c>
      <c r="B485" s="29" t="s">
        <v>644</v>
      </c>
      <c r="C485" s="29">
        <v>10</v>
      </c>
      <c r="D485" s="29" t="s">
        <v>232</v>
      </c>
      <c r="E485" s="29">
        <v>5058504</v>
      </c>
      <c r="F485" s="29" t="s">
        <v>693</v>
      </c>
      <c r="G485" s="34">
        <v>546</v>
      </c>
      <c r="H485" s="18">
        <v>612</v>
      </c>
      <c r="I485" s="18">
        <v>644</v>
      </c>
      <c r="J485" s="5"/>
      <c r="K485" s="7"/>
    </row>
    <row r="486" spans="1:11" ht="15">
      <c r="A486" s="193" t="s">
        <v>117</v>
      </c>
      <c r="B486" s="193" t="s">
        <v>644</v>
      </c>
      <c r="C486" s="193">
        <v>14</v>
      </c>
      <c r="D486" s="193"/>
      <c r="E486" s="193"/>
      <c r="F486" s="193"/>
      <c r="G486" s="190">
        <f>G490</f>
        <v>14137</v>
      </c>
      <c r="H486" s="191">
        <f>H490</f>
        <v>14196</v>
      </c>
      <c r="I486" s="191">
        <f>I490</f>
        <v>14196</v>
      </c>
      <c r="J486" s="257"/>
      <c r="K486" s="278"/>
    </row>
    <row r="487" spans="1:11" ht="15">
      <c r="A487" s="193"/>
      <c r="B487" s="193"/>
      <c r="C487" s="193"/>
      <c r="D487" s="193"/>
      <c r="E487" s="193"/>
      <c r="F487" s="193"/>
      <c r="G487" s="190"/>
      <c r="H487" s="191"/>
      <c r="I487" s="191"/>
      <c r="J487" s="257"/>
      <c r="K487" s="278"/>
    </row>
    <row r="488" spans="1:11" ht="15">
      <c r="A488" s="193"/>
      <c r="B488" s="193"/>
      <c r="C488" s="193"/>
      <c r="D488" s="193"/>
      <c r="E488" s="193"/>
      <c r="F488" s="193"/>
      <c r="G488" s="190"/>
      <c r="H488" s="191"/>
      <c r="I488" s="191"/>
      <c r="J488" s="257"/>
      <c r="K488" s="278"/>
    </row>
    <row r="489" spans="1:11" ht="24.75" customHeight="1">
      <c r="A489" s="193"/>
      <c r="B489" s="193"/>
      <c r="C489" s="193"/>
      <c r="D489" s="193"/>
      <c r="E489" s="193"/>
      <c r="F489" s="193"/>
      <c r="G489" s="190"/>
      <c r="H489" s="191"/>
      <c r="I489" s="191"/>
      <c r="J489" s="257"/>
      <c r="K489" s="278"/>
    </row>
    <row r="490" spans="1:11" ht="15">
      <c r="A490" s="193" t="s">
        <v>308</v>
      </c>
      <c r="B490" s="193" t="s">
        <v>644</v>
      </c>
      <c r="C490" s="193">
        <v>14</v>
      </c>
      <c r="D490" s="193" t="s">
        <v>315</v>
      </c>
      <c r="E490" s="193"/>
      <c r="F490" s="193"/>
      <c r="G490" s="190">
        <f>G493</f>
        <v>14137</v>
      </c>
      <c r="H490" s="191">
        <f>H493</f>
        <v>14196</v>
      </c>
      <c r="I490" s="191">
        <f>I493</f>
        <v>14196</v>
      </c>
      <c r="J490" s="257"/>
      <c r="K490" s="278"/>
    </row>
    <row r="491" spans="1:11" ht="15">
      <c r="A491" s="193"/>
      <c r="B491" s="193"/>
      <c r="C491" s="193"/>
      <c r="D491" s="193"/>
      <c r="E491" s="193"/>
      <c r="F491" s="193"/>
      <c r="G491" s="190"/>
      <c r="H491" s="191"/>
      <c r="I491" s="191"/>
      <c r="J491" s="257"/>
      <c r="K491" s="278"/>
    </row>
    <row r="492" spans="1:11" ht="15">
      <c r="A492" s="193"/>
      <c r="B492" s="193"/>
      <c r="C492" s="193"/>
      <c r="D492" s="193"/>
      <c r="E492" s="193"/>
      <c r="F492" s="193"/>
      <c r="G492" s="190"/>
      <c r="H492" s="191"/>
      <c r="I492" s="191"/>
      <c r="J492" s="257"/>
      <c r="K492" s="278"/>
    </row>
    <row r="493" spans="1:11" ht="15">
      <c r="A493" s="29" t="s">
        <v>309</v>
      </c>
      <c r="B493" s="29" t="s">
        <v>644</v>
      </c>
      <c r="C493" s="29">
        <v>14</v>
      </c>
      <c r="D493" s="29" t="s">
        <v>315</v>
      </c>
      <c r="E493" s="29">
        <v>5160000</v>
      </c>
      <c r="F493" s="29"/>
      <c r="G493" s="34">
        <f aca="true" t="shared" si="10" ref="G493:I494">G494</f>
        <v>14137</v>
      </c>
      <c r="H493" s="18">
        <f t="shared" si="10"/>
        <v>14196</v>
      </c>
      <c r="I493" s="18">
        <f t="shared" si="10"/>
        <v>14196</v>
      </c>
      <c r="J493" s="5"/>
      <c r="K493" s="7"/>
    </row>
    <row r="494" spans="1:11" ht="15">
      <c r="A494" s="29" t="s">
        <v>309</v>
      </c>
      <c r="B494" s="29" t="s">
        <v>644</v>
      </c>
      <c r="C494" s="29">
        <v>14</v>
      </c>
      <c r="D494" s="29" t="s">
        <v>315</v>
      </c>
      <c r="E494" s="29">
        <v>5160100</v>
      </c>
      <c r="F494" s="29"/>
      <c r="G494" s="34">
        <f t="shared" si="10"/>
        <v>14137</v>
      </c>
      <c r="H494" s="18">
        <f t="shared" si="10"/>
        <v>14196</v>
      </c>
      <c r="I494" s="18">
        <f t="shared" si="10"/>
        <v>14196</v>
      </c>
      <c r="J494" s="5"/>
      <c r="K494" s="7"/>
    </row>
    <row r="495" spans="1:11" ht="15">
      <c r="A495" s="211" t="s">
        <v>310</v>
      </c>
      <c r="B495" s="211" t="s">
        <v>644</v>
      </c>
      <c r="C495" s="211">
        <v>14</v>
      </c>
      <c r="D495" s="211" t="s">
        <v>315</v>
      </c>
      <c r="E495" s="211">
        <v>5160130</v>
      </c>
      <c r="F495" s="211"/>
      <c r="G495" s="215">
        <f>G498</f>
        <v>14137</v>
      </c>
      <c r="H495" s="192">
        <f>H498</f>
        <v>14196</v>
      </c>
      <c r="I495" s="192">
        <f>I498</f>
        <v>14196</v>
      </c>
      <c r="J495" s="257"/>
      <c r="K495" s="278"/>
    </row>
    <row r="496" spans="1:11" ht="15">
      <c r="A496" s="211"/>
      <c r="B496" s="211"/>
      <c r="C496" s="211"/>
      <c r="D496" s="211"/>
      <c r="E496" s="211"/>
      <c r="F496" s="211"/>
      <c r="G496" s="215"/>
      <c r="H496" s="192"/>
      <c r="I496" s="192"/>
      <c r="J496" s="257"/>
      <c r="K496" s="278"/>
    </row>
    <row r="497" spans="1:11" ht="15">
      <c r="A497" s="211"/>
      <c r="B497" s="211"/>
      <c r="C497" s="211"/>
      <c r="D497" s="211"/>
      <c r="E497" s="211"/>
      <c r="F497" s="211"/>
      <c r="G497" s="215"/>
      <c r="H497" s="192"/>
      <c r="I497" s="192"/>
      <c r="J497" s="257"/>
      <c r="K497" s="278"/>
    </row>
    <row r="498" spans="1:11" ht="15">
      <c r="A498" s="32" t="s">
        <v>618</v>
      </c>
      <c r="B498" s="29" t="s">
        <v>644</v>
      </c>
      <c r="C498" s="29" t="s">
        <v>216</v>
      </c>
      <c r="D498" s="29" t="s">
        <v>315</v>
      </c>
      <c r="E498" s="29" t="s">
        <v>217</v>
      </c>
      <c r="F498" s="29" t="s">
        <v>218</v>
      </c>
      <c r="G498" s="34">
        <f aca="true" t="shared" si="11" ref="G498:I499">G499</f>
        <v>14137</v>
      </c>
      <c r="H498" s="18">
        <f t="shared" si="11"/>
        <v>14196</v>
      </c>
      <c r="I498" s="18">
        <f t="shared" si="11"/>
        <v>14196</v>
      </c>
      <c r="J498" s="5"/>
      <c r="K498" s="7"/>
    </row>
    <row r="499" spans="1:11" ht="15">
      <c r="A499" s="32" t="s">
        <v>696</v>
      </c>
      <c r="B499" s="29" t="s">
        <v>644</v>
      </c>
      <c r="C499" s="29" t="s">
        <v>216</v>
      </c>
      <c r="D499" s="29" t="s">
        <v>315</v>
      </c>
      <c r="E499" s="29" t="s">
        <v>217</v>
      </c>
      <c r="F499" s="29" t="s">
        <v>697</v>
      </c>
      <c r="G499" s="34">
        <f t="shared" si="11"/>
        <v>14137</v>
      </c>
      <c r="H499" s="18">
        <f t="shared" si="11"/>
        <v>14196</v>
      </c>
      <c r="I499" s="18">
        <f t="shared" si="11"/>
        <v>14196</v>
      </c>
      <c r="J499" s="5"/>
      <c r="K499" s="7"/>
    </row>
    <row r="500" spans="1:11" ht="40.5">
      <c r="A500" s="29" t="s">
        <v>646</v>
      </c>
      <c r="B500" s="29" t="s">
        <v>644</v>
      </c>
      <c r="C500" s="29">
        <v>14</v>
      </c>
      <c r="D500" s="29" t="s">
        <v>315</v>
      </c>
      <c r="E500" s="29">
        <v>5160130</v>
      </c>
      <c r="F500" s="29" t="s">
        <v>262</v>
      </c>
      <c r="G500" s="34">
        <v>14137</v>
      </c>
      <c r="H500" s="18">
        <v>14196</v>
      </c>
      <c r="I500" s="18">
        <v>14196</v>
      </c>
      <c r="J500" s="5"/>
      <c r="K500" s="7"/>
    </row>
    <row r="501" spans="1:11" ht="15">
      <c r="A501" s="193" t="s">
        <v>367</v>
      </c>
      <c r="B501" s="193" t="s">
        <v>647</v>
      </c>
      <c r="C501" s="193"/>
      <c r="D501" s="193"/>
      <c r="E501" s="193"/>
      <c r="F501" s="193"/>
      <c r="G501" s="190">
        <f>G503+G543+G758+G535</f>
        <v>222267</v>
      </c>
      <c r="H501" s="191">
        <f>H503+H543+H763</f>
        <v>161734</v>
      </c>
      <c r="I501" s="191">
        <f>I503+I543+I763</f>
        <v>164315</v>
      </c>
      <c r="J501" s="277"/>
      <c r="K501" s="257"/>
    </row>
    <row r="502" spans="1:11" ht="15">
      <c r="A502" s="193"/>
      <c r="B502" s="193"/>
      <c r="C502" s="193"/>
      <c r="D502" s="193"/>
      <c r="E502" s="193"/>
      <c r="F502" s="193"/>
      <c r="G502" s="190"/>
      <c r="H502" s="191"/>
      <c r="I502" s="191"/>
      <c r="J502" s="277"/>
      <c r="K502" s="257"/>
    </row>
    <row r="503" spans="1:11" ht="15">
      <c r="A503" s="33" t="s">
        <v>363</v>
      </c>
      <c r="B503" s="33" t="s">
        <v>647</v>
      </c>
      <c r="C503" s="33" t="s">
        <v>315</v>
      </c>
      <c r="D503" s="33"/>
      <c r="E503" s="33"/>
      <c r="F503" s="33"/>
      <c r="G503" s="69">
        <f>G504+G529</f>
        <v>1089</v>
      </c>
      <c r="H503" s="17">
        <f>H504</f>
        <v>955</v>
      </c>
      <c r="I503" s="17">
        <f>I504</f>
        <v>955</v>
      </c>
      <c r="J503" s="5"/>
      <c r="K503" s="5"/>
    </row>
    <row r="504" spans="1:11" ht="15">
      <c r="A504" s="193" t="s">
        <v>364</v>
      </c>
      <c r="B504" s="193" t="s">
        <v>647</v>
      </c>
      <c r="C504" s="193" t="s">
        <v>315</v>
      </c>
      <c r="D504" s="193" t="s">
        <v>234</v>
      </c>
      <c r="E504" s="193"/>
      <c r="F504" s="193"/>
      <c r="G504" s="190">
        <f>G509</f>
        <v>1085</v>
      </c>
      <c r="H504" s="191">
        <f>H509</f>
        <v>955</v>
      </c>
      <c r="I504" s="191">
        <f>I509</f>
        <v>955</v>
      </c>
      <c r="J504" s="257"/>
      <c r="K504" s="257"/>
    </row>
    <row r="505" spans="1:11" ht="15">
      <c r="A505" s="193"/>
      <c r="B505" s="193"/>
      <c r="C505" s="193"/>
      <c r="D505" s="193"/>
      <c r="E505" s="193"/>
      <c r="F505" s="193"/>
      <c r="G505" s="190"/>
      <c r="H505" s="191"/>
      <c r="I505" s="191"/>
      <c r="J505" s="257"/>
      <c r="K505" s="257"/>
    </row>
    <row r="506" spans="1:11" ht="15">
      <c r="A506" s="193"/>
      <c r="B506" s="193"/>
      <c r="C506" s="193"/>
      <c r="D506" s="193"/>
      <c r="E506" s="193"/>
      <c r="F506" s="193"/>
      <c r="G506" s="190"/>
      <c r="H506" s="191"/>
      <c r="I506" s="191"/>
      <c r="J506" s="257"/>
      <c r="K506" s="257"/>
    </row>
    <row r="507" spans="1:11" ht="15">
      <c r="A507" s="193"/>
      <c r="B507" s="193"/>
      <c r="C507" s="193"/>
      <c r="D507" s="193"/>
      <c r="E507" s="193"/>
      <c r="F507" s="193"/>
      <c r="G507" s="190"/>
      <c r="H507" s="191"/>
      <c r="I507" s="191"/>
      <c r="J507" s="257"/>
      <c r="K507" s="257"/>
    </row>
    <row r="508" spans="1:11" ht="15">
      <c r="A508" s="193"/>
      <c r="B508" s="193"/>
      <c r="C508" s="193"/>
      <c r="D508" s="193"/>
      <c r="E508" s="193"/>
      <c r="F508" s="193"/>
      <c r="G508" s="190"/>
      <c r="H508" s="191"/>
      <c r="I508" s="191"/>
      <c r="J508" s="257"/>
      <c r="K508" s="257"/>
    </row>
    <row r="509" spans="1:11" ht="40.5">
      <c r="A509" s="29" t="s">
        <v>723</v>
      </c>
      <c r="B509" s="29" t="s">
        <v>647</v>
      </c>
      <c r="C509" s="29" t="s">
        <v>315</v>
      </c>
      <c r="D509" s="29" t="s">
        <v>234</v>
      </c>
      <c r="E509" s="29" t="s">
        <v>268</v>
      </c>
      <c r="F509" s="29"/>
      <c r="G509" s="34">
        <f>G510</f>
        <v>1085</v>
      </c>
      <c r="H509" s="18">
        <f>H510</f>
        <v>955</v>
      </c>
      <c r="I509" s="18">
        <f>I510</f>
        <v>955</v>
      </c>
      <c r="J509" s="5"/>
      <c r="K509" s="5"/>
    </row>
    <row r="510" spans="1:11" ht="15">
      <c r="A510" s="29" t="s">
        <v>617</v>
      </c>
      <c r="B510" s="29" t="s">
        <v>647</v>
      </c>
      <c r="C510" s="29" t="s">
        <v>315</v>
      </c>
      <c r="D510" s="29" t="s">
        <v>234</v>
      </c>
      <c r="E510" s="29" t="s">
        <v>270</v>
      </c>
      <c r="F510" s="29"/>
      <c r="G510" s="34">
        <f>G511+G516+G525</f>
        <v>1085</v>
      </c>
      <c r="H510" s="18">
        <f>H511+H516</f>
        <v>955</v>
      </c>
      <c r="I510" s="18">
        <f>I511+I516</f>
        <v>955</v>
      </c>
      <c r="J510" s="5"/>
      <c r="K510" s="5"/>
    </row>
    <row r="511" spans="1:11" ht="54">
      <c r="A511" s="31" t="s">
        <v>686</v>
      </c>
      <c r="B511" s="29" t="s">
        <v>647</v>
      </c>
      <c r="C511" s="29" t="s">
        <v>315</v>
      </c>
      <c r="D511" s="29" t="s">
        <v>234</v>
      </c>
      <c r="E511" s="29" t="s">
        <v>270</v>
      </c>
      <c r="F511" s="29" t="s">
        <v>687</v>
      </c>
      <c r="G511" s="34">
        <f>G512</f>
        <v>1061</v>
      </c>
      <c r="H511" s="18">
        <f>H512</f>
        <v>940</v>
      </c>
      <c r="I511" s="18">
        <f>I512</f>
        <v>940</v>
      </c>
      <c r="J511" s="5"/>
      <c r="K511" s="5"/>
    </row>
    <row r="512" spans="1:11" ht="15">
      <c r="A512" s="213" t="s">
        <v>271</v>
      </c>
      <c r="B512" s="211" t="s">
        <v>647</v>
      </c>
      <c r="C512" s="211" t="s">
        <v>315</v>
      </c>
      <c r="D512" s="211" t="s">
        <v>234</v>
      </c>
      <c r="E512" s="211" t="s">
        <v>270</v>
      </c>
      <c r="F512" s="211" t="s">
        <v>230</v>
      </c>
      <c r="G512" s="215">
        <f>G514+G515</f>
        <v>1061</v>
      </c>
      <c r="H512" s="192">
        <f>H514</f>
        <v>940</v>
      </c>
      <c r="I512" s="192">
        <f>I514</f>
        <v>940</v>
      </c>
      <c r="J512" s="257"/>
      <c r="K512" s="257"/>
    </row>
    <row r="513" spans="1:11" ht="15">
      <c r="A513" s="214"/>
      <c r="B513" s="211"/>
      <c r="C513" s="211"/>
      <c r="D513" s="211"/>
      <c r="E513" s="211"/>
      <c r="F513" s="211"/>
      <c r="G513" s="215"/>
      <c r="H513" s="192"/>
      <c r="I513" s="192"/>
      <c r="J513" s="257"/>
      <c r="K513" s="257"/>
    </row>
    <row r="514" spans="1:11" ht="15">
      <c r="A514" s="31" t="s">
        <v>654</v>
      </c>
      <c r="B514" s="29" t="s">
        <v>647</v>
      </c>
      <c r="C514" s="29" t="s">
        <v>315</v>
      </c>
      <c r="D514" s="29" t="s">
        <v>234</v>
      </c>
      <c r="E514" s="29" t="s">
        <v>270</v>
      </c>
      <c r="F514" s="29" t="s">
        <v>655</v>
      </c>
      <c r="G514" s="34">
        <v>1056</v>
      </c>
      <c r="H514" s="18">
        <v>940</v>
      </c>
      <c r="I514" s="18">
        <v>940</v>
      </c>
      <c r="J514" s="5"/>
      <c r="K514" s="5"/>
    </row>
    <row r="515" spans="1:11" ht="27">
      <c r="A515" s="31" t="s">
        <v>684</v>
      </c>
      <c r="B515" s="29" t="s">
        <v>647</v>
      </c>
      <c r="C515" s="29" t="s">
        <v>315</v>
      </c>
      <c r="D515" s="29" t="s">
        <v>234</v>
      </c>
      <c r="E515" s="29" t="s">
        <v>270</v>
      </c>
      <c r="F515" s="29" t="s">
        <v>118</v>
      </c>
      <c r="G515" s="34">
        <v>5</v>
      </c>
      <c r="H515" s="18"/>
      <c r="I515" s="18"/>
      <c r="J515" s="5"/>
      <c r="K515" s="5"/>
    </row>
    <row r="516" spans="1:11" ht="27">
      <c r="A516" s="31" t="s">
        <v>695</v>
      </c>
      <c r="B516" s="29" t="s">
        <v>647</v>
      </c>
      <c r="C516" s="29" t="s">
        <v>315</v>
      </c>
      <c r="D516" s="29" t="s">
        <v>234</v>
      </c>
      <c r="E516" s="29" t="s">
        <v>270</v>
      </c>
      <c r="F516" s="29" t="s">
        <v>215</v>
      </c>
      <c r="G516" s="34">
        <f>G517</f>
        <v>23</v>
      </c>
      <c r="H516" s="18">
        <f>H517</f>
        <v>15</v>
      </c>
      <c r="I516" s="18">
        <f>I517</f>
        <v>15</v>
      </c>
      <c r="J516" s="5"/>
      <c r="K516" s="5"/>
    </row>
    <row r="517" spans="1:11" ht="27">
      <c r="A517" s="29" t="s">
        <v>272</v>
      </c>
      <c r="B517" s="29" t="s">
        <v>647</v>
      </c>
      <c r="C517" s="29" t="s">
        <v>315</v>
      </c>
      <c r="D517" s="29" t="s">
        <v>234</v>
      </c>
      <c r="E517" s="29" t="s">
        <v>270</v>
      </c>
      <c r="F517" s="29" t="s">
        <v>233</v>
      </c>
      <c r="G517" s="34">
        <f>G519+G518</f>
        <v>23</v>
      </c>
      <c r="H517" s="18">
        <f>H519</f>
        <v>15</v>
      </c>
      <c r="I517" s="18">
        <f>I519</f>
        <v>15</v>
      </c>
      <c r="J517" s="5"/>
      <c r="K517" s="5"/>
    </row>
    <row r="518" spans="1:11" ht="40.5">
      <c r="A518" s="29" t="s">
        <v>105</v>
      </c>
      <c r="B518" s="29" t="s">
        <v>647</v>
      </c>
      <c r="C518" s="29" t="s">
        <v>315</v>
      </c>
      <c r="D518" s="29" t="s">
        <v>234</v>
      </c>
      <c r="E518" s="29" t="s">
        <v>270</v>
      </c>
      <c r="F518" s="29" t="s">
        <v>106</v>
      </c>
      <c r="G518" s="34">
        <v>4</v>
      </c>
      <c r="H518" s="18"/>
      <c r="I518" s="18"/>
      <c r="J518" s="5"/>
      <c r="K518" s="5"/>
    </row>
    <row r="519" spans="1:11" ht="27">
      <c r="A519" s="31" t="s">
        <v>656</v>
      </c>
      <c r="B519" s="29" t="s">
        <v>647</v>
      </c>
      <c r="C519" s="29" t="s">
        <v>315</v>
      </c>
      <c r="D519" s="29" t="s">
        <v>234</v>
      </c>
      <c r="E519" s="29" t="s">
        <v>270</v>
      </c>
      <c r="F519" s="29" t="s">
        <v>657</v>
      </c>
      <c r="G519" s="34">
        <v>19</v>
      </c>
      <c r="H519" s="18">
        <v>15</v>
      </c>
      <c r="I519" s="18">
        <v>15</v>
      </c>
      <c r="J519" s="5"/>
      <c r="K519" s="5"/>
    </row>
    <row r="520" spans="1:11" ht="15" hidden="1">
      <c r="A520" s="37"/>
      <c r="B520" s="33"/>
      <c r="C520" s="33"/>
      <c r="D520" s="33"/>
      <c r="E520" s="33"/>
      <c r="F520" s="33"/>
      <c r="G520" s="69">
        <f>G521</f>
        <v>0</v>
      </c>
      <c r="H520" s="17"/>
      <c r="I520" s="17"/>
      <c r="J520" s="5"/>
      <c r="K520" s="5"/>
    </row>
    <row r="521" spans="1:11" ht="15" hidden="1">
      <c r="A521" s="31"/>
      <c r="B521" s="29"/>
      <c r="C521" s="29"/>
      <c r="D521" s="29"/>
      <c r="E521" s="29"/>
      <c r="F521" s="29"/>
      <c r="G521" s="34">
        <f>G522</f>
        <v>0</v>
      </c>
      <c r="H521" s="18"/>
      <c r="I521" s="18"/>
      <c r="J521" s="5"/>
      <c r="K521" s="5"/>
    </row>
    <row r="522" spans="1:11" ht="15" hidden="1">
      <c r="A522" s="31"/>
      <c r="B522" s="29"/>
      <c r="C522" s="29"/>
      <c r="D522" s="29"/>
      <c r="E522" s="29"/>
      <c r="F522" s="29"/>
      <c r="G522" s="34">
        <f>G523</f>
        <v>0</v>
      </c>
      <c r="H522" s="18"/>
      <c r="I522" s="18"/>
      <c r="J522" s="5"/>
      <c r="K522" s="5"/>
    </row>
    <row r="523" spans="1:11" ht="15" hidden="1">
      <c r="A523" s="29"/>
      <c r="B523" s="29"/>
      <c r="C523" s="29"/>
      <c r="D523" s="29"/>
      <c r="E523" s="29"/>
      <c r="F523" s="29"/>
      <c r="G523" s="34">
        <f>G524</f>
        <v>0</v>
      </c>
      <c r="H523" s="18"/>
      <c r="I523" s="18"/>
      <c r="J523" s="5"/>
      <c r="K523" s="5"/>
    </row>
    <row r="524" spans="1:11" ht="15" hidden="1">
      <c r="A524" s="31"/>
      <c r="B524" s="29"/>
      <c r="C524" s="29"/>
      <c r="D524" s="29"/>
      <c r="E524" s="29"/>
      <c r="F524" s="29"/>
      <c r="G524" s="34"/>
      <c r="H524" s="18"/>
      <c r="I524" s="18"/>
      <c r="J524" s="5"/>
      <c r="K524" s="5"/>
    </row>
    <row r="525" spans="1:11" ht="15">
      <c r="A525" s="32" t="s">
        <v>672</v>
      </c>
      <c r="B525" s="36" t="s">
        <v>647</v>
      </c>
      <c r="C525" s="36" t="s">
        <v>315</v>
      </c>
      <c r="D525" s="36" t="s">
        <v>234</v>
      </c>
      <c r="E525" s="36" t="s">
        <v>270</v>
      </c>
      <c r="F525" s="36" t="s">
        <v>674</v>
      </c>
      <c r="G525" s="75">
        <f>G526</f>
        <v>1</v>
      </c>
      <c r="H525" s="18"/>
      <c r="I525" s="18"/>
      <c r="J525" s="5"/>
      <c r="K525" s="5"/>
    </row>
    <row r="526" spans="1:11" ht="15">
      <c r="A526" s="213" t="s">
        <v>273</v>
      </c>
      <c r="B526" s="213" t="s">
        <v>647</v>
      </c>
      <c r="C526" s="213" t="s">
        <v>315</v>
      </c>
      <c r="D526" s="213" t="s">
        <v>234</v>
      </c>
      <c r="E526" s="213" t="s">
        <v>270</v>
      </c>
      <c r="F526" s="213" t="s">
        <v>237</v>
      </c>
      <c r="G526" s="196">
        <f>G528</f>
        <v>1</v>
      </c>
      <c r="H526" s="18"/>
      <c r="I526" s="18"/>
      <c r="J526" s="5"/>
      <c r="K526" s="5"/>
    </row>
    <row r="527" spans="1:11" ht="15">
      <c r="A527" s="214"/>
      <c r="B527" s="214"/>
      <c r="C527" s="214"/>
      <c r="D527" s="214"/>
      <c r="E527" s="214"/>
      <c r="F527" s="214"/>
      <c r="G527" s="197"/>
      <c r="H527" s="18"/>
      <c r="I527" s="18"/>
      <c r="J527" s="5"/>
      <c r="K527" s="5"/>
    </row>
    <row r="528" spans="1:11" ht="30">
      <c r="A528" s="159" t="s">
        <v>720</v>
      </c>
      <c r="B528" s="71" t="s">
        <v>647</v>
      </c>
      <c r="C528" s="71" t="s">
        <v>315</v>
      </c>
      <c r="D528" s="71" t="s">
        <v>234</v>
      </c>
      <c r="E528" s="71" t="s">
        <v>270</v>
      </c>
      <c r="F528" s="71" t="s">
        <v>721</v>
      </c>
      <c r="G528" s="75">
        <v>1</v>
      </c>
      <c r="H528" s="18"/>
      <c r="I528" s="18"/>
      <c r="J528" s="5"/>
      <c r="K528" s="5"/>
    </row>
    <row r="529" spans="1:11" ht="15">
      <c r="A529" s="33" t="s">
        <v>626</v>
      </c>
      <c r="B529" s="33" t="s">
        <v>647</v>
      </c>
      <c r="C529" s="33" t="s">
        <v>315</v>
      </c>
      <c r="D529" s="33" t="s">
        <v>241</v>
      </c>
      <c r="E529" s="33"/>
      <c r="F529" s="29"/>
      <c r="G529" s="131">
        <f>G530</f>
        <v>4</v>
      </c>
      <c r="H529" s="18"/>
      <c r="I529" s="18"/>
      <c r="J529" s="5"/>
      <c r="K529" s="5"/>
    </row>
    <row r="530" spans="1:11" ht="42.75">
      <c r="A530" s="114" t="s">
        <v>629</v>
      </c>
      <c r="B530" s="114" t="s">
        <v>647</v>
      </c>
      <c r="C530" s="114" t="s">
        <v>315</v>
      </c>
      <c r="D530" s="114">
        <v>13</v>
      </c>
      <c r="E530" s="114" t="s">
        <v>7</v>
      </c>
      <c r="F530" s="29"/>
      <c r="G530" s="131">
        <f>G531</f>
        <v>4</v>
      </c>
      <c r="H530" s="18"/>
      <c r="I530" s="18"/>
      <c r="J530" s="5"/>
      <c r="K530" s="5"/>
    </row>
    <row r="531" spans="1:11" ht="27">
      <c r="A531" s="29" t="s">
        <v>715</v>
      </c>
      <c r="B531" s="29" t="s">
        <v>647</v>
      </c>
      <c r="C531" s="29" t="s">
        <v>315</v>
      </c>
      <c r="D531" s="29">
        <v>13</v>
      </c>
      <c r="E531" s="29" t="s">
        <v>244</v>
      </c>
      <c r="F531" s="29"/>
      <c r="G531" s="75">
        <f>G532</f>
        <v>4</v>
      </c>
      <c r="H531" s="18"/>
      <c r="I531" s="18"/>
      <c r="J531" s="5"/>
      <c r="K531" s="5"/>
    </row>
    <row r="532" spans="1:11" ht="27">
      <c r="A532" s="31" t="s">
        <v>604</v>
      </c>
      <c r="B532" s="29" t="s">
        <v>647</v>
      </c>
      <c r="C532" s="29" t="s">
        <v>315</v>
      </c>
      <c r="D532" s="29">
        <v>13</v>
      </c>
      <c r="E532" s="29" t="s">
        <v>244</v>
      </c>
      <c r="F532" s="29" t="s">
        <v>215</v>
      </c>
      <c r="G532" s="75">
        <f>G533</f>
        <v>4</v>
      </c>
      <c r="H532" s="18"/>
      <c r="I532" s="18"/>
      <c r="J532" s="5"/>
      <c r="K532" s="5"/>
    </row>
    <row r="533" spans="1:11" ht="27">
      <c r="A533" s="29" t="s">
        <v>272</v>
      </c>
      <c r="B533" s="29" t="s">
        <v>647</v>
      </c>
      <c r="C533" s="29" t="s">
        <v>315</v>
      </c>
      <c r="D533" s="29">
        <v>13</v>
      </c>
      <c r="E533" s="29" t="s">
        <v>244</v>
      </c>
      <c r="F533" s="29" t="s">
        <v>233</v>
      </c>
      <c r="G533" s="75">
        <f>G534</f>
        <v>4</v>
      </c>
      <c r="H533" s="18"/>
      <c r="I533" s="18"/>
      <c r="J533" s="5"/>
      <c r="K533" s="5"/>
    </row>
    <row r="534" spans="1:11" ht="27">
      <c r="A534" s="31" t="s">
        <v>656</v>
      </c>
      <c r="B534" s="29" t="s">
        <v>647</v>
      </c>
      <c r="C534" s="29" t="s">
        <v>315</v>
      </c>
      <c r="D534" s="29">
        <v>13</v>
      </c>
      <c r="E534" s="29" t="s">
        <v>244</v>
      </c>
      <c r="F534" s="29" t="s">
        <v>657</v>
      </c>
      <c r="G534" s="75">
        <v>4</v>
      </c>
      <c r="H534" s="18"/>
      <c r="I534" s="18"/>
      <c r="J534" s="5"/>
      <c r="K534" s="5"/>
    </row>
    <row r="535" spans="1:11" ht="27">
      <c r="A535" s="33" t="s">
        <v>719</v>
      </c>
      <c r="B535" s="33" t="s">
        <v>647</v>
      </c>
      <c r="C535" s="33" t="s">
        <v>232</v>
      </c>
      <c r="D535" s="33"/>
      <c r="E535" s="33"/>
      <c r="F535" s="33"/>
      <c r="G535" s="131">
        <f>G536</f>
        <v>200</v>
      </c>
      <c r="H535" s="18"/>
      <c r="I535" s="18"/>
      <c r="J535" s="5"/>
      <c r="K535" s="5"/>
    </row>
    <row r="536" spans="1:11" ht="54">
      <c r="A536" s="29" t="s">
        <v>730</v>
      </c>
      <c r="B536" s="29" t="s">
        <v>647</v>
      </c>
      <c r="C536" s="29" t="s">
        <v>232</v>
      </c>
      <c r="D536" s="29" t="s">
        <v>255</v>
      </c>
      <c r="E536" s="33"/>
      <c r="F536" s="33"/>
      <c r="G536" s="75">
        <f>G537</f>
        <v>200</v>
      </c>
      <c r="H536" s="18"/>
      <c r="I536" s="18"/>
      <c r="J536" s="5"/>
      <c r="K536" s="5"/>
    </row>
    <row r="537" spans="1:11" ht="40.5">
      <c r="A537" s="29" t="s">
        <v>8</v>
      </c>
      <c r="B537" s="29" t="s">
        <v>647</v>
      </c>
      <c r="C537" s="130" t="s">
        <v>232</v>
      </c>
      <c r="D537" s="130" t="s">
        <v>255</v>
      </c>
      <c r="E537" s="130" t="s">
        <v>9</v>
      </c>
      <c r="F537" s="130"/>
      <c r="G537" s="75">
        <f>G538</f>
        <v>200</v>
      </c>
      <c r="H537" s="18"/>
      <c r="I537" s="18"/>
      <c r="J537" s="5"/>
      <c r="K537" s="5"/>
    </row>
    <row r="538" spans="1:11" ht="54">
      <c r="A538" s="29" t="s">
        <v>10</v>
      </c>
      <c r="B538" s="29" t="s">
        <v>647</v>
      </c>
      <c r="C538" s="130" t="s">
        <v>232</v>
      </c>
      <c r="D538" s="130" t="s">
        <v>255</v>
      </c>
      <c r="E538" s="130" t="s">
        <v>11</v>
      </c>
      <c r="F538" s="130"/>
      <c r="G538" s="75">
        <f>G539</f>
        <v>200</v>
      </c>
      <c r="H538" s="18"/>
      <c r="I538" s="18"/>
      <c r="J538" s="5"/>
      <c r="K538" s="5"/>
    </row>
    <row r="539" spans="1:11" ht="27">
      <c r="A539" s="31" t="s">
        <v>213</v>
      </c>
      <c r="B539" s="29" t="s">
        <v>647</v>
      </c>
      <c r="C539" s="130" t="s">
        <v>232</v>
      </c>
      <c r="D539" s="130" t="s">
        <v>255</v>
      </c>
      <c r="E539" s="130" t="s">
        <v>11</v>
      </c>
      <c r="F539" s="130" t="s">
        <v>215</v>
      </c>
      <c r="G539" s="75">
        <f>G540+G541</f>
        <v>200</v>
      </c>
      <c r="H539" s="18"/>
      <c r="I539" s="18"/>
      <c r="J539" s="5"/>
      <c r="K539" s="5"/>
    </row>
    <row r="540" spans="1:11" ht="27">
      <c r="A540" s="29" t="s">
        <v>272</v>
      </c>
      <c r="B540" s="29" t="s">
        <v>647</v>
      </c>
      <c r="C540" s="130" t="s">
        <v>232</v>
      </c>
      <c r="D540" s="130" t="s">
        <v>255</v>
      </c>
      <c r="E540" s="130" t="s">
        <v>11</v>
      </c>
      <c r="F540" s="130" t="s">
        <v>233</v>
      </c>
      <c r="G540" s="75">
        <f>G541+G542</f>
        <v>200</v>
      </c>
      <c r="H540" s="18"/>
      <c r="I540" s="18"/>
      <c r="J540" s="5"/>
      <c r="K540" s="5"/>
    </row>
    <row r="541" spans="1:11" ht="40.5">
      <c r="A541" s="29" t="s">
        <v>105</v>
      </c>
      <c r="B541" s="29" t="s">
        <v>647</v>
      </c>
      <c r="C541" s="29" t="s">
        <v>232</v>
      </c>
      <c r="D541" s="29" t="s">
        <v>255</v>
      </c>
      <c r="E541" s="130" t="s">
        <v>11</v>
      </c>
      <c r="F541" s="130" t="s">
        <v>106</v>
      </c>
      <c r="G541" s="75"/>
      <c r="H541" s="18"/>
      <c r="I541" s="18"/>
      <c r="J541" s="5"/>
      <c r="K541" s="5"/>
    </row>
    <row r="542" spans="1:11" ht="27">
      <c r="A542" s="29" t="s">
        <v>656</v>
      </c>
      <c r="B542" s="29" t="s">
        <v>647</v>
      </c>
      <c r="C542" s="29" t="s">
        <v>232</v>
      </c>
      <c r="D542" s="29" t="s">
        <v>255</v>
      </c>
      <c r="E542" s="130" t="s">
        <v>11</v>
      </c>
      <c r="F542" s="130" t="s">
        <v>657</v>
      </c>
      <c r="G542" s="75">
        <v>200</v>
      </c>
      <c r="H542" s="18"/>
      <c r="I542" s="18"/>
      <c r="J542" s="5"/>
      <c r="K542" s="5"/>
    </row>
    <row r="543" spans="1:11" ht="15">
      <c r="A543" s="33" t="s">
        <v>635</v>
      </c>
      <c r="B543" s="33" t="s">
        <v>647</v>
      </c>
      <c r="C543" s="33" t="s">
        <v>248</v>
      </c>
      <c r="D543" s="33"/>
      <c r="E543" s="33"/>
      <c r="F543" s="33"/>
      <c r="G543" s="69">
        <f>G544+G572+G709+G698</f>
        <v>206776</v>
      </c>
      <c r="H543" s="17">
        <f>H544+H572+H709</f>
        <v>148890</v>
      </c>
      <c r="I543" s="17">
        <f>I544+I572+I709</f>
        <v>150922</v>
      </c>
      <c r="J543" s="72"/>
      <c r="K543" s="72"/>
    </row>
    <row r="544" spans="1:11" ht="15">
      <c r="A544" s="33" t="s">
        <v>636</v>
      </c>
      <c r="B544" s="33" t="s">
        <v>647</v>
      </c>
      <c r="C544" s="33" t="s">
        <v>248</v>
      </c>
      <c r="D544" s="33" t="s">
        <v>315</v>
      </c>
      <c r="E544" s="33"/>
      <c r="F544" s="33"/>
      <c r="G544" s="69">
        <f>G545+G563</f>
        <v>10482</v>
      </c>
      <c r="H544" s="18">
        <f>H545</f>
        <v>8946</v>
      </c>
      <c r="I544" s="18">
        <f>I545</f>
        <v>9119</v>
      </c>
      <c r="J544" s="72"/>
      <c r="K544" s="5"/>
    </row>
    <row r="545" spans="1:11" ht="15">
      <c r="A545" s="29" t="s">
        <v>637</v>
      </c>
      <c r="B545" s="29" t="s">
        <v>647</v>
      </c>
      <c r="C545" s="29" t="s">
        <v>248</v>
      </c>
      <c r="D545" s="29" t="s">
        <v>315</v>
      </c>
      <c r="E545" s="29">
        <v>4200000</v>
      </c>
      <c r="F545" s="29"/>
      <c r="G545" s="34">
        <f>G546</f>
        <v>9990</v>
      </c>
      <c r="H545" s="18">
        <f>H546</f>
        <v>8946</v>
      </c>
      <c r="I545" s="18">
        <f>I546</f>
        <v>9119</v>
      </c>
      <c r="J545" s="5"/>
      <c r="K545" s="5"/>
    </row>
    <row r="546" spans="1:11" ht="27">
      <c r="A546" s="29" t="s">
        <v>288</v>
      </c>
      <c r="B546" s="29" t="s">
        <v>647</v>
      </c>
      <c r="C546" s="29" t="s">
        <v>248</v>
      </c>
      <c r="D546" s="29" t="s">
        <v>315</v>
      </c>
      <c r="E546" s="29">
        <v>4209900</v>
      </c>
      <c r="F546" s="29"/>
      <c r="G546" s="34">
        <f>G547+G551+G556</f>
        <v>9990</v>
      </c>
      <c r="H546" s="18">
        <f>H547+H551+H556</f>
        <v>8946</v>
      </c>
      <c r="I546" s="18">
        <f>I547+I551+I556</f>
        <v>9119</v>
      </c>
      <c r="J546" s="5"/>
      <c r="K546" s="5"/>
    </row>
    <row r="547" spans="1:11" ht="54">
      <c r="A547" s="31" t="s">
        <v>686</v>
      </c>
      <c r="B547" s="29" t="s">
        <v>647</v>
      </c>
      <c r="C547" s="29" t="s">
        <v>248</v>
      </c>
      <c r="D547" s="29" t="s">
        <v>315</v>
      </c>
      <c r="E547" s="29" t="s">
        <v>648</v>
      </c>
      <c r="F547" s="29" t="s">
        <v>687</v>
      </c>
      <c r="G547" s="34">
        <f>G548</f>
        <v>7267</v>
      </c>
      <c r="H547" s="18">
        <f>H548</f>
        <v>6184</v>
      </c>
      <c r="I547" s="18">
        <f>I548</f>
        <v>6184</v>
      </c>
      <c r="J547" s="5"/>
      <c r="K547" s="5"/>
    </row>
    <row r="548" spans="1:11" ht="27">
      <c r="A548" s="29" t="s">
        <v>249</v>
      </c>
      <c r="B548" s="29" t="s">
        <v>647</v>
      </c>
      <c r="C548" s="29" t="s">
        <v>248</v>
      </c>
      <c r="D548" s="29" t="s">
        <v>315</v>
      </c>
      <c r="E548" s="29" t="s">
        <v>648</v>
      </c>
      <c r="F548" s="29" t="s">
        <v>250</v>
      </c>
      <c r="G548" s="34">
        <f>G549+G550</f>
        <v>7267</v>
      </c>
      <c r="H548" s="18">
        <f>H549+H550</f>
        <v>6184</v>
      </c>
      <c r="I548" s="18">
        <f>I549+I550</f>
        <v>6184</v>
      </c>
      <c r="J548" s="5"/>
      <c r="K548" s="5"/>
    </row>
    <row r="549" spans="1:11" ht="15">
      <c r="A549" s="31" t="s">
        <v>654</v>
      </c>
      <c r="B549" s="29" t="s">
        <v>647</v>
      </c>
      <c r="C549" s="29" t="s">
        <v>248</v>
      </c>
      <c r="D549" s="29" t="s">
        <v>315</v>
      </c>
      <c r="E549" s="29" t="s">
        <v>648</v>
      </c>
      <c r="F549" s="29" t="s">
        <v>220</v>
      </c>
      <c r="G549" s="34">
        <v>7251</v>
      </c>
      <c r="H549" s="18">
        <v>6144</v>
      </c>
      <c r="I549" s="18">
        <v>6144</v>
      </c>
      <c r="J549" s="5"/>
      <c r="K549" s="5"/>
    </row>
    <row r="550" spans="1:11" ht="27">
      <c r="A550" s="31" t="s">
        <v>684</v>
      </c>
      <c r="B550" s="29" t="s">
        <v>647</v>
      </c>
      <c r="C550" s="29" t="s">
        <v>248</v>
      </c>
      <c r="D550" s="29" t="s">
        <v>315</v>
      </c>
      <c r="E550" s="29" t="s">
        <v>648</v>
      </c>
      <c r="F550" s="29" t="s">
        <v>685</v>
      </c>
      <c r="G550" s="34">
        <v>16</v>
      </c>
      <c r="H550" s="18">
        <v>40</v>
      </c>
      <c r="I550" s="18">
        <v>40</v>
      </c>
      <c r="J550" s="5"/>
      <c r="K550" s="5"/>
    </row>
    <row r="551" spans="1:11" ht="27">
      <c r="A551" s="31" t="s">
        <v>695</v>
      </c>
      <c r="B551" s="29" t="s">
        <v>647</v>
      </c>
      <c r="C551" s="29" t="s">
        <v>248</v>
      </c>
      <c r="D551" s="29" t="s">
        <v>315</v>
      </c>
      <c r="E551" s="29" t="s">
        <v>648</v>
      </c>
      <c r="F551" s="29" t="s">
        <v>215</v>
      </c>
      <c r="G551" s="34">
        <f>G552</f>
        <v>2695</v>
      </c>
      <c r="H551" s="18">
        <f>H552</f>
        <v>2680</v>
      </c>
      <c r="I551" s="18">
        <f>I552</f>
        <v>2850</v>
      </c>
      <c r="J551" s="5"/>
      <c r="K551" s="5"/>
    </row>
    <row r="552" spans="1:11" ht="27">
      <c r="A552" s="29" t="s">
        <v>272</v>
      </c>
      <c r="B552" s="29" t="s">
        <v>647</v>
      </c>
      <c r="C552" s="29" t="s">
        <v>248</v>
      </c>
      <c r="D552" s="29" t="s">
        <v>315</v>
      </c>
      <c r="E552" s="29" t="s">
        <v>648</v>
      </c>
      <c r="F552" s="29" t="s">
        <v>233</v>
      </c>
      <c r="G552" s="34">
        <f>G555+G554+G553</f>
        <v>2695</v>
      </c>
      <c r="H552" s="18">
        <f>H555</f>
        <v>2680</v>
      </c>
      <c r="I552" s="18">
        <f>I555</f>
        <v>2850</v>
      </c>
      <c r="J552" s="5"/>
      <c r="K552" s="5"/>
    </row>
    <row r="553" spans="1:11" ht="40.5">
      <c r="A553" s="29" t="s">
        <v>105</v>
      </c>
      <c r="B553" s="36" t="s">
        <v>647</v>
      </c>
      <c r="C553" s="36" t="s">
        <v>248</v>
      </c>
      <c r="D553" s="36" t="s">
        <v>315</v>
      </c>
      <c r="E553" s="36" t="s">
        <v>648</v>
      </c>
      <c r="F553" s="36" t="s">
        <v>106</v>
      </c>
      <c r="G553" s="134">
        <v>106</v>
      </c>
      <c r="H553" s="21"/>
      <c r="I553" s="21"/>
      <c r="J553" s="5"/>
      <c r="K553" s="5"/>
    </row>
    <row r="554" spans="1:11" ht="45" hidden="1">
      <c r="A554" s="94" t="s">
        <v>120</v>
      </c>
      <c r="B554" s="36" t="s">
        <v>647</v>
      </c>
      <c r="C554" s="36" t="s">
        <v>248</v>
      </c>
      <c r="D554" s="36" t="s">
        <v>315</v>
      </c>
      <c r="E554" s="36" t="s">
        <v>648</v>
      </c>
      <c r="F554" s="36" t="s">
        <v>119</v>
      </c>
      <c r="G554" s="134"/>
      <c r="H554" s="21"/>
      <c r="I554" s="21"/>
      <c r="J554" s="5"/>
      <c r="K554" s="5"/>
    </row>
    <row r="555" spans="1:11" ht="27">
      <c r="A555" s="31" t="s">
        <v>656</v>
      </c>
      <c r="B555" s="36" t="s">
        <v>647</v>
      </c>
      <c r="C555" s="36" t="s">
        <v>248</v>
      </c>
      <c r="D555" s="36" t="s">
        <v>315</v>
      </c>
      <c r="E555" s="36" t="s">
        <v>648</v>
      </c>
      <c r="F555" s="36" t="s">
        <v>657</v>
      </c>
      <c r="G555" s="134">
        <v>2589</v>
      </c>
      <c r="H555" s="21">
        <v>2680</v>
      </c>
      <c r="I555" s="21">
        <v>2850</v>
      </c>
      <c r="J555" s="5"/>
      <c r="K555" s="5"/>
    </row>
    <row r="556" spans="1:11" ht="15">
      <c r="A556" s="32" t="s">
        <v>672</v>
      </c>
      <c r="B556" s="36" t="s">
        <v>647</v>
      </c>
      <c r="C556" s="36" t="s">
        <v>248</v>
      </c>
      <c r="D556" s="36" t="s">
        <v>315</v>
      </c>
      <c r="E556" s="36" t="s">
        <v>648</v>
      </c>
      <c r="F556" s="36" t="s">
        <v>674</v>
      </c>
      <c r="G556" s="134">
        <f>G559+G557</f>
        <v>28</v>
      </c>
      <c r="H556" s="21">
        <f>H559</f>
        <v>82</v>
      </c>
      <c r="I556" s="21">
        <f>I559</f>
        <v>85</v>
      </c>
      <c r="J556" s="5"/>
      <c r="K556" s="5"/>
    </row>
    <row r="557" spans="1:11" ht="15">
      <c r="A557" s="32" t="s">
        <v>157</v>
      </c>
      <c r="B557" s="36" t="s">
        <v>647</v>
      </c>
      <c r="C557" s="36" t="s">
        <v>248</v>
      </c>
      <c r="D557" s="36" t="s">
        <v>315</v>
      </c>
      <c r="E557" s="36" t="s">
        <v>648</v>
      </c>
      <c r="F557" s="36" t="s">
        <v>159</v>
      </c>
      <c r="G557" s="157">
        <f>G558</f>
        <v>10</v>
      </c>
      <c r="H557" s="21"/>
      <c r="I557" s="21"/>
      <c r="J557" s="5"/>
      <c r="K557" s="5"/>
    </row>
    <row r="558" spans="1:11" ht="108">
      <c r="A558" s="29" t="s">
        <v>38</v>
      </c>
      <c r="B558" s="36" t="s">
        <v>647</v>
      </c>
      <c r="C558" s="36" t="s">
        <v>248</v>
      </c>
      <c r="D558" s="36" t="s">
        <v>315</v>
      </c>
      <c r="E558" s="36" t="s">
        <v>648</v>
      </c>
      <c r="F558" s="36" t="s">
        <v>160</v>
      </c>
      <c r="G558" s="157">
        <v>10</v>
      </c>
      <c r="H558" s="21"/>
      <c r="I558" s="21"/>
      <c r="J558" s="5"/>
      <c r="K558" s="5"/>
    </row>
    <row r="559" spans="1:11" ht="15">
      <c r="A559" s="213" t="s">
        <v>273</v>
      </c>
      <c r="B559" s="213" t="s">
        <v>647</v>
      </c>
      <c r="C559" s="213" t="s">
        <v>248</v>
      </c>
      <c r="D559" s="213" t="s">
        <v>315</v>
      </c>
      <c r="E559" s="213">
        <v>4209900</v>
      </c>
      <c r="F559" s="213" t="s">
        <v>237</v>
      </c>
      <c r="G559" s="216">
        <f>G562+G561</f>
        <v>18</v>
      </c>
      <c r="H559" s="194">
        <f>H562</f>
        <v>82</v>
      </c>
      <c r="I559" s="194">
        <f>I562</f>
        <v>85</v>
      </c>
      <c r="J559" s="275"/>
      <c r="K559" s="257"/>
    </row>
    <row r="560" spans="1:11" ht="0.75" customHeight="1">
      <c r="A560" s="214"/>
      <c r="B560" s="214"/>
      <c r="C560" s="214"/>
      <c r="D560" s="214"/>
      <c r="E560" s="214"/>
      <c r="F560" s="214"/>
      <c r="G560" s="217"/>
      <c r="H560" s="195"/>
      <c r="I560" s="195"/>
      <c r="J560" s="275"/>
      <c r="K560" s="257"/>
    </row>
    <row r="561" spans="1:11" ht="27">
      <c r="A561" s="32" t="s">
        <v>682</v>
      </c>
      <c r="B561" s="29" t="s">
        <v>647</v>
      </c>
      <c r="C561" s="29" t="s">
        <v>248</v>
      </c>
      <c r="D561" s="71" t="s">
        <v>315</v>
      </c>
      <c r="E561" s="71" t="s">
        <v>648</v>
      </c>
      <c r="F561" s="71" t="s">
        <v>680</v>
      </c>
      <c r="G561" s="158">
        <v>7</v>
      </c>
      <c r="H561" s="19"/>
      <c r="I561" s="19"/>
      <c r="J561" s="5"/>
      <c r="K561" s="5"/>
    </row>
    <row r="562" spans="1:11" ht="30">
      <c r="A562" s="159" t="s">
        <v>720</v>
      </c>
      <c r="B562" s="71" t="s">
        <v>647</v>
      </c>
      <c r="C562" s="71" t="s">
        <v>248</v>
      </c>
      <c r="D562" s="71" t="s">
        <v>315</v>
      </c>
      <c r="E562" s="71" t="s">
        <v>648</v>
      </c>
      <c r="F562" s="71" t="s">
        <v>721</v>
      </c>
      <c r="G562" s="128">
        <v>11</v>
      </c>
      <c r="H562" s="19">
        <v>82</v>
      </c>
      <c r="I562" s="19">
        <v>85</v>
      </c>
      <c r="J562" s="5"/>
      <c r="K562" s="5"/>
    </row>
    <row r="563" spans="1:11" ht="15">
      <c r="A563" s="119" t="s">
        <v>253</v>
      </c>
      <c r="B563" s="124" t="s">
        <v>647</v>
      </c>
      <c r="C563" s="124" t="s">
        <v>248</v>
      </c>
      <c r="D563" s="124" t="s">
        <v>315</v>
      </c>
      <c r="E563" s="124" t="s">
        <v>725</v>
      </c>
      <c r="F563" s="124"/>
      <c r="G563" s="127">
        <f>G564+G568</f>
        <v>492</v>
      </c>
      <c r="H563" s="19"/>
      <c r="I563" s="19"/>
      <c r="J563" s="5"/>
      <c r="K563" s="5"/>
    </row>
    <row r="564" spans="1:11" ht="67.5">
      <c r="A564" s="48" t="s">
        <v>726</v>
      </c>
      <c r="B564" s="71" t="s">
        <v>647</v>
      </c>
      <c r="C564" s="71" t="s">
        <v>248</v>
      </c>
      <c r="D564" s="71" t="s">
        <v>315</v>
      </c>
      <c r="E564" s="71" t="s">
        <v>727</v>
      </c>
      <c r="F564" s="71"/>
      <c r="G564" s="128">
        <f>G565</f>
        <v>45</v>
      </c>
      <c r="H564" s="19"/>
      <c r="I564" s="19"/>
      <c r="J564" s="5"/>
      <c r="K564" s="5"/>
    </row>
    <row r="565" spans="1:11" ht="27">
      <c r="A565" s="29" t="s">
        <v>213</v>
      </c>
      <c r="B565" s="71" t="s">
        <v>647</v>
      </c>
      <c r="C565" s="71" t="s">
        <v>248</v>
      </c>
      <c r="D565" s="71" t="s">
        <v>315</v>
      </c>
      <c r="E565" s="71" t="s">
        <v>727</v>
      </c>
      <c r="F565" s="71" t="s">
        <v>215</v>
      </c>
      <c r="G565" s="128">
        <f>G566</f>
        <v>45</v>
      </c>
      <c r="H565" s="19"/>
      <c r="I565" s="19"/>
      <c r="J565" s="5"/>
      <c r="K565" s="5"/>
    </row>
    <row r="566" spans="1:11" ht="27">
      <c r="A566" s="29" t="s">
        <v>272</v>
      </c>
      <c r="B566" s="71" t="s">
        <v>647</v>
      </c>
      <c r="C566" s="71" t="s">
        <v>248</v>
      </c>
      <c r="D566" s="71" t="s">
        <v>315</v>
      </c>
      <c r="E566" s="71" t="s">
        <v>727</v>
      </c>
      <c r="F566" s="71" t="s">
        <v>233</v>
      </c>
      <c r="G566" s="128">
        <f>G567</f>
        <v>45</v>
      </c>
      <c r="H566" s="19"/>
      <c r="I566" s="19"/>
      <c r="J566" s="5"/>
      <c r="K566" s="5"/>
    </row>
    <row r="567" spans="1:11" ht="27">
      <c r="A567" s="29" t="s">
        <v>656</v>
      </c>
      <c r="B567" s="71" t="s">
        <v>647</v>
      </c>
      <c r="C567" s="71" t="s">
        <v>248</v>
      </c>
      <c r="D567" s="71" t="s">
        <v>315</v>
      </c>
      <c r="E567" s="71" t="s">
        <v>727</v>
      </c>
      <c r="F567" s="71" t="s">
        <v>657</v>
      </c>
      <c r="G567" s="128">
        <v>45</v>
      </c>
      <c r="H567" s="19"/>
      <c r="I567" s="19"/>
      <c r="J567" s="5"/>
      <c r="K567" s="5"/>
    </row>
    <row r="568" spans="1:11" ht="60">
      <c r="A568" s="165" t="s">
        <v>189</v>
      </c>
      <c r="B568" s="71" t="s">
        <v>647</v>
      </c>
      <c r="C568" s="71" t="s">
        <v>248</v>
      </c>
      <c r="D568" s="71" t="s">
        <v>315</v>
      </c>
      <c r="E568" s="71" t="s">
        <v>190</v>
      </c>
      <c r="F568" s="71"/>
      <c r="G568" s="158">
        <f>G569</f>
        <v>447</v>
      </c>
      <c r="H568" s="19"/>
      <c r="I568" s="19"/>
      <c r="J568" s="5"/>
      <c r="K568" s="5"/>
    </row>
    <row r="569" spans="1:11" ht="15">
      <c r="A569" s="29" t="s">
        <v>504</v>
      </c>
      <c r="B569" s="71" t="s">
        <v>647</v>
      </c>
      <c r="C569" s="71" t="s">
        <v>248</v>
      </c>
      <c r="D569" s="71" t="s">
        <v>315</v>
      </c>
      <c r="E569" s="71" t="s">
        <v>190</v>
      </c>
      <c r="F569" s="71" t="s">
        <v>169</v>
      </c>
      <c r="G569" s="158">
        <f>G570</f>
        <v>447</v>
      </c>
      <c r="H569" s="19"/>
      <c r="I569" s="19"/>
      <c r="J569" s="5"/>
      <c r="K569" s="5"/>
    </row>
    <row r="570" spans="1:11" ht="27">
      <c r="A570" s="31" t="s">
        <v>505</v>
      </c>
      <c r="B570" s="71" t="s">
        <v>647</v>
      </c>
      <c r="C570" s="71" t="s">
        <v>248</v>
      </c>
      <c r="D570" s="71" t="s">
        <v>315</v>
      </c>
      <c r="E570" s="71" t="s">
        <v>190</v>
      </c>
      <c r="F570" s="71" t="s">
        <v>170</v>
      </c>
      <c r="G570" s="158">
        <f>G571</f>
        <v>447</v>
      </c>
      <c r="H570" s="19"/>
      <c r="I570" s="19"/>
      <c r="J570" s="5"/>
      <c r="K570" s="5"/>
    </row>
    <row r="571" spans="1:11" ht="40.5">
      <c r="A571" s="31" t="s">
        <v>506</v>
      </c>
      <c r="B571" s="71" t="s">
        <v>647</v>
      </c>
      <c r="C571" s="71" t="s">
        <v>248</v>
      </c>
      <c r="D571" s="71" t="s">
        <v>315</v>
      </c>
      <c r="E571" s="71" t="s">
        <v>190</v>
      </c>
      <c r="F571" s="71" t="s">
        <v>171</v>
      </c>
      <c r="G571" s="158">
        <v>447</v>
      </c>
      <c r="H571" s="19"/>
      <c r="I571" s="19"/>
      <c r="J571" s="5"/>
      <c r="K571" s="5"/>
    </row>
    <row r="572" spans="1:11" ht="15">
      <c r="A572" s="33" t="s">
        <v>638</v>
      </c>
      <c r="B572" s="33" t="s">
        <v>647</v>
      </c>
      <c r="C572" s="33" t="s">
        <v>248</v>
      </c>
      <c r="D572" s="33" t="s">
        <v>316</v>
      </c>
      <c r="E572" s="33"/>
      <c r="F572" s="33"/>
      <c r="G572" s="69">
        <f>G578+G604+G651+G680+G636+G625+G630+G620+G573</f>
        <v>189279</v>
      </c>
      <c r="H572" s="25">
        <f>H578+H604+H651</f>
        <v>134162</v>
      </c>
      <c r="I572" s="25">
        <f>I578+I604+I651</f>
        <v>135721</v>
      </c>
      <c r="J572" s="72"/>
      <c r="K572" s="72"/>
    </row>
    <row r="573" spans="1:11" ht="15">
      <c r="A573" s="33" t="s">
        <v>624</v>
      </c>
      <c r="B573" s="33" t="s">
        <v>647</v>
      </c>
      <c r="C573" s="33" t="s">
        <v>248</v>
      </c>
      <c r="D573" s="33" t="s">
        <v>316</v>
      </c>
      <c r="E573" s="33" t="s">
        <v>239</v>
      </c>
      <c r="F573" s="33"/>
      <c r="G573" s="69">
        <f>G574</f>
        <v>191</v>
      </c>
      <c r="H573" s="25"/>
      <c r="I573" s="25"/>
      <c r="J573" s="72"/>
      <c r="K573" s="72"/>
    </row>
    <row r="574" spans="1:11" ht="15">
      <c r="A574" s="29" t="s">
        <v>625</v>
      </c>
      <c r="B574" s="29" t="s">
        <v>647</v>
      </c>
      <c r="C574" s="29" t="s">
        <v>248</v>
      </c>
      <c r="D574" s="29" t="s">
        <v>316</v>
      </c>
      <c r="E574" s="29" t="s">
        <v>240</v>
      </c>
      <c r="F574" s="29"/>
      <c r="G574" s="34">
        <f>G575</f>
        <v>191</v>
      </c>
      <c r="H574" s="25"/>
      <c r="I574" s="25"/>
      <c r="J574" s="72"/>
      <c r="K574" s="72"/>
    </row>
    <row r="575" spans="1:11" ht="27">
      <c r="A575" s="31" t="s">
        <v>213</v>
      </c>
      <c r="B575" s="29" t="s">
        <v>647</v>
      </c>
      <c r="C575" s="29" t="s">
        <v>248</v>
      </c>
      <c r="D575" s="29" t="s">
        <v>316</v>
      </c>
      <c r="E575" s="29" t="s">
        <v>240</v>
      </c>
      <c r="F575" s="29" t="s">
        <v>215</v>
      </c>
      <c r="G575" s="34">
        <f>G577</f>
        <v>191</v>
      </c>
      <c r="H575" s="25"/>
      <c r="I575" s="25"/>
      <c r="J575" s="72"/>
      <c r="K575" s="72"/>
    </row>
    <row r="576" spans="1:11" ht="27">
      <c r="A576" s="29" t="s">
        <v>272</v>
      </c>
      <c r="B576" s="29" t="s">
        <v>647</v>
      </c>
      <c r="C576" s="29" t="s">
        <v>248</v>
      </c>
      <c r="D576" s="29" t="s">
        <v>316</v>
      </c>
      <c r="E576" s="29" t="s">
        <v>240</v>
      </c>
      <c r="F576" s="29" t="s">
        <v>233</v>
      </c>
      <c r="G576" s="34">
        <f>G577</f>
        <v>191</v>
      </c>
      <c r="H576" s="25"/>
      <c r="I576" s="25"/>
      <c r="J576" s="72"/>
      <c r="K576" s="72"/>
    </row>
    <row r="577" spans="1:11" ht="27">
      <c r="A577" s="31" t="s">
        <v>656</v>
      </c>
      <c r="B577" s="29" t="s">
        <v>647</v>
      </c>
      <c r="C577" s="29" t="s">
        <v>248</v>
      </c>
      <c r="D577" s="29" t="s">
        <v>316</v>
      </c>
      <c r="E577" s="29" t="s">
        <v>240</v>
      </c>
      <c r="F577" s="29" t="s">
        <v>657</v>
      </c>
      <c r="G577" s="34">
        <v>191</v>
      </c>
      <c r="H577" s="25"/>
      <c r="I577" s="25"/>
      <c r="J577" s="72"/>
      <c r="K577" s="72"/>
    </row>
    <row r="578" spans="1:11" ht="15">
      <c r="A578" s="189" t="s">
        <v>649</v>
      </c>
      <c r="B578" s="189" t="s">
        <v>647</v>
      </c>
      <c r="C578" s="189" t="s">
        <v>248</v>
      </c>
      <c r="D578" s="189" t="s">
        <v>316</v>
      </c>
      <c r="E578" s="189">
        <v>4210000</v>
      </c>
      <c r="F578" s="189"/>
      <c r="G578" s="190">
        <f>G580+G600</f>
        <v>26391</v>
      </c>
      <c r="H578" s="198">
        <f>H580+H600</f>
        <v>23335</v>
      </c>
      <c r="I578" s="198">
        <f>I580+I600</f>
        <v>24060</v>
      </c>
      <c r="J578" s="276"/>
      <c r="K578" s="257"/>
    </row>
    <row r="579" spans="1:11" ht="3.75" customHeight="1" hidden="1">
      <c r="A579" s="189"/>
      <c r="B579" s="189"/>
      <c r="C579" s="189"/>
      <c r="D579" s="189"/>
      <c r="E579" s="189"/>
      <c r="F579" s="189"/>
      <c r="G579" s="190"/>
      <c r="H579" s="198"/>
      <c r="I579" s="198"/>
      <c r="J579" s="257"/>
      <c r="K579" s="257"/>
    </row>
    <row r="580" spans="1:11" ht="15">
      <c r="A580" s="211" t="s">
        <v>246</v>
      </c>
      <c r="B580" s="211" t="s">
        <v>647</v>
      </c>
      <c r="C580" s="211" t="s">
        <v>248</v>
      </c>
      <c r="D580" s="211" t="s">
        <v>316</v>
      </c>
      <c r="E580" s="211">
        <v>4219900</v>
      </c>
      <c r="F580" s="211"/>
      <c r="G580" s="215">
        <f>G582+G585+G590</f>
        <v>25807</v>
      </c>
      <c r="H580" s="208">
        <f>H582+H585+H590</f>
        <v>22620</v>
      </c>
      <c r="I580" s="208">
        <f>I582+I585+I590</f>
        <v>23315</v>
      </c>
      <c r="J580" s="276"/>
      <c r="K580" s="257"/>
    </row>
    <row r="581" spans="1:11" ht="15">
      <c r="A581" s="211"/>
      <c r="B581" s="211"/>
      <c r="C581" s="211"/>
      <c r="D581" s="211"/>
      <c r="E581" s="211"/>
      <c r="F581" s="211"/>
      <c r="G581" s="215"/>
      <c r="H581" s="208"/>
      <c r="I581" s="208"/>
      <c r="J581" s="257"/>
      <c r="K581" s="257"/>
    </row>
    <row r="582" spans="1:11" ht="54">
      <c r="A582" s="31" t="s">
        <v>686</v>
      </c>
      <c r="B582" s="29" t="s">
        <v>647</v>
      </c>
      <c r="C582" s="29" t="s">
        <v>248</v>
      </c>
      <c r="D582" s="29" t="s">
        <v>316</v>
      </c>
      <c r="E582" s="29" t="s">
        <v>650</v>
      </c>
      <c r="F582" s="29" t="s">
        <v>687</v>
      </c>
      <c r="G582" s="34">
        <f aca="true" t="shared" si="12" ref="G582:I583">G583</f>
        <v>87</v>
      </c>
      <c r="H582" s="26">
        <f t="shared" si="12"/>
        <v>0</v>
      </c>
      <c r="I582" s="26">
        <f t="shared" si="12"/>
        <v>0</v>
      </c>
      <c r="J582" s="5"/>
      <c r="K582" s="5"/>
    </row>
    <row r="583" spans="1:11" ht="27">
      <c r="A583" s="29" t="s">
        <v>249</v>
      </c>
      <c r="B583" s="29" t="s">
        <v>647</v>
      </c>
      <c r="C583" s="29" t="s">
        <v>248</v>
      </c>
      <c r="D583" s="29" t="s">
        <v>316</v>
      </c>
      <c r="E583" s="29" t="s">
        <v>650</v>
      </c>
      <c r="F583" s="29" t="s">
        <v>250</v>
      </c>
      <c r="G583" s="34">
        <f t="shared" si="12"/>
        <v>87</v>
      </c>
      <c r="H583" s="26">
        <f t="shared" si="12"/>
        <v>0</v>
      </c>
      <c r="I583" s="26">
        <f t="shared" si="12"/>
        <v>0</v>
      </c>
      <c r="J583" s="5"/>
      <c r="K583" s="5"/>
    </row>
    <row r="584" spans="1:11" ht="27">
      <c r="A584" s="31" t="s">
        <v>684</v>
      </c>
      <c r="B584" s="29" t="s">
        <v>647</v>
      </c>
      <c r="C584" s="29" t="s">
        <v>248</v>
      </c>
      <c r="D584" s="29" t="s">
        <v>316</v>
      </c>
      <c r="E584" s="29" t="s">
        <v>650</v>
      </c>
      <c r="F584" s="29" t="s">
        <v>685</v>
      </c>
      <c r="G584" s="34">
        <v>87</v>
      </c>
      <c r="H584" s="26"/>
      <c r="I584" s="26"/>
      <c r="J584" s="5"/>
      <c r="K584" s="5"/>
    </row>
    <row r="585" spans="1:11" ht="27">
      <c r="A585" s="31" t="s">
        <v>695</v>
      </c>
      <c r="B585" s="29" t="s">
        <v>647</v>
      </c>
      <c r="C585" s="29" t="s">
        <v>248</v>
      </c>
      <c r="D585" s="29" t="s">
        <v>316</v>
      </c>
      <c r="E585" s="29" t="s">
        <v>650</v>
      </c>
      <c r="F585" s="29" t="s">
        <v>215</v>
      </c>
      <c r="G585" s="34">
        <f>G586</f>
        <v>23607</v>
      </c>
      <c r="H585" s="26">
        <f>H586</f>
        <v>21810</v>
      </c>
      <c r="I585" s="26">
        <f>I586</f>
        <v>22500</v>
      </c>
      <c r="J585" s="5"/>
      <c r="K585" s="5"/>
    </row>
    <row r="586" spans="1:11" ht="27">
      <c r="A586" s="29" t="s">
        <v>272</v>
      </c>
      <c r="B586" s="29" t="s">
        <v>647</v>
      </c>
      <c r="C586" s="29" t="s">
        <v>248</v>
      </c>
      <c r="D586" s="29" t="s">
        <v>316</v>
      </c>
      <c r="E586" s="29" t="s">
        <v>650</v>
      </c>
      <c r="F586" s="29" t="s">
        <v>233</v>
      </c>
      <c r="G586" s="34">
        <f>G587+G588+G589</f>
        <v>23607</v>
      </c>
      <c r="H586" s="26">
        <f>H589</f>
        <v>21810</v>
      </c>
      <c r="I586" s="26">
        <f>I589</f>
        <v>22500</v>
      </c>
      <c r="J586" s="5"/>
      <c r="K586" s="5"/>
    </row>
    <row r="587" spans="1:11" ht="40.5">
      <c r="A587" s="29" t="s">
        <v>105</v>
      </c>
      <c r="B587" s="36" t="s">
        <v>647</v>
      </c>
      <c r="C587" s="36" t="s">
        <v>248</v>
      </c>
      <c r="D587" s="36" t="s">
        <v>316</v>
      </c>
      <c r="E587" s="36" t="s">
        <v>650</v>
      </c>
      <c r="F587" s="36" t="s">
        <v>106</v>
      </c>
      <c r="G587" s="34">
        <v>1067</v>
      </c>
      <c r="H587" s="26"/>
      <c r="I587" s="26"/>
      <c r="J587" s="5"/>
      <c r="K587" s="5"/>
    </row>
    <row r="588" spans="1:11" ht="45">
      <c r="A588" s="94" t="s">
        <v>120</v>
      </c>
      <c r="B588" s="36" t="s">
        <v>647</v>
      </c>
      <c r="C588" s="36" t="s">
        <v>248</v>
      </c>
      <c r="D588" s="36" t="s">
        <v>316</v>
      </c>
      <c r="E588" s="36" t="s">
        <v>650</v>
      </c>
      <c r="F588" s="36" t="s">
        <v>119</v>
      </c>
      <c r="G588" s="34">
        <v>1147</v>
      </c>
      <c r="H588" s="26"/>
      <c r="I588" s="26"/>
      <c r="J588" s="5"/>
      <c r="K588" s="5"/>
    </row>
    <row r="589" spans="1:11" ht="27">
      <c r="A589" s="31" t="s">
        <v>656</v>
      </c>
      <c r="B589" s="36" t="s">
        <v>647</v>
      </c>
      <c r="C589" s="36" t="s">
        <v>248</v>
      </c>
      <c r="D589" s="29" t="s">
        <v>316</v>
      </c>
      <c r="E589" s="29" t="s">
        <v>650</v>
      </c>
      <c r="F589" s="29" t="s">
        <v>657</v>
      </c>
      <c r="G589" s="34">
        <v>21393</v>
      </c>
      <c r="H589" s="26">
        <v>21810</v>
      </c>
      <c r="I589" s="26">
        <v>22500</v>
      </c>
      <c r="J589" s="5"/>
      <c r="K589" s="5"/>
    </row>
    <row r="590" spans="1:11" ht="15">
      <c r="A590" s="32" t="s">
        <v>672</v>
      </c>
      <c r="B590" s="36" t="s">
        <v>647</v>
      </c>
      <c r="C590" s="36" t="s">
        <v>248</v>
      </c>
      <c r="D590" s="29" t="s">
        <v>316</v>
      </c>
      <c r="E590" s="29" t="s">
        <v>650</v>
      </c>
      <c r="F590" s="29" t="s">
        <v>674</v>
      </c>
      <c r="G590" s="34">
        <f>G593+G591</f>
        <v>2113</v>
      </c>
      <c r="H590" s="26">
        <f>H593</f>
        <v>810</v>
      </c>
      <c r="I590" s="26">
        <f>I593</f>
        <v>815</v>
      </c>
      <c r="J590" s="5"/>
      <c r="K590" s="5"/>
    </row>
    <row r="591" spans="1:11" ht="15">
      <c r="A591" s="63" t="s">
        <v>157</v>
      </c>
      <c r="B591" s="36" t="s">
        <v>647</v>
      </c>
      <c r="C591" s="36" t="s">
        <v>248</v>
      </c>
      <c r="D591" s="29" t="s">
        <v>316</v>
      </c>
      <c r="E591" s="29" t="s">
        <v>650</v>
      </c>
      <c r="F591" s="29" t="s">
        <v>159</v>
      </c>
      <c r="G591" s="34">
        <f>G592</f>
        <v>10</v>
      </c>
      <c r="H591" s="26"/>
      <c r="I591" s="26"/>
      <c r="J591" s="5"/>
      <c r="K591" s="5"/>
    </row>
    <row r="592" spans="1:11" ht="102" customHeight="1">
      <c r="A592" s="63" t="s">
        <v>158</v>
      </c>
      <c r="B592" s="36" t="s">
        <v>647</v>
      </c>
      <c r="C592" s="36" t="s">
        <v>248</v>
      </c>
      <c r="D592" s="29" t="s">
        <v>316</v>
      </c>
      <c r="E592" s="29" t="s">
        <v>650</v>
      </c>
      <c r="F592" s="29" t="s">
        <v>160</v>
      </c>
      <c r="G592" s="34">
        <v>10</v>
      </c>
      <c r="H592" s="26"/>
      <c r="I592" s="26"/>
      <c r="J592" s="5"/>
      <c r="K592" s="5"/>
    </row>
    <row r="593" spans="1:11" ht="15">
      <c r="A593" s="213" t="s">
        <v>273</v>
      </c>
      <c r="B593" s="211" t="s">
        <v>647</v>
      </c>
      <c r="C593" s="211" t="s">
        <v>248</v>
      </c>
      <c r="D593" s="211" t="s">
        <v>316</v>
      </c>
      <c r="E593" s="211">
        <v>4219900</v>
      </c>
      <c r="F593" s="211" t="s">
        <v>237</v>
      </c>
      <c r="G593" s="215">
        <f>G595+G596</f>
        <v>2103</v>
      </c>
      <c r="H593" s="208">
        <f>H595</f>
        <v>810</v>
      </c>
      <c r="I593" s="208">
        <f>I595</f>
        <v>815</v>
      </c>
      <c r="J593" s="257"/>
      <c r="K593" s="257"/>
    </row>
    <row r="594" spans="1:11" ht="4.5" customHeight="1">
      <c r="A594" s="214"/>
      <c r="B594" s="211"/>
      <c r="C594" s="211"/>
      <c r="D594" s="211"/>
      <c r="E594" s="211"/>
      <c r="F594" s="211"/>
      <c r="G594" s="215"/>
      <c r="H594" s="208"/>
      <c r="I594" s="208"/>
      <c r="J594" s="257"/>
      <c r="K594" s="257"/>
    </row>
    <row r="595" spans="1:11" ht="27">
      <c r="A595" s="32" t="s">
        <v>682</v>
      </c>
      <c r="B595" s="29" t="s">
        <v>647</v>
      </c>
      <c r="C595" s="29" t="s">
        <v>248</v>
      </c>
      <c r="D595" s="29" t="s">
        <v>316</v>
      </c>
      <c r="E595" s="29" t="s">
        <v>650</v>
      </c>
      <c r="F595" s="29" t="s">
        <v>680</v>
      </c>
      <c r="G595" s="34">
        <v>2010</v>
      </c>
      <c r="H595" s="26">
        <v>810</v>
      </c>
      <c r="I595" s="26">
        <v>815</v>
      </c>
      <c r="J595" s="5"/>
      <c r="K595" s="5"/>
    </row>
    <row r="596" spans="1:11" ht="30">
      <c r="A596" s="159" t="s">
        <v>720</v>
      </c>
      <c r="B596" s="29" t="s">
        <v>647</v>
      </c>
      <c r="C596" s="29" t="s">
        <v>248</v>
      </c>
      <c r="D596" s="29" t="s">
        <v>316</v>
      </c>
      <c r="E596" s="29" t="s">
        <v>650</v>
      </c>
      <c r="F596" s="29" t="s">
        <v>721</v>
      </c>
      <c r="G596" s="34">
        <v>93</v>
      </c>
      <c r="H596" s="26"/>
      <c r="I596" s="26"/>
      <c r="J596" s="5"/>
      <c r="K596" s="5"/>
    </row>
    <row r="597" spans="1:11" ht="15" hidden="1">
      <c r="A597" s="160"/>
      <c r="B597" s="29"/>
      <c r="C597" s="29"/>
      <c r="D597" s="29"/>
      <c r="E597" s="29"/>
      <c r="F597" s="29"/>
      <c r="G597" s="34">
        <f>G598</f>
        <v>0</v>
      </c>
      <c r="H597" s="26"/>
      <c r="I597" s="26"/>
      <c r="J597" s="5"/>
      <c r="K597" s="5"/>
    </row>
    <row r="598" spans="1:11" ht="15" hidden="1">
      <c r="A598" s="159"/>
      <c r="B598" s="29"/>
      <c r="C598" s="29"/>
      <c r="D598" s="29"/>
      <c r="E598" s="29"/>
      <c r="F598" s="29"/>
      <c r="G598" s="34">
        <f>G599</f>
        <v>0</v>
      </c>
      <c r="H598" s="26"/>
      <c r="I598" s="26"/>
      <c r="J598" s="5"/>
      <c r="K598" s="5"/>
    </row>
    <row r="599" spans="1:11" ht="15" hidden="1">
      <c r="A599" s="94"/>
      <c r="B599" s="29"/>
      <c r="C599" s="29"/>
      <c r="D599" s="29"/>
      <c r="E599" s="29"/>
      <c r="F599" s="29"/>
      <c r="G599" s="34"/>
      <c r="H599" s="26"/>
      <c r="I599" s="26"/>
      <c r="J599" s="5"/>
      <c r="K599" s="5"/>
    </row>
    <row r="600" spans="1:11" ht="67.5">
      <c r="A600" s="32" t="s">
        <v>717</v>
      </c>
      <c r="B600" s="29" t="s">
        <v>647</v>
      </c>
      <c r="C600" s="29" t="s">
        <v>248</v>
      </c>
      <c r="D600" s="29" t="s">
        <v>316</v>
      </c>
      <c r="E600" s="29" t="s">
        <v>718</v>
      </c>
      <c r="F600" s="29"/>
      <c r="G600" s="34">
        <f aca="true" t="shared" si="13" ref="G600:I602">G601</f>
        <v>584</v>
      </c>
      <c r="H600" s="26">
        <f t="shared" si="13"/>
        <v>715</v>
      </c>
      <c r="I600" s="26">
        <f t="shared" si="13"/>
        <v>745</v>
      </c>
      <c r="J600" s="5"/>
      <c r="K600" s="5"/>
    </row>
    <row r="601" spans="1:11" ht="54">
      <c r="A601" s="31" t="s">
        <v>686</v>
      </c>
      <c r="B601" s="29" t="s">
        <v>647</v>
      </c>
      <c r="C601" s="29" t="s">
        <v>248</v>
      </c>
      <c r="D601" s="29" t="s">
        <v>316</v>
      </c>
      <c r="E601" s="29" t="s">
        <v>718</v>
      </c>
      <c r="F601" s="29" t="s">
        <v>687</v>
      </c>
      <c r="G601" s="34">
        <f t="shared" si="13"/>
        <v>584</v>
      </c>
      <c r="H601" s="26">
        <f t="shared" si="13"/>
        <v>715</v>
      </c>
      <c r="I601" s="26">
        <f t="shared" si="13"/>
        <v>745</v>
      </c>
      <c r="J601" s="5"/>
      <c r="K601" s="5"/>
    </row>
    <row r="602" spans="1:11" ht="27">
      <c r="A602" s="29" t="s">
        <v>249</v>
      </c>
      <c r="B602" s="29" t="s">
        <v>647</v>
      </c>
      <c r="C602" s="29" t="s">
        <v>248</v>
      </c>
      <c r="D602" s="29" t="s">
        <v>316</v>
      </c>
      <c r="E602" s="29" t="s">
        <v>718</v>
      </c>
      <c r="F602" s="29" t="s">
        <v>250</v>
      </c>
      <c r="G602" s="34">
        <f t="shared" si="13"/>
        <v>584</v>
      </c>
      <c r="H602" s="26">
        <f t="shared" si="13"/>
        <v>715</v>
      </c>
      <c r="I602" s="26">
        <f t="shared" si="13"/>
        <v>745</v>
      </c>
      <c r="J602" s="5"/>
      <c r="K602" s="5"/>
    </row>
    <row r="603" spans="1:11" ht="27">
      <c r="A603" s="29" t="s">
        <v>684</v>
      </c>
      <c r="B603" s="29" t="s">
        <v>647</v>
      </c>
      <c r="C603" s="29" t="s">
        <v>248</v>
      </c>
      <c r="D603" s="29" t="s">
        <v>316</v>
      </c>
      <c r="E603" s="29" t="s">
        <v>718</v>
      </c>
      <c r="F603" s="29" t="s">
        <v>685</v>
      </c>
      <c r="G603" s="34">
        <v>584</v>
      </c>
      <c r="H603" s="26">
        <v>715</v>
      </c>
      <c r="I603" s="26">
        <v>745</v>
      </c>
      <c r="J603" s="5"/>
      <c r="K603" s="5"/>
    </row>
    <row r="604" spans="1:11" ht="28.5">
      <c r="A604" s="114" t="s">
        <v>639</v>
      </c>
      <c r="B604" s="114" t="s">
        <v>647</v>
      </c>
      <c r="C604" s="114" t="s">
        <v>248</v>
      </c>
      <c r="D604" s="114" t="s">
        <v>316</v>
      </c>
      <c r="E604" s="114">
        <v>4230000</v>
      </c>
      <c r="F604" s="114"/>
      <c r="G604" s="74">
        <f>G605</f>
        <v>3974</v>
      </c>
      <c r="H604" s="20">
        <f>H605</f>
        <v>3200</v>
      </c>
      <c r="I604" s="20">
        <f>I605</f>
        <v>3364</v>
      </c>
      <c r="J604" s="5"/>
      <c r="K604" s="5"/>
    </row>
    <row r="605" spans="1:11" ht="15">
      <c r="A605" s="211" t="s">
        <v>288</v>
      </c>
      <c r="B605" s="211" t="s">
        <v>647</v>
      </c>
      <c r="C605" s="211" t="s">
        <v>248</v>
      </c>
      <c r="D605" s="211" t="s">
        <v>316</v>
      </c>
      <c r="E605" s="211">
        <v>4239900</v>
      </c>
      <c r="F605" s="211"/>
      <c r="G605" s="215">
        <f>G607+G611+G615</f>
        <v>3974</v>
      </c>
      <c r="H605" s="192">
        <f>H607+H611+H615</f>
        <v>3200</v>
      </c>
      <c r="I605" s="192">
        <f>I607+I611+I615</f>
        <v>3364</v>
      </c>
      <c r="J605" s="257"/>
      <c r="K605" s="257"/>
    </row>
    <row r="606" spans="1:11" ht="15">
      <c r="A606" s="211"/>
      <c r="B606" s="211"/>
      <c r="C606" s="211"/>
      <c r="D606" s="211"/>
      <c r="E606" s="211"/>
      <c r="F606" s="211"/>
      <c r="G606" s="215"/>
      <c r="H606" s="192"/>
      <c r="I606" s="192"/>
      <c r="J606" s="257"/>
      <c r="K606" s="257"/>
    </row>
    <row r="607" spans="1:11" ht="54">
      <c r="A607" s="31" t="s">
        <v>686</v>
      </c>
      <c r="B607" s="29" t="s">
        <v>647</v>
      </c>
      <c r="C607" s="29" t="s">
        <v>248</v>
      </c>
      <c r="D607" s="29" t="s">
        <v>316</v>
      </c>
      <c r="E607" s="29" t="s">
        <v>251</v>
      </c>
      <c r="F607" s="29" t="s">
        <v>687</v>
      </c>
      <c r="G607" s="34">
        <f>G608</f>
        <v>3681</v>
      </c>
      <c r="H607" s="18">
        <f>H608</f>
        <v>3034</v>
      </c>
      <c r="I607" s="18">
        <f>I608</f>
        <v>3188</v>
      </c>
      <c r="J607" s="5"/>
      <c r="K607" s="5"/>
    </row>
    <row r="608" spans="1:11" ht="27">
      <c r="A608" s="29" t="s">
        <v>249</v>
      </c>
      <c r="B608" s="29" t="s">
        <v>647</v>
      </c>
      <c r="C608" s="29" t="s">
        <v>248</v>
      </c>
      <c r="D608" s="29" t="s">
        <v>316</v>
      </c>
      <c r="E608" s="29" t="s">
        <v>251</v>
      </c>
      <c r="F608" s="29" t="s">
        <v>250</v>
      </c>
      <c r="G608" s="34">
        <f>G609+G610</f>
        <v>3681</v>
      </c>
      <c r="H608" s="18">
        <f>H609+H610</f>
        <v>3034</v>
      </c>
      <c r="I608" s="18">
        <f>I609+I610</f>
        <v>3188</v>
      </c>
      <c r="J608" s="5"/>
      <c r="K608" s="5"/>
    </row>
    <row r="609" spans="1:11" ht="15">
      <c r="A609" s="31" t="s">
        <v>654</v>
      </c>
      <c r="B609" s="29" t="s">
        <v>647</v>
      </c>
      <c r="C609" s="29" t="s">
        <v>248</v>
      </c>
      <c r="D609" s="29" t="s">
        <v>316</v>
      </c>
      <c r="E609" s="29" t="s">
        <v>251</v>
      </c>
      <c r="F609" s="29" t="s">
        <v>220</v>
      </c>
      <c r="G609" s="34">
        <v>3650</v>
      </c>
      <c r="H609" s="18">
        <v>3017</v>
      </c>
      <c r="I609" s="18">
        <v>3170</v>
      </c>
      <c r="J609" s="5"/>
      <c r="K609" s="5"/>
    </row>
    <row r="610" spans="1:11" ht="27">
      <c r="A610" s="29" t="s">
        <v>684</v>
      </c>
      <c r="B610" s="29" t="s">
        <v>647</v>
      </c>
      <c r="C610" s="29" t="s">
        <v>248</v>
      </c>
      <c r="D610" s="29" t="s">
        <v>316</v>
      </c>
      <c r="E610" s="29" t="s">
        <v>251</v>
      </c>
      <c r="F610" s="29" t="s">
        <v>685</v>
      </c>
      <c r="G610" s="34">
        <v>31</v>
      </c>
      <c r="H610" s="18">
        <v>17</v>
      </c>
      <c r="I610" s="18">
        <v>18</v>
      </c>
      <c r="J610" s="5"/>
      <c r="K610" s="5"/>
    </row>
    <row r="611" spans="1:11" ht="27">
      <c r="A611" s="31" t="s">
        <v>695</v>
      </c>
      <c r="B611" s="29" t="s">
        <v>647</v>
      </c>
      <c r="C611" s="29" t="s">
        <v>248</v>
      </c>
      <c r="D611" s="29" t="s">
        <v>316</v>
      </c>
      <c r="E611" s="29" t="s">
        <v>251</v>
      </c>
      <c r="F611" s="29" t="s">
        <v>215</v>
      </c>
      <c r="G611" s="34">
        <f>G612</f>
        <v>292</v>
      </c>
      <c r="H611" s="18">
        <f>H612</f>
        <v>160</v>
      </c>
      <c r="I611" s="18">
        <f>I612</f>
        <v>170</v>
      </c>
      <c r="J611" s="5"/>
      <c r="K611" s="5"/>
    </row>
    <row r="612" spans="1:11" ht="27">
      <c r="A612" s="29" t="s">
        <v>272</v>
      </c>
      <c r="B612" s="29" t="s">
        <v>647</v>
      </c>
      <c r="C612" s="29" t="s">
        <v>248</v>
      </c>
      <c r="D612" s="29" t="s">
        <v>316</v>
      </c>
      <c r="E612" s="29" t="s">
        <v>251</v>
      </c>
      <c r="F612" s="29" t="s">
        <v>233</v>
      </c>
      <c r="G612" s="34">
        <f>G614+G613</f>
        <v>292</v>
      </c>
      <c r="H612" s="18">
        <f>H614</f>
        <v>160</v>
      </c>
      <c r="I612" s="18">
        <f>I614</f>
        <v>170</v>
      </c>
      <c r="J612" s="5"/>
      <c r="K612" s="5"/>
    </row>
    <row r="613" spans="1:11" ht="40.5">
      <c r="A613" s="29" t="s">
        <v>105</v>
      </c>
      <c r="B613" s="36" t="s">
        <v>647</v>
      </c>
      <c r="C613" s="36" t="s">
        <v>248</v>
      </c>
      <c r="D613" s="36" t="s">
        <v>316</v>
      </c>
      <c r="E613" s="36" t="s">
        <v>251</v>
      </c>
      <c r="F613" s="36" t="s">
        <v>106</v>
      </c>
      <c r="G613" s="34">
        <v>16</v>
      </c>
      <c r="H613" s="18"/>
      <c r="I613" s="18"/>
      <c r="J613" s="5"/>
      <c r="K613" s="5"/>
    </row>
    <row r="614" spans="1:11" ht="27">
      <c r="A614" s="29" t="s">
        <v>272</v>
      </c>
      <c r="B614" s="29" t="s">
        <v>647</v>
      </c>
      <c r="C614" s="29" t="s">
        <v>248</v>
      </c>
      <c r="D614" s="29" t="s">
        <v>316</v>
      </c>
      <c r="E614" s="29" t="s">
        <v>251</v>
      </c>
      <c r="F614" s="29" t="s">
        <v>657</v>
      </c>
      <c r="G614" s="34">
        <v>276</v>
      </c>
      <c r="H614" s="18">
        <v>160</v>
      </c>
      <c r="I614" s="18">
        <v>170</v>
      </c>
      <c r="J614" s="5"/>
      <c r="K614" s="5"/>
    </row>
    <row r="615" spans="1:11" ht="27">
      <c r="A615" s="31" t="s">
        <v>656</v>
      </c>
      <c r="B615" s="36" t="s">
        <v>647</v>
      </c>
      <c r="C615" s="36" t="s">
        <v>248</v>
      </c>
      <c r="D615" s="29" t="s">
        <v>316</v>
      </c>
      <c r="E615" s="29" t="s">
        <v>251</v>
      </c>
      <c r="F615" s="29" t="s">
        <v>674</v>
      </c>
      <c r="G615" s="34">
        <f>G616</f>
        <v>1</v>
      </c>
      <c r="H615" s="18">
        <f>H616</f>
        <v>6</v>
      </c>
      <c r="I615" s="18">
        <f>I616</f>
        <v>6</v>
      </c>
      <c r="J615" s="5"/>
      <c r="K615" s="5"/>
    </row>
    <row r="616" spans="1:11" ht="15">
      <c r="A616" s="213" t="s">
        <v>273</v>
      </c>
      <c r="B616" s="211" t="s">
        <v>647</v>
      </c>
      <c r="C616" s="211" t="s">
        <v>248</v>
      </c>
      <c r="D616" s="211" t="s">
        <v>316</v>
      </c>
      <c r="E616" s="211">
        <v>4239900</v>
      </c>
      <c r="F616" s="211" t="s">
        <v>237</v>
      </c>
      <c r="G616" s="215">
        <f>G618+G619</f>
        <v>1</v>
      </c>
      <c r="H616" s="192">
        <f>H618</f>
        <v>6</v>
      </c>
      <c r="I616" s="192">
        <f>I618</f>
        <v>6</v>
      </c>
      <c r="J616" s="257"/>
      <c r="K616" s="257"/>
    </row>
    <row r="617" spans="1:11" ht="15">
      <c r="A617" s="214"/>
      <c r="B617" s="211"/>
      <c r="C617" s="211"/>
      <c r="D617" s="211"/>
      <c r="E617" s="211"/>
      <c r="F617" s="211"/>
      <c r="G617" s="215"/>
      <c r="H617" s="192"/>
      <c r="I617" s="192"/>
      <c r="J617" s="257"/>
      <c r="K617" s="257"/>
    </row>
    <row r="618" spans="1:11" ht="27">
      <c r="A618" s="32" t="s">
        <v>682</v>
      </c>
      <c r="B618" s="29" t="s">
        <v>647</v>
      </c>
      <c r="C618" s="29" t="s">
        <v>248</v>
      </c>
      <c r="D618" s="29" t="s">
        <v>316</v>
      </c>
      <c r="E618" s="29" t="s">
        <v>251</v>
      </c>
      <c r="F618" s="29" t="s">
        <v>680</v>
      </c>
      <c r="G618" s="34">
        <v>1</v>
      </c>
      <c r="H618" s="18">
        <v>6</v>
      </c>
      <c r="I618" s="18">
        <v>6</v>
      </c>
      <c r="J618" s="5"/>
      <c r="K618" s="5"/>
    </row>
    <row r="619" spans="1:11" ht="30">
      <c r="A619" s="159" t="s">
        <v>720</v>
      </c>
      <c r="B619" s="29" t="s">
        <v>647</v>
      </c>
      <c r="C619" s="29" t="s">
        <v>248</v>
      </c>
      <c r="D619" s="29" t="s">
        <v>316</v>
      </c>
      <c r="E619" s="29" t="s">
        <v>251</v>
      </c>
      <c r="F619" s="29" t="s">
        <v>721</v>
      </c>
      <c r="G619" s="34"/>
      <c r="H619" s="18"/>
      <c r="I619" s="18"/>
      <c r="J619" s="5"/>
      <c r="K619" s="5"/>
    </row>
    <row r="620" spans="1:11" ht="17.25" customHeight="1">
      <c r="A620" s="120" t="s">
        <v>34</v>
      </c>
      <c r="B620" s="33" t="s">
        <v>647</v>
      </c>
      <c r="C620" s="33" t="s">
        <v>248</v>
      </c>
      <c r="D620" s="33" t="s">
        <v>316</v>
      </c>
      <c r="E620" s="33" t="s">
        <v>35</v>
      </c>
      <c r="F620" s="33"/>
      <c r="G620" s="69">
        <f>G621</f>
        <v>543</v>
      </c>
      <c r="H620" s="18"/>
      <c r="I620" s="18"/>
      <c r="J620" s="5"/>
      <c r="K620" s="5"/>
    </row>
    <row r="621" spans="1:11" ht="30">
      <c r="A621" s="159" t="s">
        <v>36</v>
      </c>
      <c r="B621" s="29" t="s">
        <v>647</v>
      </c>
      <c r="C621" s="29" t="s">
        <v>248</v>
      </c>
      <c r="D621" s="29" t="s">
        <v>316</v>
      </c>
      <c r="E621" s="29" t="s">
        <v>37</v>
      </c>
      <c r="F621" s="29"/>
      <c r="G621" s="34">
        <f>G622</f>
        <v>543</v>
      </c>
      <c r="H621" s="18"/>
      <c r="I621" s="18"/>
      <c r="J621" s="5"/>
      <c r="K621" s="5"/>
    </row>
    <row r="622" spans="1:11" ht="27">
      <c r="A622" s="31" t="s">
        <v>695</v>
      </c>
      <c r="B622" s="29" t="s">
        <v>647</v>
      </c>
      <c r="C622" s="29" t="s">
        <v>248</v>
      </c>
      <c r="D622" s="29" t="s">
        <v>316</v>
      </c>
      <c r="E622" s="29" t="s">
        <v>37</v>
      </c>
      <c r="F622" s="29" t="s">
        <v>215</v>
      </c>
      <c r="G622" s="34">
        <f>G623</f>
        <v>543</v>
      </c>
      <c r="H622" s="18"/>
      <c r="I622" s="18"/>
      <c r="J622" s="5"/>
      <c r="K622" s="5"/>
    </row>
    <row r="623" spans="1:11" ht="27">
      <c r="A623" s="29" t="s">
        <v>272</v>
      </c>
      <c r="B623" s="29" t="s">
        <v>647</v>
      </c>
      <c r="C623" s="29" t="s">
        <v>248</v>
      </c>
      <c r="D623" s="29" t="s">
        <v>316</v>
      </c>
      <c r="E623" s="29" t="s">
        <v>37</v>
      </c>
      <c r="F623" s="29" t="s">
        <v>233</v>
      </c>
      <c r="G623" s="34">
        <f>G624</f>
        <v>543</v>
      </c>
      <c r="H623" s="18"/>
      <c r="I623" s="18"/>
      <c r="J623" s="5"/>
      <c r="K623" s="5"/>
    </row>
    <row r="624" spans="1:11" ht="27">
      <c r="A624" s="29" t="s">
        <v>272</v>
      </c>
      <c r="B624" s="29" t="s">
        <v>647</v>
      </c>
      <c r="C624" s="29" t="s">
        <v>248</v>
      </c>
      <c r="D624" s="29" t="s">
        <v>316</v>
      </c>
      <c r="E624" s="29" t="s">
        <v>37</v>
      </c>
      <c r="F624" s="29" t="s">
        <v>657</v>
      </c>
      <c r="G624" s="34">
        <v>543</v>
      </c>
      <c r="H624" s="18"/>
      <c r="I624" s="18"/>
      <c r="J624" s="5"/>
      <c r="K624" s="5"/>
    </row>
    <row r="625" spans="1:11" ht="30">
      <c r="A625" s="129" t="s">
        <v>13</v>
      </c>
      <c r="B625" s="114" t="s">
        <v>647</v>
      </c>
      <c r="C625" s="114" t="s">
        <v>248</v>
      </c>
      <c r="D625" s="114" t="s">
        <v>316</v>
      </c>
      <c r="E625" s="114" t="s">
        <v>14</v>
      </c>
      <c r="F625" s="114"/>
      <c r="G625" s="74">
        <f>G626</f>
        <v>1232</v>
      </c>
      <c r="H625" s="18"/>
      <c r="I625" s="18"/>
      <c r="J625" s="5"/>
      <c r="K625" s="5"/>
    </row>
    <row r="626" spans="1:11" ht="30">
      <c r="A626" s="101" t="s">
        <v>15</v>
      </c>
      <c r="B626" s="29" t="s">
        <v>647</v>
      </c>
      <c r="C626" s="29" t="s">
        <v>248</v>
      </c>
      <c r="D626" s="29" t="s">
        <v>316</v>
      </c>
      <c r="E626" s="29" t="s">
        <v>16</v>
      </c>
      <c r="F626" s="29"/>
      <c r="G626" s="34">
        <f>G627</f>
        <v>1232</v>
      </c>
      <c r="H626" s="18"/>
      <c r="I626" s="18"/>
      <c r="J626" s="5"/>
      <c r="K626" s="5"/>
    </row>
    <row r="627" spans="1:11" ht="54">
      <c r="A627" s="31" t="s">
        <v>686</v>
      </c>
      <c r="B627" s="29" t="s">
        <v>647</v>
      </c>
      <c r="C627" s="29" t="s">
        <v>248</v>
      </c>
      <c r="D627" s="29" t="s">
        <v>316</v>
      </c>
      <c r="E627" s="29" t="s">
        <v>16</v>
      </c>
      <c r="F627" s="29" t="s">
        <v>687</v>
      </c>
      <c r="G627" s="34">
        <f>G628</f>
        <v>1232</v>
      </c>
      <c r="H627" s="18"/>
      <c r="I627" s="18"/>
      <c r="J627" s="5"/>
      <c r="K627" s="5"/>
    </row>
    <row r="628" spans="1:11" ht="27">
      <c r="A628" s="29" t="s">
        <v>249</v>
      </c>
      <c r="B628" s="29" t="s">
        <v>647</v>
      </c>
      <c r="C628" s="29" t="s">
        <v>248</v>
      </c>
      <c r="D628" s="29" t="s">
        <v>316</v>
      </c>
      <c r="E628" s="29" t="s">
        <v>16</v>
      </c>
      <c r="F628" s="29" t="s">
        <v>250</v>
      </c>
      <c r="G628" s="34">
        <f>G629</f>
        <v>1232</v>
      </c>
      <c r="H628" s="18"/>
      <c r="I628" s="18"/>
      <c r="J628" s="5"/>
      <c r="K628" s="5"/>
    </row>
    <row r="629" spans="1:11" ht="15">
      <c r="A629" s="31" t="s">
        <v>654</v>
      </c>
      <c r="B629" s="29" t="s">
        <v>647</v>
      </c>
      <c r="C629" s="29" t="s">
        <v>248</v>
      </c>
      <c r="D629" s="29" t="s">
        <v>316</v>
      </c>
      <c r="E629" s="29" t="s">
        <v>16</v>
      </c>
      <c r="F629" s="29" t="s">
        <v>220</v>
      </c>
      <c r="G629" s="34">
        <v>1232</v>
      </c>
      <c r="H629" s="18"/>
      <c r="I629" s="18"/>
      <c r="J629" s="5"/>
      <c r="K629" s="5"/>
    </row>
    <row r="630" spans="1:11" ht="15">
      <c r="A630" s="70" t="s">
        <v>618</v>
      </c>
      <c r="B630" s="33" t="s">
        <v>647</v>
      </c>
      <c r="C630" s="33" t="s">
        <v>248</v>
      </c>
      <c r="D630" s="33" t="s">
        <v>316</v>
      </c>
      <c r="E630" s="33" t="s">
        <v>208</v>
      </c>
      <c r="F630" s="33"/>
      <c r="G630" s="69">
        <f>G631</f>
        <v>214</v>
      </c>
      <c r="H630" s="18"/>
      <c r="I630" s="18"/>
      <c r="J630" s="5"/>
      <c r="K630" s="5"/>
    </row>
    <row r="631" spans="1:11" ht="77.25" customHeight="1">
      <c r="A631" s="94" t="s">
        <v>80</v>
      </c>
      <c r="B631" s="29" t="s">
        <v>647</v>
      </c>
      <c r="C631" s="29" t="s">
        <v>248</v>
      </c>
      <c r="D631" s="29" t="s">
        <v>316</v>
      </c>
      <c r="E631" s="29" t="s">
        <v>81</v>
      </c>
      <c r="F631" s="29"/>
      <c r="G631" s="34">
        <f>G632</f>
        <v>214</v>
      </c>
      <c r="H631" s="18"/>
      <c r="I631" s="18"/>
      <c r="J631" s="5"/>
      <c r="K631" s="5"/>
    </row>
    <row r="632" spans="1:11" ht="68.25" customHeight="1">
      <c r="A632" s="94" t="s">
        <v>82</v>
      </c>
      <c r="B632" s="29" t="s">
        <v>647</v>
      </c>
      <c r="C632" s="29" t="s">
        <v>248</v>
      </c>
      <c r="D632" s="29" t="s">
        <v>316</v>
      </c>
      <c r="E632" s="29" t="s">
        <v>83</v>
      </c>
      <c r="F632" s="29"/>
      <c r="G632" s="34">
        <f>G633</f>
        <v>214</v>
      </c>
      <c r="H632" s="18"/>
      <c r="I632" s="18"/>
      <c r="J632" s="5"/>
      <c r="K632" s="5"/>
    </row>
    <row r="633" spans="1:11" ht="40.5" customHeight="1">
      <c r="A633" s="31" t="s">
        <v>686</v>
      </c>
      <c r="B633" s="29" t="s">
        <v>647</v>
      </c>
      <c r="C633" s="29" t="s">
        <v>248</v>
      </c>
      <c r="D633" s="29" t="s">
        <v>316</v>
      </c>
      <c r="E633" s="29" t="s">
        <v>83</v>
      </c>
      <c r="F633" s="29" t="s">
        <v>687</v>
      </c>
      <c r="G633" s="34">
        <f>G634</f>
        <v>214</v>
      </c>
      <c r="H633" s="18"/>
      <c r="I633" s="18"/>
      <c r="J633" s="5"/>
      <c r="K633" s="5"/>
    </row>
    <row r="634" spans="1:11" ht="27">
      <c r="A634" s="29" t="s">
        <v>249</v>
      </c>
      <c r="B634" s="29" t="s">
        <v>647</v>
      </c>
      <c r="C634" s="29" t="s">
        <v>248</v>
      </c>
      <c r="D634" s="29" t="s">
        <v>316</v>
      </c>
      <c r="E634" s="29" t="s">
        <v>83</v>
      </c>
      <c r="F634" s="29" t="s">
        <v>250</v>
      </c>
      <c r="G634" s="34">
        <f>G635</f>
        <v>214</v>
      </c>
      <c r="H634" s="18"/>
      <c r="I634" s="18"/>
      <c r="J634" s="5"/>
      <c r="K634" s="5"/>
    </row>
    <row r="635" spans="1:11" ht="27">
      <c r="A635" s="31" t="s">
        <v>684</v>
      </c>
      <c r="B635" s="29" t="s">
        <v>647</v>
      </c>
      <c r="C635" s="29" t="s">
        <v>248</v>
      </c>
      <c r="D635" s="29" t="s">
        <v>316</v>
      </c>
      <c r="E635" s="29" t="s">
        <v>83</v>
      </c>
      <c r="F635" s="29" t="s">
        <v>685</v>
      </c>
      <c r="G635" s="34">
        <v>214</v>
      </c>
      <c r="H635" s="18"/>
      <c r="I635" s="18"/>
      <c r="J635" s="5"/>
      <c r="K635" s="5"/>
    </row>
    <row r="636" spans="1:11" ht="15">
      <c r="A636" s="119" t="s">
        <v>155</v>
      </c>
      <c r="B636" s="114" t="s">
        <v>647</v>
      </c>
      <c r="C636" s="114" t="s">
        <v>248</v>
      </c>
      <c r="D636" s="114" t="s">
        <v>316</v>
      </c>
      <c r="E636" s="114" t="s">
        <v>161</v>
      </c>
      <c r="F636" s="114"/>
      <c r="G636" s="74">
        <f>G637+K637+G647</f>
        <v>4882</v>
      </c>
      <c r="H636" s="18"/>
      <c r="I636" s="18"/>
      <c r="J636" s="5"/>
      <c r="K636" s="5"/>
    </row>
    <row r="637" spans="1:11" ht="41.25">
      <c r="A637" s="161" t="s">
        <v>41</v>
      </c>
      <c r="B637" s="29" t="s">
        <v>647</v>
      </c>
      <c r="C637" s="29" t="s">
        <v>248</v>
      </c>
      <c r="D637" s="29" t="s">
        <v>316</v>
      </c>
      <c r="E637" s="29" t="s">
        <v>162</v>
      </c>
      <c r="F637" s="29"/>
      <c r="G637" s="34">
        <f>G638+G643</f>
        <v>4682</v>
      </c>
      <c r="H637" s="18"/>
      <c r="I637" s="18"/>
      <c r="J637" s="5"/>
      <c r="K637" s="5"/>
    </row>
    <row r="638" spans="1:11" ht="27.75">
      <c r="A638" s="161" t="s">
        <v>39</v>
      </c>
      <c r="B638" s="29" t="s">
        <v>647</v>
      </c>
      <c r="C638" s="29" t="s">
        <v>248</v>
      </c>
      <c r="D638" s="29" t="s">
        <v>316</v>
      </c>
      <c r="E638" s="29" t="s">
        <v>40</v>
      </c>
      <c r="F638" s="29"/>
      <c r="G638" s="34">
        <f>G639</f>
        <v>3858</v>
      </c>
      <c r="H638" s="18"/>
      <c r="I638" s="18"/>
      <c r="J638" s="5"/>
      <c r="K638" s="5"/>
    </row>
    <row r="639" spans="1:11" ht="27">
      <c r="A639" s="31" t="s">
        <v>695</v>
      </c>
      <c r="B639" s="29" t="s">
        <v>647</v>
      </c>
      <c r="C639" s="29" t="s">
        <v>248</v>
      </c>
      <c r="D639" s="29" t="s">
        <v>316</v>
      </c>
      <c r="E639" s="29" t="s">
        <v>40</v>
      </c>
      <c r="F639" s="29" t="s">
        <v>215</v>
      </c>
      <c r="G639" s="34">
        <f>G640</f>
        <v>3858</v>
      </c>
      <c r="H639" s="18"/>
      <c r="I639" s="18"/>
      <c r="J639" s="5"/>
      <c r="K639" s="5"/>
    </row>
    <row r="640" spans="1:11" ht="27">
      <c r="A640" s="29" t="s">
        <v>272</v>
      </c>
      <c r="B640" s="29" t="s">
        <v>647</v>
      </c>
      <c r="C640" s="29" t="s">
        <v>248</v>
      </c>
      <c r="D640" s="29" t="s">
        <v>316</v>
      </c>
      <c r="E640" s="29" t="s">
        <v>40</v>
      </c>
      <c r="F640" s="29" t="s">
        <v>233</v>
      </c>
      <c r="G640" s="34">
        <f>G641</f>
        <v>3858</v>
      </c>
      <c r="H640" s="18"/>
      <c r="I640" s="18"/>
      <c r="J640" s="5"/>
      <c r="K640" s="5"/>
    </row>
    <row r="641" spans="1:11" ht="45">
      <c r="A641" s="94" t="s">
        <v>120</v>
      </c>
      <c r="B641" s="29" t="s">
        <v>647</v>
      </c>
      <c r="C641" s="29" t="s">
        <v>248</v>
      </c>
      <c r="D641" s="29" t="s">
        <v>316</v>
      </c>
      <c r="E641" s="29" t="s">
        <v>40</v>
      </c>
      <c r="F641" s="29" t="s">
        <v>119</v>
      </c>
      <c r="G641" s="34">
        <v>3858</v>
      </c>
      <c r="H641" s="18"/>
      <c r="I641" s="18"/>
      <c r="J641" s="5"/>
      <c r="K641" s="5"/>
    </row>
    <row r="642" spans="1:11" ht="41.25" hidden="1">
      <c r="A642" s="161" t="s">
        <v>164</v>
      </c>
      <c r="B642" s="29" t="s">
        <v>647</v>
      </c>
      <c r="C642" s="29" t="s">
        <v>248</v>
      </c>
      <c r="D642" s="29" t="s">
        <v>316</v>
      </c>
      <c r="E642" s="29" t="s">
        <v>162</v>
      </c>
      <c r="F642" s="29"/>
      <c r="G642" s="34">
        <f>G643</f>
        <v>824</v>
      </c>
      <c r="H642" s="18"/>
      <c r="I642" s="18"/>
      <c r="J642" s="5"/>
      <c r="K642" s="5"/>
    </row>
    <row r="643" spans="1:11" ht="68.25">
      <c r="A643" s="161" t="s">
        <v>165</v>
      </c>
      <c r="B643" s="29" t="s">
        <v>647</v>
      </c>
      <c r="C643" s="29" t="s">
        <v>248</v>
      </c>
      <c r="D643" s="29" t="s">
        <v>316</v>
      </c>
      <c r="E643" s="29" t="s">
        <v>163</v>
      </c>
      <c r="F643" s="29"/>
      <c r="G643" s="34">
        <f>G644</f>
        <v>824</v>
      </c>
      <c r="H643" s="18"/>
      <c r="I643" s="18"/>
      <c r="J643" s="5"/>
      <c r="K643" s="5"/>
    </row>
    <row r="644" spans="1:11" ht="27">
      <c r="A644" s="31" t="s">
        <v>695</v>
      </c>
      <c r="B644" s="29" t="s">
        <v>647</v>
      </c>
      <c r="C644" s="29" t="s">
        <v>248</v>
      </c>
      <c r="D644" s="29" t="s">
        <v>316</v>
      </c>
      <c r="E644" s="29" t="s">
        <v>163</v>
      </c>
      <c r="F644" s="29" t="s">
        <v>215</v>
      </c>
      <c r="G644" s="34">
        <f>G645</f>
        <v>824</v>
      </c>
      <c r="H644" s="18"/>
      <c r="I644" s="18"/>
      <c r="J644" s="5"/>
      <c r="K644" s="5"/>
    </row>
    <row r="645" spans="1:11" ht="27">
      <c r="A645" s="29" t="s">
        <v>272</v>
      </c>
      <c r="B645" s="29" t="s">
        <v>647</v>
      </c>
      <c r="C645" s="29" t="s">
        <v>248</v>
      </c>
      <c r="D645" s="29" t="s">
        <v>316</v>
      </c>
      <c r="E645" s="29" t="s">
        <v>163</v>
      </c>
      <c r="F645" s="29" t="s">
        <v>233</v>
      </c>
      <c r="G645" s="34">
        <f>G646</f>
        <v>824</v>
      </c>
      <c r="H645" s="18"/>
      <c r="I645" s="18"/>
      <c r="J645" s="5"/>
      <c r="K645" s="5"/>
    </row>
    <row r="646" spans="1:11" ht="27">
      <c r="A646" s="29" t="s">
        <v>272</v>
      </c>
      <c r="B646" s="29" t="s">
        <v>647</v>
      </c>
      <c r="C646" s="29" t="s">
        <v>248</v>
      </c>
      <c r="D646" s="29" t="s">
        <v>316</v>
      </c>
      <c r="E646" s="29" t="s">
        <v>163</v>
      </c>
      <c r="F646" s="29" t="s">
        <v>657</v>
      </c>
      <c r="G646" s="34">
        <v>824</v>
      </c>
      <c r="H646" s="18"/>
      <c r="I646" s="18"/>
      <c r="J646" s="5"/>
      <c r="K646" s="5"/>
    </row>
    <row r="647" spans="1:11" ht="81">
      <c r="A647" s="29" t="s">
        <v>123</v>
      </c>
      <c r="B647" s="29" t="s">
        <v>647</v>
      </c>
      <c r="C647" s="29" t="s">
        <v>248</v>
      </c>
      <c r="D647" s="29" t="s">
        <v>316</v>
      </c>
      <c r="E647" s="29" t="s">
        <v>124</v>
      </c>
      <c r="F647" s="29"/>
      <c r="G647" s="34">
        <f>G648</f>
        <v>200</v>
      </c>
      <c r="H647" s="18"/>
      <c r="I647" s="18"/>
      <c r="J647" s="5"/>
      <c r="K647" s="5"/>
    </row>
    <row r="648" spans="1:11" ht="27">
      <c r="A648" s="31" t="s">
        <v>695</v>
      </c>
      <c r="B648" s="29" t="s">
        <v>647</v>
      </c>
      <c r="C648" s="29" t="s">
        <v>248</v>
      </c>
      <c r="D648" s="29" t="s">
        <v>316</v>
      </c>
      <c r="E648" s="29" t="s">
        <v>124</v>
      </c>
      <c r="F648" s="29" t="s">
        <v>215</v>
      </c>
      <c r="G648" s="34">
        <f>G649</f>
        <v>200</v>
      </c>
      <c r="H648" s="18"/>
      <c r="I648" s="18"/>
      <c r="J648" s="5"/>
      <c r="K648" s="5"/>
    </row>
    <row r="649" spans="1:11" ht="27">
      <c r="A649" s="29" t="s">
        <v>272</v>
      </c>
      <c r="B649" s="29" t="s">
        <v>647</v>
      </c>
      <c r="C649" s="29" t="s">
        <v>248</v>
      </c>
      <c r="D649" s="29" t="s">
        <v>316</v>
      </c>
      <c r="E649" s="29" t="s">
        <v>124</v>
      </c>
      <c r="F649" s="29" t="s">
        <v>233</v>
      </c>
      <c r="G649" s="34">
        <f>G650</f>
        <v>200</v>
      </c>
      <c r="H649" s="18"/>
      <c r="I649" s="18"/>
      <c r="J649" s="5"/>
      <c r="K649" s="5"/>
    </row>
    <row r="650" spans="1:11" ht="27">
      <c r="A650" s="29" t="s">
        <v>272</v>
      </c>
      <c r="B650" s="29" t="s">
        <v>647</v>
      </c>
      <c r="C650" s="29" t="s">
        <v>248</v>
      </c>
      <c r="D650" s="29" t="s">
        <v>316</v>
      </c>
      <c r="E650" s="29" t="s">
        <v>124</v>
      </c>
      <c r="F650" s="29" t="s">
        <v>657</v>
      </c>
      <c r="G650" s="34">
        <v>200</v>
      </c>
      <c r="H650" s="18"/>
      <c r="I650" s="18"/>
      <c r="J650" s="5"/>
      <c r="K650" s="5"/>
    </row>
    <row r="651" spans="1:11" ht="28.5">
      <c r="A651" s="114" t="s">
        <v>121</v>
      </c>
      <c r="B651" s="114" t="s">
        <v>647</v>
      </c>
      <c r="C651" s="114" t="s">
        <v>248</v>
      </c>
      <c r="D651" s="114" t="s">
        <v>316</v>
      </c>
      <c r="E651" s="114" t="s">
        <v>122</v>
      </c>
      <c r="F651" s="114"/>
      <c r="G651" s="74">
        <f>G652</f>
        <v>147158</v>
      </c>
      <c r="H651" s="20">
        <f>H652</f>
        <v>107627</v>
      </c>
      <c r="I651" s="20">
        <f>I652</f>
        <v>108297</v>
      </c>
      <c r="J651" s="5"/>
      <c r="K651" s="5"/>
    </row>
    <row r="652" spans="1:11" ht="15">
      <c r="A652" s="262" t="s">
        <v>125</v>
      </c>
      <c r="B652" s="213" t="s">
        <v>647</v>
      </c>
      <c r="C652" s="211" t="s">
        <v>248</v>
      </c>
      <c r="D652" s="211" t="s">
        <v>316</v>
      </c>
      <c r="E652" s="211" t="s">
        <v>126</v>
      </c>
      <c r="F652" s="211"/>
      <c r="G652" s="215">
        <f>G661+G677</f>
        <v>147158</v>
      </c>
      <c r="H652" s="192">
        <f>H661</f>
        <v>107627</v>
      </c>
      <c r="I652" s="192">
        <f>I661</f>
        <v>108297</v>
      </c>
      <c r="J652" s="257"/>
      <c r="K652" s="257"/>
    </row>
    <row r="653" spans="1:11" ht="15">
      <c r="A653" s="262"/>
      <c r="B653" s="269"/>
      <c r="C653" s="211"/>
      <c r="D653" s="211"/>
      <c r="E653" s="211"/>
      <c r="F653" s="211"/>
      <c r="G653" s="215"/>
      <c r="H653" s="192"/>
      <c r="I653" s="192"/>
      <c r="J653" s="257"/>
      <c r="K653" s="257"/>
    </row>
    <row r="654" spans="1:11" ht="15">
      <c r="A654" s="262"/>
      <c r="B654" s="269"/>
      <c r="C654" s="211"/>
      <c r="D654" s="211"/>
      <c r="E654" s="211"/>
      <c r="F654" s="211"/>
      <c r="G654" s="215"/>
      <c r="H654" s="192"/>
      <c r="I654" s="192"/>
      <c r="J654" s="257"/>
      <c r="K654" s="257"/>
    </row>
    <row r="655" spans="1:11" ht="15">
      <c r="A655" s="262"/>
      <c r="B655" s="269"/>
      <c r="C655" s="211"/>
      <c r="D655" s="211"/>
      <c r="E655" s="211"/>
      <c r="F655" s="211"/>
      <c r="G655" s="215"/>
      <c r="H655" s="192"/>
      <c r="I655" s="192"/>
      <c r="J655" s="257"/>
      <c r="K655" s="257"/>
    </row>
    <row r="656" spans="1:11" ht="15">
      <c r="A656" s="262"/>
      <c r="B656" s="269"/>
      <c r="C656" s="211"/>
      <c r="D656" s="211"/>
      <c r="E656" s="211"/>
      <c r="F656" s="211"/>
      <c r="G656" s="215"/>
      <c r="H656" s="192"/>
      <c r="I656" s="192"/>
      <c r="J656" s="257"/>
      <c r="K656" s="257"/>
    </row>
    <row r="657" spans="1:11" ht="7.5" customHeight="1">
      <c r="A657" s="262"/>
      <c r="B657" s="269"/>
      <c r="C657" s="211"/>
      <c r="D657" s="211"/>
      <c r="E657" s="211"/>
      <c r="F657" s="211"/>
      <c r="G657" s="215"/>
      <c r="H657" s="192"/>
      <c r="I657" s="192"/>
      <c r="J657" s="257"/>
      <c r="K657" s="257"/>
    </row>
    <row r="658" spans="1:11" ht="15" hidden="1">
      <c r="A658" s="262"/>
      <c r="B658" s="269"/>
      <c r="C658" s="211"/>
      <c r="D658" s="211"/>
      <c r="E658" s="211"/>
      <c r="F658" s="211"/>
      <c r="G658" s="215"/>
      <c r="H658" s="192"/>
      <c r="I658" s="192"/>
      <c r="J658" s="257"/>
      <c r="K658" s="257"/>
    </row>
    <row r="659" spans="1:11" ht="0.75" customHeight="1" hidden="1">
      <c r="A659" s="262"/>
      <c r="B659" s="269"/>
      <c r="C659" s="211"/>
      <c r="D659" s="211"/>
      <c r="E659" s="211"/>
      <c r="F659" s="211"/>
      <c r="G659" s="215"/>
      <c r="H659" s="192"/>
      <c r="I659" s="192"/>
      <c r="J659" s="257"/>
      <c r="K659" s="257"/>
    </row>
    <row r="660" spans="1:11" ht="15" hidden="1">
      <c r="A660" s="262"/>
      <c r="B660" s="214"/>
      <c r="C660" s="211"/>
      <c r="D660" s="211"/>
      <c r="E660" s="211"/>
      <c r="F660" s="211"/>
      <c r="G660" s="215"/>
      <c r="H660" s="192"/>
      <c r="I660" s="192"/>
      <c r="J660" s="257"/>
      <c r="K660" s="257"/>
    </row>
    <row r="661" spans="1:11" ht="15" hidden="1">
      <c r="A661" s="262"/>
      <c r="B661" s="213"/>
      <c r="C661" s="211"/>
      <c r="D661" s="211"/>
      <c r="E661" s="211"/>
      <c r="F661" s="211"/>
      <c r="G661" s="215">
        <f>G669+G673</f>
        <v>147151</v>
      </c>
      <c r="H661" s="192">
        <f>H669+H673</f>
        <v>107627</v>
      </c>
      <c r="I661" s="192">
        <f>I669+I673</f>
        <v>108297</v>
      </c>
      <c r="J661" s="257"/>
      <c r="K661" s="257"/>
    </row>
    <row r="662" spans="1:11" ht="15" hidden="1">
      <c r="A662" s="262"/>
      <c r="B662" s="269"/>
      <c r="C662" s="211"/>
      <c r="D662" s="211"/>
      <c r="E662" s="211"/>
      <c r="F662" s="211"/>
      <c r="G662" s="215"/>
      <c r="H662" s="192"/>
      <c r="I662" s="192"/>
      <c r="J662" s="257"/>
      <c r="K662" s="257"/>
    </row>
    <row r="663" spans="1:11" ht="15" hidden="1">
      <c r="A663" s="262"/>
      <c r="B663" s="269"/>
      <c r="C663" s="211"/>
      <c r="D663" s="211"/>
      <c r="E663" s="211"/>
      <c r="F663" s="211"/>
      <c r="G663" s="215"/>
      <c r="H663" s="192"/>
      <c r="I663" s="192"/>
      <c r="J663" s="257"/>
      <c r="K663" s="257"/>
    </row>
    <row r="664" spans="1:11" ht="15" hidden="1">
      <c r="A664" s="262"/>
      <c r="B664" s="269"/>
      <c r="C664" s="211"/>
      <c r="D664" s="211"/>
      <c r="E664" s="211"/>
      <c r="F664" s="211"/>
      <c r="G664" s="215"/>
      <c r="H664" s="192"/>
      <c r="I664" s="192"/>
      <c r="J664" s="257"/>
      <c r="K664" s="257"/>
    </row>
    <row r="665" spans="1:11" ht="15" hidden="1">
      <c r="A665" s="262"/>
      <c r="B665" s="269"/>
      <c r="C665" s="211"/>
      <c r="D665" s="211"/>
      <c r="E665" s="211"/>
      <c r="F665" s="211"/>
      <c r="G665" s="215"/>
      <c r="H665" s="192"/>
      <c r="I665" s="192"/>
      <c r="J665" s="257"/>
      <c r="K665" s="257"/>
    </row>
    <row r="666" spans="1:11" ht="15" hidden="1">
      <c r="A666" s="262"/>
      <c r="B666" s="269"/>
      <c r="C666" s="211"/>
      <c r="D666" s="211"/>
      <c r="E666" s="211"/>
      <c r="F666" s="211"/>
      <c r="G666" s="215"/>
      <c r="H666" s="192"/>
      <c r="I666" s="192"/>
      <c r="J666" s="257"/>
      <c r="K666" s="257"/>
    </row>
    <row r="667" spans="1:11" ht="15" hidden="1">
      <c r="A667" s="262"/>
      <c r="B667" s="269"/>
      <c r="C667" s="211"/>
      <c r="D667" s="211"/>
      <c r="E667" s="211"/>
      <c r="F667" s="211"/>
      <c r="G667" s="215"/>
      <c r="H667" s="192"/>
      <c r="I667" s="192"/>
      <c r="J667" s="257"/>
      <c r="K667" s="257"/>
    </row>
    <row r="668" spans="1:11" ht="15" hidden="1">
      <c r="A668" s="262"/>
      <c r="B668" s="214"/>
      <c r="C668" s="211"/>
      <c r="D668" s="211"/>
      <c r="E668" s="211"/>
      <c r="F668" s="211"/>
      <c r="G668" s="215"/>
      <c r="H668" s="192"/>
      <c r="I668" s="192"/>
      <c r="J668" s="257"/>
      <c r="K668" s="257"/>
    </row>
    <row r="669" spans="1:11" ht="54">
      <c r="A669" s="31" t="s">
        <v>686</v>
      </c>
      <c r="B669" s="29" t="s">
        <v>647</v>
      </c>
      <c r="C669" s="29" t="s">
        <v>248</v>
      </c>
      <c r="D669" s="29" t="s">
        <v>316</v>
      </c>
      <c r="E669" s="29" t="s">
        <v>126</v>
      </c>
      <c r="F669" s="29" t="s">
        <v>687</v>
      </c>
      <c r="G669" s="34">
        <f>G670</f>
        <v>141190</v>
      </c>
      <c r="H669" s="18">
        <f>H670</f>
        <v>105677</v>
      </c>
      <c r="I669" s="18">
        <f>I670</f>
        <v>106477</v>
      </c>
      <c r="J669" s="5"/>
      <c r="K669" s="5"/>
    </row>
    <row r="670" spans="1:11" ht="27">
      <c r="A670" s="29" t="s">
        <v>249</v>
      </c>
      <c r="B670" s="29" t="s">
        <v>647</v>
      </c>
      <c r="C670" s="29" t="s">
        <v>248</v>
      </c>
      <c r="D670" s="29" t="s">
        <v>316</v>
      </c>
      <c r="E670" s="29" t="s">
        <v>126</v>
      </c>
      <c r="F670" s="29" t="s">
        <v>250</v>
      </c>
      <c r="G670" s="34">
        <f>G671+G672</f>
        <v>141190</v>
      </c>
      <c r="H670" s="18">
        <f>H671+H672</f>
        <v>105677</v>
      </c>
      <c r="I670" s="18">
        <f>I671+I672</f>
        <v>106477</v>
      </c>
      <c r="J670" s="5"/>
      <c r="K670" s="5"/>
    </row>
    <row r="671" spans="1:11" ht="15">
      <c r="A671" s="31" t="s">
        <v>654</v>
      </c>
      <c r="B671" s="29" t="s">
        <v>647</v>
      </c>
      <c r="C671" s="29" t="s">
        <v>248</v>
      </c>
      <c r="D671" s="29" t="s">
        <v>316</v>
      </c>
      <c r="E671" s="29" t="s">
        <v>126</v>
      </c>
      <c r="F671" s="29" t="s">
        <v>220</v>
      </c>
      <c r="G671" s="34">
        <v>140906</v>
      </c>
      <c r="H671" s="18">
        <v>105212</v>
      </c>
      <c r="I671" s="18">
        <v>106007</v>
      </c>
      <c r="J671" s="5"/>
      <c r="K671" s="5"/>
    </row>
    <row r="672" spans="1:11" ht="27">
      <c r="A672" s="31" t="s">
        <v>684</v>
      </c>
      <c r="B672" s="29" t="s">
        <v>647</v>
      </c>
      <c r="C672" s="29" t="s">
        <v>248</v>
      </c>
      <c r="D672" s="29" t="s">
        <v>316</v>
      </c>
      <c r="E672" s="29" t="s">
        <v>126</v>
      </c>
      <c r="F672" s="29" t="s">
        <v>685</v>
      </c>
      <c r="G672" s="34">
        <v>284</v>
      </c>
      <c r="H672" s="18">
        <v>465</v>
      </c>
      <c r="I672" s="18">
        <v>470</v>
      </c>
      <c r="J672" s="5"/>
      <c r="K672" s="5"/>
    </row>
    <row r="673" spans="1:11" ht="27">
      <c r="A673" s="31" t="s">
        <v>695</v>
      </c>
      <c r="B673" s="29" t="s">
        <v>647</v>
      </c>
      <c r="C673" s="29" t="s">
        <v>248</v>
      </c>
      <c r="D673" s="29" t="s">
        <v>316</v>
      </c>
      <c r="E673" s="29" t="s">
        <v>126</v>
      </c>
      <c r="F673" s="29" t="s">
        <v>215</v>
      </c>
      <c r="G673" s="34">
        <f>G674</f>
        <v>5961</v>
      </c>
      <c r="H673" s="18">
        <f>H674</f>
        <v>1950</v>
      </c>
      <c r="I673" s="18">
        <f>I674</f>
        <v>1820</v>
      </c>
      <c r="J673" s="5"/>
      <c r="K673" s="5"/>
    </row>
    <row r="674" spans="1:11" ht="27">
      <c r="A674" s="29" t="s">
        <v>272</v>
      </c>
      <c r="B674" s="29" t="s">
        <v>647</v>
      </c>
      <c r="C674" s="29" t="s">
        <v>248</v>
      </c>
      <c r="D674" s="29" t="s">
        <v>316</v>
      </c>
      <c r="E674" s="29" t="s">
        <v>126</v>
      </c>
      <c r="F674" s="29" t="s">
        <v>233</v>
      </c>
      <c r="G674" s="34">
        <f>G676+G675</f>
        <v>5961</v>
      </c>
      <c r="H674" s="18">
        <f>H676</f>
        <v>1950</v>
      </c>
      <c r="I674" s="18">
        <f>I676</f>
        <v>1820</v>
      </c>
      <c r="J674" s="5"/>
      <c r="K674" s="5"/>
    </row>
    <row r="675" spans="1:11" ht="40.5">
      <c r="A675" s="29" t="s">
        <v>105</v>
      </c>
      <c r="B675" s="36" t="s">
        <v>647</v>
      </c>
      <c r="C675" s="36" t="s">
        <v>248</v>
      </c>
      <c r="D675" s="36" t="s">
        <v>316</v>
      </c>
      <c r="E675" s="29" t="s">
        <v>126</v>
      </c>
      <c r="F675" s="29" t="s">
        <v>106</v>
      </c>
      <c r="G675" s="34">
        <v>2894</v>
      </c>
      <c r="H675" s="18"/>
      <c r="I675" s="18"/>
      <c r="J675" s="5"/>
      <c r="K675" s="5"/>
    </row>
    <row r="676" spans="1:11" ht="27">
      <c r="A676" s="29" t="s">
        <v>272</v>
      </c>
      <c r="B676" s="29" t="s">
        <v>647</v>
      </c>
      <c r="C676" s="29" t="s">
        <v>248</v>
      </c>
      <c r="D676" s="29" t="s">
        <v>316</v>
      </c>
      <c r="E676" s="29" t="s">
        <v>126</v>
      </c>
      <c r="F676" s="29" t="s">
        <v>657</v>
      </c>
      <c r="G676" s="34">
        <v>3067</v>
      </c>
      <c r="H676" s="18">
        <v>1950</v>
      </c>
      <c r="I676" s="18">
        <v>1820</v>
      </c>
      <c r="J676" s="5"/>
      <c r="K676" s="5"/>
    </row>
    <row r="677" spans="1:11" ht="15">
      <c r="A677" s="29" t="s">
        <v>681</v>
      </c>
      <c r="B677" s="29" t="s">
        <v>647</v>
      </c>
      <c r="C677" s="29" t="s">
        <v>248</v>
      </c>
      <c r="D677" s="29" t="s">
        <v>316</v>
      </c>
      <c r="E677" s="29" t="s">
        <v>126</v>
      </c>
      <c r="F677" s="29" t="s">
        <v>670</v>
      </c>
      <c r="G677" s="34">
        <f>G678</f>
        <v>7</v>
      </c>
      <c r="H677" s="18"/>
      <c r="I677" s="18"/>
      <c r="J677" s="5"/>
      <c r="K677" s="5"/>
    </row>
    <row r="678" spans="1:11" ht="40.5">
      <c r="A678" s="31" t="s">
        <v>690</v>
      </c>
      <c r="B678" s="29" t="s">
        <v>647</v>
      </c>
      <c r="C678" s="29" t="s">
        <v>248</v>
      </c>
      <c r="D678" s="29" t="s">
        <v>316</v>
      </c>
      <c r="E678" s="29" t="s">
        <v>126</v>
      </c>
      <c r="F678" s="29" t="s">
        <v>691</v>
      </c>
      <c r="G678" s="34">
        <f>G679</f>
        <v>7</v>
      </c>
      <c r="H678" s="18"/>
      <c r="I678" s="18"/>
      <c r="J678" s="5"/>
      <c r="K678" s="5"/>
    </row>
    <row r="679" spans="1:11" ht="40.5">
      <c r="A679" s="29" t="s">
        <v>692</v>
      </c>
      <c r="B679" s="29" t="s">
        <v>647</v>
      </c>
      <c r="C679" s="29" t="s">
        <v>248</v>
      </c>
      <c r="D679" s="29" t="s">
        <v>316</v>
      </c>
      <c r="E679" s="29" t="s">
        <v>126</v>
      </c>
      <c r="F679" s="29" t="s">
        <v>693</v>
      </c>
      <c r="G679" s="34">
        <v>7</v>
      </c>
      <c r="H679" s="18"/>
      <c r="I679" s="18"/>
      <c r="J679" s="5"/>
      <c r="K679" s="5"/>
    </row>
    <row r="680" spans="1:11" ht="15">
      <c r="A680" s="37" t="s">
        <v>253</v>
      </c>
      <c r="B680" s="33" t="s">
        <v>647</v>
      </c>
      <c r="C680" s="33" t="s">
        <v>248</v>
      </c>
      <c r="D680" s="33" t="s">
        <v>316</v>
      </c>
      <c r="E680" s="33" t="s">
        <v>725</v>
      </c>
      <c r="F680" s="33"/>
      <c r="G680" s="69">
        <f>G685+G689+G681+G694</f>
        <v>4694</v>
      </c>
      <c r="H680" s="18"/>
      <c r="I680" s="18"/>
      <c r="J680" s="72"/>
      <c r="K680" s="5"/>
    </row>
    <row r="681" spans="1:11" ht="67.5">
      <c r="A681" s="48" t="s">
        <v>726</v>
      </c>
      <c r="B681" s="71" t="s">
        <v>647</v>
      </c>
      <c r="C681" s="71" t="s">
        <v>248</v>
      </c>
      <c r="D681" s="71" t="s">
        <v>316</v>
      </c>
      <c r="E681" s="71" t="s">
        <v>727</v>
      </c>
      <c r="F681" s="71"/>
      <c r="G681" s="34">
        <f>G682</f>
        <v>716</v>
      </c>
      <c r="H681" s="18"/>
      <c r="I681" s="18"/>
      <c r="J681" s="5"/>
      <c r="K681" s="5"/>
    </row>
    <row r="682" spans="1:11" ht="27">
      <c r="A682" s="29" t="s">
        <v>213</v>
      </c>
      <c r="B682" s="71" t="s">
        <v>647</v>
      </c>
      <c r="C682" s="71" t="s">
        <v>248</v>
      </c>
      <c r="D682" s="71" t="s">
        <v>316</v>
      </c>
      <c r="E682" s="71" t="s">
        <v>727</v>
      </c>
      <c r="F682" s="71" t="s">
        <v>215</v>
      </c>
      <c r="G682" s="34">
        <f>G683</f>
        <v>716</v>
      </c>
      <c r="H682" s="18"/>
      <c r="I682" s="18"/>
      <c r="J682" s="5"/>
      <c r="K682" s="5"/>
    </row>
    <row r="683" spans="1:11" ht="27">
      <c r="A683" s="29" t="s">
        <v>272</v>
      </c>
      <c r="B683" s="71" t="s">
        <v>647</v>
      </c>
      <c r="C683" s="71" t="s">
        <v>248</v>
      </c>
      <c r="D683" s="71" t="s">
        <v>316</v>
      </c>
      <c r="E683" s="71" t="s">
        <v>727</v>
      </c>
      <c r="F683" s="71" t="s">
        <v>233</v>
      </c>
      <c r="G683" s="34">
        <f>G684</f>
        <v>716</v>
      </c>
      <c r="H683" s="18"/>
      <c r="I683" s="18"/>
      <c r="J683" s="5"/>
      <c r="K683" s="5"/>
    </row>
    <row r="684" spans="1:11" ht="27">
      <c r="A684" s="36" t="s">
        <v>656</v>
      </c>
      <c r="B684" s="71" t="s">
        <v>647</v>
      </c>
      <c r="C684" s="71" t="s">
        <v>248</v>
      </c>
      <c r="D684" s="71" t="s">
        <v>316</v>
      </c>
      <c r="E684" s="71" t="s">
        <v>727</v>
      </c>
      <c r="F684" s="71" t="s">
        <v>657</v>
      </c>
      <c r="G684" s="34">
        <v>716</v>
      </c>
      <c r="H684" s="18"/>
      <c r="I684" s="18"/>
      <c r="J684" s="5"/>
      <c r="K684" s="5"/>
    </row>
    <row r="685" spans="1:11" ht="54">
      <c r="A685" s="31" t="s">
        <v>731</v>
      </c>
      <c r="B685" s="29" t="s">
        <v>647</v>
      </c>
      <c r="C685" s="29" t="s">
        <v>248</v>
      </c>
      <c r="D685" s="29" t="s">
        <v>316</v>
      </c>
      <c r="E685" s="29" t="s">
        <v>732</v>
      </c>
      <c r="F685" s="29"/>
      <c r="G685" s="34">
        <f>G686</f>
        <v>40</v>
      </c>
      <c r="H685" s="18"/>
      <c r="I685" s="18"/>
      <c r="J685" s="5"/>
      <c r="K685" s="5"/>
    </row>
    <row r="686" spans="1:11" ht="27">
      <c r="A686" s="31" t="s">
        <v>695</v>
      </c>
      <c r="B686" s="29" t="s">
        <v>647</v>
      </c>
      <c r="C686" s="29" t="s">
        <v>248</v>
      </c>
      <c r="D686" s="29" t="s">
        <v>316</v>
      </c>
      <c r="E686" s="29" t="s">
        <v>732</v>
      </c>
      <c r="F686" s="29" t="s">
        <v>215</v>
      </c>
      <c r="G686" s="34">
        <f>G687</f>
        <v>40</v>
      </c>
      <c r="H686" s="18"/>
      <c r="I686" s="18"/>
      <c r="J686" s="5"/>
      <c r="K686" s="5"/>
    </row>
    <row r="687" spans="1:11" ht="27">
      <c r="A687" s="29" t="s">
        <v>272</v>
      </c>
      <c r="B687" s="29" t="s">
        <v>647</v>
      </c>
      <c r="C687" s="29" t="s">
        <v>248</v>
      </c>
      <c r="D687" s="29" t="s">
        <v>316</v>
      </c>
      <c r="E687" s="29" t="s">
        <v>732</v>
      </c>
      <c r="F687" s="29" t="s">
        <v>233</v>
      </c>
      <c r="G687" s="34">
        <f>G688</f>
        <v>40</v>
      </c>
      <c r="H687" s="18"/>
      <c r="I687" s="18"/>
      <c r="J687" s="5"/>
      <c r="K687" s="5"/>
    </row>
    <row r="688" spans="1:11" ht="27">
      <c r="A688" s="31" t="s">
        <v>656</v>
      </c>
      <c r="B688" s="29" t="s">
        <v>647</v>
      </c>
      <c r="C688" s="29" t="s">
        <v>248</v>
      </c>
      <c r="D688" s="29" t="s">
        <v>316</v>
      </c>
      <c r="E688" s="29" t="s">
        <v>732</v>
      </c>
      <c r="F688" s="29" t="s">
        <v>657</v>
      </c>
      <c r="G688" s="34">
        <v>40</v>
      </c>
      <c r="H688" s="18"/>
      <c r="I688" s="18"/>
      <c r="J688" s="5"/>
      <c r="K688" s="5"/>
    </row>
    <row r="689" spans="1:11" ht="45">
      <c r="A689" s="94" t="s">
        <v>127</v>
      </c>
      <c r="B689" s="29" t="s">
        <v>647</v>
      </c>
      <c r="C689" s="29" t="s">
        <v>248</v>
      </c>
      <c r="D689" s="29" t="s">
        <v>316</v>
      </c>
      <c r="E689" s="29" t="s">
        <v>128</v>
      </c>
      <c r="F689" s="29"/>
      <c r="G689" s="34">
        <f>G690</f>
        <v>3935</v>
      </c>
      <c r="H689" s="18"/>
      <c r="I689" s="18"/>
      <c r="J689" s="5"/>
      <c r="K689" s="5"/>
    </row>
    <row r="690" spans="1:11" ht="27">
      <c r="A690" s="31" t="s">
        <v>695</v>
      </c>
      <c r="B690" s="29" t="s">
        <v>647</v>
      </c>
      <c r="C690" s="29" t="s">
        <v>248</v>
      </c>
      <c r="D690" s="29" t="s">
        <v>316</v>
      </c>
      <c r="E690" s="29" t="s">
        <v>128</v>
      </c>
      <c r="F690" s="29" t="s">
        <v>215</v>
      </c>
      <c r="G690" s="34">
        <f>G691</f>
        <v>3935</v>
      </c>
      <c r="H690" s="18"/>
      <c r="I690" s="18"/>
      <c r="J690" s="5"/>
      <c r="K690" s="5"/>
    </row>
    <row r="691" spans="1:11" ht="27">
      <c r="A691" s="29" t="s">
        <v>272</v>
      </c>
      <c r="B691" s="29" t="s">
        <v>647</v>
      </c>
      <c r="C691" s="29" t="s">
        <v>248</v>
      </c>
      <c r="D691" s="29" t="s">
        <v>316</v>
      </c>
      <c r="E691" s="29" t="s">
        <v>128</v>
      </c>
      <c r="F691" s="29" t="s">
        <v>233</v>
      </c>
      <c r="G691" s="34">
        <f>G693+G692</f>
        <v>3935</v>
      </c>
      <c r="H691" s="18"/>
      <c r="I691" s="18"/>
      <c r="J691" s="5"/>
      <c r="K691" s="5"/>
    </row>
    <row r="692" spans="1:11" ht="45">
      <c r="A692" s="94" t="s">
        <v>120</v>
      </c>
      <c r="B692" s="29" t="s">
        <v>647</v>
      </c>
      <c r="C692" s="29" t="s">
        <v>248</v>
      </c>
      <c r="D692" s="29" t="s">
        <v>316</v>
      </c>
      <c r="E692" s="29" t="s">
        <v>128</v>
      </c>
      <c r="F692" s="29" t="s">
        <v>119</v>
      </c>
      <c r="G692" s="34">
        <v>2111</v>
      </c>
      <c r="H692" s="18"/>
      <c r="I692" s="18"/>
      <c r="J692" s="5"/>
      <c r="K692" s="5"/>
    </row>
    <row r="693" spans="1:11" ht="27">
      <c r="A693" s="31" t="s">
        <v>656</v>
      </c>
      <c r="B693" s="29" t="s">
        <v>647</v>
      </c>
      <c r="C693" s="29" t="s">
        <v>248</v>
      </c>
      <c r="D693" s="29" t="s">
        <v>316</v>
      </c>
      <c r="E693" s="29" t="s">
        <v>128</v>
      </c>
      <c r="F693" s="29" t="s">
        <v>657</v>
      </c>
      <c r="G693" s="34">
        <v>1824</v>
      </c>
      <c r="H693" s="18"/>
      <c r="I693" s="18"/>
      <c r="J693" s="5"/>
      <c r="K693" s="5"/>
    </row>
    <row r="694" spans="1:11" ht="54">
      <c r="A694" s="48" t="s">
        <v>174</v>
      </c>
      <c r="B694" s="29" t="s">
        <v>647</v>
      </c>
      <c r="C694" s="29" t="s">
        <v>248</v>
      </c>
      <c r="D694" s="29" t="s">
        <v>316</v>
      </c>
      <c r="E694" s="29" t="s">
        <v>175</v>
      </c>
      <c r="F694" s="130"/>
      <c r="G694" s="75">
        <f>G695</f>
        <v>3</v>
      </c>
      <c r="H694" s="18"/>
      <c r="I694" s="18"/>
      <c r="J694" s="5"/>
      <c r="K694" s="5"/>
    </row>
    <row r="695" spans="1:11" ht="27">
      <c r="A695" s="29" t="s">
        <v>213</v>
      </c>
      <c r="B695" s="29" t="s">
        <v>647</v>
      </c>
      <c r="C695" s="29" t="s">
        <v>248</v>
      </c>
      <c r="D695" s="29" t="s">
        <v>316</v>
      </c>
      <c r="E695" s="29" t="s">
        <v>175</v>
      </c>
      <c r="F695" s="130" t="s">
        <v>215</v>
      </c>
      <c r="G695" s="75">
        <f>G696</f>
        <v>3</v>
      </c>
      <c r="H695" s="18"/>
      <c r="I695" s="18"/>
      <c r="J695" s="5"/>
      <c r="K695" s="5"/>
    </row>
    <row r="696" spans="1:11" ht="27">
      <c r="A696" s="29" t="s">
        <v>272</v>
      </c>
      <c r="B696" s="29" t="s">
        <v>647</v>
      </c>
      <c r="C696" s="29" t="s">
        <v>248</v>
      </c>
      <c r="D696" s="29" t="s">
        <v>316</v>
      </c>
      <c r="E696" s="29" t="s">
        <v>175</v>
      </c>
      <c r="F696" s="130" t="s">
        <v>233</v>
      </c>
      <c r="G696" s="75">
        <f>G697</f>
        <v>3</v>
      </c>
      <c r="H696" s="18"/>
      <c r="I696" s="18"/>
      <c r="J696" s="5"/>
      <c r="K696" s="5"/>
    </row>
    <row r="697" spans="1:11" ht="27">
      <c r="A697" s="29" t="s">
        <v>656</v>
      </c>
      <c r="B697" s="29" t="s">
        <v>647</v>
      </c>
      <c r="C697" s="29" t="s">
        <v>248</v>
      </c>
      <c r="D697" s="29" t="s">
        <v>316</v>
      </c>
      <c r="E697" s="29" t="s">
        <v>175</v>
      </c>
      <c r="F697" s="130" t="s">
        <v>657</v>
      </c>
      <c r="G697" s="75">
        <v>3</v>
      </c>
      <c r="H697" s="18"/>
      <c r="I697" s="18"/>
      <c r="J697" s="5"/>
      <c r="K697" s="5"/>
    </row>
    <row r="698" spans="1:11" ht="27">
      <c r="A698" s="33" t="s">
        <v>640</v>
      </c>
      <c r="B698" s="33" t="s">
        <v>647</v>
      </c>
      <c r="C698" s="33" t="s">
        <v>248</v>
      </c>
      <c r="D698" s="33" t="s">
        <v>248</v>
      </c>
      <c r="E698" s="33"/>
      <c r="F698" s="33"/>
      <c r="G698" s="69">
        <f>G699+G704</f>
        <v>771</v>
      </c>
      <c r="H698" s="18"/>
      <c r="I698" s="18"/>
      <c r="J698" s="72"/>
      <c r="K698" s="5"/>
    </row>
    <row r="699" spans="1:11" ht="15">
      <c r="A699" s="31" t="s">
        <v>155</v>
      </c>
      <c r="B699" s="29" t="s">
        <v>647</v>
      </c>
      <c r="C699" s="29" t="s">
        <v>248</v>
      </c>
      <c r="D699" s="29" t="s">
        <v>248</v>
      </c>
      <c r="E699" s="29" t="s">
        <v>161</v>
      </c>
      <c r="F699" s="29"/>
      <c r="G699" s="34">
        <f>G700</f>
        <v>431</v>
      </c>
      <c r="H699" s="18"/>
      <c r="I699" s="18"/>
      <c r="J699" s="5"/>
      <c r="K699" s="5"/>
    </row>
    <row r="700" spans="1:11" ht="60">
      <c r="A700" s="94" t="s">
        <v>154</v>
      </c>
      <c r="B700" s="29" t="s">
        <v>647</v>
      </c>
      <c r="C700" s="29" t="s">
        <v>248</v>
      </c>
      <c r="D700" s="29" t="s">
        <v>248</v>
      </c>
      <c r="E700" s="29" t="s">
        <v>156</v>
      </c>
      <c r="F700" s="29"/>
      <c r="G700" s="34">
        <f>G701</f>
        <v>431</v>
      </c>
      <c r="H700" s="18"/>
      <c r="I700" s="18"/>
      <c r="J700" s="5"/>
      <c r="K700" s="5"/>
    </row>
    <row r="701" spans="1:11" ht="27">
      <c r="A701" s="31" t="s">
        <v>695</v>
      </c>
      <c r="B701" s="29" t="s">
        <v>647</v>
      </c>
      <c r="C701" s="29" t="s">
        <v>248</v>
      </c>
      <c r="D701" s="29" t="s">
        <v>248</v>
      </c>
      <c r="E701" s="29" t="s">
        <v>156</v>
      </c>
      <c r="F701" s="29" t="s">
        <v>215</v>
      </c>
      <c r="G701" s="34">
        <f>G702</f>
        <v>431</v>
      </c>
      <c r="H701" s="18"/>
      <c r="I701" s="18"/>
      <c r="J701" s="5"/>
      <c r="K701" s="5"/>
    </row>
    <row r="702" spans="1:11" ht="27">
      <c r="A702" s="29" t="s">
        <v>272</v>
      </c>
      <c r="B702" s="29" t="s">
        <v>647</v>
      </c>
      <c r="C702" s="29" t="s">
        <v>248</v>
      </c>
      <c r="D702" s="29" t="s">
        <v>248</v>
      </c>
      <c r="E702" s="29" t="s">
        <v>156</v>
      </c>
      <c r="F702" s="29" t="s">
        <v>233</v>
      </c>
      <c r="G702" s="34">
        <f>G703</f>
        <v>431</v>
      </c>
      <c r="H702" s="18"/>
      <c r="I702" s="18"/>
      <c r="J702" s="5"/>
      <c r="K702" s="5"/>
    </row>
    <row r="703" spans="1:11" ht="27">
      <c r="A703" s="31" t="s">
        <v>656</v>
      </c>
      <c r="B703" s="29" t="s">
        <v>647</v>
      </c>
      <c r="C703" s="29" t="s">
        <v>248</v>
      </c>
      <c r="D703" s="29" t="s">
        <v>248</v>
      </c>
      <c r="E703" s="29" t="s">
        <v>156</v>
      </c>
      <c r="F703" s="29" t="s">
        <v>657</v>
      </c>
      <c r="G703" s="34">
        <v>431</v>
      </c>
      <c r="H703" s="18"/>
      <c r="I703" s="18"/>
      <c r="J703" s="5"/>
      <c r="K703" s="5"/>
    </row>
    <row r="704" spans="1:11" ht="15">
      <c r="A704" s="31" t="s">
        <v>253</v>
      </c>
      <c r="B704" s="29" t="s">
        <v>647</v>
      </c>
      <c r="C704" s="29" t="s">
        <v>248</v>
      </c>
      <c r="D704" s="29" t="s">
        <v>248</v>
      </c>
      <c r="E704" s="29" t="s">
        <v>725</v>
      </c>
      <c r="F704" s="29"/>
      <c r="G704" s="34">
        <f>G705</f>
        <v>340</v>
      </c>
      <c r="H704" s="18"/>
      <c r="I704" s="18"/>
      <c r="J704" s="5"/>
      <c r="K704" s="5"/>
    </row>
    <row r="705" spans="1:11" ht="54">
      <c r="A705" s="29" t="s">
        <v>221</v>
      </c>
      <c r="B705" s="29" t="s">
        <v>647</v>
      </c>
      <c r="C705" s="29" t="s">
        <v>248</v>
      </c>
      <c r="D705" s="29" t="s">
        <v>248</v>
      </c>
      <c r="E705" s="29" t="s">
        <v>254</v>
      </c>
      <c r="F705" s="29"/>
      <c r="G705" s="34">
        <f>G706</f>
        <v>340</v>
      </c>
      <c r="H705" s="18"/>
      <c r="I705" s="18"/>
      <c r="J705" s="5"/>
      <c r="K705" s="5"/>
    </row>
    <row r="706" spans="1:11" ht="27">
      <c r="A706" s="31" t="s">
        <v>695</v>
      </c>
      <c r="B706" s="29" t="s">
        <v>647</v>
      </c>
      <c r="C706" s="29" t="s">
        <v>248</v>
      </c>
      <c r="D706" s="29" t="s">
        <v>248</v>
      </c>
      <c r="E706" s="29" t="s">
        <v>254</v>
      </c>
      <c r="F706" s="29" t="s">
        <v>215</v>
      </c>
      <c r="G706" s="34">
        <f>G707</f>
        <v>340</v>
      </c>
      <c r="H706" s="18"/>
      <c r="I706" s="18"/>
      <c r="J706" s="5"/>
      <c r="K706" s="5"/>
    </row>
    <row r="707" spans="1:11" ht="27">
      <c r="A707" s="29" t="s">
        <v>272</v>
      </c>
      <c r="B707" s="29" t="s">
        <v>647</v>
      </c>
      <c r="C707" s="29" t="s">
        <v>248</v>
      </c>
      <c r="D707" s="29" t="s">
        <v>248</v>
      </c>
      <c r="E707" s="29" t="s">
        <v>254</v>
      </c>
      <c r="F707" s="29" t="s">
        <v>233</v>
      </c>
      <c r="G707" s="34">
        <f>G708</f>
        <v>340</v>
      </c>
      <c r="H707" s="18"/>
      <c r="I707" s="18"/>
      <c r="J707" s="5"/>
      <c r="K707" s="5"/>
    </row>
    <row r="708" spans="1:11" ht="27">
      <c r="A708" s="31" t="s">
        <v>656</v>
      </c>
      <c r="B708" s="29" t="s">
        <v>647</v>
      </c>
      <c r="C708" s="29" t="s">
        <v>248</v>
      </c>
      <c r="D708" s="29" t="s">
        <v>248</v>
      </c>
      <c r="E708" s="29" t="s">
        <v>254</v>
      </c>
      <c r="F708" s="29" t="s">
        <v>657</v>
      </c>
      <c r="G708" s="34">
        <v>340</v>
      </c>
      <c r="H708" s="18"/>
      <c r="I708" s="18"/>
      <c r="J708" s="5"/>
      <c r="K708" s="5"/>
    </row>
    <row r="709" spans="1:11" ht="15">
      <c r="A709" s="33" t="s">
        <v>222</v>
      </c>
      <c r="B709" s="33" t="s">
        <v>647</v>
      </c>
      <c r="C709" s="33" t="s">
        <v>248</v>
      </c>
      <c r="D709" s="33" t="s">
        <v>255</v>
      </c>
      <c r="E709" s="33"/>
      <c r="F709" s="33"/>
      <c r="G709" s="69">
        <f>G710+G731+G752</f>
        <v>6244</v>
      </c>
      <c r="H709" s="17">
        <f>H710+H736</f>
        <v>5782</v>
      </c>
      <c r="I709" s="17">
        <f>I710+I736</f>
        <v>6082</v>
      </c>
      <c r="J709" s="72"/>
      <c r="K709" s="5"/>
    </row>
    <row r="710" spans="1:11" ht="15">
      <c r="A710" s="189" t="s">
        <v>223</v>
      </c>
      <c r="B710" s="189" t="s">
        <v>647</v>
      </c>
      <c r="C710" s="189" t="s">
        <v>248</v>
      </c>
      <c r="D710" s="189" t="s">
        <v>255</v>
      </c>
      <c r="E710" s="189">
        <v>4520000</v>
      </c>
      <c r="F710" s="189"/>
      <c r="G710" s="218">
        <f>G716</f>
        <v>6125</v>
      </c>
      <c r="H710" s="270">
        <f>H716</f>
        <v>5765</v>
      </c>
      <c r="I710" s="270">
        <f>I716</f>
        <v>6065</v>
      </c>
      <c r="J710" s="257"/>
      <c r="K710" s="257"/>
    </row>
    <row r="711" spans="1:11" ht="15">
      <c r="A711" s="189"/>
      <c r="B711" s="189"/>
      <c r="C711" s="189"/>
      <c r="D711" s="189"/>
      <c r="E711" s="189"/>
      <c r="F711" s="189"/>
      <c r="G711" s="218"/>
      <c r="H711" s="270"/>
      <c r="I711" s="270"/>
      <c r="J711" s="257"/>
      <c r="K711" s="257"/>
    </row>
    <row r="712" spans="1:11" ht="15">
      <c r="A712" s="189"/>
      <c r="B712" s="189"/>
      <c r="C712" s="189"/>
      <c r="D712" s="189"/>
      <c r="E712" s="189"/>
      <c r="F712" s="189"/>
      <c r="G712" s="218"/>
      <c r="H712" s="270"/>
      <c r="I712" s="270"/>
      <c r="J712" s="257"/>
      <c r="K712" s="257"/>
    </row>
    <row r="713" spans="1:11" ht="15">
      <c r="A713" s="189"/>
      <c r="B713" s="189"/>
      <c r="C713" s="189"/>
      <c r="D713" s="189"/>
      <c r="E713" s="189"/>
      <c r="F713" s="189"/>
      <c r="G713" s="218"/>
      <c r="H713" s="270"/>
      <c r="I713" s="270"/>
      <c r="J713" s="257"/>
      <c r="K713" s="257"/>
    </row>
    <row r="714" spans="1:11" ht="15">
      <c r="A714" s="189"/>
      <c r="B714" s="189"/>
      <c r="C714" s="189"/>
      <c r="D714" s="189"/>
      <c r="E714" s="189"/>
      <c r="F714" s="189"/>
      <c r="G714" s="218"/>
      <c r="H714" s="270"/>
      <c r="I714" s="270"/>
      <c r="J714" s="257"/>
      <c r="K714" s="257"/>
    </row>
    <row r="715" spans="1:11" ht="15">
      <c r="A715" s="189"/>
      <c r="B715" s="189"/>
      <c r="C715" s="189"/>
      <c r="D715" s="189"/>
      <c r="E715" s="189"/>
      <c r="F715" s="189"/>
      <c r="G715" s="218"/>
      <c r="H715" s="270"/>
      <c r="I715" s="270"/>
      <c r="J715" s="257"/>
      <c r="K715" s="257"/>
    </row>
    <row r="716" spans="1:11" ht="15">
      <c r="A716" s="211" t="s">
        <v>246</v>
      </c>
      <c r="B716" s="211" t="s">
        <v>647</v>
      </c>
      <c r="C716" s="211" t="s">
        <v>248</v>
      </c>
      <c r="D716" s="211" t="s">
        <v>255</v>
      </c>
      <c r="E716" s="211">
        <v>4529900</v>
      </c>
      <c r="F716" s="211"/>
      <c r="G716" s="215">
        <f>G718+G722+G726</f>
        <v>6125</v>
      </c>
      <c r="H716" s="192">
        <f>H718+H722</f>
        <v>5765</v>
      </c>
      <c r="I716" s="192">
        <f>I718+I722</f>
        <v>6065</v>
      </c>
      <c r="J716" s="257"/>
      <c r="K716" s="257"/>
    </row>
    <row r="717" spans="1:11" ht="15">
      <c r="A717" s="211"/>
      <c r="B717" s="211"/>
      <c r="C717" s="211"/>
      <c r="D717" s="211"/>
      <c r="E717" s="211"/>
      <c r="F717" s="211"/>
      <c r="G717" s="215"/>
      <c r="H717" s="192"/>
      <c r="I717" s="192"/>
      <c r="J717" s="257"/>
      <c r="K717" s="257"/>
    </row>
    <row r="718" spans="1:11" ht="54">
      <c r="A718" s="31" t="s">
        <v>686</v>
      </c>
      <c r="B718" s="29" t="s">
        <v>647</v>
      </c>
      <c r="C718" s="29" t="s">
        <v>248</v>
      </c>
      <c r="D718" s="29" t="s">
        <v>255</v>
      </c>
      <c r="E718" s="29" t="s">
        <v>259</v>
      </c>
      <c r="F718" s="29" t="s">
        <v>687</v>
      </c>
      <c r="G718" s="34">
        <f aca="true" t="shared" si="14" ref="G718:I719">G719</f>
        <v>5446</v>
      </c>
      <c r="H718" s="18">
        <f t="shared" si="14"/>
        <v>5250</v>
      </c>
      <c r="I718" s="18">
        <f t="shared" si="14"/>
        <v>5515</v>
      </c>
      <c r="J718" s="5"/>
      <c r="K718" s="5"/>
    </row>
    <row r="719" spans="1:11" ht="27">
      <c r="A719" s="29" t="s">
        <v>249</v>
      </c>
      <c r="B719" s="29" t="s">
        <v>647</v>
      </c>
      <c r="C719" s="29" t="s">
        <v>248</v>
      </c>
      <c r="D719" s="29" t="s">
        <v>255</v>
      </c>
      <c r="E719" s="29" t="s">
        <v>259</v>
      </c>
      <c r="F719" s="29" t="s">
        <v>250</v>
      </c>
      <c r="G719" s="34">
        <f>G720+G721</f>
        <v>5446</v>
      </c>
      <c r="H719" s="18">
        <f t="shared" si="14"/>
        <v>5250</v>
      </c>
      <c r="I719" s="18">
        <f t="shared" si="14"/>
        <v>5515</v>
      </c>
      <c r="J719" s="5"/>
      <c r="K719" s="5"/>
    </row>
    <row r="720" spans="1:11" ht="15">
      <c r="A720" s="31" t="s">
        <v>654</v>
      </c>
      <c r="B720" s="29" t="s">
        <v>647</v>
      </c>
      <c r="C720" s="29" t="s">
        <v>248</v>
      </c>
      <c r="D720" s="29" t="s">
        <v>255</v>
      </c>
      <c r="E720" s="29" t="s">
        <v>259</v>
      </c>
      <c r="F720" s="29" t="s">
        <v>220</v>
      </c>
      <c r="G720" s="34">
        <v>5443</v>
      </c>
      <c r="H720" s="18">
        <v>5250</v>
      </c>
      <c r="I720" s="18">
        <v>5515</v>
      </c>
      <c r="J720" s="5"/>
      <c r="K720" s="5"/>
    </row>
    <row r="721" spans="1:11" ht="27">
      <c r="A721" s="31" t="s">
        <v>684</v>
      </c>
      <c r="B721" s="29" t="s">
        <v>647</v>
      </c>
      <c r="C721" s="29" t="s">
        <v>248</v>
      </c>
      <c r="D721" s="29" t="s">
        <v>255</v>
      </c>
      <c r="E721" s="29" t="s">
        <v>259</v>
      </c>
      <c r="F721" s="29" t="s">
        <v>685</v>
      </c>
      <c r="G721" s="34">
        <v>3</v>
      </c>
      <c r="H721" s="18"/>
      <c r="I721" s="18"/>
      <c r="J721" s="5"/>
      <c r="K721" s="5"/>
    </row>
    <row r="722" spans="1:11" ht="27">
      <c r="A722" s="31" t="s">
        <v>695</v>
      </c>
      <c r="B722" s="29" t="s">
        <v>647</v>
      </c>
      <c r="C722" s="29" t="s">
        <v>248</v>
      </c>
      <c r="D722" s="29" t="s">
        <v>255</v>
      </c>
      <c r="E722" s="29" t="s">
        <v>259</v>
      </c>
      <c r="F722" s="29" t="s">
        <v>215</v>
      </c>
      <c r="G722" s="34">
        <f>G723</f>
        <v>678</v>
      </c>
      <c r="H722" s="18">
        <f>H723</f>
        <v>515</v>
      </c>
      <c r="I722" s="18">
        <f>I723</f>
        <v>550</v>
      </c>
      <c r="J722" s="5"/>
      <c r="K722" s="5"/>
    </row>
    <row r="723" spans="1:11" ht="27">
      <c r="A723" s="29" t="s">
        <v>272</v>
      </c>
      <c r="B723" s="29" t="s">
        <v>647</v>
      </c>
      <c r="C723" s="29" t="s">
        <v>248</v>
      </c>
      <c r="D723" s="29" t="s">
        <v>255</v>
      </c>
      <c r="E723" s="29" t="s">
        <v>259</v>
      </c>
      <c r="F723" s="29" t="s">
        <v>233</v>
      </c>
      <c r="G723" s="34">
        <f>G725+G724</f>
        <v>678</v>
      </c>
      <c r="H723" s="18">
        <f>H725</f>
        <v>515</v>
      </c>
      <c r="I723" s="18">
        <f>I725</f>
        <v>550</v>
      </c>
      <c r="J723" s="5"/>
      <c r="K723" s="5"/>
    </row>
    <row r="724" spans="1:11" ht="40.5">
      <c r="A724" s="29" t="s">
        <v>105</v>
      </c>
      <c r="B724" s="36" t="s">
        <v>647</v>
      </c>
      <c r="C724" s="36" t="s">
        <v>248</v>
      </c>
      <c r="D724" s="36" t="s">
        <v>255</v>
      </c>
      <c r="E724" s="29" t="s">
        <v>259</v>
      </c>
      <c r="F724" s="29" t="s">
        <v>106</v>
      </c>
      <c r="G724" s="34">
        <v>393</v>
      </c>
      <c r="H724" s="18"/>
      <c r="I724" s="18"/>
      <c r="J724" s="5"/>
      <c r="K724" s="5"/>
    </row>
    <row r="725" spans="1:11" ht="27">
      <c r="A725" s="29" t="s">
        <v>272</v>
      </c>
      <c r="B725" s="29" t="s">
        <v>647</v>
      </c>
      <c r="C725" s="29" t="s">
        <v>248</v>
      </c>
      <c r="D725" s="29" t="s">
        <v>255</v>
      </c>
      <c r="E725" s="29" t="s">
        <v>259</v>
      </c>
      <c r="F725" s="29" t="s">
        <v>657</v>
      </c>
      <c r="G725" s="34">
        <v>285</v>
      </c>
      <c r="H725" s="18">
        <v>515</v>
      </c>
      <c r="I725" s="18">
        <v>550</v>
      </c>
      <c r="J725" s="5"/>
      <c r="K725" s="5"/>
    </row>
    <row r="726" spans="1:11" ht="27">
      <c r="A726" s="31" t="s">
        <v>656</v>
      </c>
      <c r="B726" s="36" t="s">
        <v>647</v>
      </c>
      <c r="C726" s="36" t="s">
        <v>248</v>
      </c>
      <c r="D726" s="29" t="s">
        <v>255</v>
      </c>
      <c r="E726" s="29" t="s">
        <v>259</v>
      </c>
      <c r="F726" s="29" t="s">
        <v>674</v>
      </c>
      <c r="G726" s="34">
        <f>G727</f>
        <v>1</v>
      </c>
      <c r="H726" s="18"/>
      <c r="I726" s="18"/>
      <c r="J726" s="5"/>
      <c r="K726" s="5"/>
    </row>
    <row r="727" spans="1:11" ht="15">
      <c r="A727" s="213" t="s">
        <v>273</v>
      </c>
      <c r="B727" s="211" t="s">
        <v>647</v>
      </c>
      <c r="C727" s="211" t="s">
        <v>248</v>
      </c>
      <c r="D727" s="211" t="s">
        <v>255</v>
      </c>
      <c r="E727" s="211" t="s">
        <v>259</v>
      </c>
      <c r="F727" s="211" t="s">
        <v>237</v>
      </c>
      <c r="G727" s="216">
        <f>G729+G730</f>
        <v>1</v>
      </c>
      <c r="H727" s="18"/>
      <c r="I727" s="18"/>
      <c r="J727" s="5"/>
      <c r="K727" s="5"/>
    </row>
    <row r="728" spans="1:11" ht="15">
      <c r="A728" s="214"/>
      <c r="B728" s="211"/>
      <c r="C728" s="211"/>
      <c r="D728" s="211"/>
      <c r="E728" s="211"/>
      <c r="F728" s="211"/>
      <c r="G728" s="217"/>
      <c r="H728" s="18"/>
      <c r="I728" s="18"/>
      <c r="J728" s="5"/>
      <c r="K728" s="5"/>
    </row>
    <row r="729" spans="1:11" ht="27" hidden="1">
      <c r="A729" s="32" t="s">
        <v>682</v>
      </c>
      <c r="B729" s="29" t="s">
        <v>647</v>
      </c>
      <c r="C729" s="29" t="s">
        <v>248</v>
      </c>
      <c r="D729" s="29" t="s">
        <v>255</v>
      </c>
      <c r="E729" s="29" t="s">
        <v>259</v>
      </c>
      <c r="F729" s="29" t="s">
        <v>680</v>
      </c>
      <c r="G729" s="34"/>
      <c r="H729" s="18"/>
      <c r="I729" s="18"/>
      <c r="J729" s="5"/>
      <c r="K729" s="5"/>
    </row>
    <row r="730" spans="1:11" ht="30">
      <c r="A730" s="101" t="s">
        <v>720</v>
      </c>
      <c r="B730" s="29" t="s">
        <v>647</v>
      </c>
      <c r="C730" s="29" t="s">
        <v>248</v>
      </c>
      <c r="D730" s="29" t="s">
        <v>255</v>
      </c>
      <c r="E730" s="29" t="s">
        <v>259</v>
      </c>
      <c r="F730" s="29" t="s">
        <v>721</v>
      </c>
      <c r="G730" s="34">
        <v>1</v>
      </c>
      <c r="H730" s="18"/>
      <c r="I730" s="18"/>
      <c r="J730" s="5"/>
      <c r="K730" s="5"/>
    </row>
    <row r="731" spans="1:11" ht="15">
      <c r="A731" s="114" t="s">
        <v>618</v>
      </c>
      <c r="B731" s="114" t="s">
        <v>647</v>
      </c>
      <c r="C731" s="114" t="s">
        <v>248</v>
      </c>
      <c r="D731" s="114" t="s">
        <v>255</v>
      </c>
      <c r="E731" s="114">
        <v>5210000</v>
      </c>
      <c r="F731" s="114"/>
      <c r="G731" s="74">
        <f>G732</f>
        <v>19</v>
      </c>
      <c r="H731" s="18"/>
      <c r="I731" s="18"/>
      <c r="J731" s="5"/>
      <c r="K731" s="5"/>
    </row>
    <row r="732" spans="1:11" ht="15">
      <c r="A732" s="262" t="s">
        <v>622</v>
      </c>
      <c r="B732" s="211" t="s">
        <v>647</v>
      </c>
      <c r="C732" s="211" t="s">
        <v>248</v>
      </c>
      <c r="D732" s="211" t="s">
        <v>255</v>
      </c>
      <c r="E732" s="211">
        <v>5210200</v>
      </c>
      <c r="F732" s="211"/>
      <c r="G732" s="215">
        <f>G741</f>
        <v>19</v>
      </c>
      <c r="H732" s="18"/>
      <c r="I732" s="18"/>
      <c r="J732" s="5"/>
      <c r="K732" s="5"/>
    </row>
    <row r="733" spans="1:11" ht="15">
      <c r="A733" s="262"/>
      <c r="B733" s="211"/>
      <c r="C733" s="211"/>
      <c r="D733" s="211"/>
      <c r="E733" s="211"/>
      <c r="F733" s="211"/>
      <c r="G733" s="215"/>
      <c r="H733" s="18"/>
      <c r="I733" s="18"/>
      <c r="J733" s="5"/>
      <c r="K733" s="5"/>
    </row>
    <row r="734" spans="1:11" ht="15">
      <c r="A734" s="262"/>
      <c r="B734" s="211"/>
      <c r="C734" s="211"/>
      <c r="D734" s="211"/>
      <c r="E734" s="211"/>
      <c r="F734" s="211"/>
      <c r="G734" s="215"/>
      <c r="H734" s="18"/>
      <c r="I734" s="18"/>
      <c r="J734" s="5"/>
      <c r="K734" s="5"/>
    </row>
    <row r="735" spans="1:11" ht="15">
      <c r="A735" s="262"/>
      <c r="B735" s="211"/>
      <c r="C735" s="211"/>
      <c r="D735" s="211"/>
      <c r="E735" s="211"/>
      <c r="F735" s="211"/>
      <c r="G735" s="215"/>
      <c r="H735" s="18"/>
      <c r="I735" s="18"/>
      <c r="J735" s="5"/>
      <c r="K735" s="5"/>
    </row>
    <row r="736" spans="1:11" ht="15">
      <c r="A736" s="262"/>
      <c r="B736" s="211"/>
      <c r="C736" s="211"/>
      <c r="D736" s="211"/>
      <c r="E736" s="211"/>
      <c r="F736" s="211"/>
      <c r="G736" s="215"/>
      <c r="H736" s="20">
        <f>H737</f>
        <v>17</v>
      </c>
      <c r="I736" s="20">
        <f>I737</f>
        <v>17</v>
      </c>
      <c r="J736" s="5"/>
      <c r="K736" s="5"/>
    </row>
    <row r="737" spans="1:11" ht="15">
      <c r="A737" s="262"/>
      <c r="B737" s="211"/>
      <c r="C737" s="211"/>
      <c r="D737" s="211"/>
      <c r="E737" s="211"/>
      <c r="F737" s="211"/>
      <c r="G737" s="215"/>
      <c r="H737" s="192">
        <f>H746</f>
        <v>17</v>
      </c>
      <c r="I737" s="192">
        <f>I746</f>
        <v>17</v>
      </c>
      <c r="J737" s="257"/>
      <c r="K737" s="257"/>
    </row>
    <row r="738" spans="1:11" ht="15">
      <c r="A738" s="262"/>
      <c r="B738" s="211"/>
      <c r="C738" s="211"/>
      <c r="D738" s="211"/>
      <c r="E738" s="211"/>
      <c r="F738" s="211"/>
      <c r="G738" s="215"/>
      <c r="H738" s="192"/>
      <c r="I738" s="192"/>
      <c r="J738" s="257"/>
      <c r="K738" s="257"/>
    </row>
    <row r="739" spans="1:11" ht="15">
      <c r="A739" s="262"/>
      <c r="B739" s="211"/>
      <c r="C739" s="211"/>
      <c r="D739" s="211"/>
      <c r="E739" s="211"/>
      <c r="F739" s="211"/>
      <c r="G739" s="215"/>
      <c r="H739" s="192"/>
      <c r="I739" s="192"/>
      <c r="J739" s="257"/>
      <c r="K739" s="257"/>
    </row>
    <row r="740" spans="1:11" ht="1.5" customHeight="1">
      <c r="A740" s="262"/>
      <c r="B740" s="211"/>
      <c r="C740" s="211"/>
      <c r="D740" s="211"/>
      <c r="E740" s="211"/>
      <c r="F740" s="211"/>
      <c r="G740" s="215"/>
      <c r="H740" s="192"/>
      <c r="I740" s="192"/>
      <c r="J740" s="257"/>
      <c r="K740" s="257"/>
    </row>
    <row r="741" spans="1:11" ht="15">
      <c r="A741" s="262" t="s">
        <v>224</v>
      </c>
      <c r="B741" s="211" t="s">
        <v>647</v>
      </c>
      <c r="C741" s="211" t="s">
        <v>248</v>
      </c>
      <c r="D741" s="211" t="s">
        <v>255</v>
      </c>
      <c r="E741" s="211" t="s">
        <v>507</v>
      </c>
      <c r="F741" s="211"/>
      <c r="G741" s="216">
        <f>G749</f>
        <v>19</v>
      </c>
      <c r="H741" s="192"/>
      <c r="I741" s="192"/>
      <c r="J741" s="257"/>
      <c r="K741" s="257"/>
    </row>
    <row r="742" spans="1:11" ht="15">
      <c r="A742" s="262"/>
      <c r="B742" s="211"/>
      <c r="C742" s="211"/>
      <c r="D742" s="211"/>
      <c r="E742" s="211"/>
      <c r="F742" s="211"/>
      <c r="G742" s="274"/>
      <c r="H742" s="192"/>
      <c r="I742" s="192"/>
      <c r="J742" s="257"/>
      <c r="K742" s="257"/>
    </row>
    <row r="743" spans="1:11" ht="15">
      <c r="A743" s="262"/>
      <c r="B743" s="211"/>
      <c r="C743" s="211"/>
      <c r="D743" s="211"/>
      <c r="E743" s="211"/>
      <c r="F743" s="211"/>
      <c r="G743" s="274"/>
      <c r="H743" s="192"/>
      <c r="I743" s="192"/>
      <c r="J743" s="257"/>
      <c r="K743" s="257"/>
    </row>
    <row r="744" spans="1:11" ht="15">
      <c r="A744" s="262"/>
      <c r="B744" s="211"/>
      <c r="C744" s="211"/>
      <c r="D744" s="211"/>
      <c r="E744" s="211"/>
      <c r="F744" s="211"/>
      <c r="G744" s="274"/>
      <c r="H744" s="192"/>
      <c r="I744" s="192"/>
      <c r="J744" s="257"/>
      <c r="K744" s="257"/>
    </row>
    <row r="745" spans="1:11" ht="15">
      <c r="A745" s="262"/>
      <c r="B745" s="211"/>
      <c r="C745" s="211"/>
      <c r="D745" s="211"/>
      <c r="E745" s="211"/>
      <c r="F745" s="211"/>
      <c r="G745" s="274"/>
      <c r="H745" s="192"/>
      <c r="I745" s="192"/>
      <c r="J745" s="257"/>
      <c r="K745" s="257"/>
    </row>
    <row r="746" spans="1:11" ht="15">
      <c r="A746" s="262"/>
      <c r="B746" s="211"/>
      <c r="C746" s="211"/>
      <c r="D746" s="211"/>
      <c r="E746" s="211"/>
      <c r="F746" s="211"/>
      <c r="G746" s="274"/>
      <c r="H746" s="194">
        <f>H760</f>
        <v>17</v>
      </c>
      <c r="I746" s="194">
        <f>I760</f>
        <v>17</v>
      </c>
      <c r="J746" s="257"/>
      <c r="K746" s="257"/>
    </row>
    <row r="747" spans="1:11" ht="15">
      <c r="A747" s="262"/>
      <c r="B747" s="211"/>
      <c r="C747" s="211"/>
      <c r="D747" s="211"/>
      <c r="E747" s="211"/>
      <c r="F747" s="211"/>
      <c r="G747" s="274"/>
      <c r="H747" s="265"/>
      <c r="I747" s="265"/>
      <c r="J747" s="257"/>
      <c r="K747" s="257"/>
    </row>
    <row r="748" spans="1:11" ht="15">
      <c r="A748" s="262"/>
      <c r="B748" s="211"/>
      <c r="C748" s="211"/>
      <c r="D748" s="211"/>
      <c r="E748" s="211"/>
      <c r="F748" s="211"/>
      <c r="G748" s="217"/>
      <c r="H748" s="265"/>
      <c r="I748" s="265"/>
      <c r="J748" s="257"/>
      <c r="K748" s="257"/>
    </row>
    <row r="749" spans="1:11" ht="54">
      <c r="A749" s="31" t="s">
        <v>686</v>
      </c>
      <c r="B749" s="29" t="s">
        <v>647</v>
      </c>
      <c r="C749" s="29" t="s">
        <v>248</v>
      </c>
      <c r="D749" s="29" t="s">
        <v>255</v>
      </c>
      <c r="E749" s="29" t="s">
        <v>507</v>
      </c>
      <c r="F749" s="29" t="s">
        <v>687</v>
      </c>
      <c r="G749" s="34">
        <f>G750</f>
        <v>19</v>
      </c>
      <c r="H749" s="265"/>
      <c r="I749" s="265"/>
      <c r="J749" s="257"/>
      <c r="K749" s="257"/>
    </row>
    <row r="750" spans="1:11" ht="27">
      <c r="A750" s="29" t="s">
        <v>249</v>
      </c>
      <c r="B750" s="29" t="s">
        <v>647</v>
      </c>
      <c r="C750" s="29" t="s">
        <v>248</v>
      </c>
      <c r="D750" s="29" t="s">
        <v>255</v>
      </c>
      <c r="E750" s="29" t="s">
        <v>507</v>
      </c>
      <c r="F750" s="29" t="s">
        <v>250</v>
      </c>
      <c r="G750" s="34">
        <f>G751</f>
        <v>19</v>
      </c>
      <c r="H750" s="265"/>
      <c r="I750" s="265"/>
      <c r="J750" s="257"/>
      <c r="K750" s="257"/>
    </row>
    <row r="751" spans="1:11" ht="15">
      <c r="A751" s="31" t="s">
        <v>654</v>
      </c>
      <c r="B751" s="29" t="s">
        <v>647</v>
      </c>
      <c r="C751" s="29" t="s">
        <v>248</v>
      </c>
      <c r="D751" s="29" t="s">
        <v>255</v>
      </c>
      <c r="E751" s="29" t="s">
        <v>507</v>
      </c>
      <c r="F751" s="29" t="s">
        <v>220</v>
      </c>
      <c r="G751" s="34">
        <v>19</v>
      </c>
      <c r="H751" s="265"/>
      <c r="I751" s="265"/>
      <c r="J751" s="257"/>
      <c r="K751" s="257"/>
    </row>
    <row r="752" spans="1:11" ht="15">
      <c r="A752" s="119" t="s">
        <v>155</v>
      </c>
      <c r="B752" s="33" t="s">
        <v>647</v>
      </c>
      <c r="C752" s="33" t="s">
        <v>248</v>
      </c>
      <c r="D752" s="33" t="s">
        <v>255</v>
      </c>
      <c r="E752" s="33" t="s">
        <v>161</v>
      </c>
      <c r="F752" s="33"/>
      <c r="G752" s="131">
        <f>G753</f>
        <v>100</v>
      </c>
      <c r="H752" s="265"/>
      <c r="I752" s="265"/>
      <c r="J752" s="257"/>
      <c r="K752" s="257"/>
    </row>
    <row r="753" spans="1:11" ht="39.75" customHeight="1">
      <c r="A753" s="161" t="s">
        <v>41</v>
      </c>
      <c r="B753" s="29" t="s">
        <v>647</v>
      </c>
      <c r="C753" s="29" t="s">
        <v>248</v>
      </c>
      <c r="D753" s="29" t="s">
        <v>255</v>
      </c>
      <c r="E753" s="29" t="s">
        <v>162</v>
      </c>
      <c r="F753" s="29"/>
      <c r="G753" s="75">
        <f>G754</f>
        <v>100</v>
      </c>
      <c r="H753" s="265"/>
      <c r="I753" s="265"/>
      <c r="J753" s="257"/>
      <c r="K753" s="257"/>
    </row>
    <row r="754" spans="1:11" ht="15" hidden="1">
      <c r="A754" s="31"/>
      <c r="B754" s="29" t="s">
        <v>647</v>
      </c>
      <c r="C754" s="29" t="s">
        <v>248</v>
      </c>
      <c r="D754" s="29" t="s">
        <v>255</v>
      </c>
      <c r="E754" s="29" t="s">
        <v>317</v>
      </c>
      <c r="F754" s="29"/>
      <c r="G754" s="75">
        <f>G755</f>
        <v>100</v>
      </c>
      <c r="H754" s="265"/>
      <c r="I754" s="265"/>
      <c r="J754" s="257"/>
      <c r="K754" s="257"/>
    </row>
    <row r="755" spans="1:11" ht="27">
      <c r="A755" s="31" t="s">
        <v>604</v>
      </c>
      <c r="B755" s="29" t="s">
        <v>647</v>
      </c>
      <c r="C755" s="29" t="s">
        <v>248</v>
      </c>
      <c r="D755" s="29" t="s">
        <v>255</v>
      </c>
      <c r="E755" s="29" t="s">
        <v>317</v>
      </c>
      <c r="F755" s="29" t="s">
        <v>215</v>
      </c>
      <c r="G755" s="75">
        <f>G756</f>
        <v>100</v>
      </c>
      <c r="H755" s="265"/>
      <c r="I755" s="265"/>
      <c r="J755" s="257"/>
      <c r="K755" s="257"/>
    </row>
    <row r="756" spans="1:11" ht="27">
      <c r="A756" s="29" t="s">
        <v>272</v>
      </c>
      <c r="B756" s="29" t="s">
        <v>647</v>
      </c>
      <c r="C756" s="29" t="s">
        <v>248</v>
      </c>
      <c r="D756" s="29" t="s">
        <v>255</v>
      </c>
      <c r="E756" s="29" t="s">
        <v>317</v>
      </c>
      <c r="F756" s="29" t="s">
        <v>233</v>
      </c>
      <c r="G756" s="75">
        <f>G757</f>
        <v>100</v>
      </c>
      <c r="H756" s="265"/>
      <c r="I756" s="265"/>
      <c r="J756" s="257"/>
      <c r="K756" s="257"/>
    </row>
    <row r="757" spans="1:11" ht="27">
      <c r="A757" s="29" t="s">
        <v>272</v>
      </c>
      <c r="B757" s="29" t="s">
        <v>647</v>
      </c>
      <c r="C757" s="29" t="s">
        <v>248</v>
      </c>
      <c r="D757" s="29" t="s">
        <v>255</v>
      </c>
      <c r="E757" s="29" t="s">
        <v>317</v>
      </c>
      <c r="F757" s="29" t="s">
        <v>657</v>
      </c>
      <c r="G757" s="75">
        <v>100</v>
      </c>
      <c r="H757" s="265"/>
      <c r="I757" s="265"/>
      <c r="J757" s="257"/>
      <c r="K757" s="257"/>
    </row>
    <row r="758" spans="1:11" ht="15">
      <c r="A758" s="33" t="s">
        <v>289</v>
      </c>
      <c r="B758" s="33" t="s">
        <v>647</v>
      </c>
      <c r="C758" s="33">
        <v>10</v>
      </c>
      <c r="D758" s="33"/>
      <c r="E758" s="33"/>
      <c r="F758" s="33"/>
      <c r="G758" s="69">
        <f>G759+G780</f>
        <v>14202</v>
      </c>
      <c r="H758" s="265"/>
      <c r="I758" s="265"/>
      <c r="J758" s="257"/>
      <c r="K758" s="257"/>
    </row>
    <row r="759" spans="1:11" ht="15">
      <c r="A759" s="33" t="s">
        <v>292</v>
      </c>
      <c r="B759" s="33" t="s">
        <v>647</v>
      </c>
      <c r="C759" s="33">
        <v>10</v>
      </c>
      <c r="D759" s="33" t="s">
        <v>232</v>
      </c>
      <c r="E759" s="33"/>
      <c r="F759" s="33"/>
      <c r="G759" s="69">
        <f>G760</f>
        <v>8856</v>
      </c>
      <c r="H759" s="195"/>
      <c r="I759" s="195"/>
      <c r="J759" s="257"/>
      <c r="K759" s="257"/>
    </row>
    <row r="760" spans="1:11" ht="15">
      <c r="A760" s="29" t="s">
        <v>618</v>
      </c>
      <c r="B760" s="29" t="s">
        <v>647</v>
      </c>
      <c r="C760" s="29">
        <v>10</v>
      </c>
      <c r="D760" s="29" t="s">
        <v>232</v>
      </c>
      <c r="E760" s="29">
        <v>5210000</v>
      </c>
      <c r="F760" s="33"/>
      <c r="G760" s="34">
        <f>G761</f>
        <v>8856</v>
      </c>
      <c r="H760" s="18">
        <f>H761</f>
        <v>17</v>
      </c>
      <c r="I760" s="18">
        <f>I761</f>
        <v>17</v>
      </c>
      <c r="J760" s="5"/>
      <c r="K760" s="5"/>
    </row>
    <row r="761" spans="1:11" ht="15">
      <c r="A761" s="260" t="s">
        <v>733</v>
      </c>
      <c r="B761" s="211" t="s">
        <v>647</v>
      </c>
      <c r="C761" s="211">
        <v>10</v>
      </c>
      <c r="D761" s="211" t="s">
        <v>232</v>
      </c>
      <c r="E761" s="211">
        <v>5210200</v>
      </c>
      <c r="F761" s="211"/>
      <c r="G761" s="215">
        <f>G770</f>
        <v>8856</v>
      </c>
      <c r="H761" s="18">
        <f>H762</f>
        <v>17</v>
      </c>
      <c r="I761" s="18">
        <f>I762</f>
        <v>17</v>
      </c>
      <c r="J761" s="5"/>
      <c r="K761" s="5"/>
    </row>
    <row r="762" spans="1:11" ht="15">
      <c r="A762" s="260"/>
      <c r="B762" s="211"/>
      <c r="C762" s="211"/>
      <c r="D762" s="211"/>
      <c r="E762" s="211"/>
      <c r="F762" s="211"/>
      <c r="G762" s="215"/>
      <c r="H762" s="18">
        <v>17</v>
      </c>
      <c r="I762" s="18">
        <v>17</v>
      </c>
      <c r="J762" s="5"/>
      <c r="K762" s="5"/>
    </row>
    <row r="763" spans="1:11" ht="15">
      <c r="A763" s="260"/>
      <c r="B763" s="211"/>
      <c r="C763" s="211"/>
      <c r="D763" s="211"/>
      <c r="E763" s="211"/>
      <c r="F763" s="211"/>
      <c r="G763" s="215"/>
      <c r="H763" s="17">
        <f>H764+H785</f>
        <v>11889</v>
      </c>
      <c r="I763" s="17">
        <f>I764+I785</f>
        <v>12438</v>
      </c>
      <c r="J763" s="6"/>
      <c r="K763" s="5"/>
    </row>
    <row r="764" spans="1:11" ht="15">
      <c r="A764" s="260"/>
      <c r="B764" s="211"/>
      <c r="C764" s="211"/>
      <c r="D764" s="211"/>
      <c r="E764" s="211"/>
      <c r="F764" s="211"/>
      <c r="G764" s="215"/>
      <c r="H764" s="18">
        <f>H765</f>
        <v>8105</v>
      </c>
      <c r="I764" s="18">
        <f>I765</f>
        <v>8526</v>
      </c>
      <c r="J764" s="6"/>
      <c r="K764" s="5"/>
    </row>
    <row r="765" spans="1:11" ht="15">
      <c r="A765" s="260"/>
      <c r="B765" s="211"/>
      <c r="C765" s="211"/>
      <c r="D765" s="211"/>
      <c r="E765" s="211"/>
      <c r="F765" s="211"/>
      <c r="G765" s="215"/>
      <c r="H765" s="18">
        <f>H766</f>
        <v>8105</v>
      </c>
      <c r="I765" s="18">
        <f>I766</f>
        <v>8526</v>
      </c>
      <c r="J765" s="6"/>
      <c r="K765" s="5"/>
    </row>
    <row r="766" spans="1:11" ht="15">
      <c r="A766" s="260"/>
      <c r="B766" s="211"/>
      <c r="C766" s="211"/>
      <c r="D766" s="211"/>
      <c r="E766" s="211"/>
      <c r="F766" s="211"/>
      <c r="G766" s="215"/>
      <c r="H766" s="192">
        <f>H775</f>
        <v>8105</v>
      </c>
      <c r="I766" s="192">
        <f>I775</f>
        <v>8526</v>
      </c>
      <c r="J766" s="259"/>
      <c r="K766" s="257"/>
    </row>
    <row r="767" spans="1:11" ht="8.25" customHeight="1">
      <c r="A767" s="260"/>
      <c r="B767" s="211"/>
      <c r="C767" s="211"/>
      <c r="D767" s="211"/>
      <c r="E767" s="211"/>
      <c r="F767" s="211"/>
      <c r="G767" s="215"/>
      <c r="H767" s="192"/>
      <c r="I767" s="192"/>
      <c r="J767" s="259"/>
      <c r="K767" s="257"/>
    </row>
    <row r="768" spans="1:11" ht="6.75" customHeight="1" hidden="1">
      <c r="A768" s="260"/>
      <c r="B768" s="211"/>
      <c r="C768" s="211"/>
      <c r="D768" s="211"/>
      <c r="E768" s="211"/>
      <c r="F768" s="211"/>
      <c r="G768" s="215"/>
      <c r="H768" s="192"/>
      <c r="I768" s="192"/>
      <c r="J768" s="259"/>
      <c r="K768" s="257"/>
    </row>
    <row r="769" spans="1:11" ht="15" hidden="1">
      <c r="A769" s="260"/>
      <c r="B769" s="211"/>
      <c r="C769" s="211"/>
      <c r="D769" s="211"/>
      <c r="E769" s="211"/>
      <c r="F769" s="211"/>
      <c r="G769" s="215"/>
      <c r="H769" s="192"/>
      <c r="I769" s="192"/>
      <c r="J769" s="259"/>
      <c r="K769" s="257"/>
    </row>
    <row r="770" spans="1:11" ht="15">
      <c r="A770" s="260" t="s">
        <v>734</v>
      </c>
      <c r="B770" s="211" t="s">
        <v>647</v>
      </c>
      <c r="C770" s="211">
        <v>10</v>
      </c>
      <c r="D770" s="211" t="s">
        <v>232</v>
      </c>
      <c r="E770" s="211">
        <v>5210215</v>
      </c>
      <c r="F770" s="211"/>
      <c r="G770" s="215">
        <f>G777</f>
        <v>8856</v>
      </c>
      <c r="H770" s="192"/>
      <c r="I770" s="192"/>
      <c r="J770" s="259"/>
      <c r="K770" s="257"/>
    </row>
    <row r="771" spans="1:11" ht="15">
      <c r="A771" s="260"/>
      <c r="B771" s="211"/>
      <c r="C771" s="211"/>
      <c r="D771" s="211"/>
      <c r="E771" s="211"/>
      <c r="F771" s="211"/>
      <c r="G771" s="215"/>
      <c r="H771" s="192"/>
      <c r="I771" s="192"/>
      <c r="J771" s="259"/>
      <c r="K771" s="257"/>
    </row>
    <row r="772" spans="1:11" ht="15">
      <c r="A772" s="260"/>
      <c r="B772" s="211"/>
      <c r="C772" s="211"/>
      <c r="D772" s="211"/>
      <c r="E772" s="211"/>
      <c r="F772" s="211"/>
      <c r="G772" s="215"/>
      <c r="H772" s="192"/>
      <c r="I772" s="192"/>
      <c r="J772" s="259"/>
      <c r="K772" s="257"/>
    </row>
    <row r="773" spans="1:11" ht="15">
      <c r="A773" s="260"/>
      <c r="B773" s="211"/>
      <c r="C773" s="211"/>
      <c r="D773" s="211"/>
      <c r="E773" s="211"/>
      <c r="F773" s="211"/>
      <c r="G773" s="215"/>
      <c r="H773" s="192"/>
      <c r="I773" s="192"/>
      <c r="J773" s="259"/>
      <c r="K773" s="257"/>
    </row>
    <row r="774" spans="1:11" ht="15">
      <c r="A774" s="260"/>
      <c r="B774" s="211"/>
      <c r="C774" s="211"/>
      <c r="D774" s="211"/>
      <c r="E774" s="211"/>
      <c r="F774" s="211"/>
      <c r="G774" s="215"/>
      <c r="H774" s="192"/>
      <c r="I774" s="192"/>
      <c r="J774" s="259"/>
      <c r="K774" s="257"/>
    </row>
    <row r="775" spans="1:11" ht="15">
      <c r="A775" s="260"/>
      <c r="B775" s="211"/>
      <c r="C775" s="211"/>
      <c r="D775" s="211"/>
      <c r="E775" s="211"/>
      <c r="F775" s="211"/>
      <c r="G775" s="215"/>
      <c r="H775" s="192">
        <f>H782</f>
        <v>8105</v>
      </c>
      <c r="I775" s="192">
        <f>I782</f>
        <v>8526</v>
      </c>
      <c r="J775" s="259"/>
      <c r="K775" s="257"/>
    </row>
    <row r="776" spans="1:11" ht="15">
      <c r="A776" s="260"/>
      <c r="B776" s="211"/>
      <c r="C776" s="211"/>
      <c r="D776" s="211"/>
      <c r="E776" s="211"/>
      <c r="F776" s="211"/>
      <c r="G776" s="215"/>
      <c r="H776" s="192"/>
      <c r="I776" s="192"/>
      <c r="J776" s="259"/>
      <c r="K776" s="257"/>
    </row>
    <row r="777" spans="1:11" ht="15">
      <c r="A777" s="29" t="s">
        <v>681</v>
      </c>
      <c r="B777" s="29" t="s">
        <v>647</v>
      </c>
      <c r="C777" s="29" t="s">
        <v>668</v>
      </c>
      <c r="D777" s="29" t="s">
        <v>232</v>
      </c>
      <c r="E777" s="29" t="s">
        <v>210</v>
      </c>
      <c r="F777" s="29" t="s">
        <v>670</v>
      </c>
      <c r="G777" s="34">
        <f>G778</f>
        <v>8856</v>
      </c>
      <c r="H777" s="192"/>
      <c r="I777" s="192"/>
      <c r="J777" s="259"/>
      <c r="K777" s="257"/>
    </row>
    <row r="778" spans="1:11" ht="27">
      <c r="A778" s="156" t="s">
        <v>698</v>
      </c>
      <c r="B778" s="29" t="s">
        <v>647</v>
      </c>
      <c r="C778" s="29" t="s">
        <v>668</v>
      </c>
      <c r="D778" s="29" t="s">
        <v>232</v>
      </c>
      <c r="E778" s="29" t="s">
        <v>210</v>
      </c>
      <c r="F778" s="29" t="s">
        <v>701</v>
      </c>
      <c r="G778" s="34">
        <f>G779</f>
        <v>8856</v>
      </c>
      <c r="H778" s="192"/>
      <c r="I778" s="192"/>
      <c r="J778" s="259"/>
      <c r="K778" s="257"/>
    </row>
    <row r="779" spans="1:11" ht="40.5">
      <c r="A779" s="29" t="s">
        <v>700</v>
      </c>
      <c r="B779" s="29" t="s">
        <v>647</v>
      </c>
      <c r="C779" s="29">
        <v>10</v>
      </c>
      <c r="D779" s="29" t="s">
        <v>232</v>
      </c>
      <c r="E779" s="29">
        <v>5210215</v>
      </c>
      <c r="F779" s="29" t="s">
        <v>699</v>
      </c>
      <c r="G779" s="34">
        <v>8856</v>
      </c>
      <c r="H779" s="192"/>
      <c r="I779" s="192"/>
      <c r="J779" s="259"/>
      <c r="K779" s="257"/>
    </row>
    <row r="780" spans="1:11" ht="15">
      <c r="A780" s="33" t="s">
        <v>300</v>
      </c>
      <c r="B780" s="33" t="s">
        <v>647</v>
      </c>
      <c r="C780" s="33">
        <v>10</v>
      </c>
      <c r="D780" s="33" t="s">
        <v>234</v>
      </c>
      <c r="E780" s="33"/>
      <c r="F780" s="33"/>
      <c r="G780" s="69">
        <f>G781</f>
        <v>5346</v>
      </c>
      <c r="H780" s="192"/>
      <c r="I780" s="192"/>
      <c r="J780" s="259"/>
      <c r="K780" s="257"/>
    </row>
    <row r="781" spans="1:11" ht="15">
      <c r="A781" s="211" t="s">
        <v>301</v>
      </c>
      <c r="B781" s="211" t="s">
        <v>647</v>
      </c>
      <c r="C781" s="211">
        <v>10</v>
      </c>
      <c r="D781" s="211" t="s">
        <v>234</v>
      </c>
      <c r="E781" s="211">
        <v>5200000</v>
      </c>
      <c r="F781" s="211"/>
      <c r="G781" s="215">
        <f>G783</f>
        <v>5346</v>
      </c>
      <c r="H781" s="192"/>
      <c r="I781" s="192"/>
      <c r="J781" s="259"/>
      <c r="K781" s="257"/>
    </row>
    <row r="782" spans="1:11" ht="15">
      <c r="A782" s="211"/>
      <c r="B782" s="211"/>
      <c r="C782" s="211"/>
      <c r="D782" s="211"/>
      <c r="E782" s="211"/>
      <c r="F782" s="211"/>
      <c r="G782" s="215"/>
      <c r="H782" s="18">
        <f>H783</f>
        <v>8105</v>
      </c>
      <c r="I782" s="18">
        <f>I783</f>
        <v>8526</v>
      </c>
      <c r="J782" s="6"/>
      <c r="K782" s="5"/>
    </row>
    <row r="783" spans="1:11" ht="15">
      <c r="A783" s="211" t="s">
        <v>302</v>
      </c>
      <c r="B783" s="211" t="s">
        <v>647</v>
      </c>
      <c r="C783" s="211">
        <v>10</v>
      </c>
      <c r="D783" s="211" t="s">
        <v>234</v>
      </c>
      <c r="E783" s="211">
        <v>5201000</v>
      </c>
      <c r="F783" s="211"/>
      <c r="G783" s="215">
        <f>G788+G797</f>
        <v>5346</v>
      </c>
      <c r="H783" s="18">
        <f>H784</f>
        <v>8105</v>
      </c>
      <c r="I783" s="18">
        <f>I784</f>
        <v>8526</v>
      </c>
      <c r="J783" s="6"/>
      <c r="K783" s="5"/>
    </row>
    <row r="784" spans="1:11" ht="15">
      <c r="A784" s="211"/>
      <c r="B784" s="211"/>
      <c r="C784" s="211"/>
      <c r="D784" s="211"/>
      <c r="E784" s="211"/>
      <c r="F784" s="211"/>
      <c r="G784" s="215"/>
      <c r="H784" s="18">
        <v>8105</v>
      </c>
      <c r="I784" s="18">
        <v>8526</v>
      </c>
      <c r="J784" s="6"/>
      <c r="K784" s="5"/>
    </row>
    <row r="785" spans="1:11" ht="15">
      <c r="A785" s="211"/>
      <c r="B785" s="211"/>
      <c r="C785" s="211"/>
      <c r="D785" s="211"/>
      <c r="E785" s="211"/>
      <c r="F785" s="211"/>
      <c r="G785" s="215"/>
      <c r="H785" s="17">
        <f>H786</f>
        <v>3784</v>
      </c>
      <c r="I785" s="17">
        <f>I786</f>
        <v>3912</v>
      </c>
      <c r="J785" s="5"/>
      <c r="K785" s="5"/>
    </row>
    <row r="786" spans="1:11" ht="15">
      <c r="A786" s="211"/>
      <c r="B786" s="211"/>
      <c r="C786" s="211"/>
      <c r="D786" s="211"/>
      <c r="E786" s="211"/>
      <c r="F786" s="211"/>
      <c r="G786" s="215"/>
      <c r="H786" s="192">
        <f>H788</f>
        <v>3784</v>
      </c>
      <c r="I786" s="192">
        <f>I788</f>
        <v>3912</v>
      </c>
      <c r="J786" s="257"/>
      <c r="K786" s="257"/>
    </row>
    <row r="787" spans="1:11" ht="24" customHeight="1">
      <c r="A787" s="211"/>
      <c r="B787" s="211"/>
      <c r="C787" s="211"/>
      <c r="D787" s="211"/>
      <c r="E787" s="211"/>
      <c r="F787" s="211"/>
      <c r="G787" s="215"/>
      <c r="H787" s="192"/>
      <c r="I787" s="192"/>
      <c r="J787" s="257"/>
      <c r="K787" s="257"/>
    </row>
    <row r="788" spans="1:11" ht="15">
      <c r="A788" s="211" t="s">
        <v>368</v>
      </c>
      <c r="B788" s="211" t="s">
        <v>647</v>
      </c>
      <c r="C788" s="211">
        <v>10</v>
      </c>
      <c r="D788" s="211" t="s">
        <v>234</v>
      </c>
      <c r="E788" s="211">
        <v>5201001</v>
      </c>
      <c r="F788" s="211"/>
      <c r="G788" s="215">
        <f>G794</f>
        <v>771</v>
      </c>
      <c r="H788" s="192">
        <f>H793+H802</f>
        <v>3784</v>
      </c>
      <c r="I788" s="192">
        <f>I793+I802</f>
        <v>3912</v>
      </c>
      <c r="J788" s="257"/>
      <c r="K788" s="257"/>
    </row>
    <row r="789" spans="1:11" ht="15">
      <c r="A789" s="211"/>
      <c r="B789" s="211"/>
      <c r="C789" s="211"/>
      <c r="D789" s="211"/>
      <c r="E789" s="211"/>
      <c r="F789" s="211"/>
      <c r="G789" s="215"/>
      <c r="H789" s="192"/>
      <c r="I789" s="192"/>
      <c r="J789" s="257"/>
      <c r="K789" s="257"/>
    </row>
    <row r="790" spans="1:11" ht="15">
      <c r="A790" s="211"/>
      <c r="B790" s="211"/>
      <c r="C790" s="211"/>
      <c r="D790" s="211"/>
      <c r="E790" s="211"/>
      <c r="F790" s="211"/>
      <c r="G790" s="215"/>
      <c r="H790" s="192"/>
      <c r="I790" s="192"/>
      <c r="J790" s="257"/>
      <c r="K790" s="257"/>
    </row>
    <row r="791" spans="1:11" ht="15">
      <c r="A791" s="211"/>
      <c r="B791" s="211"/>
      <c r="C791" s="211"/>
      <c r="D791" s="211"/>
      <c r="E791" s="211"/>
      <c r="F791" s="211"/>
      <c r="G791" s="215"/>
      <c r="H791" s="192"/>
      <c r="I791" s="192"/>
      <c r="J791" s="257"/>
      <c r="K791" s="257"/>
    </row>
    <row r="792" spans="1:11" ht="15">
      <c r="A792" s="211"/>
      <c r="B792" s="211"/>
      <c r="C792" s="211"/>
      <c r="D792" s="211"/>
      <c r="E792" s="211"/>
      <c r="F792" s="211"/>
      <c r="G792" s="215"/>
      <c r="H792" s="192"/>
      <c r="I792" s="192"/>
      <c r="J792" s="257"/>
      <c r="K792" s="257"/>
    </row>
    <row r="793" spans="1:11" ht="40.5" customHeight="1">
      <c r="A793" s="211"/>
      <c r="B793" s="211"/>
      <c r="C793" s="211"/>
      <c r="D793" s="211"/>
      <c r="E793" s="211"/>
      <c r="F793" s="211"/>
      <c r="G793" s="215"/>
      <c r="H793" s="192">
        <f>H799</f>
        <v>371</v>
      </c>
      <c r="I793" s="192">
        <f>I799</f>
        <v>371</v>
      </c>
      <c r="J793" s="257"/>
      <c r="K793" s="257"/>
    </row>
    <row r="794" spans="1:11" ht="15">
      <c r="A794" s="29" t="s">
        <v>681</v>
      </c>
      <c r="B794" s="29" t="s">
        <v>647</v>
      </c>
      <c r="C794" s="29" t="s">
        <v>668</v>
      </c>
      <c r="D794" s="29" t="s">
        <v>234</v>
      </c>
      <c r="E794" s="29" t="s">
        <v>212</v>
      </c>
      <c r="F794" s="29" t="s">
        <v>670</v>
      </c>
      <c r="G794" s="34">
        <f>G795</f>
        <v>771</v>
      </c>
      <c r="H794" s="192"/>
      <c r="I794" s="192"/>
      <c r="J794" s="257"/>
      <c r="K794" s="257"/>
    </row>
    <row r="795" spans="1:11" ht="27">
      <c r="A795" s="156" t="s">
        <v>698</v>
      </c>
      <c r="B795" s="29" t="s">
        <v>647</v>
      </c>
      <c r="C795" s="29" t="s">
        <v>668</v>
      </c>
      <c r="D795" s="29" t="s">
        <v>234</v>
      </c>
      <c r="E795" s="29" t="s">
        <v>212</v>
      </c>
      <c r="F795" s="29" t="s">
        <v>701</v>
      </c>
      <c r="G795" s="34">
        <f>G796</f>
        <v>771</v>
      </c>
      <c r="H795" s="192"/>
      <c r="I795" s="192"/>
      <c r="J795" s="257"/>
      <c r="K795" s="257"/>
    </row>
    <row r="796" spans="1:11" ht="27">
      <c r="A796" s="29" t="s">
        <v>261</v>
      </c>
      <c r="B796" s="29" t="s">
        <v>647</v>
      </c>
      <c r="C796" s="29">
        <v>10</v>
      </c>
      <c r="D796" s="29" t="s">
        <v>234</v>
      </c>
      <c r="E796" s="29">
        <v>5201001</v>
      </c>
      <c r="F796" s="29" t="s">
        <v>260</v>
      </c>
      <c r="G796" s="34">
        <v>771</v>
      </c>
      <c r="H796" s="192"/>
      <c r="I796" s="192"/>
      <c r="J796" s="257"/>
      <c r="K796" s="257"/>
    </row>
    <row r="797" spans="1:11" ht="15">
      <c r="A797" s="213" t="s">
        <v>303</v>
      </c>
      <c r="B797" s="213" t="s">
        <v>647</v>
      </c>
      <c r="C797" s="213">
        <v>10</v>
      </c>
      <c r="D797" s="213" t="s">
        <v>234</v>
      </c>
      <c r="E797" s="213">
        <v>5201300</v>
      </c>
      <c r="F797" s="213"/>
      <c r="G797" s="215">
        <f>G804+G800</f>
        <v>4575</v>
      </c>
      <c r="H797" s="192"/>
      <c r="I797" s="192"/>
      <c r="J797" s="257"/>
      <c r="K797" s="257"/>
    </row>
    <row r="798" spans="1:11" ht="15">
      <c r="A798" s="269"/>
      <c r="B798" s="269"/>
      <c r="C798" s="269"/>
      <c r="D798" s="269"/>
      <c r="E798" s="269"/>
      <c r="F798" s="269"/>
      <c r="G798" s="215"/>
      <c r="H798" s="192"/>
      <c r="I798" s="192"/>
      <c r="J798" s="257"/>
      <c r="K798" s="257"/>
    </row>
    <row r="799" spans="1:11" ht="15">
      <c r="A799" s="214"/>
      <c r="B799" s="214"/>
      <c r="C799" s="214"/>
      <c r="D799" s="214"/>
      <c r="E799" s="214"/>
      <c r="F799" s="214"/>
      <c r="G799" s="215"/>
      <c r="H799" s="18">
        <f>H800</f>
        <v>371</v>
      </c>
      <c r="I799" s="18">
        <f>I800</f>
        <v>371</v>
      </c>
      <c r="J799" s="5"/>
      <c r="K799" s="5"/>
    </row>
    <row r="800" spans="1:11" ht="27">
      <c r="A800" s="31" t="s">
        <v>695</v>
      </c>
      <c r="B800" s="29" t="s">
        <v>647</v>
      </c>
      <c r="C800" s="71" t="s">
        <v>668</v>
      </c>
      <c r="D800" s="71" t="s">
        <v>234</v>
      </c>
      <c r="E800" s="71" t="s">
        <v>211</v>
      </c>
      <c r="F800" s="71" t="s">
        <v>215</v>
      </c>
      <c r="G800" s="34">
        <f>G801</f>
        <v>713</v>
      </c>
      <c r="H800" s="18">
        <f>H801</f>
        <v>371</v>
      </c>
      <c r="I800" s="18">
        <f>I801</f>
        <v>371</v>
      </c>
      <c r="J800" s="5"/>
      <c r="K800" s="5"/>
    </row>
    <row r="801" spans="1:11" ht="27">
      <c r="A801" s="29" t="s">
        <v>272</v>
      </c>
      <c r="B801" s="29" t="s">
        <v>647</v>
      </c>
      <c r="C801" s="71" t="s">
        <v>668</v>
      </c>
      <c r="D801" s="71" t="s">
        <v>234</v>
      </c>
      <c r="E801" s="71" t="s">
        <v>211</v>
      </c>
      <c r="F801" s="71" t="s">
        <v>233</v>
      </c>
      <c r="G801" s="34">
        <f>G802+G803</f>
        <v>713</v>
      </c>
      <c r="H801" s="18">
        <v>371</v>
      </c>
      <c r="I801" s="18">
        <v>371</v>
      </c>
      <c r="J801" s="5"/>
      <c r="K801" s="5"/>
    </row>
    <row r="802" spans="1:11" ht="40.5" hidden="1">
      <c r="A802" s="29" t="s">
        <v>105</v>
      </c>
      <c r="B802" s="36" t="s">
        <v>647</v>
      </c>
      <c r="C802" s="71" t="s">
        <v>668</v>
      </c>
      <c r="D802" s="71" t="s">
        <v>234</v>
      </c>
      <c r="E802" s="71" t="s">
        <v>211</v>
      </c>
      <c r="F802" s="71" t="s">
        <v>106</v>
      </c>
      <c r="G802" s="34"/>
      <c r="H802" s="192">
        <f>H809</f>
        <v>3413</v>
      </c>
      <c r="I802" s="192">
        <f>I809</f>
        <v>3541</v>
      </c>
      <c r="J802" s="257"/>
      <c r="K802" s="257"/>
    </row>
    <row r="803" spans="1:11" ht="27">
      <c r="A803" s="29" t="s">
        <v>272</v>
      </c>
      <c r="B803" s="29" t="s">
        <v>647</v>
      </c>
      <c r="C803" s="71" t="s">
        <v>668</v>
      </c>
      <c r="D803" s="71" t="s">
        <v>234</v>
      </c>
      <c r="E803" s="71" t="s">
        <v>211</v>
      </c>
      <c r="F803" s="71" t="s">
        <v>657</v>
      </c>
      <c r="G803" s="34">
        <v>713</v>
      </c>
      <c r="H803" s="192"/>
      <c r="I803" s="192"/>
      <c r="J803" s="257"/>
      <c r="K803" s="257"/>
    </row>
    <row r="804" spans="1:11" ht="15">
      <c r="A804" s="29" t="s">
        <v>681</v>
      </c>
      <c r="B804" s="29" t="s">
        <v>647</v>
      </c>
      <c r="C804" s="29" t="s">
        <v>668</v>
      </c>
      <c r="D804" s="29" t="s">
        <v>234</v>
      </c>
      <c r="E804" s="29" t="s">
        <v>211</v>
      </c>
      <c r="F804" s="29" t="s">
        <v>670</v>
      </c>
      <c r="G804" s="34">
        <f>G805</f>
        <v>3862</v>
      </c>
      <c r="H804" s="192"/>
      <c r="I804" s="192"/>
      <c r="J804" s="257"/>
      <c r="K804" s="257"/>
    </row>
    <row r="805" spans="1:11" ht="27">
      <c r="A805" s="156" t="s">
        <v>698</v>
      </c>
      <c r="B805" s="29" t="s">
        <v>647</v>
      </c>
      <c r="C805" s="29" t="s">
        <v>668</v>
      </c>
      <c r="D805" s="29" t="s">
        <v>234</v>
      </c>
      <c r="E805" s="29" t="s">
        <v>211</v>
      </c>
      <c r="F805" s="29" t="s">
        <v>701</v>
      </c>
      <c r="G805" s="34">
        <f>G806</f>
        <v>3862</v>
      </c>
      <c r="H805" s="18"/>
      <c r="I805" s="18"/>
      <c r="J805" s="5"/>
      <c r="K805" s="5"/>
    </row>
    <row r="806" spans="1:11" ht="27">
      <c r="A806" s="29" t="s">
        <v>261</v>
      </c>
      <c r="B806" s="29" t="s">
        <v>647</v>
      </c>
      <c r="C806" s="29">
        <v>10</v>
      </c>
      <c r="D806" s="29" t="s">
        <v>234</v>
      </c>
      <c r="E806" s="29">
        <v>5201300</v>
      </c>
      <c r="F806" s="29" t="s">
        <v>260</v>
      </c>
      <c r="G806" s="34">
        <v>3862</v>
      </c>
      <c r="H806" s="18"/>
      <c r="I806" s="18"/>
      <c r="J806" s="5"/>
      <c r="K806" s="5"/>
    </row>
    <row r="807" spans="1:11" ht="15">
      <c r="A807" s="193" t="s">
        <v>369</v>
      </c>
      <c r="B807" s="193" t="s">
        <v>651</v>
      </c>
      <c r="C807" s="193"/>
      <c r="D807" s="193"/>
      <c r="E807" s="193"/>
      <c r="F807" s="193"/>
      <c r="G807" s="190">
        <f>G809+G834+G880+G998+G1023+G952</f>
        <v>23137</v>
      </c>
      <c r="H807" s="18"/>
      <c r="I807" s="18"/>
      <c r="J807" s="5"/>
      <c r="K807" s="5"/>
    </row>
    <row r="808" spans="1:11" ht="15">
      <c r="A808" s="193"/>
      <c r="B808" s="193"/>
      <c r="C808" s="193"/>
      <c r="D808" s="193"/>
      <c r="E808" s="193"/>
      <c r="F808" s="193"/>
      <c r="G808" s="190"/>
      <c r="H808" s="18"/>
      <c r="I808" s="18"/>
      <c r="J808" s="5"/>
      <c r="K808" s="5"/>
    </row>
    <row r="809" spans="1:11" ht="15">
      <c r="A809" s="33" t="s">
        <v>363</v>
      </c>
      <c r="B809" s="33" t="s">
        <v>651</v>
      </c>
      <c r="C809" s="33" t="s">
        <v>315</v>
      </c>
      <c r="D809" s="33"/>
      <c r="E809" s="33"/>
      <c r="F809" s="33"/>
      <c r="G809" s="69">
        <f>G810</f>
        <v>979</v>
      </c>
      <c r="H809" s="18">
        <f>H810</f>
        <v>3413</v>
      </c>
      <c r="I809" s="18">
        <f>I810</f>
        <v>3541</v>
      </c>
      <c r="J809" s="5"/>
      <c r="K809" s="5"/>
    </row>
    <row r="810" spans="1:11" ht="15">
      <c r="A810" s="193" t="s">
        <v>364</v>
      </c>
      <c r="B810" s="279" t="s">
        <v>651</v>
      </c>
      <c r="C810" s="193" t="s">
        <v>315</v>
      </c>
      <c r="D810" s="193" t="s">
        <v>234</v>
      </c>
      <c r="E810" s="193"/>
      <c r="F810" s="193"/>
      <c r="G810" s="286">
        <f>G815</f>
        <v>979</v>
      </c>
      <c r="H810" s="18">
        <f>H811</f>
        <v>3413</v>
      </c>
      <c r="I810" s="18">
        <f>I811</f>
        <v>3541</v>
      </c>
      <c r="J810" s="5"/>
      <c r="K810" s="5"/>
    </row>
    <row r="811" spans="1:11" ht="15">
      <c r="A811" s="193"/>
      <c r="B811" s="280"/>
      <c r="C811" s="193"/>
      <c r="D811" s="193"/>
      <c r="E811" s="193"/>
      <c r="F811" s="193"/>
      <c r="G811" s="287"/>
      <c r="H811" s="18">
        <v>3413</v>
      </c>
      <c r="I811" s="18">
        <v>3541</v>
      </c>
      <c r="J811" s="5"/>
      <c r="K811" s="5"/>
    </row>
    <row r="812" spans="1:11" ht="15">
      <c r="A812" s="193"/>
      <c r="B812" s="280"/>
      <c r="C812" s="193"/>
      <c r="D812" s="193"/>
      <c r="E812" s="193"/>
      <c r="F812" s="193"/>
      <c r="G812" s="287"/>
      <c r="H812" s="191" t="e">
        <f>H814+H839+H890+H1003+H1028</f>
        <v>#REF!</v>
      </c>
      <c r="I812" s="191" t="e">
        <f>I814+I839+I890+I1003+I1028</f>
        <v>#REF!</v>
      </c>
      <c r="J812" s="259"/>
      <c r="K812" s="257"/>
    </row>
    <row r="813" spans="1:11" ht="15">
      <c r="A813" s="193"/>
      <c r="B813" s="280"/>
      <c r="C813" s="193"/>
      <c r="D813" s="193"/>
      <c r="E813" s="193"/>
      <c r="F813" s="193"/>
      <c r="G813" s="287"/>
      <c r="H813" s="191"/>
      <c r="I813" s="191"/>
      <c r="J813" s="259"/>
      <c r="K813" s="257"/>
    </row>
    <row r="814" spans="1:11" ht="29.25" customHeight="1">
      <c r="A814" s="193"/>
      <c r="B814" s="281"/>
      <c r="C814" s="193"/>
      <c r="D814" s="193"/>
      <c r="E814" s="193"/>
      <c r="F814" s="193"/>
      <c r="G814" s="288"/>
      <c r="H814" s="18">
        <f>H815</f>
        <v>837</v>
      </c>
      <c r="I814" s="18">
        <f>I815</f>
        <v>838</v>
      </c>
      <c r="J814" s="5"/>
      <c r="K814" s="5"/>
    </row>
    <row r="815" spans="1:11" ht="15">
      <c r="A815" s="211" t="s">
        <v>723</v>
      </c>
      <c r="B815" s="211" t="s">
        <v>651</v>
      </c>
      <c r="C815" s="211" t="s">
        <v>315</v>
      </c>
      <c r="D815" s="211" t="s">
        <v>234</v>
      </c>
      <c r="E815" s="211" t="s">
        <v>268</v>
      </c>
      <c r="F815" s="211"/>
      <c r="G815" s="216">
        <f>G819</f>
        <v>979</v>
      </c>
      <c r="H815" s="271">
        <f>H820</f>
        <v>837</v>
      </c>
      <c r="I815" s="271">
        <f>I820</f>
        <v>838</v>
      </c>
      <c r="J815" s="259"/>
      <c r="K815" s="259"/>
    </row>
    <row r="816" spans="1:11" ht="15">
      <c r="A816" s="211"/>
      <c r="B816" s="211"/>
      <c r="C816" s="211"/>
      <c r="D816" s="211"/>
      <c r="E816" s="211"/>
      <c r="F816" s="211"/>
      <c r="G816" s="274"/>
      <c r="H816" s="272"/>
      <c r="I816" s="272"/>
      <c r="J816" s="259"/>
      <c r="K816" s="259"/>
    </row>
    <row r="817" spans="1:11" ht="15">
      <c r="A817" s="211"/>
      <c r="B817" s="211"/>
      <c r="C817" s="211"/>
      <c r="D817" s="211"/>
      <c r="E817" s="211"/>
      <c r="F817" s="211"/>
      <c r="G817" s="274"/>
      <c r="H817" s="272"/>
      <c r="I817" s="272"/>
      <c r="J817" s="259"/>
      <c r="K817" s="259"/>
    </row>
    <row r="818" spans="1:11" ht="1.5" customHeight="1">
      <c r="A818" s="211"/>
      <c r="B818" s="211"/>
      <c r="C818" s="211"/>
      <c r="D818" s="211"/>
      <c r="E818" s="211"/>
      <c r="F818" s="211"/>
      <c r="G818" s="217"/>
      <c r="H818" s="272"/>
      <c r="I818" s="272"/>
      <c r="J818" s="259"/>
      <c r="K818" s="259"/>
    </row>
    <row r="819" spans="1:11" ht="15">
      <c r="A819" s="29" t="s">
        <v>617</v>
      </c>
      <c r="B819" s="29" t="s">
        <v>651</v>
      </c>
      <c r="C819" s="29" t="s">
        <v>315</v>
      </c>
      <c r="D819" s="29" t="s">
        <v>234</v>
      </c>
      <c r="E819" s="29" t="s">
        <v>270</v>
      </c>
      <c r="F819" s="29"/>
      <c r="G819" s="34">
        <f>G820+G830+G826</f>
        <v>979</v>
      </c>
      <c r="H819" s="273"/>
      <c r="I819" s="273"/>
      <c r="J819" s="259"/>
      <c r="K819" s="259"/>
    </row>
    <row r="820" spans="1:11" ht="54">
      <c r="A820" s="31" t="s">
        <v>686</v>
      </c>
      <c r="B820" s="29" t="s">
        <v>651</v>
      </c>
      <c r="C820" s="29" t="s">
        <v>315</v>
      </c>
      <c r="D820" s="29" t="s">
        <v>234</v>
      </c>
      <c r="E820" s="29" t="s">
        <v>270</v>
      </c>
      <c r="F820" s="29" t="s">
        <v>687</v>
      </c>
      <c r="G820" s="34">
        <f>G821</f>
        <v>974</v>
      </c>
      <c r="H820" s="194">
        <f>H824</f>
        <v>837</v>
      </c>
      <c r="I820" s="194">
        <f>I824</f>
        <v>838</v>
      </c>
      <c r="J820" s="257"/>
      <c r="K820" s="257"/>
    </row>
    <row r="821" spans="1:11" ht="15">
      <c r="A821" s="211" t="s">
        <v>653</v>
      </c>
      <c r="B821" s="211" t="s">
        <v>651</v>
      </c>
      <c r="C821" s="211" t="s">
        <v>315</v>
      </c>
      <c r="D821" s="211" t="s">
        <v>234</v>
      </c>
      <c r="E821" s="211" t="s">
        <v>270</v>
      </c>
      <c r="F821" s="211" t="s">
        <v>230</v>
      </c>
      <c r="G821" s="215">
        <f>G823+G824</f>
        <v>974</v>
      </c>
      <c r="H821" s="265"/>
      <c r="I821" s="265"/>
      <c r="J821" s="257"/>
      <c r="K821" s="257"/>
    </row>
    <row r="822" spans="1:11" ht="15">
      <c r="A822" s="211"/>
      <c r="B822" s="211"/>
      <c r="C822" s="211"/>
      <c r="D822" s="211"/>
      <c r="E822" s="211"/>
      <c r="F822" s="211"/>
      <c r="G822" s="215"/>
      <c r="H822" s="265"/>
      <c r="I822" s="265"/>
      <c r="J822" s="257"/>
      <c r="K822" s="257"/>
    </row>
    <row r="823" spans="1:11" ht="18" customHeight="1">
      <c r="A823" s="31" t="s">
        <v>654</v>
      </c>
      <c r="B823" s="29" t="s">
        <v>651</v>
      </c>
      <c r="C823" s="29" t="s">
        <v>315</v>
      </c>
      <c r="D823" s="29" t="s">
        <v>234</v>
      </c>
      <c r="E823" s="29" t="s">
        <v>270</v>
      </c>
      <c r="F823" s="29" t="s">
        <v>655</v>
      </c>
      <c r="G823" s="34">
        <v>974</v>
      </c>
      <c r="H823" s="195"/>
      <c r="I823" s="195"/>
      <c r="J823" s="257"/>
      <c r="K823" s="257"/>
    </row>
    <row r="824" spans="1:11" ht="0.75" customHeight="1">
      <c r="A824" s="163" t="s">
        <v>129</v>
      </c>
      <c r="B824" s="213" t="s">
        <v>651</v>
      </c>
      <c r="C824" s="213" t="s">
        <v>315</v>
      </c>
      <c r="D824" s="213" t="s">
        <v>234</v>
      </c>
      <c r="E824" s="213" t="s">
        <v>270</v>
      </c>
      <c r="F824" s="213" t="s">
        <v>118</v>
      </c>
      <c r="G824" s="216"/>
      <c r="H824" s="18">
        <f>H825+H835+H832</f>
        <v>837</v>
      </c>
      <c r="I824" s="18">
        <f>I825+I835+I832</f>
        <v>838</v>
      </c>
      <c r="J824" s="5"/>
      <c r="K824" s="5"/>
    </row>
    <row r="825" spans="1:11" ht="15.75" hidden="1">
      <c r="A825" s="164" t="s">
        <v>130</v>
      </c>
      <c r="B825" s="214"/>
      <c r="C825" s="214"/>
      <c r="D825" s="214"/>
      <c r="E825" s="214"/>
      <c r="F825" s="214"/>
      <c r="G825" s="217"/>
      <c r="H825" s="18">
        <f>H826</f>
        <v>830</v>
      </c>
      <c r="I825" s="18">
        <f>I826</f>
        <v>830</v>
      </c>
      <c r="J825" s="5"/>
      <c r="K825" s="5"/>
    </row>
    <row r="826" spans="1:11" ht="27">
      <c r="A826" s="31" t="s">
        <v>213</v>
      </c>
      <c r="B826" s="29" t="s">
        <v>651</v>
      </c>
      <c r="C826" s="29" t="s">
        <v>315</v>
      </c>
      <c r="D826" s="29" t="s">
        <v>234</v>
      </c>
      <c r="E826" s="29" t="s">
        <v>270</v>
      </c>
      <c r="F826" s="29" t="s">
        <v>215</v>
      </c>
      <c r="G826" s="34">
        <f>G827</f>
        <v>4</v>
      </c>
      <c r="H826" s="192">
        <f>H829</f>
        <v>830</v>
      </c>
      <c r="I826" s="192">
        <f>I829</f>
        <v>830</v>
      </c>
      <c r="J826" s="257"/>
      <c r="K826" s="257"/>
    </row>
    <row r="827" spans="1:11" ht="27">
      <c r="A827" s="29" t="s">
        <v>272</v>
      </c>
      <c r="B827" s="29" t="s">
        <v>651</v>
      </c>
      <c r="C827" s="29" t="s">
        <v>315</v>
      </c>
      <c r="D827" s="29" t="s">
        <v>234</v>
      </c>
      <c r="E827" s="29" t="s">
        <v>270</v>
      </c>
      <c r="F827" s="29" t="s">
        <v>233</v>
      </c>
      <c r="G827" s="34">
        <f>G829+G828</f>
        <v>4</v>
      </c>
      <c r="H827" s="192"/>
      <c r="I827" s="192"/>
      <c r="J827" s="257"/>
      <c r="K827" s="257"/>
    </row>
    <row r="828" spans="1:11" ht="40.5">
      <c r="A828" s="29" t="s">
        <v>105</v>
      </c>
      <c r="B828" s="36" t="s">
        <v>651</v>
      </c>
      <c r="C828" s="29" t="s">
        <v>315</v>
      </c>
      <c r="D828" s="29" t="s">
        <v>234</v>
      </c>
      <c r="E828" s="29" t="s">
        <v>270</v>
      </c>
      <c r="F828" s="29" t="s">
        <v>106</v>
      </c>
      <c r="G828" s="34">
        <v>2</v>
      </c>
      <c r="H828" s="18"/>
      <c r="I828" s="18"/>
      <c r="J828" s="5"/>
      <c r="K828" s="5"/>
    </row>
    <row r="829" spans="1:11" ht="27">
      <c r="A829" s="31" t="s">
        <v>656</v>
      </c>
      <c r="B829" s="29" t="s">
        <v>651</v>
      </c>
      <c r="C829" s="29" t="s">
        <v>315</v>
      </c>
      <c r="D829" s="29" t="s">
        <v>234</v>
      </c>
      <c r="E829" s="29" t="s">
        <v>270</v>
      </c>
      <c r="F829" s="29" t="s">
        <v>657</v>
      </c>
      <c r="G829" s="34">
        <v>2</v>
      </c>
      <c r="H829" s="18">
        <v>830</v>
      </c>
      <c r="I829" s="18">
        <v>830</v>
      </c>
      <c r="J829" s="5"/>
      <c r="K829" s="5"/>
    </row>
    <row r="830" spans="1:11" ht="40.5">
      <c r="A830" s="32" t="s">
        <v>702</v>
      </c>
      <c r="B830" s="29" t="s">
        <v>651</v>
      </c>
      <c r="C830" s="29" t="s">
        <v>315</v>
      </c>
      <c r="D830" s="29" t="s">
        <v>234</v>
      </c>
      <c r="E830" s="29" t="s">
        <v>270</v>
      </c>
      <c r="F830" s="29" t="s">
        <v>674</v>
      </c>
      <c r="G830" s="34">
        <f>G831</f>
        <v>1</v>
      </c>
      <c r="H830" s="18"/>
      <c r="I830" s="18"/>
      <c r="J830" s="5"/>
      <c r="K830" s="5"/>
    </row>
    <row r="831" spans="1:11" ht="15">
      <c r="A831" s="36" t="s">
        <v>273</v>
      </c>
      <c r="B831" s="29" t="s">
        <v>651</v>
      </c>
      <c r="C831" s="29" t="s">
        <v>315</v>
      </c>
      <c r="D831" s="29" t="s">
        <v>234</v>
      </c>
      <c r="E831" s="29" t="s">
        <v>270</v>
      </c>
      <c r="F831" s="29" t="s">
        <v>237</v>
      </c>
      <c r="G831" s="34">
        <f>G832+G833</f>
        <v>1</v>
      </c>
      <c r="H831" s="18"/>
      <c r="I831" s="18"/>
      <c r="J831" s="5"/>
      <c r="K831" s="5"/>
    </row>
    <row r="832" spans="1:11" ht="27" hidden="1">
      <c r="A832" s="32" t="s">
        <v>682</v>
      </c>
      <c r="B832" s="29" t="s">
        <v>651</v>
      </c>
      <c r="C832" s="29" t="s">
        <v>315</v>
      </c>
      <c r="D832" s="29" t="s">
        <v>234</v>
      </c>
      <c r="E832" s="29" t="s">
        <v>270</v>
      </c>
      <c r="F832" s="29" t="s">
        <v>680</v>
      </c>
      <c r="G832" s="34"/>
      <c r="H832" s="18">
        <f>H833</f>
        <v>6</v>
      </c>
      <c r="I832" s="18">
        <f>I833</f>
        <v>7</v>
      </c>
      <c r="J832" s="5"/>
      <c r="K832" s="5"/>
    </row>
    <row r="833" spans="1:11" ht="30">
      <c r="A833" s="94" t="s">
        <v>720</v>
      </c>
      <c r="B833" s="29" t="s">
        <v>651</v>
      </c>
      <c r="C833" s="29" t="s">
        <v>315</v>
      </c>
      <c r="D833" s="29" t="s">
        <v>234</v>
      </c>
      <c r="E833" s="29" t="s">
        <v>270</v>
      </c>
      <c r="F833" s="29" t="s">
        <v>721</v>
      </c>
      <c r="G833" s="34">
        <v>1</v>
      </c>
      <c r="H833" s="18">
        <f>H834</f>
        <v>6</v>
      </c>
      <c r="I833" s="18">
        <f>I834</f>
        <v>7</v>
      </c>
      <c r="J833" s="5"/>
      <c r="K833" s="5"/>
    </row>
    <row r="834" spans="1:11" ht="15">
      <c r="A834" s="33" t="s">
        <v>635</v>
      </c>
      <c r="B834" s="33" t="s">
        <v>651</v>
      </c>
      <c r="C834" s="33" t="s">
        <v>248</v>
      </c>
      <c r="D834" s="33"/>
      <c r="E834" s="33"/>
      <c r="F834" s="33"/>
      <c r="G834" s="69">
        <f>G835+G862</f>
        <v>4669</v>
      </c>
      <c r="H834" s="18">
        <v>6</v>
      </c>
      <c r="I834" s="18">
        <v>7</v>
      </c>
      <c r="J834" s="5"/>
      <c r="K834" s="5"/>
    </row>
    <row r="835" spans="1:11" ht="15">
      <c r="A835" s="33" t="s">
        <v>638</v>
      </c>
      <c r="B835" s="33" t="s">
        <v>651</v>
      </c>
      <c r="C835" s="33" t="s">
        <v>248</v>
      </c>
      <c r="D835" s="33" t="s">
        <v>316</v>
      </c>
      <c r="E835" s="33"/>
      <c r="F835" s="33"/>
      <c r="G835" s="69">
        <f>G836+G851</f>
        <v>4451</v>
      </c>
      <c r="H835" s="18">
        <f aca="true" t="shared" si="15" ref="G835:I836">H836</f>
        <v>1</v>
      </c>
      <c r="I835" s="18">
        <f t="shared" si="15"/>
        <v>1</v>
      </c>
      <c r="J835" s="5"/>
      <c r="K835" s="5"/>
    </row>
    <row r="836" spans="1:11" ht="27">
      <c r="A836" s="29" t="s">
        <v>639</v>
      </c>
      <c r="B836" s="29" t="s">
        <v>651</v>
      </c>
      <c r="C836" s="29" t="s">
        <v>248</v>
      </c>
      <c r="D836" s="29" t="s">
        <v>316</v>
      </c>
      <c r="E836" s="29">
        <v>4230000</v>
      </c>
      <c r="F836" s="29"/>
      <c r="G836" s="34">
        <f t="shared" si="15"/>
        <v>3775</v>
      </c>
      <c r="H836" s="18">
        <f t="shared" si="15"/>
        <v>1</v>
      </c>
      <c r="I836" s="18">
        <f t="shared" si="15"/>
        <v>1</v>
      </c>
      <c r="J836" s="5"/>
      <c r="K836" s="5"/>
    </row>
    <row r="837" spans="1:11" ht="27">
      <c r="A837" s="29" t="s">
        <v>246</v>
      </c>
      <c r="B837" s="29" t="s">
        <v>651</v>
      </c>
      <c r="C837" s="29" t="s">
        <v>248</v>
      </c>
      <c r="D837" s="29" t="s">
        <v>316</v>
      </c>
      <c r="E837" s="29" t="s">
        <v>251</v>
      </c>
      <c r="F837" s="29"/>
      <c r="G837" s="34">
        <f>G838+G842+G846</f>
        <v>3775</v>
      </c>
      <c r="H837" s="18">
        <v>1</v>
      </c>
      <c r="I837" s="18">
        <v>1</v>
      </c>
      <c r="J837" s="5"/>
      <c r="K837" s="5"/>
    </row>
    <row r="838" spans="1:11" ht="54">
      <c r="A838" s="31" t="s">
        <v>686</v>
      </c>
      <c r="B838" s="29" t="s">
        <v>651</v>
      </c>
      <c r="C838" s="29" t="s">
        <v>248</v>
      </c>
      <c r="D838" s="29" t="s">
        <v>316</v>
      </c>
      <c r="E838" s="29" t="s">
        <v>251</v>
      </c>
      <c r="F838" s="29" t="s">
        <v>687</v>
      </c>
      <c r="G838" s="34">
        <f>G839</f>
        <v>2040</v>
      </c>
      <c r="H838" s="18"/>
      <c r="I838" s="18"/>
      <c r="J838" s="5"/>
      <c r="K838" s="5"/>
    </row>
    <row r="839" spans="1:11" ht="27">
      <c r="A839" s="29" t="s">
        <v>249</v>
      </c>
      <c r="B839" s="29" t="s">
        <v>651</v>
      </c>
      <c r="C839" s="29" t="s">
        <v>248</v>
      </c>
      <c r="D839" s="29" t="s">
        <v>316</v>
      </c>
      <c r="E839" s="29" t="s">
        <v>251</v>
      </c>
      <c r="F839" s="29" t="s">
        <v>250</v>
      </c>
      <c r="G839" s="34">
        <f>G840+G841</f>
        <v>2040</v>
      </c>
      <c r="H839" s="17" t="e">
        <f>H840+H872</f>
        <v>#REF!</v>
      </c>
      <c r="I839" s="17" t="e">
        <f>I840+I872</f>
        <v>#REF!</v>
      </c>
      <c r="J839" s="6"/>
      <c r="K839" s="5"/>
    </row>
    <row r="840" spans="1:11" ht="15">
      <c r="A840" s="31" t="s">
        <v>654</v>
      </c>
      <c r="B840" s="29" t="s">
        <v>651</v>
      </c>
      <c r="C840" s="29" t="s">
        <v>248</v>
      </c>
      <c r="D840" s="29" t="s">
        <v>316</v>
      </c>
      <c r="E840" s="29" t="s">
        <v>251</v>
      </c>
      <c r="F840" s="29" t="s">
        <v>220</v>
      </c>
      <c r="G840" s="34">
        <v>2034</v>
      </c>
      <c r="H840" s="17" t="e">
        <f>H841</f>
        <v>#REF!</v>
      </c>
      <c r="I840" s="17" t="e">
        <f>I841</f>
        <v>#REF!</v>
      </c>
      <c r="J840" s="6"/>
      <c r="K840" s="5"/>
    </row>
    <row r="841" spans="1:11" ht="27">
      <c r="A841" s="31" t="s">
        <v>684</v>
      </c>
      <c r="B841" s="29" t="s">
        <v>651</v>
      </c>
      <c r="C841" s="29" t="s">
        <v>248</v>
      </c>
      <c r="D841" s="29" t="s">
        <v>316</v>
      </c>
      <c r="E841" s="29" t="s">
        <v>251</v>
      </c>
      <c r="F841" s="29" t="s">
        <v>685</v>
      </c>
      <c r="G841" s="34">
        <v>6</v>
      </c>
      <c r="H841" s="18" t="e">
        <f>H842</f>
        <v>#REF!</v>
      </c>
      <c r="I841" s="18" t="e">
        <f>I842</f>
        <v>#REF!</v>
      </c>
      <c r="J841" s="6"/>
      <c r="K841" s="5"/>
    </row>
    <row r="842" spans="1:11" ht="27">
      <c r="A842" s="31" t="s">
        <v>213</v>
      </c>
      <c r="B842" s="29" t="s">
        <v>651</v>
      </c>
      <c r="C842" s="29" t="s">
        <v>248</v>
      </c>
      <c r="D842" s="29" t="s">
        <v>316</v>
      </c>
      <c r="E842" s="29" t="s">
        <v>251</v>
      </c>
      <c r="F842" s="29" t="s">
        <v>215</v>
      </c>
      <c r="G842" s="34">
        <f>G843</f>
        <v>1729</v>
      </c>
      <c r="H842" s="18" t="e">
        <f>H843+H847+H862</f>
        <v>#REF!</v>
      </c>
      <c r="I842" s="18" t="e">
        <f>I843+I847+I862</f>
        <v>#REF!</v>
      </c>
      <c r="J842" s="6"/>
      <c r="K842" s="5"/>
    </row>
    <row r="843" spans="1:11" ht="27">
      <c r="A843" s="29" t="s">
        <v>272</v>
      </c>
      <c r="B843" s="29" t="s">
        <v>651</v>
      </c>
      <c r="C843" s="29" t="s">
        <v>248</v>
      </c>
      <c r="D843" s="29" t="s">
        <v>316</v>
      </c>
      <c r="E843" s="29" t="s">
        <v>251</v>
      </c>
      <c r="F843" s="29" t="s">
        <v>233</v>
      </c>
      <c r="G843" s="34">
        <f>G845+G844</f>
        <v>1729</v>
      </c>
      <c r="H843" s="18" t="e">
        <f>#REF!</f>
        <v>#REF!</v>
      </c>
      <c r="I843" s="18" t="e">
        <f>#REF!</f>
        <v>#REF!</v>
      </c>
      <c r="J843" s="6"/>
      <c r="K843" s="5"/>
    </row>
    <row r="844" spans="1:11" ht="45">
      <c r="A844" s="94" t="s">
        <v>120</v>
      </c>
      <c r="B844" s="29" t="s">
        <v>651</v>
      </c>
      <c r="C844" s="29" t="s">
        <v>248</v>
      </c>
      <c r="D844" s="29" t="s">
        <v>316</v>
      </c>
      <c r="E844" s="29" t="s">
        <v>251</v>
      </c>
      <c r="F844" s="29" t="s">
        <v>119</v>
      </c>
      <c r="G844" s="34">
        <v>1311</v>
      </c>
      <c r="H844" s="18"/>
      <c r="I844" s="18"/>
      <c r="J844" s="6"/>
      <c r="K844" s="5"/>
    </row>
    <row r="845" spans="1:11" ht="27">
      <c r="A845" s="31" t="s">
        <v>656</v>
      </c>
      <c r="B845" s="29" t="s">
        <v>651</v>
      </c>
      <c r="C845" s="29" t="s">
        <v>248</v>
      </c>
      <c r="D845" s="29" t="s">
        <v>316</v>
      </c>
      <c r="E845" s="29" t="s">
        <v>251</v>
      </c>
      <c r="F845" s="29" t="s">
        <v>657</v>
      </c>
      <c r="G845" s="34">
        <v>418</v>
      </c>
      <c r="H845" s="18">
        <v>2073</v>
      </c>
      <c r="I845" s="18">
        <v>2180</v>
      </c>
      <c r="J845" s="6"/>
      <c r="K845" s="5"/>
    </row>
    <row r="846" spans="1:11" ht="40.5">
      <c r="A846" s="32" t="s">
        <v>702</v>
      </c>
      <c r="B846" s="29" t="s">
        <v>651</v>
      </c>
      <c r="C846" s="29" t="s">
        <v>248</v>
      </c>
      <c r="D846" s="29" t="s">
        <v>316</v>
      </c>
      <c r="E846" s="29" t="s">
        <v>251</v>
      </c>
      <c r="F846" s="29" t="s">
        <v>674</v>
      </c>
      <c r="G846" s="34">
        <f>G847</f>
        <v>6</v>
      </c>
      <c r="H846" s="18">
        <v>13</v>
      </c>
      <c r="I846" s="18">
        <v>14</v>
      </c>
      <c r="J846" s="6"/>
      <c r="K846" s="5"/>
    </row>
    <row r="847" spans="1:11" ht="15">
      <c r="A847" s="213" t="s">
        <v>273</v>
      </c>
      <c r="B847" s="211" t="s">
        <v>651</v>
      </c>
      <c r="C847" s="211" t="s">
        <v>248</v>
      </c>
      <c r="D847" s="211" t="s">
        <v>316</v>
      </c>
      <c r="E847" s="211">
        <v>4239900</v>
      </c>
      <c r="F847" s="211" t="s">
        <v>237</v>
      </c>
      <c r="G847" s="215">
        <f>G849+G850</f>
        <v>6</v>
      </c>
      <c r="H847" s="18">
        <f>H848</f>
        <v>370</v>
      </c>
      <c r="I847" s="18">
        <f>I848</f>
        <v>400</v>
      </c>
      <c r="J847" s="6"/>
      <c r="K847" s="5"/>
    </row>
    <row r="848" spans="1:11" ht="5.25" customHeight="1">
      <c r="A848" s="214"/>
      <c r="B848" s="211"/>
      <c r="C848" s="211"/>
      <c r="D848" s="211"/>
      <c r="E848" s="211"/>
      <c r="F848" s="211"/>
      <c r="G848" s="215"/>
      <c r="H848" s="18">
        <f>H850</f>
        <v>370</v>
      </c>
      <c r="I848" s="18">
        <f>I850</f>
        <v>400</v>
      </c>
      <c r="J848" s="6"/>
      <c r="K848" s="5"/>
    </row>
    <row r="849" spans="1:11" ht="27">
      <c r="A849" s="32" t="s">
        <v>682</v>
      </c>
      <c r="B849" s="29" t="s">
        <v>651</v>
      </c>
      <c r="C849" s="29" t="s">
        <v>248</v>
      </c>
      <c r="D849" s="29" t="s">
        <v>316</v>
      </c>
      <c r="E849" s="29" t="s">
        <v>251</v>
      </c>
      <c r="F849" s="29" t="s">
        <v>680</v>
      </c>
      <c r="G849" s="34">
        <v>3</v>
      </c>
      <c r="H849" s="18"/>
      <c r="I849" s="18"/>
      <c r="J849" s="6"/>
      <c r="K849" s="5"/>
    </row>
    <row r="850" spans="1:11" ht="30">
      <c r="A850" s="94" t="s">
        <v>720</v>
      </c>
      <c r="B850" s="29" t="s">
        <v>651</v>
      </c>
      <c r="C850" s="29" t="s">
        <v>248</v>
      </c>
      <c r="D850" s="29" t="s">
        <v>316</v>
      </c>
      <c r="E850" s="29" t="s">
        <v>251</v>
      </c>
      <c r="F850" s="29" t="s">
        <v>721</v>
      </c>
      <c r="G850" s="34">
        <v>3</v>
      </c>
      <c r="H850" s="18">
        <v>370</v>
      </c>
      <c r="I850" s="18">
        <v>400</v>
      </c>
      <c r="J850" s="6"/>
      <c r="K850" s="5"/>
    </row>
    <row r="851" spans="1:11" ht="15">
      <c r="A851" s="37" t="s">
        <v>253</v>
      </c>
      <c r="B851" s="33" t="s">
        <v>651</v>
      </c>
      <c r="C851" s="33" t="s">
        <v>248</v>
      </c>
      <c r="D851" s="33" t="s">
        <v>316</v>
      </c>
      <c r="E851" s="33" t="s">
        <v>725</v>
      </c>
      <c r="F851" s="33"/>
      <c r="G851" s="131">
        <f>G852+G857</f>
        <v>676</v>
      </c>
      <c r="H851" s="18"/>
      <c r="I851" s="18"/>
      <c r="J851" s="6"/>
      <c r="K851" s="5"/>
    </row>
    <row r="852" spans="1:11" ht="67.5">
      <c r="A852" s="48" t="s">
        <v>726</v>
      </c>
      <c r="B852" s="71" t="s">
        <v>651</v>
      </c>
      <c r="C852" s="71" t="s">
        <v>248</v>
      </c>
      <c r="D852" s="71" t="s">
        <v>316</v>
      </c>
      <c r="E852" s="71" t="s">
        <v>727</v>
      </c>
      <c r="F852" s="71"/>
      <c r="G852" s="75">
        <f>G853</f>
        <v>427</v>
      </c>
      <c r="H852" s="18"/>
      <c r="I852" s="18"/>
      <c r="J852" s="6"/>
      <c r="K852" s="5"/>
    </row>
    <row r="853" spans="1:11" ht="27">
      <c r="A853" s="29" t="s">
        <v>213</v>
      </c>
      <c r="B853" s="71" t="s">
        <v>651</v>
      </c>
      <c r="C853" s="71" t="s">
        <v>248</v>
      </c>
      <c r="D853" s="71" t="s">
        <v>316</v>
      </c>
      <c r="E853" s="71" t="s">
        <v>727</v>
      </c>
      <c r="F853" s="71" t="s">
        <v>215</v>
      </c>
      <c r="G853" s="75">
        <f>G854</f>
        <v>427</v>
      </c>
      <c r="H853" s="18"/>
      <c r="I853" s="18"/>
      <c r="J853" s="6"/>
      <c r="K853" s="5"/>
    </row>
    <row r="854" spans="1:11" ht="27">
      <c r="A854" s="29" t="s">
        <v>272</v>
      </c>
      <c r="B854" s="71" t="s">
        <v>651</v>
      </c>
      <c r="C854" s="71" t="s">
        <v>248</v>
      </c>
      <c r="D854" s="71" t="s">
        <v>316</v>
      </c>
      <c r="E854" s="71" t="s">
        <v>727</v>
      </c>
      <c r="F854" s="71" t="s">
        <v>233</v>
      </c>
      <c r="G854" s="75">
        <f>G856+G855</f>
        <v>427</v>
      </c>
      <c r="H854" s="18"/>
      <c r="I854" s="18"/>
      <c r="J854" s="6"/>
      <c r="K854" s="5"/>
    </row>
    <row r="855" spans="1:11" ht="45">
      <c r="A855" s="94" t="s">
        <v>120</v>
      </c>
      <c r="B855" s="29" t="s">
        <v>651</v>
      </c>
      <c r="C855" s="29" t="s">
        <v>248</v>
      </c>
      <c r="D855" s="29" t="s">
        <v>316</v>
      </c>
      <c r="E855" s="29" t="s">
        <v>727</v>
      </c>
      <c r="F855" s="29" t="s">
        <v>119</v>
      </c>
      <c r="G855" s="75">
        <v>397</v>
      </c>
      <c r="H855" s="18"/>
      <c r="I855" s="18"/>
      <c r="J855" s="6"/>
      <c r="K855" s="5"/>
    </row>
    <row r="856" spans="1:11" ht="27">
      <c r="A856" s="36" t="s">
        <v>656</v>
      </c>
      <c r="B856" s="71" t="s">
        <v>651</v>
      </c>
      <c r="C856" s="71" t="s">
        <v>248</v>
      </c>
      <c r="D856" s="71" t="s">
        <v>316</v>
      </c>
      <c r="E856" s="71" t="s">
        <v>727</v>
      </c>
      <c r="F856" s="71" t="s">
        <v>657</v>
      </c>
      <c r="G856" s="75">
        <v>30</v>
      </c>
      <c r="H856" s="18"/>
      <c r="I856" s="18"/>
      <c r="J856" s="6"/>
      <c r="K856" s="5"/>
    </row>
    <row r="857" spans="1:11" ht="45">
      <c r="A857" s="165" t="s">
        <v>97</v>
      </c>
      <c r="B857" s="48" t="s">
        <v>651</v>
      </c>
      <c r="C857" s="48" t="s">
        <v>248</v>
      </c>
      <c r="D857" s="48" t="s">
        <v>316</v>
      </c>
      <c r="E857" s="48" t="s">
        <v>98</v>
      </c>
      <c r="F857" s="48"/>
      <c r="G857" s="166">
        <f>G858</f>
        <v>249</v>
      </c>
      <c r="H857" s="18"/>
      <c r="I857" s="18"/>
      <c r="J857" s="6"/>
      <c r="K857" s="5"/>
    </row>
    <row r="858" spans="1:11" ht="27">
      <c r="A858" s="31" t="s">
        <v>213</v>
      </c>
      <c r="B858" s="29" t="s">
        <v>651</v>
      </c>
      <c r="C858" s="29" t="s">
        <v>248</v>
      </c>
      <c r="D858" s="29" t="s">
        <v>316</v>
      </c>
      <c r="E858" s="29" t="s">
        <v>98</v>
      </c>
      <c r="F858" s="29" t="s">
        <v>215</v>
      </c>
      <c r="G858" s="75">
        <f>G859</f>
        <v>249</v>
      </c>
      <c r="H858" s="18"/>
      <c r="I858" s="18"/>
      <c r="J858" s="6"/>
      <c r="K858" s="5"/>
    </row>
    <row r="859" spans="1:11" ht="27">
      <c r="A859" s="29" t="s">
        <v>272</v>
      </c>
      <c r="B859" s="29" t="s">
        <v>651</v>
      </c>
      <c r="C859" s="29" t="s">
        <v>248</v>
      </c>
      <c r="D859" s="29" t="s">
        <v>316</v>
      </c>
      <c r="E859" s="29" t="s">
        <v>98</v>
      </c>
      <c r="F859" s="29" t="s">
        <v>233</v>
      </c>
      <c r="G859" s="75">
        <f>G860+G861</f>
        <v>249</v>
      </c>
      <c r="H859" s="18"/>
      <c r="I859" s="18"/>
      <c r="J859" s="6"/>
      <c r="K859" s="5"/>
    </row>
    <row r="860" spans="1:11" ht="40.5">
      <c r="A860" s="29" t="s">
        <v>105</v>
      </c>
      <c r="B860" s="29" t="s">
        <v>651</v>
      </c>
      <c r="C860" s="29" t="s">
        <v>248</v>
      </c>
      <c r="D860" s="29" t="s">
        <v>316</v>
      </c>
      <c r="E860" s="29" t="s">
        <v>98</v>
      </c>
      <c r="F860" s="29" t="s">
        <v>106</v>
      </c>
      <c r="G860" s="75">
        <v>35</v>
      </c>
      <c r="H860" s="18"/>
      <c r="I860" s="18"/>
      <c r="J860" s="6"/>
      <c r="K860" s="5"/>
    </row>
    <row r="861" spans="1:11" ht="27">
      <c r="A861" s="31" t="s">
        <v>656</v>
      </c>
      <c r="B861" s="29" t="s">
        <v>651</v>
      </c>
      <c r="C861" s="29" t="s">
        <v>248</v>
      </c>
      <c r="D861" s="29" t="s">
        <v>316</v>
      </c>
      <c r="E861" s="29" t="s">
        <v>98</v>
      </c>
      <c r="F861" s="29" t="s">
        <v>657</v>
      </c>
      <c r="G861" s="75">
        <v>214</v>
      </c>
      <c r="H861" s="18"/>
      <c r="I861" s="18"/>
      <c r="J861" s="6"/>
      <c r="K861" s="5"/>
    </row>
    <row r="862" spans="1:11" ht="27">
      <c r="A862" s="33" t="s">
        <v>640</v>
      </c>
      <c r="B862" s="33" t="s">
        <v>651</v>
      </c>
      <c r="C862" s="33" t="s">
        <v>248</v>
      </c>
      <c r="D862" s="33" t="s">
        <v>248</v>
      </c>
      <c r="E862" s="33"/>
      <c r="F862" s="29"/>
      <c r="G862" s="69">
        <f>G868+G863+G875</f>
        <v>218</v>
      </c>
      <c r="H862" s="18">
        <f>H868</f>
        <v>13</v>
      </c>
      <c r="I862" s="18">
        <f>I868</f>
        <v>14</v>
      </c>
      <c r="J862" s="6"/>
      <c r="K862" s="5"/>
    </row>
    <row r="863" spans="1:11" ht="15">
      <c r="A863" s="114" t="s">
        <v>624</v>
      </c>
      <c r="B863" s="114" t="s">
        <v>651</v>
      </c>
      <c r="C863" s="114" t="s">
        <v>248</v>
      </c>
      <c r="D863" s="114" t="s">
        <v>248</v>
      </c>
      <c r="E863" s="124" t="s">
        <v>240</v>
      </c>
      <c r="F863" s="132"/>
      <c r="G863" s="131">
        <f>G864</f>
        <v>2</v>
      </c>
      <c r="H863" s="18"/>
      <c r="I863" s="18"/>
      <c r="J863" s="6"/>
      <c r="K863" s="5"/>
    </row>
    <row r="864" spans="1:11" ht="15">
      <c r="A864" s="29" t="s">
        <v>625</v>
      </c>
      <c r="B864" s="29" t="s">
        <v>651</v>
      </c>
      <c r="C864" s="29" t="s">
        <v>248</v>
      </c>
      <c r="D864" s="29" t="s">
        <v>248</v>
      </c>
      <c r="E864" s="29" t="s">
        <v>240</v>
      </c>
      <c r="F864" s="29"/>
      <c r="G864" s="75">
        <f>G865</f>
        <v>2</v>
      </c>
      <c r="H864" s="18"/>
      <c r="I864" s="18"/>
      <c r="J864" s="6"/>
      <c r="K864" s="5"/>
    </row>
    <row r="865" spans="1:11" ht="27">
      <c r="A865" s="31" t="s">
        <v>213</v>
      </c>
      <c r="B865" s="29" t="s">
        <v>651</v>
      </c>
      <c r="C865" s="29" t="s">
        <v>248</v>
      </c>
      <c r="D865" s="29" t="s">
        <v>248</v>
      </c>
      <c r="E865" s="29" t="s">
        <v>240</v>
      </c>
      <c r="F865" s="29" t="s">
        <v>215</v>
      </c>
      <c r="G865" s="75">
        <f>G866</f>
        <v>2</v>
      </c>
      <c r="H865" s="18"/>
      <c r="I865" s="18"/>
      <c r="J865" s="6"/>
      <c r="K865" s="5"/>
    </row>
    <row r="866" spans="1:11" ht="27">
      <c r="A866" s="29" t="s">
        <v>272</v>
      </c>
      <c r="B866" s="29" t="s">
        <v>651</v>
      </c>
      <c r="C866" s="29" t="s">
        <v>248</v>
      </c>
      <c r="D866" s="29" t="s">
        <v>248</v>
      </c>
      <c r="E866" s="29" t="s">
        <v>240</v>
      </c>
      <c r="F866" s="29" t="s">
        <v>233</v>
      </c>
      <c r="G866" s="75">
        <f>G867</f>
        <v>2</v>
      </c>
      <c r="H866" s="18"/>
      <c r="I866" s="18"/>
      <c r="J866" s="6"/>
      <c r="K866" s="5"/>
    </row>
    <row r="867" spans="1:11" ht="27">
      <c r="A867" s="29" t="s">
        <v>656</v>
      </c>
      <c r="B867" s="29" t="s">
        <v>651</v>
      </c>
      <c r="C867" s="29" t="s">
        <v>248</v>
      </c>
      <c r="D867" s="29" t="s">
        <v>248</v>
      </c>
      <c r="E867" s="29" t="s">
        <v>240</v>
      </c>
      <c r="F867" s="29" t="s">
        <v>657</v>
      </c>
      <c r="G867" s="131">
        <v>2</v>
      </c>
      <c r="H867" s="18"/>
      <c r="I867" s="18"/>
      <c r="J867" s="6"/>
      <c r="K867" s="5"/>
    </row>
    <row r="868" spans="1:11" ht="15" customHeight="1">
      <c r="A868" s="213" t="s">
        <v>641</v>
      </c>
      <c r="B868" s="213" t="s">
        <v>651</v>
      </c>
      <c r="C868" s="213" t="s">
        <v>248</v>
      </c>
      <c r="D868" s="213" t="s">
        <v>248</v>
      </c>
      <c r="E868" s="213">
        <v>4310000</v>
      </c>
      <c r="F868" s="213"/>
      <c r="G868" s="216">
        <f>G870</f>
        <v>176</v>
      </c>
      <c r="H868" s="192">
        <f>H870</f>
        <v>13</v>
      </c>
      <c r="I868" s="192">
        <f>I870</f>
        <v>14</v>
      </c>
      <c r="J868" s="259"/>
      <c r="K868" s="257"/>
    </row>
    <row r="869" spans="1:11" ht="15">
      <c r="A869" s="214"/>
      <c r="B869" s="214"/>
      <c r="C869" s="214"/>
      <c r="D869" s="214"/>
      <c r="E869" s="214"/>
      <c r="F869" s="214"/>
      <c r="G869" s="217"/>
      <c r="H869" s="192"/>
      <c r="I869" s="192"/>
      <c r="J869" s="259"/>
      <c r="K869" s="257"/>
    </row>
    <row r="870" spans="1:11" ht="27">
      <c r="A870" s="29" t="s">
        <v>642</v>
      </c>
      <c r="B870" s="29" t="s">
        <v>651</v>
      </c>
      <c r="C870" s="29" t="s">
        <v>248</v>
      </c>
      <c r="D870" s="29" t="s">
        <v>248</v>
      </c>
      <c r="E870" s="29">
        <v>4310100</v>
      </c>
      <c r="F870" s="29"/>
      <c r="G870" s="34">
        <f>G871</f>
        <v>176</v>
      </c>
      <c r="H870" s="18">
        <v>13</v>
      </c>
      <c r="I870" s="18">
        <v>14</v>
      </c>
      <c r="J870" s="6"/>
      <c r="K870" s="5"/>
    </row>
    <row r="871" spans="1:11" ht="27">
      <c r="A871" s="31" t="s">
        <v>213</v>
      </c>
      <c r="B871" s="29" t="s">
        <v>651</v>
      </c>
      <c r="C871" s="29" t="s">
        <v>248</v>
      </c>
      <c r="D871" s="29" t="s">
        <v>248</v>
      </c>
      <c r="E871" s="29" t="s">
        <v>703</v>
      </c>
      <c r="F871" s="29" t="s">
        <v>215</v>
      </c>
      <c r="G871" s="34">
        <f>G872</f>
        <v>176</v>
      </c>
      <c r="H871" s="18"/>
      <c r="I871" s="18"/>
      <c r="J871" s="6"/>
      <c r="K871" s="5"/>
    </row>
    <row r="872" spans="1:11" ht="15">
      <c r="A872" s="213" t="s">
        <v>272</v>
      </c>
      <c r="B872" s="213" t="s">
        <v>651</v>
      </c>
      <c r="C872" s="213" t="s">
        <v>248</v>
      </c>
      <c r="D872" s="211" t="s">
        <v>248</v>
      </c>
      <c r="E872" s="211">
        <v>4310100</v>
      </c>
      <c r="F872" s="211" t="s">
        <v>233</v>
      </c>
      <c r="G872" s="215">
        <f>G874</f>
        <v>176</v>
      </c>
      <c r="H872" s="18">
        <f>H873</f>
        <v>160</v>
      </c>
      <c r="I872" s="18">
        <f>I873</f>
        <v>170</v>
      </c>
      <c r="J872" s="6"/>
      <c r="K872" s="5"/>
    </row>
    <row r="873" spans="1:11" ht="15">
      <c r="A873" s="214"/>
      <c r="B873" s="214"/>
      <c r="C873" s="214"/>
      <c r="D873" s="211"/>
      <c r="E873" s="211"/>
      <c r="F873" s="211"/>
      <c r="G873" s="215"/>
      <c r="H873" s="192">
        <f>H879</f>
        <v>160</v>
      </c>
      <c r="I873" s="192">
        <f>I879</f>
        <v>170</v>
      </c>
      <c r="J873" s="259"/>
      <c r="K873" s="257"/>
    </row>
    <row r="874" spans="1:11" ht="27">
      <c r="A874" s="31" t="s">
        <v>656</v>
      </c>
      <c r="B874" s="29" t="s">
        <v>651</v>
      </c>
      <c r="C874" s="29" t="s">
        <v>248</v>
      </c>
      <c r="D874" s="29" t="s">
        <v>248</v>
      </c>
      <c r="E874" s="29" t="s">
        <v>703</v>
      </c>
      <c r="F874" s="29" t="s">
        <v>657</v>
      </c>
      <c r="G874" s="34">
        <v>176</v>
      </c>
      <c r="H874" s="192"/>
      <c r="I874" s="192"/>
      <c r="J874" s="259"/>
      <c r="K874" s="257"/>
    </row>
    <row r="875" spans="1:11" ht="28.5">
      <c r="A875" s="49" t="s">
        <v>99</v>
      </c>
      <c r="B875" s="114" t="s">
        <v>651</v>
      </c>
      <c r="C875" s="114" t="s">
        <v>248</v>
      </c>
      <c r="D875" s="114" t="s">
        <v>248</v>
      </c>
      <c r="E875" s="114" t="s">
        <v>100</v>
      </c>
      <c r="F875" s="48"/>
      <c r="G875" s="133">
        <f>G876</f>
        <v>40</v>
      </c>
      <c r="H875" s="18"/>
      <c r="I875" s="18"/>
      <c r="J875" s="6"/>
      <c r="K875" s="5"/>
    </row>
    <row r="876" spans="1:11" ht="27">
      <c r="A876" s="31" t="s">
        <v>213</v>
      </c>
      <c r="B876" s="29" t="s">
        <v>651</v>
      </c>
      <c r="C876" s="29" t="s">
        <v>248</v>
      </c>
      <c r="D876" s="29" t="s">
        <v>248</v>
      </c>
      <c r="E876" s="29" t="s">
        <v>100</v>
      </c>
      <c r="F876" s="29" t="s">
        <v>215</v>
      </c>
      <c r="G876" s="75">
        <f>G877</f>
        <v>40</v>
      </c>
      <c r="H876" s="18"/>
      <c r="I876" s="18"/>
      <c r="J876" s="6"/>
      <c r="K876" s="5"/>
    </row>
    <row r="877" spans="1:11" ht="15">
      <c r="A877" s="213" t="s">
        <v>272</v>
      </c>
      <c r="B877" s="213" t="s">
        <v>651</v>
      </c>
      <c r="C877" s="213" t="s">
        <v>248</v>
      </c>
      <c r="D877" s="211" t="s">
        <v>248</v>
      </c>
      <c r="E877" s="211" t="s">
        <v>100</v>
      </c>
      <c r="F877" s="211" t="s">
        <v>233</v>
      </c>
      <c r="G877" s="196">
        <f>G879</f>
        <v>40</v>
      </c>
      <c r="H877" s="18"/>
      <c r="I877" s="18"/>
      <c r="J877" s="6"/>
      <c r="K877" s="5"/>
    </row>
    <row r="878" spans="1:11" ht="15">
      <c r="A878" s="214"/>
      <c r="B878" s="214"/>
      <c r="C878" s="214"/>
      <c r="D878" s="211"/>
      <c r="E878" s="211"/>
      <c r="F878" s="211"/>
      <c r="G878" s="197"/>
      <c r="H878" s="18"/>
      <c r="I878" s="18"/>
      <c r="J878" s="6"/>
      <c r="K878" s="5"/>
    </row>
    <row r="879" spans="1:11" ht="27">
      <c r="A879" s="31" t="s">
        <v>656</v>
      </c>
      <c r="B879" s="29" t="s">
        <v>651</v>
      </c>
      <c r="C879" s="29" t="s">
        <v>248</v>
      </c>
      <c r="D879" s="29" t="s">
        <v>248</v>
      </c>
      <c r="E879" s="29" t="s">
        <v>100</v>
      </c>
      <c r="F879" s="29" t="s">
        <v>657</v>
      </c>
      <c r="G879" s="75">
        <v>40</v>
      </c>
      <c r="H879" s="18">
        <f>H880</f>
        <v>160</v>
      </c>
      <c r="I879" s="18">
        <f>I880</f>
        <v>170</v>
      </c>
      <c r="J879" s="6"/>
      <c r="K879" s="5"/>
    </row>
    <row r="880" spans="1:11" ht="15">
      <c r="A880" s="33" t="s">
        <v>225</v>
      </c>
      <c r="B880" s="33" t="s">
        <v>651</v>
      </c>
      <c r="C880" s="33" t="s">
        <v>256</v>
      </c>
      <c r="D880" s="33" t="s">
        <v>315</v>
      </c>
      <c r="E880" s="33"/>
      <c r="F880" s="33"/>
      <c r="G880" s="69">
        <f>G887+G908+G934+G923+G881+G929</f>
        <v>14468</v>
      </c>
      <c r="H880" s="18">
        <f>H887</f>
        <v>160</v>
      </c>
      <c r="I880" s="18">
        <f>I887</f>
        <v>170</v>
      </c>
      <c r="J880" s="6"/>
      <c r="K880" s="5"/>
    </row>
    <row r="881" spans="1:11" ht="15">
      <c r="A881" s="33" t="s">
        <v>624</v>
      </c>
      <c r="B881" s="33" t="s">
        <v>651</v>
      </c>
      <c r="C881" s="33" t="s">
        <v>256</v>
      </c>
      <c r="D881" s="33" t="s">
        <v>315</v>
      </c>
      <c r="E881" s="33" t="s">
        <v>240</v>
      </c>
      <c r="F881" s="33"/>
      <c r="G881" s="69">
        <f>G882</f>
        <v>3</v>
      </c>
      <c r="H881" s="18"/>
      <c r="I881" s="18"/>
      <c r="J881" s="6"/>
      <c r="K881" s="5"/>
    </row>
    <row r="882" spans="1:11" ht="15">
      <c r="A882" s="29" t="s">
        <v>624</v>
      </c>
      <c r="B882" s="29" t="s">
        <v>651</v>
      </c>
      <c r="C882" s="29" t="s">
        <v>256</v>
      </c>
      <c r="D882" s="29" t="s">
        <v>315</v>
      </c>
      <c r="E882" s="29" t="s">
        <v>240</v>
      </c>
      <c r="F882" s="29"/>
      <c r="G882" s="34">
        <f>G883</f>
        <v>3</v>
      </c>
      <c r="H882" s="18"/>
      <c r="I882" s="18"/>
      <c r="J882" s="6"/>
      <c r="K882" s="5"/>
    </row>
    <row r="883" spans="1:11" ht="15">
      <c r="A883" s="29" t="s">
        <v>625</v>
      </c>
      <c r="B883" s="29" t="s">
        <v>651</v>
      </c>
      <c r="C883" s="29" t="s">
        <v>256</v>
      </c>
      <c r="D883" s="29" t="s">
        <v>315</v>
      </c>
      <c r="E883" s="29" t="s">
        <v>240</v>
      </c>
      <c r="F883" s="29"/>
      <c r="G883" s="34">
        <f>G884</f>
        <v>3</v>
      </c>
      <c r="H883" s="18"/>
      <c r="I883" s="18"/>
      <c r="J883" s="6"/>
      <c r="K883" s="5"/>
    </row>
    <row r="884" spans="1:11" ht="27">
      <c r="A884" s="31" t="s">
        <v>213</v>
      </c>
      <c r="B884" s="29" t="s">
        <v>651</v>
      </c>
      <c r="C884" s="29" t="s">
        <v>256</v>
      </c>
      <c r="D884" s="29" t="s">
        <v>315</v>
      </c>
      <c r="E884" s="29" t="s">
        <v>240</v>
      </c>
      <c r="F884" s="29" t="s">
        <v>215</v>
      </c>
      <c r="G884" s="34">
        <f>G885</f>
        <v>3</v>
      </c>
      <c r="H884" s="18"/>
      <c r="I884" s="18"/>
      <c r="J884" s="6"/>
      <c r="K884" s="5"/>
    </row>
    <row r="885" spans="1:11" ht="27">
      <c r="A885" s="29" t="s">
        <v>272</v>
      </c>
      <c r="B885" s="29" t="s">
        <v>651</v>
      </c>
      <c r="C885" s="29" t="s">
        <v>256</v>
      </c>
      <c r="D885" s="29" t="s">
        <v>315</v>
      </c>
      <c r="E885" s="29" t="s">
        <v>240</v>
      </c>
      <c r="F885" s="29" t="s">
        <v>233</v>
      </c>
      <c r="G885" s="34">
        <f>G886</f>
        <v>3</v>
      </c>
      <c r="H885" s="18"/>
      <c r="I885" s="18"/>
      <c r="J885" s="6"/>
      <c r="K885" s="5"/>
    </row>
    <row r="886" spans="1:11" ht="27">
      <c r="A886" s="31" t="s">
        <v>656</v>
      </c>
      <c r="B886" s="29" t="s">
        <v>651</v>
      </c>
      <c r="C886" s="29" t="s">
        <v>256</v>
      </c>
      <c r="D886" s="29" t="s">
        <v>315</v>
      </c>
      <c r="E886" s="29" t="s">
        <v>240</v>
      </c>
      <c r="F886" s="29" t="s">
        <v>657</v>
      </c>
      <c r="G886" s="34">
        <v>3</v>
      </c>
      <c r="H886" s="18"/>
      <c r="I886" s="18"/>
      <c r="J886" s="6"/>
      <c r="K886" s="5"/>
    </row>
    <row r="887" spans="1:11" ht="15">
      <c r="A887" s="189" t="s">
        <v>226</v>
      </c>
      <c r="B887" s="189" t="s">
        <v>651</v>
      </c>
      <c r="C887" s="189" t="s">
        <v>256</v>
      </c>
      <c r="D887" s="189" t="s">
        <v>315</v>
      </c>
      <c r="E887" s="189">
        <v>4400005</v>
      </c>
      <c r="F887" s="189"/>
      <c r="G887" s="218">
        <f>G890</f>
        <v>6676</v>
      </c>
      <c r="H887" s="192">
        <f>H889</f>
        <v>160</v>
      </c>
      <c r="I887" s="192">
        <f>I889</f>
        <v>170</v>
      </c>
      <c r="J887" s="259"/>
      <c r="K887" s="257"/>
    </row>
    <row r="888" spans="1:11" ht="15">
      <c r="A888" s="189"/>
      <c r="B888" s="189"/>
      <c r="C888" s="189"/>
      <c r="D888" s="189"/>
      <c r="E888" s="189"/>
      <c r="F888" s="189"/>
      <c r="G888" s="218"/>
      <c r="H888" s="192"/>
      <c r="I888" s="192"/>
      <c r="J888" s="259"/>
      <c r="K888" s="257"/>
    </row>
    <row r="889" spans="1:11" ht="35.25" customHeight="1">
      <c r="A889" s="189"/>
      <c r="B889" s="189"/>
      <c r="C889" s="189"/>
      <c r="D889" s="189"/>
      <c r="E889" s="189"/>
      <c r="F889" s="189"/>
      <c r="G889" s="218"/>
      <c r="H889" s="18">
        <v>160</v>
      </c>
      <c r="I889" s="18">
        <v>170</v>
      </c>
      <c r="J889" s="6"/>
      <c r="K889" s="5"/>
    </row>
    <row r="890" spans="1:11" ht="15">
      <c r="A890" s="211" t="s">
        <v>288</v>
      </c>
      <c r="B890" s="211" t="s">
        <v>651</v>
      </c>
      <c r="C890" s="211" t="s">
        <v>256</v>
      </c>
      <c r="D890" s="211" t="s">
        <v>315</v>
      </c>
      <c r="E890" s="213">
        <v>4409905</v>
      </c>
      <c r="F890" s="211"/>
      <c r="G890" s="215">
        <f>G893+G897+G903</f>
        <v>6676</v>
      </c>
      <c r="H890" s="17" t="e">
        <f>H891+H957</f>
        <v>#REF!</v>
      </c>
      <c r="I890" s="17" t="e">
        <f>I891+I957</f>
        <v>#REF!</v>
      </c>
      <c r="J890" s="6"/>
      <c r="K890" s="5"/>
    </row>
    <row r="891" spans="1:11" ht="15">
      <c r="A891" s="211"/>
      <c r="B891" s="211"/>
      <c r="C891" s="211"/>
      <c r="D891" s="211"/>
      <c r="E891" s="269"/>
      <c r="F891" s="211"/>
      <c r="G891" s="215"/>
      <c r="H891" s="17" t="e">
        <f>H892+H913+H952</f>
        <v>#REF!</v>
      </c>
      <c r="I891" s="17" t="e">
        <f>I892+I913+I952</f>
        <v>#REF!</v>
      </c>
      <c r="J891" s="6"/>
      <c r="K891" s="5"/>
    </row>
    <row r="892" spans="1:11" ht="15" hidden="1">
      <c r="A892" s="211"/>
      <c r="B892" s="211"/>
      <c r="C892" s="211"/>
      <c r="D892" s="211"/>
      <c r="E892" s="214"/>
      <c r="F892" s="211"/>
      <c r="G892" s="215"/>
      <c r="H892" s="270">
        <f>H895</f>
        <v>7785</v>
      </c>
      <c r="I892" s="270">
        <f>I895</f>
        <v>8130</v>
      </c>
      <c r="J892" s="259"/>
      <c r="K892" s="257"/>
    </row>
    <row r="893" spans="1:11" ht="54">
      <c r="A893" s="31" t="s">
        <v>686</v>
      </c>
      <c r="B893" s="29" t="s">
        <v>651</v>
      </c>
      <c r="C893" s="29" t="s">
        <v>256</v>
      </c>
      <c r="D893" s="29" t="s">
        <v>315</v>
      </c>
      <c r="E893" s="29" t="s">
        <v>257</v>
      </c>
      <c r="F893" s="29" t="s">
        <v>687</v>
      </c>
      <c r="G893" s="34">
        <f>G894</f>
        <v>5093</v>
      </c>
      <c r="H893" s="270"/>
      <c r="I893" s="270"/>
      <c r="J893" s="259"/>
      <c r="K893" s="257"/>
    </row>
    <row r="894" spans="1:11" ht="27">
      <c r="A894" s="29" t="s">
        <v>249</v>
      </c>
      <c r="B894" s="29" t="s">
        <v>651</v>
      </c>
      <c r="C894" s="29" t="s">
        <v>256</v>
      </c>
      <c r="D894" s="29" t="s">
        <v>315</v>
      </c>
      <c r="E894" s="29" t="s">
        <v>257</v>
      </c>
      <c r="F894" s="29" t="s">
        <v>250</v>
      </c>
      <c r="G894" s="34">
        <f>G895+G896</f>
        <v>5093</v>
      </c>
      <c r="H894" s="270"/>
      <c r="I894" s="270"/>
      <c r="J894" s="259"/>
      <c r="K894" s="257"/>
    </row>
    <row r="895" spans="1:11" ht="15">
      <c r="A895" s="31" t="s">
        <v>654</v>
      </c>
      <c r="B895" s="29" t="s">
        <v>651</v>
      </c>
      <c r="C895" s="29" t="s">
        <v>256</v>
      </c>
      <c r="D895" s="29" t="s">
        <v>315</v>
      </c>
      <c r="E895" s="29" t="s">
        <v>257</v>
      </c>
      <c r="F895" s="29" t="s">
        <v>220</v>
      </c>
      <c r="G895" s="34">
        <v>5092</v>
      </c>
      <c r="H895" s="192">
        <f>H898+H904+H908</f>
        <v>7785</v>
      </c>
      <c r="I895" s="192">
        <f>I898+I904+I908</f>
        <v>8130</v>
      </c>
      <c r="J895" s="259"/>
      <c r="K895" s="257"/>
    </row>
    <row r="896" spans="1:11" ht="27">
      <c r="A896" s="31" t="s">
        <v>684</v>
      </c>
      <c r="B896" s="29" t="s">
        <v>651</v>
      </c>
      <c r="C896" s="29" t="s">
        <v>256</v>
      </c>
      <c r="D896" s="29" t="s">
        <v>315</v>
      </c>
      <c r="E896" s="29" t="s">
        <v>257</v>
      </c>
      <c r="F896" s="29" t="s">
        <v>685</v>
      </c>
      <c r="G896" s="34">
        <v>1</v>
      </c>
      <c r="H896" s="192"/>
      <c r="I896" s="192"/>
      <c r="J896" s="259"/>
      <c r="K896" s="257"/>
    </row>
    <row r="897" spans="1:11" ht="27">
      <c r="A897" s="31" t="s">
        <v>213</v>
      </c>
      <c r="B897" s="29" t="s">
        <v>651</v>
      </c>
      <c r="C897" s="29" t="s">
        <v>256</v>
      </c>
      <c r="D897" s="29" t="s">
        <v>315</v>
      </c>
      <c r="E897" s="29" t="s">
        <v>257</v>
      </c>
      <c r="F897" s="29" t="s">
        <v>215</v>
      </c>
      <c r="G897" s="34">
        <f>G898</f>
        <v>1508</v>
      </c>
      <c r="H897" s="192"/>
      <c r="I897" s="192"/>
      <c r="J897" s="259"/>
      <c r="K897" s="257"/>
    </row>
    <row r="898" spans="1:11" ht="27">
      <c r="A898" s="29" t="s">
        <v>272</v>
      </c>
      <c r="B898" s="29" t="s">
        <v>651</v>
      </c>
      <c r="C898" s="29" t="s">
        <v>256</v>
      </c>
      <c r="D898" s="29" t="s">
        <v>315</v>
      </c>
      <c r="E898" s="29" t="s">
        <v>257</v>
      </c>
      <c r="F898" s="29" t="s">
        <v>233</v>
      </c>
      <c r="G898" s="34">
        <f>G902+G899+G901</f>
        <v>1508</v>
      </c>
      <c r="H898" s="18">
        <f>H899</f>
        <v>5250</v>
      </c>
      <c r="I898" s="18">
        <f>I899</f>
        <v>5520</v>
      </c>
      <c r="J898" s="6"/>
      <c r="K898" s="5"/>
    </row>
    <row r="899" spans="1:11" ht="40.5">
      <c r="A899" s="29" t="s">
        <v>105</v>
      </c>
      <c r="B899" s="29" t="s">
        <v>651</v>
      </c>
      <c r="C899" s="29" t="s">
        <v>256</v>
      </c>
      <c r="D899" s="29" t="s">
        <v>315</v>
      </c>
      <c r="E899" s="29" t="s">
        <v>257</v>
      </c>
      <c r="F899" s="29" t="s">
        <v>106</v>
      </c>
      <c r="G899" s="34">
        <v>32</v>
      </c>
      <c r="H899" s="18">
        <f>H902</f>
        <v>5250</v>
      </c>
      <c r="I899" s="18">
        <f>I902</f>
        <v>5520</v>
      </c>
      <c r="J899" s="6"/>
      <c r="K899" s="5"/>
    </row>
    <row r="900" spans="1:11" ht="45" hidden="1">
      <c r="A900" s="94" t="s">
        <v>120</v>
      </c>
      <c r="B900" s="29" t="s">
        <v>651</v>
      </c>
      <c r="C900" s="29" t="s">
        <v>256</v>
      </c>
      <c r="D900" s="29" t="s">
        <v>315</v>
      </c>
      <c r="E900" s="29" t="s">
        <v>257</v>
      </c>
      <c r="F900" s="29" t="s">
        <v>119</v>
      </c>
      <c r="G900" s="34"/>
      <c r="H900" s="18"/>
      <c r="I900" s="18"/>
      <c r="J900" s="6"/>
      <c r="K900" s="5"/>
    </row>
    <row r="901" spans="1:11" ht="45">
      <c r="A901" s="94" t="s">
        <v>120</v>
      </c>
      <c r="B901" s="29" t="s">
        <v>651</v>
      </c>
      <c r="C901" s="29" t="s">
        <v>256</v>
      </c>
      <c r="D901" s="29" t="s">
        <v>315</v>
      </c>
      <c r="E901" s="29" t="s">
        <v>257</v>
      </c>
      <c r="F901" s="29" t="s">
        <v>119</v>
      </c>
      <c r="G901" s="75">
        <v>135</v>
      </c>
      <c r="H901" s="18"/>
      <c r="I901" s="18"/>
      <c r="J901" s="6"/>
      <c r="K901" s="5"/>
    </row>
    <row r="902" spans="1:11" ht="27">
      <c r="A902" s="31" t="s">
        <v>656</v>
      </c>
      <c r="B902" s="29" t="s">
        <v>651</v>
      </c>
      <c r="C902" s="29" t="s">
        <v>256</v>
      </c>
      <c r="D902" s="29" t="s">
        <v>315</v>
      </c>
      <c r="E902" s="29" t="s">
        <v>257</v>
      </c>
      <c r="F902" s="29" t="s">
        <v>657</v>
      </c>
      <c r="G902" s="34">
        <v>1341</v>
      </c>
      <c r="H902" s="18">
        <v>5250</v>
      </c>
      <c r="I902" s="18">
        <v>5520</v>
      </c>
      <c r="J902" s="6"/>
      <c r="K902" s="5"/>
    </row>
    <row r="903" spans="1:11" ht="40.5">
      <c r="A903" s="32" t="s">
        <v>702</v>
      </c>
      <c r="B903" s="29" t="s">
        <v>651</v>
      </c>
      <c r="C903" s="29" t="s">
        <v>256</v>
      </c>
      <c r="D903" s="29" t="s">
        <v>315</v>
      </c>
      <c r="E903" s="29" t="s">
        <v>257</v>
      </c>
      <c r="F903" s="29" t="s">
        <v>674</v>
      </c>
      <c r="G903" s="34">
        <f>G904</f>
        <v>75</v>
      </c>
      <c r="H903" s="18"/>
      <c r="I903" s="18"/>
      <c r="J903" s="6"/>
      <c r="K903" s="5"/>
    </row>
    <row r="904" spans="1:11" ht="15">
      <c r="A904" s="213" t="s">
        <v>273</v>
      </c>
      <c r="B904" s="211" t="s">
        <v>651</v>
      </c>
      <c r="C904" s="211" t="s">
        <v>256</v>
      </c>
      <c r="D904" s="211" t="s">
        <v>315</v>
      </c>
      <c r="E904" s="213" t="s">
        <v>257</v>
      </c>
      <c r="F904" s="211" t="s">
        <v>237</v>
      </c>
      <c r="G904" s="215">
        <f>G906+G907</f>
        <v>75</v>
      </c>
      <c r="H904" s="18">
        <f>H905</f>
        <v>2470</v>
      </c>
      <c r="I904" s="18">
        <f>I905</f>
        <v>2540</v>
      </c>
      <c r="J904" s="6"/>
      <c r="K904" s="5"/>
    </row>
    <row r="905" spans="1:11" ht="3" customHeight="1">
      <c r="A905" s="214"/>
      <c r="B905" s="211"/>
      <c r="C905" s="211"/>
      <c r="D905" s="211"/>
      <c r="E905" s="214"/>
      <c r="F905" s="211"/>
      <c r="G905" s="215"/>
      <c r="H905" s="18">
        <f>H907</f>
        <v>2470</v>
      </c>
      <c r="I905" s="18">
        <f>I907</f>
        <v>2540</v>
      </c>
      <c r="J905" s="6"/>
      <c r="K905" s="5"/>
    </row>
    <row r="906" spans="1:11" ht="27">
      <c r="A906" s="32" t="s">
        <v>682</v>
      </c>
      <c r="B906" s="29" t="s">
        <v>651</v>
      </c>
      <c r="C906" s="29" t="s">
        <v>256</v>
      </c>
      <c r="D906" s="29" t="s">
        <v>315</v>
      </c>
      <c r="E906" s="29" t="s">
        <v>257</v>
      </c>
      <c r="F906" s="29" t="s">
        <v>680</v>
      </c>
      <c r="G906" s="34">
        <v>73</v>
      </c>
      <c r="H906" s="18"/>
      <c r="I906" s="18"/>
      <c r="J906" s="6"/>
      <c r="K906" s="5"/>
    </row>
    <row r="907" spans="1:11" ht="30">
      <c r="A907" s="94" t="s">
        <v>720</v>
      </c>
      <c r="B907" s="29" t="s">
        <v>651</v>
      </c>
      <c r="C907" s="29" t="s">
        <v>256</v>
      </c>
      <c r="D907" s="29" t="s">
        <v>315</v>
      </c>
      <c r="E907" s="29" t="s">
        <v>257</v>
      </c>
      <c r="F907" s="29" t="s">
        <v>721</v>
      </c>
      <c r="G907" s="34">
        <v>2</v>
      </c>
      <c r="H907" s="18">
        <v>2470</v>
      </c>
      <c r="I907" s="18">
        <v>2540</v>
      </c>
      <c r="J907" s="6"/>
      <c r="K907" s="5"/>
    </row>
    <row r="908" spans="1:11" ht="15">
      <c r="A908" s="114" t="s">
        <v>227</v>
      </c>
      <c r="B908" s="114" t="s">
        <v>651</v>
      </c>
      <c r="C908" s="114" t="s">
        <v>256</v>
      </c>
      <c r="D908" s="114" t="s">
        <v>315</v>
      </c>
      <c r="E908" s="114">
        <v>4420000</v>
      </c>
      <c r="F908" s="114"/>
      <c r="G908" s="74">
        <f>G909</f>
        <v>3234</v>
      </c>
      <c r="H908" s="18">
        <f>H909</f>
        <v>65</v>
      </c>
      <c r="I908" s="18">
        <f>I909</f>
        <v>70</v>
      </c>
      <c r="J908" s="6"/>
      <c r="K908" s="5"/>
    </row>
    <row r="909" spans="1:11" ht="15">
      <c r="A909" s="211" t="s">
        <v>631</v>
      </c>
      <c r="B909" s="211" t="s">
        <v>651</v>
      </c>
      <c r="C909" s="211" t="s">
        <v>256</v>
      </c>
      <c r="D909" s="211" t="s">
        <v>315</v>
      </c>
      <c r="E909" s="211">
        <v>4429900</v>
      </c>
      <c r="F909" s="211"/>
      <c r="G909" s="215">
        <f>G911+G915+G919</f>
        <v>3234</v>
      </c>
      <c r="H909" s="192">
        <f>H911</f>
        <v>65</v>
      </c>
      <c r="I909" s="192">
        <f>I911</f>
        <v>70</v>
      </c>
      <c r="J909" s="259"/>
      <c r="K909" s="257"/>
    </row>
    <row r="910" spans="1:11" ht="15">
      <c r="A910" s="211"/>
      <c r="B910" s="211"/>
      <c r="C910" s="211"/>
      <c r="D910" s="211"/>
      <c r="E910" s="211"/>
      <c r="F910" s="211"/>
      <c r="G910" s="215"/>
      <c r="H910" s="192"/>
      <c r="I910" s="192"/>
      <c r="J910" s="259"/>
      <c r="K910" s="257"/>
    </row>
    <row r="911" spans="1:11" ht="54">
      <c r="A911" s="31" t="s">
        <v>686</v>
      </c>
      <c r="B911" s="29" t="s">
        <v>651</v>
      </c>
      <c r="C911" s="29" t="s">
        <v>256</v>
      </c>
      <c r="D911" s="29" t="s">
        <v>315</v>
      </c>
      <c r="E911" s="29" t="s">
        <v>258</v>
      </c>
      <c r="F911" s="29" t="s">
        <v>687</v>
      </c>
      <c r="G911" s="34">
        <f>G912</f>
        <v>3014</v>
      </c>
      <c r="H911" s="18">
        <v>65</v>
      </c>
      <c r="I911" s="18">
        <v>70</v>
      </c>
      <c r="J911" s="6"/>
      <c r="K911" s="5"/>
    </row>
    <row r="912" spans="1:11" ht="27">
      <c r="A912" s="29" t="s">
        <v>249</v>
      </c>
      <c r="B912" s="29" t="s">
        <v>651</v>
      </c>
      <c r="C912" s="29" t="s">
        <v>256</v>
      </c>
      <c r="D912" s="29" t="s">
        <v>315</v>
      </c>
      <c r="E912" s="29" t="s">
        <v>258</v>
      </c>
      <c r="F912" s="29" t="s">
        <v>250</v>
      </c>
      <c r="G912" s="34">
        <f>G913+G914</f>
        <v>3014</v>
      </c>
      <c r="H912" s="18"/>
      <c r="I912" s="18"/>
      <c r="J912" s="6"/>
      <c r="K912" s="5"/>
    </row>
    <row r="913" spans="1:11" ht="15">
      <c r="A913" s="31" t="s">
        <v>654</v>
      </c>
      <c r="B913" s="29" t="s">
        <v>651</v>
      </c>
      <c r="C913" s="29" t="s">
        <v>256</v>
      </c>
      <c r="D913" s="29" t="s">
        <v>315</v>
      </c>
      <c r="E913" s="29" t="s">
        <v>258</v>
      </c>
      <c r="F913" s="29" t="s">
        <v>220</v>
      </c>
      <c r="G913" s="34">
        <v>3011</v>
      </c>
      <c r="H913" s="20" t="e">
        <f>H914</f>
        <v>#REF!</v>
      </c>
      <c r="I913" s="20" t="e">
        <f>I914</f>
        <v>#REF!</v>
      </c>
      <c r="J913" s="6"/>
      <c r="K913" s="5"/>
    </row>
    <row r="914" spans="1:11" ht="27">
      <c r="A914" s="31" t="s">
        <v>684</v>
      </c>
      <c r="B914" s="29" t="s">
        <v>651</v>
      </c>
      <c r="C914" s="29" t="s">
        <v>256</v>
      </c>
      <c r="D914" s="29" t="s">
        <v>315</v>
      </c>
      <c r="E914" s="29" t="s">
        <v>258</v>
      </c>
      <c r="F914" s="29" t="s">
        <v>685</v>
      </c>
      <c r="G914" s="34">
        <v>3</v>
      </c>
      <c r="H914" s="192" t="e">
        <f>H916+H920+H923</f>
        <v>#REF!</v>
      </c>
      <c r="I914" s="192" t="e">
        <f>I916+I920+I923</f>
        <v>#REF!</v>
      </c>
      <c r="J914" s="259"/>
      <c r="K914" s="257"/>
    </row>
    <row r="915" spans="1:11" ht="27">
      <c r="A915" s="31" t="s">
        <v>213</v>
      </c>
      <c r="B915" s="29" t="s">
        <v>651</v>
      </c>
      <c r="C915" s="29" t="s">
        <v>256</v>
      </c>
      <c r="D915" s="29" t="s">
        <v>315</v>
      </c>
      <c r="E915" s="29" t="s">
        <v>258</v>
      </c>
      <c r="F915" s="29" t="s">
        <v>215</v>
      </c>
      <c r="G915" s="34">
        <f>G916</f>
        <v>205</v>
      </c>
      <c r="H915" s="192"/>
      <c r="I915" s="192"/>
      <c r="J915" s="259"/>
      <c r="K915" s="257"/>
    </row>
    <row r="916" spans="1:11" ht="27">
      <c r="A916" s="29" t="s">
        <v>272</v>
      </c>
      <c r="B916" s="29" t="s">
        <v>651</v>
      </c>
      <c r="C916" s="29" t="s">
        <v>256</v>
      </c>
      <c r="D916" s="29" t="s">
        <v>315</v>
      </c>
      <c r="E916" s="29" t="s">
        <v>258</v>
      </c>
      <c r="F916" s="29" t="s">
        <v>233</v>
      </c>
      <c r="G916" s="34">
        <f>G918+G917</f>
        <v>205</v>
      </c>
      <c r="H916" s="18">
        <f>H917</f>
        <v>2740</v>
      </c>
      <c r="I916" s="18">
        <f>I917</f>
        <v>2910</v>
      </c>
      <c r="J916" s="6"/>
      <c r="K916" s="5"/>
    </row>
    <row r="917" spans="1:11" ht="40.5">
      <c r="A917" s="29" t="s">
        <v>105</v>
      </c>
      <c r="B917" s="29" t="s">
        <v>651</v>
      </c>
      <c r="C917" s="29" t="s">
        <v>256</v>
      </c>
      <c r="D917" s="29" t="s">
        <v>315</v>
      </c>
      <c r="E917" s="29" t="s">
        <v>258</v>
      </c>
      <c r="F917" s="29" t="s">
        <v>106</v>
      </c>
      <c r="G917" s="34">
        <v>16</v>
      </c>
      <c r="H917" s="18">
        <f>H918</f>
        <v>2740</v>
      </c>
      <c r="I917" s="18">
        <f>I918</f>
        <v>2910</v>
      </c>
      <c r="J917" s="6"/>
      <c r="K917" s="5"/>
    </row>
    <row r="918" spans="1:11" ht="27">
      <c r="A918" s="31" t="s">
        <v>656</v>
      </c>
      <c r="B918" s="29" t="s">
        <v>651</v>
      </c>
      <c r="C918" s="29" t="s">
        <v>256</v>
      </c>
      <c r="D918" s="29" t="s">
        <v>315</v>
      </c>
      <c r="E918" s="29" t="s">
        <v>258</v>
      </c>
      <c r="F918" s="29" t="s">
        <v>657</v>
      </c>
      <c r="G918" s="34">
        <v>189</v>
      </c>
      <c r="H918" s="18">
        <v>2740</v>
      </c>
      <c r="I918" s="18">
        <v>2910</v>
      </c>
      <c r="J918" s="6"/>
      <c r="K918" s="5"/>
    </row>
    <row r="919" spans="1:11" ht="40.5">
      <c r="A919" s="32" t="s">
        <v>702</v>
      </c>
      <c r="B919" s="29" t="s">
        <v>651</v>
      </c>
      <c r="C919" s="29" t="s">
        <v>256</v>
      </c>
      <c r="D919" s="29" t="s">
        <v>315</v>
      </c>
      <c r="E919" s="29" t="s">
        <v>258</v>
      </c>
      <c r="F919" s="29" t="s">
        <v>674</v>
      </c>
      <c r="G919" s="34">
        <f>G920</f>
        <v>15</v>
      </c>
      <c r="H919" s="18"/>
      <c r="I919" s="18"/>
      <c r="J919" s="6"/>
      <c r="K919" s="5"/>
    </row>
    <row r="920" spans="1:11" ht="15">
      <c r="A920" s="213" t="s">
        <v>273</v>
      </c>
      <c r="B920" s="211" t="s">
        <v>651</v>
      </c>
      <c r="C920" s="211" t="s">
        <v>256</v>
      </c>
      <c r="D920" s="211" t="s">
        <v>315</v>
      </c>
      <c r="E920" s="213" t="s">
        <v>258</v>
      </c>
      <c r="F920" s="211" t="s">
        <v>237</v>
      </c>
      <c r="G920" s="215">
        <f>G922</f>
        <v>15</v>
      </c>
      <c r="H920" s="18" t="e">
        <f>H921</f>
        <v>#REF!</v>
      </c>
      <c r="I920" s="18" t="e">
        <f>I921</f>
        <v>#REF!</v>
      </c>
      <c r="J920" s="6"/>
      <c r="K920" s="5"/>
    </row>
    <row r="921" spans="1:11" ht="15" hidden="1">
      <c r="A921" s="214"/>
      <c r="B921" s="211"/>
      <c r="C921" s="211"/>
      <c r="D921" s="211"/>
      <c r="E921" s="214"/>
      <c r="F921" s="211"/>
      <c r="G921" s="215"/>
      <c r="H921" s="18" t="e">
        <f>#REF!</f>
        <v>#REF!</v>
      </c>
      <c r="I921" s="18" t="e">
        <f>#REF!</f>
        <v>#REF!</v>
      </c>
      <c r="J921" s="6"/>
      <c r="K921" s="5"/>
    </row>
    <row r="922" spans="1:11" ht="27">
      <c r="A922" s="32" t="s">
        <v>682</v>
      </c>
      <c r="B922" s="29" t="s">
        <v>651</v>
      </c>
      <c r="C922" s="29" t="s">
        <v>256</v>
      </c>
      <c r="D922" s="29" t="s">
        <v>315</v>
      </c>
      <c r="E922" s="29" t="s">
        <v>258</v>
      </c>
      <c r="F922" s="29" t="s">
        <v>680</v>
      </c>
      <c r="G922" s="34">
        <v>15</v>
      </c>
      <c r="H922" s="18"/>
      <c r="I922" s="18"/>
      <c r="J922" s="6"/>
      <c r="K922" s="5"/>
    </row>
    <row r="923" spans="1:11" ht="15">
      <c r="A923" s="114" t="s">
        <v>618</v>
      </c>
      <c r="B923" s="114" t="s">
        <v>651</v>
      </c>
      <c r="C923" s="114" t="s">
        <v>256</v>
      </c>
      <c r="D923" s="114" t="s">
        <v>315</v>
      </c>
      <c r="E923" s="114" t="s">
        <v>208</v>
      </c>
      <c r="F923" s="114"/>
      <c r="G923" s="74">
        <f>G924</f>
        <v>50</v>
      </c>
      <c r="H923" s="18">
        <f>H924</f>
        <v>22</v>
      </c>
      <c r="I923" s="18">
        <f>I924</f>
        <v>25</v>
      </c>
      <c r="J923" s="6"/>
      <c r="K923" s="5"/>
    </row>
    <row r="924" spans="1:11" ht="30">
      <c r="A924" s="94" t="s">
        <v>107</v>
      </c>
      <c r="B924" s="29" t="s">
        <v>651</v>
      </c>
      <c r="C924" s="29" t="s">
        <v>256</v>
      </c>
      <c r="D924" s="29" t="s">
        <v>315</v>
      </c>
      <c r="E924" s="29" t="s">
        <v>108</v>
      </c>
      <c r="F924" s="29"/>
      <c r="G924" s="34">
        <f>G925</f>
        <v>50</v>
      </c>
      <c r="H924" s="192">
        <f>H926</f>
        <v>22</v>
      </c>
      <c r="I924" s="192">
        <f>I926</f>
        <v>25</v>
      </c>
      <c r="J924" s="259"/>
      <c r="K924" s="257"/>
    </row>
    <row r="925" spans="1:11" ht="60">
      <c r="A925" s="94" t="s">
        <v>131</v>
      </c>
      <c r="B925" s="29" t="s">
        <v>651</v>
      </c>
      <c r="C925" s="29" t="s">
        <v>256</v>
      </c>
      <c r="D925" s="29" t="s">
        <v>315</v>
      </c>
      <c r="E925" s="29" t="s">
        <v>132</v>
      </c>
      <c r="F925" s="29"/>
      <c r="G925" s="34">
        <f>G926</f>
        <v>50</v>
      </c>
      <c r="H925" s="192"/>
      <c r="I925" s="192"/>
      <c r="J925" s="259"/>
      <c r="K925" s="257"/>
    </row>
    <row r="926" spans="1:11" ht="27">
      <c r="A926" s="31" t="s">
        <v>213</v>
      </c>
      <c r="B926" s="29" t="s">
        <v>651</v>
      </c>
      <c r="C926" s="29" t="s">
        <v>256</v>
      </c>
      <c r="D926" s="29" t="s">
        <v>315</v>
      </c>
      <c r="E926" s="29" t="s">
        <v>132</v>
      </c>
      <c r="F926" s="29" t="s">
        <v>215</v>
      </c>
      <c r="G926" s="34">
        <f>G927</f>
        <v>50</v>
      </c>
      <c r="H926" s="18">
        <v>22</v>
      </c>
      <c r="I926" s="18">
        <v>25</v>
      </c>
      <c r="J926" s="6"/>
      <c r="K926" s="5"/>
    </row>
    <row r="927" spans="1:11" ht="27">
      <c r="A927" s="29" t="s">
        <v>272</v>
      </c>
      <c r="B927" s="29" t="s">
        <v>651</v>
      </c>
      <c r="C927" s="29" t="s">
        <v>256</v>
      </c>
      <c r="D927" s="29" t="s">
        <v>315</v>
      </c>
      <c r="E927" s="29" t="s">
        <v>132</v>
      </c>
      <c r="F927" s="29" t="s">
        <v>233</v>
      </c>
      <c r="G927" s="34">
        <f>G928</f>
        <v>50</v>
      </c>
      <c r="H927" s="18"/>
      <c r="I927" s="18"/>
      <c r="J927" s="6"/>
      <c r="K927" s="5"/>
    </row>
    <row r="928" spans="1:11" ht="27">
      <c r="A928" s="31" t="s">
        <v>656</v>
      </c>
      <c r="B928" s="29" t="s">
        <v>651</v>
      </c>
      <c r="C928" s="29" t="s">
        <v>256</v>
      </c>
      <c r="D928" s="29" t="s">
        <v>315</v>
      </c>
      <c r="E928" s="29" t="s">
        <v>132</v>
      </c>
      <c r="F928" s="29" t="s">
        <v>657</v>
      </c>
      <c r="G928" s="34">
        <v>50</v>
      </c>
      <c r="H928" s="18"/>
      <c r="I928" s="18"/>
      <c r="J928" s="6"/>
      <c r="K928" s="5"/>
    </row>
    <row r="929" spans="1:11" ht="15">
      <c r="A929" s="119" t="s">
        <v>155</v>
      </c>
      <c r="B929" s="33" t="s">
        <v>651</v>
      </c>
      <c r="C929" s="33" t="s">
        <v>256</v>
      </c>
      <c r="D929" s="33" t="s">
        <v>315</v>
      </c>
      <c r="E929" s="33" t="s">
        <v>161</v>
      </c>
      <c r="F929" s="33"/>
      <c r="G929" s="131">
        <f>G930</f>
        <v>990</v>
      </c>
      <c r="H929" s="18"/>
      <c r="I929" s="18"/>
      <c r="J929" s="6"/>
      <c r="K929" s="5"/>
    </row>
    <row r="930" spans="1:11" ht="47.25">
      <c r="A930" s="150" t="s">
        <v>101</v>
      </c>
      <c r="B930" s="29" t="s">
        <v>651</v>
      </c>
      <c r="C930" s="29" t="s">
        <v>256</v>
      </c>
      <c r="D930" s="29" t="s">
        <v>315</v>
      </c>
      <c r="E930" s="29" t="s">
        <v>102</v>
      </c>
      <c r="F930" s="29"/>
      <c r="G930" s="75">
        <f>G931</f>
        <v>990</v>
      </c>
      <c r="H930" s="18"/>
      <c r="I930" s="18"/>
      <c r="J930" s="6"/>
      <c r="K930" s="5"/>
    </row>
    <row r="931" spans="1:11" ht="27">
      <c r="A931" s="31" t="s">
        <v>213</v>
      </c>
      <c r="B931" s="29" t="s">
        <v>651</v>
      </c>
      <c r="C931" s="29" t="s">
        <v>256</v>
      </c>
      <c r="D931" s="29" t="s">
        <v>315</v>
      </c>
      <c r="E931" s="29" t="s">
        <v>102</v>
      </c>
      <c r="F931" s="29" t="s">
        <v>215</v>
      </c>
      <c r="G931" s="75">
        <f>G932</f>
        <v>990</v>
      </c>
      <c r="H931" s="18"/>
      <c r="I931" s="18"/>
      <c r="J931" s="6"/>
      <c r="K931" s="5"/>
    </row>
    <row r="932" spans="1:11" ht="27">
      <c r="A932" s="29" t="s">
        <v>272</v>
      </c>
      <c r="B932" s="29" t="s">
        <v>651</v>
      </c>
      <c r="C932" s="29" t="s">
        <v>256</v>
      </c>
      <c r="D932" s="29" t="s">
        <v>315</v>
      </c>
      <c r="E932" s="29" t="s">
        <v>102</v>
      </c>
      <c r="F932" s="29" t="s">
        <v>233</v>
      </c>
      <c r="G932" s="75">
        <f>G933</f>
        <v>990</v>
      </c>
      <c r="H932" s="18"/>
      <c r="I932" s="18"/>
      <c r="J932" s="6"/>
      <c r="K932" s="5"/>
    </row>
    <row r="933" spans="1:11" ht="45">
      <c r="A933" s="94" t="s">
        <v>120</v>
      </c>
      <c r="B933" s="29" t="s">
        <v>651</v>
      </c>
      <c r="C933" s="29" t="s">
        <v>256</v>
      </c>
      <c r="D933" s="29" t="s">
        <v>315</v>
      </c>
      <c r="E933" s="29" t="s">
        <v>102</v>
      </c>
      <c r="F933" s="29" t="s">
        <v>119</v>
      </c>
      <c r="G933" s="75">
        <v>990</v>
      </c>
      <c r="H933" s="18"/>
      <c r="I933" s="18"/>
      <c r="J933" s="6"/>
      <c r="K933" s="5"/>
    </row>
    <row r="934" spans="1:11" ht="15">
      <c r="A934" s="38" t="s">
        <v>253</v>
      </c>
      <c r="B934" s="33" t="s">
        <v>651</v>
      </c>
      <c r="C934" s="33" t="s">
        <v>256</v>
      </c>
      <c r="D934" s="33" t="s">
        <v>315</v>
      </c>
      <c r="E934" s="33" t="s">
        <v>725</v>
      </c>
      <c r="F934" s="33"/>
      <c r="G934" s="69">
        <f>G935+G943</f>
        <v>3515</v>
      </c>
      <c r="H934" s="18"/>
      <c r="I934" s="18"/>
      <c r="J934" s="6"/>
      <c r="K934" s="5"/>
    </row>
    <row r="935" spans="1:11" ht="67.5">
      <c r="A935" s="32" t="s">
        <v>726</v>
      </c>
      <c r="B935" s="29" t="s">
        <v>651</v>
      </c>
      <c r="C935" s="29" t="s">
        <v>256</v>
      </c>
      <c r="D935" s="29" t="s">
        <v>315</v>
      </c>
      <c r="E935" s="29" t="s">
        <v>727</v>
      </c>
      <c r="F935" s="29"/>
      <c r="G935" s="34">
        <f>G936+G940</f>
        <v>1934</v>
      </c>
      <c r="H935" s="18"/>
      <c r="I935" s="18"/>
      <c r="J935" s="6"/>
      <c r="K935" s="5"/>
    </row>
    <row r="936" spans="1:11" ht="27">
      <c r="A936" s="31" t="s">
        <v>213</v>
      </c>
      <c r="B936" s="29" t="s">
        <v>651</v>
      </c>
      <c r="C936" s="29" t="s">
        <v>256</v>
      </c>
      <c r="D936" s="29" t="s">
        <v>315</v>
      </c>
      <c r="E936" s="29" t="s">
        <v>727</v>
      </c>
      <c r="F936" s="29" t="s">
        <v>215</v>
      </c>
      <c r="G936" s="34">
        <f>G937</f>
        <v>434</v>
      </c>
      <c r="H936" s="18"/>
      <c r="I936" s="18"/>
      <c r="J936" s="6"/>
      <c r="K936" s="5"/>
    </row>
    <row r="937" spans="1:11" ht="27">
      <c r="A937" s="29" t="s">
        <v>272</v>
      </c>
      <c r="B937" s="29" t="s">
        <v>651</v>
      </c>
      <c r="C937" s="29" t="s">
        <v>256</v>
      </c>
      <c r="D937" s="29" t="s">
        <v>315</v>
      </c>
      <c r="E937" s="29" t="s">
        <v>727</v>
      </c>
      <c r="F937" s="29" t="s">
        <v>233</v>
      </c>
      <c r="G937" s="34">
        <f>G939+G938</f>
        <v>434</v>
      </c>
      <c r="H937" s="18"/>
      <c r="I937" s="18"/>
      <c r="J937" s="6"/>
      <c r="K937" s="5"/>
    </row>
    <row r="938" spans="1:11" ht="45">
      <c r="A938" s="94" t="s">
        <v>120</v>
      </c>
      <c r="B938" s="29" t="s">
        <v>651</v>
      </c>
      <c r="C938" s="29" t="s">
        <v>256</v>
      </c>
      <c r="D938" s="29" t="s">
        <v>315</v>
      </c>
      <c r="E938" s="29" t="s">
        <v>727</v>
      </c>
      <c r="F938" s="29" t="s">
        <v>119</v>
      </c>
      <c r="G938" s="75">
        <v>311</v>
      </c>
      <c r="H938" s="18"/>
      <c r="I938" s="18"/>
      <c r="J938" s="6"/>
      <c r="K938" s="5"/>
    </row>
    <row r="939" spans="1:11" ht="27">
      <c r="A939" s="31" t="s">
        <v>656</v>
      </c>
      <c r="B939" s="29" t="s">
        <v>651</v>
      </c>
      <c r="C939" s="29" t="s">
        <v>256</v>
      </c>
      <c r="D939" s="29" t="s">
        <v>315</v>
      </c>
      <c r="E939" s="29" t="s">
        <v>727</v>
      </c>
      <c r="F939" s="29" t="s">
        <v>657</v>
      </c>
      <c r="G939" s="34">
        <v>123</v>
      </c>
      <c r="H939" s="18"/>
      <c r="I939" s="18"/>
      <c r="J939" s="6"/>
      <c r="K939" s="5"/>
    </row>
    <row r="940" spans="1:11" ht="15">
      <c r="A940" s="29" t="s">
        <v>504</v>
      </c>
      <c r="B940" s="29" t="s">
        <v>651</v>
      </c>
      <c r="C940" s="29" t="s">
        <v>256</v>
      </c>
      <c r="D940" s="29" t="s">
        <v>315</v>
      </c>
      <c r="E940" s="29" t="s">
        <v>727</v>
      </c>
      <c r="F940" s="29" t="s">
        <v>169</v>
      </c>
      <c r="G940" s="75">
        <f>G941</f>
        <v>1500</v>
      </c>
      <c r="H940" s="18"/>
      <c r="I940" s="18"/>
      <c r="J940" s="6"/>
      <c r="K940" s="5"/>
    </row>
    <row r="941" spans="1:11" ht="27">
      <c r="A941" s="31" t="s">
        <v>505</v>
      </c>
      <c r="B941" s="29" t="s">
        <v>651</v>
      </c>
      <c r="C941" s="29" t="s">
        <v>256</v>
      </c>
      <c r="D941" s="29" t="s">
        <v>315</v>
      </c>
      <c r="E941" s="29" t="s">
        <v>727</v>
      </c>
      <c r="F941" s="29" t="s">
        <v>103</v>
      </c>
      <c r="G941" s="75">
        <f>G942</f>
        <v>1500</v>
      </c>
      <c r="H941" s="18"/>
      <c r="I941" s="18"/>
      <c r="J941" s="6"/>
      <c r="K941" s="5"/>
    </row>
    <row r="942" spans="1:11" ht="40.5">
      <c r="A942" s="31" t="s">
        <v>506</v>
      </c>
      <c r="B942" s="29" t="s">
        <v>651</v>
      </c>
      <c r="C942" s="29" t="s">
        <v>256</v>
      </c>
      <c r="D942" s="29" t="s">
        <v>315</v>
      </c>
      <c r="E942" s="29" t="s">
        <v>727</v>
      </c>
      <c r="F942" s="29" t="s">
        <v>104</v>
      </c>
      <c r="G942" s="75">
        <v>1500</v>
      </c>
      <c r="H942" s="18"/>
      <c r="I942" s="18"/>
      <c r="J942" s="6"/>
      <c r="K942" s="5"/>
    </row>
    <row r="943" spans="1:11" ht="45">
      <c r="A943" s="129" t="s">
        <v>440</v>
      </c>
      <c r="B943" s="114" t="s">
        <v>651</v>
      </c>
      <c r="C943" s="114" t="s">
        <v>256</v>
      </c>
      <c r="D943" s="114" t="s">
        <v>315</v>
      </c>
      <c r="E943" s="114" t="s">
        <v>98</v>
      </c>
      <c r="F943" s="114"/>
      <c r="G943" s="131">
        <f>G947+G944</f>
        <v>1581</v>
      </c>
      <c r="H943" s="18"/>
      <c r="I943" s="18"/>
      <c r="J943" s="6"/>
      <c r="K943" s="5"/>
    </row>
    <row r="944" spans="1:11" ht="54">
      <c r="A944" s="29" t="s">
        <v>70</v>
      </c>
      <c r="B944" s="29" t="s">
        <v>651</v>
      </c>
      <c r="C944" s="29" t="s">
        <v>256</v>
      </c>
      <c r="D944" s="29" t="s">
        <v>315</v>
      </c>
      <c r="E944" s="29" t="s">
        <v>98</v>
      </c>
      <c r="F944" s="29" t="s">
        <v>687</v>
      </c>
      <c r="G944" s="75">
        <f>G945</f>
        <v>6</v>
      </c>
      <c r="H944" s="18"/>
      <c r="I944" s="18"/>
      <c r="J944" s="6"/>
      <c r="K944" s="5"/>
    </row>
    <row r="945" spans="1:11" ht="27">
      <c r="A945" s="29" t="s">
        <v>249</v>
      </c>
      <c r="B945" s="29" t="s">
        <v>651</v>
      </c>
      <c r="C945" s="29" t="s">
        <v>256</v>
      </c>
      <c r="D945" s="29" t="s">
        <v>315</v>
      </c>
      <c r="E945" s="29" t="s">
        <v>98</v>
      </c>
      <c r="F945" s="29" t="s">
        <v>250</v>
      </c>
      <c r="G945" s="75">
        <f>G946</f>
        <v>6</v>
      </c>
      <c r="H945" s="18"/>
      <c r="I945" s="18"/>
      <c r="J945" s="6"/>
      <c r="K945" s="5"/>
    </row>
    <row r="946" spans="1:11" ht="27">
      <c r="A946" s="31" t="s">
        <v>684</v>
      </c>
      <c r="B946" s="29" t="s">
        <v>651</v>
      </c>
      <c r="C946" s="29" t="s">
        <v>256</v>
      </c>
      <c r="D946" s="29" t="s">
        <v>315</v>
      </c>
      <c r="E946" s="29" t="s">
        <v>98</v>
      </c>
      <c r="F946" s="29" t="s">
        <v>685</v>
      </c>
      <c r="G946" s="75">
        <v>6</v>
      </c>
      <c r="H946" s="18"/>
      <c r="I946" s="18"/>
      <c r="J946" s="6"/>
      <c r="K946" s="5"/>
    </row>
    <row r="947" spans="1:11" ht="27">
      <c r="A947" s="31" t="s">
        <v>213</v>
      </c>
      <c r="B947" s="29" t="s">
        <v>651</v>
      </c>
      <c r="C947" s="29" t="s">
        <v>256</v>
      </c>
      <c r="D947" s="29" t="s">
        <v>315</v>
      </c>
      <c r="E947" s="29" t="s">
        <v>98</v>
      </c>
      <c r="F947" s="29" t="s">
        <v>215</v>
      </c>
      <c r="G947" s="75">
        <f>G948</f>
        <v>1575</v>
      </c>
      <c r="H947" s="18"/>
      <c r="I947" s="18"/>
      <c r="J947" s="6"/>
      <c r="K947" s="5"/>
    </row>
    <row r="948" spans="1:11" ht="27">
      <c r="A948" s="29" t="s">
        <v>272</v>
      </c>
      <c r="B948" s="29" t="s">
        <v>651</v>
      </c>
      <c r="C948" s="29" t="s">
        <v>256</v>
      </c>
      <c r="D948" s="29" t="s">
        <v>315</v>
      </c>
      <c r="E948" s="29" t="s">
        <v>98</v>
      </c>
      <c r="F948" s="29" t="s">
        <v>233</v>
      </c>
      <c r="G948" s="75">
        <f>G949+G950+G951</f>
        <v>1575</v>
      </c>
      <c r="H948" s="18"/>
      <c r="I948" s="18"/>
      <c r="J948" s="6"/>
      <c r="K948" s="5"/>
    </row>
    <row r="949" spans="1:11" ht="40.5">
      <c r="A949" s="29" t="s">
        <v>105</v>
      </c>
      <c r="B949" s="29" t="s">
        <v>651</v>
      </c>
      <c r="C949" s="29" t="s">
        <v>256</v>
      </c>
      <c r="D949" s="29" t="s">
        <v>315</v>
      </c>
      <c r="E949" s="29" t="s">
        <v>98</v>
      </c>
      <c r="F949" s="29" t="s">
        <v>106</v>
      </c>
      <c r="G949" s="75">
        <v>178</v>
      </c>
      <c r="H949" s="18"/>
      <c r="I949" s="18"/>
      <c r="J949" s="6"/>
      <c r="K949" s="5"/>
    </row>
    <row r="950" spans="1:11" ht="45">
      <c r="A950" s="94" t="s">
        <v>120</v>
      </c>
      <c r="B950" s="29" t="s">
        <v>651</v>
      </c>
      <c r="C950" s="29" t="s">
        <v>256</v>
      </c>
      <c r="D950" s="29" t="s">
        <v>315</v>
      </c>
      <c r="E950" s="29" t="s">
        <v>98</v>
      </c>
      <c r="F950" s="29" t="s">
        <v>119</v>
      </c>
      <c r="G950" s="75">
        <v>807</v>
      </c>
      <c r="H950" s="18"/>
      <c r="I950" s="18"/>
      <c r="J950" s="6"/>
      <c r="K950" s="5"/>
    </row>
    <row r="951" spans="1:11" ht="27">
      <c r="A951" s="31" t="s">
        <v>656</v>
      </c>
      <c r="B951" s="29" t="s">
        <v>651</v>
      </c>
      <c r="C951" s="29" t="s">
        <v>256</v>
      </c>
      <c r="D951" s="29" t="s">
        <v>315</v>
      </c>
      <c r="E951" s="29" t="s">
        <v>98</v>
      </c>
      <c r="F951" s="29" t="s">
        <v>657</v>
      </c>
      <c r="G951" s="75">
        <v>590</v>
      </c>
      <c r="H951" s="18"/>
      <c r="I951" s="18"/>
      <c r="J951" s="6"/>
      <c r="K951" s="5"/>
    </row>
    <row r="952" spans="1:11" ht="27">
      <c r="A952" s="33" t="s">
        <v>228</v>
      </c>
      <c r="B952" s="33" t="s">
        <v>651</v>
      </c>
      <c r="C952" s="33" t="s">
        <v>256</v>
      </c>
      <c r="D952" s="33" t="s">
        <v>234</v>
      </c>
      <c r="E952" s="33"/>
      <c r="F952" s="33"/>
      <c r="G952" s="69">
        <f>G953+G973+G993</f>
        <v>1289</v>
      </c>
      <c r="H952" s="18">
        <f>H953</f>
        <v>0</v>
      </c>
      <c r="I952" s="18">
        <f>I953</f>
        <v>0</v>
      </c>
      <c r="J952" s="6"/>
      <c r="K952" s="5"/>
    </row>
    <row r="953" spans="1:11" ht="15">
      <c r="A953" s="189" t="s">
        <v>223</v>
      </c>
      <c r="B953" s="189" t="s">
        <v>651</v>
      </c>
      <c r="C953" s="189" t="s">
        <v>256</v>
      </c>
      <c r="D953" s="189" t="s">
        <v>234</v>
      </c>
      <c r="E953" s="189">
        <v>4520000</v>
      </c>
      <c r="F953" s="189"/>
      <c r="G953" s="266">
        <f>G959</f>
        <v>1133</v>
      </c>
      <c r="H953" s="18">
        <f aca="true" t="shared" si="16" ref="H953:I955">H954</f>
        <v>0</v>
      </c>
      <c r="I953" s="18">
        <f t="shared" si="16"/>
        <v>0</v>
      </c>
      <c r="J953" s="6"/>
      <c r="K953" s="5"/>
    </row>
    <row r="954" spans="1:11" ht="15">
      <c r="A954" s="189"/>
      <c r="B954" s="189"/>
      <c r="C954" s="189"/>
      <c r="D954" s="189"/>
      <c r="E954" s="189"/>
      <c r="F954" s="189"/>
      <c r="G954" s="267"/>
      <c r="H954" s="18">
        <f t="shared" si="16"/>
        <v>0</v>
      </c>
      <c r="I954" s="18">
        <f t="shared" si="16"/>
        <v>0</v>
      </c>
      <c r="J954" s="6"/>
      <c r="K954" s="5"/>
    </row>
    <row r="955" spans="1:11" ht="15">
      <c r="A955" s="189"/>
      <c r="B955" s="189"/>
      <c r="C955" s="189"/>
      <c r="D955" s="189"/>
      <c r="E955" s="189"/>
      <c r="F955" s="189"/>
      <c r="G955" s="267"/>
      <c r="H955" s="18">
        <f t="shared" si="16"/>
        <v>0</v>
      </c>
      <c r="I955" s="18">
        <f t="shared" si="16"/>
        <v>0</v>
      </c>
      <c r="J955" s="6"/>
      <c r="K955" s="5"/>
    </row>
    <row r="956" spans="1:11" ht="15">
      <c r="A956" s="189"/>
      <c r="B956" s="189"/>
      <c r="C956" s="189"/>
      <c r="D956" s="189"/>
      <c r="E956" s="189"/>
      <c r="F956" s="189"/>
      <c r="G956" s="267"/>
      <c r="H956" s="24"/>
      <c r="I956" s="18"/>
      <c r="J956" s="6"/>
      <c r="K956" s="5"/>
    </row>
    <row r="957" spans="1:11" ht="15">
      <c r="A957" s="189"/>
      <c r="B957" s="189"/>
      <c r="C957" s="189"/>
      <c r="D957" s="189"/>
      <c r="E957" s="189"/>
      <c r="F957" s="189"/>
      <c r="G957" s="267"/>
      <c r="H957" s="17">
        <f>H958+H978</f>
        <v>1111</v>
      </c>
      <c r="I957" s="17">
        <f>I958+I978</f>
        <v>1136</v>
      </c>
      <c r="J957" s="6"/>
      <c r="K957" s="5"/>
    </row>
    <row r="958" spans="1:11" ht="15">
      <c r="A958" s="189"/>
      <c r="B958" s="189"/>
      <c r="C958" s="189"/>
      <c r="D958" s="189"/>
      <c r="E958" s="189"/>
      <c r="F958" s="189"/>
      <c r="G958" s="268"/>
      <c r="H958" s="194">
        <f>H965</f>
        <v>1086</v>
      </c>
      <c r="I958" s="194">
        <f>I965</f>
        <v>1111</v>
      </c>
      <c r="J958" s="259"/>
      <c r="K958" s="257"/>
    </row>
    <row r="959" spans="1:11" ht="15">
      <c r="A959" s="211" t="s">
        <v>288</v>
      </c>
      <c r="B959" s="211" t="s">
        <v>651</v>
      </c>
      <c r="C959" s="211" t="s">
        <v>256</v>
      </c>
      <c r="D959" s="211" t="s">
        <v>234</v>
      </c>
      <c r="E959" s="211">
        <v>4529900</v>
      </c>
      <c r="F959" s="211"/>
      <c r="G959" s="215">
        <f>G961+G965+G969</f>
        <v>1133</v>
      </c>
      <c r="H959" s="265"/>
      <c r="I959" s="265"/>
      <c r="J959" s="259"/>
      <c r="K959" s="257"/>
    </row>
    <row r="960" spans="1:11" ht="15">
      <c r="A960" s="211"/>
      <c r="B960" s="211"/>
      <c r="C960" s="211"/>
      <c r="D960" s="211"/>
      <c r="E960" s="211"/>
      <c r="F960" s="211"/>
      <c r="G960" s="215"/>
      <c r="H960" s="265"/>
      <c r="I960" s="265"/>
      <c r="J960" s="259"/>
      <c r="K960" s="257"/>
    </row>
    <row r="961" spans="1:11" ht="54">
      <c r="A961" s="31" t="s">
        <v>686</v>
      </c>
      <c r="B961" s="29" t="s">
        <v>651</v>
      </c>
      <c r="C961" s="29" t="s">
        <v>256</v>
      </c>
      <c r="D961" s="29" t="s">
        <v>234</v>
      </c>
      <c r="E961" s="29" t="s">
        <v>259</v>
      </c>
      <c r="F961" s="29" t="s">
        <v>687</v>
      </c>
      <c r="G961" s="34">
        <f>G962</f>
        <v>1110</v>
      </c>
      <c r="H961" s="265"/>
      <c r="I961" s="265"/>
      <c r="J961" s="259"/>
      <c r="K961" s="257"/>
    </row>
    <row r="962" spans="1:11" ht="27">
      <c r="A962" s="29" t="s">
        <v>249</v>
      </c>
      <c r="B962" s="29" t="s">
        <v>651</v>
      </c>
      <c r="C962" s="29" t="s">
        <v>256</v>
      </c>
      <c r="D962" s="29" t="s">
        <v>234</v>
      </c>
      <c r="E962" s="29" t="s">
        <v>259</v>
      </c>
      <c r="F962" s="29" t="s">
        <v>250</v>
      </c>
      <c r="G962" s="34">
        <f>G963+G964</f>
        <v>1110</v>
      </c>
      <c r="H962" s="265"/>
      <c r="I962" s="265"/>
      <c r="J962" s="259"/>
      <c r="K962" s="257"/>
    </row>
    <row r="963" spans="1:11" ht="15">
      <c r="A963" s="31" t="s">
        <v>654</v>
      </c>
      <c r="B963" s="29" t="s">
        <v>651</v>
      </c>
      <c r="C963" s="29" t="s">
        <v>256</v>
      </c>
      <c r="D963" s="29" t="s">
        <v>234</v>
      </c>
      <c r="E963" s="29" t="s">
        <v>259</v>
      </c>
      <c r="F963" s="29" t="s">
        <v>220</v>
      </c>
      <c r="G963" s="34">
        <v>1106</v>
      </c>
      <c r="H963" s="195"/>
      <c r="I963" s="195"/>
      <c r="J963" s="259"/>
      <c r="K963" s="257"/>
    </row>
    <row r="964" spans="1:11" ht="27">
      <c r="A964" s="31" t="s">
        <v>684</v>
      </c>
      <c r="B964" s="29" t="s">
        <v>651</v>
      </c>
      <c r="C964" s="29" t="s">
        <v>256</v>
      </c>
      <c r="D964" s="29" t="s">
        <v>234</v>
      </c>
      <c r="E964" s="29" t="s">
        <v>259</v>
      </c>
      <c r="F964" s="29" t="s">
        <v>685</v>
      </c>
      <c r="G964" s="34">
        <v>4</v>
      </c>
      <c r="H964" s="19"/>
      <c r="I964" s="19"/>
      <c r="J964" s="6"/>
      <c r="K964" s="5"/>
    </row>
    <row r="965" spans="1:11" ht="27">
      <c r="A965" s="31" t="s">
        <v>213</v>
      </c>
      <c r="B965" s="29" t="s">
        <v>651</v>
      </c>
      <c r="C965" s="29" t="s">
        <v>256</v>
      </c>
      <c r="D965" s="29" t="s">
        <v>234</v>
      </c>
      <c r="E965" s="29" t="s">
        <v>259</v>
      </c>
      <c r="F965" s="29" t="s">
        <v>215</v>
      </c>
      <c r="G965" s="34">
        <f>G966</f>
        <v>22</v>
      </c>
      <c r="H965" s="192">
        <f>H967+H970+H974</f>
        <v>1086</v>
      </c>
      <c r="I965" s="192">
        <f>I967+I970+I974</f>
        <v>1111</v>
      </c>
      <c r="J965" s="259"/>
      <c r="K965" s="257"/>
    </row>
    <row r="966" spans="1:11" ht="27">
      <c r="A966" s="29" t="s">
        <v>272</v>
      </c>
      <c r="B966" s="29" t="s">
        <v>651</v>
      </c>
      <c r="C966" s="29" t="s">
        <v>256</v>
      </c>
      <c r="D966" s="29" t="s">
        <v>234</v>
      </c>
      <c r="E966" s="29" t="s">
        <v>259</v>
      </c>
      <c r="F966" s="29" t="s">
        <v>233</v>
      </c>
      <c r="G966" s="34">
        <f>G968+G967</f>
        <v>22</v>
      </c>
      <c r="H966" s="192"/>
      <c r="I966" s="192"/>
      <c r="J966" s="259"/>
      <c r="K966" s="257"/>
    </row>
    <row r="967" spans="1:11" ht="40.5">
      <c r="A967" s="29" t="s">
        <v>105</v>
      </c>
      <c r="B967" s="29" t="s">
        <v>651</v>
      </c>
      <c r="C967" s="29" t="s">
        <v>256</v>
      </c>
      <c r="D967" s="29" t="s">
        <v>234</v>
      </c>
      <c r="E967" s="29" t="s">
        <v>259</v>
      </c>
      <c r="F967" s="29" t="s">
        <v>106</v>
      </c>
      <c r="G967" s="34">
        <v>2</v>
      </c>
      <c r="H967" s="18">
        <f>H968</f>
        <v>955</v>
      </c>
      <c r="I967" s="18">
        <f>I968</f>
        <v>970</v>
      </c>
      <c r="J967" s="6"/>
      <c r="K967" s="5"/>
    </row>
    <row r="968" spans="1:11" ht="27">
      <c r="A968" s="31" t="s">
        <v>656</v>
      </c>
      <c r="B968" s="29" t="s">
        <v>651</v>
      </c>
      <c r="C968" s="29" t="s">
        <v>256</v>
      </c>
      <c r="D968" s="29" t="s">
        <v>234</v>
      </c>
      <c r="E968" s="29" t="s">
        <v>259</v>
      </c>
      <c r="F968" s="29" t="s">
        <v>657</v>
      </c>
      <c r="G968" s="34">
        <v>20</v>
      </c>
      <c r="H968" s="18">
        <f>H969</f>
        <v>955</v>
      </c>
      <c r="I968" s="18">
        <f>I969</f>
        <v>970</v>
      </c>
      <c r="J968" s="6"/>
      <c r="K968" s="5"/>
    </row>
    <row r="969" spans="1:11" ht="40.5">
      <c r="A969" s="32" t="s">
        <v>702</v>
      </c>
      <c r="B969" s="29" t="s">
        <v>651</v>
      </c>
      <c r="C969" s="29" t="s">
        <v>256</v>
      </c>
      <c r="D969" s="29" t="s">
        <v>234</v>
      </c>
      <c r="E969" s="29" t="s">
        <v>259</v>
      </c>
      <c r="F969" s="29" t="s">
        <v>674</v>
      </c>
      <c r="G969" s="34">
        <f>G970</f>
        <v>1</v>
      </c>
      <c r="H969" s="18">
        <v>955</v>
      </c>
      <c r="I969" s="18">
        <v>970</v>
      </c>
      <c r="J969" s="6"/>
      <c r="K969" s="5"/>
    </row>
    <row r="970" spans="1:11" ht="17.25" customHeight="1">
      <c r="A970" s="36" t="s">
        <v>273</v>
      </c>
      <c r="B970" s="29" t="s">
        <v>651</v>
      </c>
      <c r="C970" s="29" t="s">
        <v>256</v>
      </c>
      <c r="D970" s="29" t="s">
        <v>234</v>
      </c>
      <c r="E970" s="36" t="s">
        <v>259</v>
      </c>
      <c r="F970" s="29" t="s">
        <v>237</v>
      </c>
      <c r="G970" s="34">
        <f>G971+G972</f>
        <v>1</v>
      </c>
      <c r="H970" s="18">
        <f>H971</f>
        <v>130</v>
      </c>
      <c r="I970" s="18">
        <f>I971</f>
        <v>140</v>
      </c>
      <c r="J970" s="6"/>
      <c r="K970" s="5"/>
    </row>
    <row r="971" spans="1:11" ht="1.5" customHeight="1" hidden="1">
      <c r="A971" s="32" t="s">
        <v>682</v>
      </c>
      <c r="B971" s="29" t="s">
        <v>651</v>
      </c>
      <c r="C971" s="29" t="s">
        <v>256</v>
      </c>
      <c r="D971" s="29" t="s">
        <v>234</v>
      </c>
      <c r="E971" s="29" t="s">
        <v>259</v>
      </c>
      <c r="F971" s="29" t="s">
        <v>680</v>
      </c>
      <c r="G971" s="34"/>
      <c r="H971" s="18">
        <f>H973</f>
        <v>130</v>
      </c>
      <c r="I971" s="18">
        <f>I973</f>
        <v>140</v>
      </c>
      <c r="J971" s="6"/>
      <c r="K971" s="5"/>
    </row>
    <row r="972" spans="1:11" ht="30">
      <c r="A972" s="94" t="s">
        <v>720</v>
      </c>
      <c r="B972" s="29" t="s">
        <v>651</v>
      </c>
      <c r="C972" s="29" t="s">
        <v>256</v>
      </c>
      <c r="D972" s="29" t="s">
        <v>234</v>
      </c>
      <c r="E972" s="29" t="s">
        <v>259</v>
      </c>
      <c r="F972" s="29" t="s">
        <v>721</v>
      </c>
      <c r="G972" s="34">
        <v>1</v>
      </c>
      <c r="H972" s="18"/>
      <c r="I972" s="18"/>
      <c r="J972" s="6"/>
      <c r="K972" s="5"/>
    </row>
    <row r="973" spans="1:11" ht="15">
      <c r="A973" s="49" t="s">
        <v>618</v>
      </c>
      <c r="B973" s="114" t="s">
        <v>651</v>
      </c>
      <c r="C973" s="114" t="s">
        <v>256</v>
      </c>
      <c r="D973" s="114" t="s">
        <v>234</v>
      </c>
      <c r="E973" s="114" t="s">
        <v>208</v>
      </c>
      <c r="F973" s="114"/>
      <c r="G973" s="74">
        <f>G974</f>
        <v>25</v>
      </c>
      <c r="H973" s="18">
        <v>130</v>
      </c>
      <c r="I973" s="18">
        <v>140</v>
      </c>
      <c r="J973" s="6"/>
      <c r="K973" s="5"/>
    </row>
    <row r="974" spans="1:11" ht="15">
      <c r="A974" s="262" t="s">
        <v>622</v>
      </c>
      <c r="B974" s="211" t="s">
        <v>651</v>
      </c>
      <c r="C974" s="211" t="s">
        <v>256</v>
      </c>
      <c r="D974" s="211" t="s">
        <v>234</v>
      </c>
      <c r="E974" s="211">
        <v>5210200</v>
      </c>
      <c r="F974" s="211"/>
      <c r="G974" s="215">
        <f>G983</f>
        <v>25</v>
      </c>
      <c r="H974" s="18">
        <f>H975</f>
        <v>1</v>
      </c>
      <c r="I974" s="18">
        <f>I975</f>
        <v>1</v>
      </c>
      <c r="J974" s="6"/>
      <c r="K974" s="5"/>
    </row>
    <row r="975" spans="1:11" ht="15">
      <c r="A975" s="262"/>
      <c r="B975" s="211"/>
      <c r="C975" s="211"/>
      <c r="D975" s="211"/>
      <c r="E975" s="211"/>
      <c r="F975" s="211"/>
      <c r="G975" s="215"/>
      <c r="H975" s="18">
        <f>H976</f>
        <v>1</v>
      </c>
      <c r="I975" s="18">
        <f>I976</f>
        <v>1</v>
      </c>
      <c r="J975" s="6"/>
      <c r="K975" s="5"/>
    </row>
    <row r="976" spans="1:11" ht="15">
      <c r="A976" s="262"/>
      <c r="B976" s="211"/>
      <c r="C976" s="211"/>
      <c r="D976" s="211"/>
      <c r="E976" s="211"/>
      <c r="F976" s="211"/>
      <c r="G976" s="215"/>
      <c r="H976" s="18">
        <v>1</v>
      </c>
      <c r="I976" s="18">
        <v>1</v>
      </c>
      <c r="J976" s="6"/>
      <c r="K976" s="5"/>
    </row>
    <row r="977" spans="1:11" ht="15">
      <c r="A977" s="262"/>
      <c r="B977" s="211"/>
      <c r="C977" s="211"/>
      <c r="D977" s="211"/>
      <c r="E977" s="211"/>
      <c r="F977" s="211"/>
      <c r="G977" s="215"/>
      <c r="H977" s="18"/>
      <c r="I977" s="18"/>
      <c r="J977" s="6"/>
      <c r="K977" s="5"/>
    </row>
    <row r="978" spans="1:11" ht="15">
      <c r="A978" s="262"/>
      <c r="B978" s="211"/>
      <c r="C978" s="211"/>
      <c r="D978" s="211"/>
      <c r="E978" s="211"/>
      <c r="F978" s="211"/>
      <c r="G978" s="215"/>
      <c r="H978" s="18">
        <f>H979</f>
        <v>25</v>
      </c>
      <c r="I978" s="18">
        <f>I979</f>
        <v>25</v>
      </c>
      <c r="J978" s="6"/>
      <c r="K978" s="5"/>
    </row>
    <row r="979" spans="1:11" ht="15">
      <c r="A979" s="262"/>
      <c r="B979" s="211"/>
      <c r="C979" s="211"/>
      <c r="D979" s="211"/>
      <c r="E979" s="211"/>
      <c r="F979" s="211"/>
      <c r="G979" s="215"/>
      <c r="H979" s="192">
        <f>H988</f>
        <v>25</v>
      </c>
      <c r="I979" s="192">
        <f>I988</f>
        <v>25</v>
      </c>
      <c r="J979" s="259"/>
      <c r="K979" s="257"/>
    </row>
    <row r="980" spans="1:11" ht="15">
      <c r="A980" s="262"/>
      <c r="B980" s="211"/>
      <c r="C980" s="211"/>
      <c r="D980" s="211"/>
      <c r="E980" s="211"/>
      <c r="F980" s="211"/>
      <c r="G980" s="215"/>
      <c r="H980" s="192"/>
      <c r="I980" s="192"/>
      <c r="J980" s="259"/>
      <c r="K980" s="257"/>
    </row>
    <row r="981" spans="1:11" ht="15">
      <c r="A981" s="262"/>
      <c r="B981" s="211"/>
      <c r="C981" s="211"/>
      <c r="D981" s="211"/>
      <c r="E981" s="211"/>
      <c r="F981" s="211"/>
      <c r="G981" s="215"/>
      <c r="H981" s="192"/>
      <c r="I981" s="192"/>
      <c r="J981" s="259"/>
      <c r="K981" s="257"/>
    </row>
    <row r="982" spans="1:11" ht="15" hidden="1">
      <c r="A982" s="262"/>
      <c r="B982" s="211"/>
      <c r="C982" s="211"/>
      <c r="D982" s="211"/>
      <c r="E982" s="211"/>
      <c r="F982" s="211"/>
      <c r="G982" s="215"/>
      <c r="H982" s="192"/>
      <c r="I982" s="192"/>
      <c r="J982" s="259"/>
      <c r="K982" s="257"/>
    </row>
    <row r="983" spans="1:11" ht="15">
      <c r="A983" s="262" t="s">
        <v>371</v>
      </c>
      <c r="B983" s="211" t="s">
        <v>651</v>
      </c>
      <c r="C983" s="211" t="s">
        <v>256</v>
      </c>
      <c r="D983" s="211" t="s">
        <v>234</v>
      </c>
      <c r="E983" s="211">
        <v>5210214</v>
      </c>
      <c r="F983" s="211"/>
      <c r="G983" s="215">
        <f>G989</f>
        <v>25</v>
      </c>
      <c r="H983" s="192"/>
      <c r="I983" s="192"/>
      <c r="J983" s="259"/>
      <c r="K983" s="257"/>
    </row>
    <row r="984" spans="1:11" ht="15">
      <c r="A984" s="262"/>
      <c r="B984" s="211"/>
      <c r="C984" s="211"/>
      <c r="D984" s="211"/>
      <c r="E984" s="211"/>
      <c r="F984" s="211"/>
      <c r="G984" s="215"/>
      <c r="H984" s="192"/>
      <c r="I984" s="192"/>
      <c r="J984" s="259"/>
      <c r="K984" s="257"/>
    </row>
    <row r="985" spans="1:11" ht="15">
      <c r="A985" s="262"/>
      <c r="B985" s="211"/>
      <c r="C985" s="211"/>
      <c r="D985" s="211"/>
      <c r="E985" s="211"/>
      <c r="F985" s="211"/>
      <c r="G985" s="215"/>
      <c r="H985" s="192"/>
      <c r="I985" s="192"/>
      <c r="J985" s="259"/>
      <c r="K985" s="257"/>
    </row>
    <row r="986" spans="1:11" ht="15">
      <c r="A986" s="262"/>
      <c r="B986" s="211"/>
      <c r="C986" s="211"/>
      <c r="D986" s="211"/>
      <c r="E986" s="211"/>
      <c r="F986" s="211"/>
      <c r="G986" s="215"/>
      <c r="H986" s="192"/>
      <c r="I986" s="192"/>
      <c r="J986" s="259"/>
      <c r="K986" s="257"/>
    </row>
    <row r="987" spans="1:11" ht="15">
      <c r="A987" s="262"/>
      <c r="B987" s="211"/>
      <c r="C987" s="211"/>
      <c r="D987" s="211"/>
      <c r="E987" s="211"/>
      <c r="F987" s="211"/>
      <c r="G987" s="215"/>
      <c r="H987" s="192"/>
      <c r="I987" s="192"/>
      <c r="J987" s="259"/>
      <c r="K987" s="257"/>
    </row>
    <row r="988" spans="1:11" ht="3.75" customHeight="1">
      <c r="A988" s="262"/>
      <c r="B988" s="211"/>
      <c r="C988" s="211"/>
      <c r="D988" s="211"/>
      <c r="E988" s="211"/>
      <c r="F988" s="211"/>
      <c r="G988" s="215"/>
      <c r="H988" s="192">
        <f>H999</f>
        <v>25</v>
      </c>
      <c r="I988" s="192">
        <f>I999</f>
        <v>25</v>
      </c>
      <c r="J988" s="259"/>
      <c r="K988" s="257"/>
    </row>
    <row r="989" spans="1:11" ht="54">
      <c r="A989" s="31" t="s">
        <v>686</v>
      </c>
      <c r="B989" s="29" t="s">
        <v>651</v>
      </c>
      <c r="C989" s="29" t="s">
        <v>256</v>
      </c>
      <c r="D989" s="29" t="s">
        <v>234</v>
      </c>
      <c r="E989" s="29" t="s">
        <v>219</v>
      </c>
      <c r="F989" s="29" t="s">
        <v>687</v>
      </c>
      <c r="G989" s="34">
        <f>G990</f>
        <v>25</v>
      </c>
      <c r="H989" s="192"/>
      <c r="I989" s="192"/>
      <c r="J989" s="259"/>
      <c r="K989" s="257"/>
    </row>
    <row r="990" spans="1:11" ht="15">
      <c r="A990" s="263" t="s">
        <v>249</v>
      </c>
      <c r="B990" s="211" t="s">
        <v>651</v>
      </c>
      <c r="C990" s="211" t="s">
        <v>256</v>
      </c>
      <c r="D990" s="211" t="s">
        <v>234</v>
      </c>
      <c r="E990" s="211">
        <v>5210214</v>
      </c>
      <c r="F990" s="211" t="s">
        <v>250</v>
      </c>
      <c r="G990" s="215">
        <f>G992</f>
        <v>25</v>
      </c>
      <c r="H990" s="192"/>
      <c r="I990" s="192"/>
      <c r="J990" s="259"/>
      <c r="K990" s="257"/>
    </row>
    <row r="991" spans="1:11" ht="15">
      <c r="A991" s="264"/>
      <c r="B991" s="211"/>
      <c r="C991" s="211"/>
      <c r="D991" s="211"/>
      <c r="E991" s="211"/>
      <c r="F991" s="211"/>
      <c r="G991" s="215"/>
      <c r="H991" s="192"/>
      <c r="I991" s="192"/>
      <c r="J991" s="259"/>
      <c r="K991" s="257"/>
    </row>
    <row r="992" spans="1:11" ht="15">
      <c r="A992" s="31" t="s">
        <v>654</v>
      </c>
      <c r="B992" s="29" t="s">
        <v>651</v>
      </c>
      <c r="C992" s="29" t="s">
        <v>256</v>
      </c>
      <c r="D992" s="29" t="s">
        <v>234</v>
      </c>
      <c r="E992" s="29" t="s">
        <v>219</v>
      </c>
      <c r="F992" s="29" t="s">
        <v>220</v>
      </c>
      <c r="G992" s="34">
        <v>25</v>
      </c>
      <c r="H992" s="192"/>
      <c r="I992" s="192"/>
      <c r="J992" s="259"/>
      <c r="K992" s="257"/>
    </row>
    <row r="993" spans="1:11" ht="45">
      <c r="A993" s="129" t="s">
        <v>97</v>
      </c>
      <c r="B993" s="114" t="s">
        <v>651</v>
      </c>
      <c r="C993" s="114" t="s">
        <v>256</v>
      </c>
      <c r="D993" s="114" t="s">
        <v>234</v>
      </c>
      <c r="E993" s="114" t="s">
        <v>98</v>
      </c>
      <c r="F993" s="114"/>
      <c r="G993" s="133">
        <f>G994</f>
        <v>131</v>
      </c>
      <c r="H993" s="192"/>
      <c r="I993" s="192"/>
      <c r="J993" s="259"/>
      <c r="K993" s="257"/>
    </row>
    <row r="994" spans="1:11" ht="27">
      <c r="A994" s="31" t="s">
        <v>213</v>
      </c>
      <c r="B994" s="29" t="s">
        <v>651</v>
      </c>
      <c r="C994" s="29" t="s">
        <v>256</v>
      </c>
      <c r="D994" s="29" t="s">
        <v>234</v>
      </c>
      <c r="E994" s="29" t="s">
        <v>98</v>
      </c>
      <c r="F994" s="29" t="s">
        <v>215</v>
      </c>
      <c r="G994" s="75">
        <f>G995</f>
        <v>131</v>
      </c>
      <c r="H994" s="192"/>
      <c r="I994" s="192"/>
      <c r="J994" s="259"/>
      <c r="K994" s="257"/>
    </row>
    <row r="995" spans="1:11" ht="27">
      <c r="A995" s="29" t="s">
        <v>272</v>
      </c>
      <c r="B995" s="29" t="s">
        <v>651</v>
      </c>
      <c r="C995" s="29" t="s">
        <v>256</v>
      </c>
      <c r="D995" s="29" t="s">
        <v>234</v>
      </c>
      <c r="E995" s="29" t="s">
        <v>98</v>
      </c>
      <c r="F995" s="29" t="s">
        <v>233</v>
      </c>
      <c r="G995" s="75">
        <f>G996+G997</f>
        <v>131</v>
      </c>
      <c r="H995" s="192"/>
      <c r="I995" s="192"/>
      <c r="J995" s="259"/>
      <c r="K995" s="257"/>
    </row>
    <row r="996" spans="1:11" ht="40.5">
      <c r="A996" s="29" t="s">
        <v>105</v>
      </c>
      <c r="B996" s="29" t="s">
        <v>651</v>
      </c>
      <c r="C996" s="29" t="s">
        <v>256</v>
      </c>
      <c r="D996" s="29" t="s">
        <v>234</v>
      </c>
      <c r="E996" s="29" t="s">
        <v>98</v>
      </c>
      <c r="F996" s="29" t="s">
        <v>106</v>
      </c>
      <c r="G996" s="75">
        <v>100</v>
      </c>
      <c r="H996" s="192"/>
      <c r="I996" s="192"/>
      <c r="J996" s="259"/>
      <c r="K996" s="257"/>
    </row>
    <row r="997" spans="1:11" ht="27">
      <c r="A997" s="31" t="s">
        <v>656</v>
      </c>
      <c r="B997" s="29" t="s">
        <v>651</v>
      </c>
      <c r="C997" s="29" t="s">
        <v>256</v>
      </c>
      <c r="D997" s="29" t="s">
        <v>234</v>
      </c>
      <c r="E997" s="29" t="s">
        <v>98</v>
      </c>
      <c r="F997" s="29" t="s">
        <v>657</v>
      </c>
      <c r="G997" s="75">
        <v>31</v>
      </c>
      <c r="H997" s="192"/>
      <c r="I997" s="192"/>
      <c r="J997" s="259"/>
      <c r="K997" s="257"/>
    </row>
    <row r="998" spans="1:11" ht="15">
      <c r="A998" s="167" t="s">
        <v>289</v>
      </c>
      <c r="B998" s="33" t="s">
        <v>651</v>
      </c>
      <c r="C998" s="33">
        <v>10</v>
      </c>
      <c r="D998" s="33"/>
      <c r="E998" s="33"/>
      <c r="F998" s="33"/>
      <c r="G998" s="69">
        <f>G999</f>
        <v>1255</v>
      </c>
      <c r="H998" s="192"/>
      <c r="I998" s="192"/>
      <c r="J998" s="259"/>
      <c r="K998" s="257"/>
    </row>
    <row r="999" spans="1:11" ht="15">
      <c r="A999" s="167" t="s">
        <v>292</v>
      </c>
      <c r="B999" s="33" t="s">
        <v>651</v>
      </c>
      <c r="C999" s="33">
        <v>10</v>
      </c>
      <c r="D999" s="33" t="s">
        <v>232</v>
      </c>
      <c r="E999" s="33"/>
      <c r="F999" s="33"/>
      <c r="G999" s="69">
        <f>G1000</f>
        <v>1255</v>
      </c>
      <c r="H999" s="18">
        <f>H1000</f>
        <v>25</v>
      </c>
      <c r="I999" s="18">
        <f>I1000</f>
        <v>25</v>
      </c>
      <c r="J999" s="6"/>
      <c r="K999" s="5"/>
    </row>
    <row r="1000" spans="1:11" ht="15">
      <c r="A1000" s="162" t="s">
        <v>618</v>
      </c>
      <c r="B1000" s="29" t="s">
        <v>651</v>
      </c>
      <c r="C1000" s="29">
        <v>10</v>
      </c>
      <c r="D1000" s="29" t="s">
        <v>232</v>
      </c>
      <c r="E1000" s="29">
        <v>5210000</v>
      </c>
      <c r="F1000" s="33"/>
      <c r="G1000" s="75">
        <f>G1001</f>
        <v>1255</v>
      </c>
      <c r="H1000" s="192">
        <f>H1002</f>
        <v>25</v>
      </c>
      <c r="I1000" s="192">
        <f>I1002</f>
        <v>25</v>
      </c>
      <c r="J1000" s="259"/>
      <c r="K1000" s="257"/>
    </row>
    <row r="1001" spans="1:11" ht="15">
      <c r="A1001" s="262" t="s">
        <v>622</v>
      </c>
      <c r="B1001" s="211" t="s">
        <v>651</v>
      </c>
      <c r="C1001" s="211">
        <v>10</v>
      </c>
      <c r="D1001" s="211" t="s">
        <v>232</v>
      </c>
      <c r="E1001" s="211">
        <v>5210200</v>
      </c>
      <c r="F1001" s="211"/>
      <c r="G1001" s="261">
        <f>G1010+G1020</f>
        <v>1255</v>
      </c>
      <c r="H1001" s="192"/>
      <c r="I1001" s="192"/>
      <c r="J1001" s="259"/>
      <c r="K1001" s="257"/>
    </row>
    <row r="1002" spans="1:11" ht="15">
      <c r="A1002" s="262"/>
      <c r="B1002" s="211"/>
      <c r="C1002" s="211"/>
      <c r="D1002" s="211"/>
      <c r="E1002" s="211"/>
      <c r="F1002" s="211"/>
      <c r="G1002" s="261"/>
      <c r="H1002" s="18">
        <v>25</v>
      </c>
      <c r="I1002" s="18">
        <v>25</v>
      </c>
      <c r="J1002" s="6"/>
      <c r="K1002" s="5"/>
    </row>
    <row r="1003" spans="1:11" ht="15">
      <c r="A1003" s="262"/>
      <c r="B1003" s="211"/>
      <c r="C1003" s="211"/>
      <c r="D1003" s="211"/>
      <c r="E1003" s="211"/>
      <c r="F1003" s="211"/>
      <c r="G1003" s="261"/>
      <c r="H1003" s="17">
        <f aca="true" t="shared" si="17" ref="H1003:I1005">H1004</f>
        <v>1077</v>
      </c>
      <c r="I1003" s="17">
        <f t="shared" si="17"/>
        <v>1133</v>
      </c>
      <c r="J1003" s="6"/>
      <c r="K1003" s="5"/>
    </row>
    <row r="1004" spans="1:11" ht="15">
      <c r="A1004" s="262"/>
      <c r="B1004" s="211"/>
      <c r="C1004" s="211"/>
      <c r="D1004" s="211"/>
      <c r="E1004" s="211"/>
      <c r="F1004" s="211"/>
      <c r="G1004" s="261"/>
      <c r="H1004" s="17">
        <f t="shared" si="17"/>
        <v>1077</v>
      </c>
      <c r="I1004" s="17">
        <f t="shared" si="17"/>
        <v>1133</v>
      </c>
      <c r="J1004" s="6"/>
      <c r="K1004" s="5"/>
    </row>
    <row r="1005" spans="1:11" ht="15">
      <c r="A1005" s="262"/>
      <c r="B1005" s="211"/>
      <c r="C1005" s="211"/>
      <c r="D1005" s="211"/>
      <c r="E1005" s="211"/>
      <c r="F1005" s="211"/>
      <c r="G1005" s="261"/>
      <c r="H1005" s="18">
        <f t="shared" si="17"/>
        <v>1077</v>
      </c>
      <c r="I1005" s="18">
        <f t="shared" si="17"/>
        <v>1133</v>
      </c>
      <c r="J1005" s="6"/>
      <c r="K1005" s="5"/>
    </row>
    <row r="1006" spans="1:11" ht="15">
      <c r="A1006" s="262"/>
      <c r="B1006" s="211"/>
      <c r="C1006" s="211"/>
      <c r="D1006" s="211"/>
      <c r="E1006" s="211"/>
      <c r="F1006" s="211"/>
      <c r="G1006" s="261"/>
      <c r="H1006" s="192">
        <f>H1015+H1024</f>
        <v>1077</v>
      </c>
      <c r="I1006" s="192">
        <f>I1015+I1024</f>
        <v>1133</v>
      </c>
      <c r="J1006" s="259"/>
      <c r="K1006" s="257"/>
    </row>
    <row r="1007" spans="1:11" ht="15">
      <c r="A1007" s="262"/>
      <c r="B1007" s="211"/>
      <c r="C1007" s="211"/>
      <c r="D1007" s="211"/>
      <c r="E1007" s="211"/>
      <c r="F1007" s="211"/>
      <c r="G1007" s="261"/>
      <c r="H1007" s="192"/>
      <c r="I1007" s="192"/>
      <c r="J1007" s="259"/>
      <c r="K1007" s="257"/>
    </row>
    <row r="1008" spans="1:11" ht="13.5" customHeight="1">
      <c r="A1008" s="262"/>
      <c r="B1008" s="211"/>
      <c r="C1008" s="211"/>
      <c r="D1008" s="211"/>
      <c r="E1008" s="211"/>
      <c r="F1008" s="211"/>
      <c r="G1008" s="261"/>
      <c r="H1008" s="192"/>
      <c r="I1008" s="192"/>
      <c r="J1008" s="259"/>
      <c r="K1008" s="257"/>
    </row>
    <row r="1009" spans="1:11" ht="15" customHeight="1" hidden="1">
      <c r="A1009" s="262"/>
      <c r="B1009" s="211"/>
      <c r="C1009" s="211"/>
      <c r="D1009" s="211"/>
      <c r="E1009" s="211"/>
      <c r="F1009" s="211"/>
      <c r="G1009" s="261"/>
      <c r="H1009" s="192"/>
      <c r="I1009" s="192"/>
      <c r="J1009" s="259"/>
      <c r="K1009" s="257"/>
    </row>
    <row r="1010" spans="1:11" ht="15">
      <c r="A1010" s="260" t="s">
        <v>203</v>
      </c>
      <c r="B1010" s="211" t="s">
        <v>651</v>
      </c>
      <c r="C1010" s="211">
        <v>10</v>
      </c>
      <c r="D1010" s="211" t="s">
        <v>232</v>
      </c>
      <c r="E1010" s="211" t="s">
        <v>209</v>
      </c>
      <c r="F1010" s="211"/>
      <c r="G1010" s="215">
        <f>G1017</f>
        <v>1192</v>
      </c>
      <c r="H1010" s="192"/>
      <c r="I1010" s="192"/>
      <c r="J1010" s="259"/>
      <c r="K1010" s="257"/>
    </row>
    <row r="1011" spans="1:11" ht="15">
      <c r="A1011" s="260"/>
      <c r="B1011" s="211"/>
      <c r="C1011" s="211"/>
      <c r="D1011" s="211"/>
      <c r="E1011" s="211"/>
      <c r="F1011" s="211"/>
      <c r="G1011" s="215"/>
      <c r="H1011" s="192"/>
      <c r="I1011" s="192"/>
      <c r="J1011" s="259"/>
      <c r="K1011" s="257"/>
    </row>
    <row r="1012" spans="1:11" ht="15">
      <c r="A1012" s="260"/>
      <c r="B1012" s="211"/>
      <c r="C1012" s="211"/>
      <c r="D1012" s="211"/>
      <c r="E1012" s="211"/>
      <c r="F1012" s="211"/>
      <c r="G1012" s="215"/>
      <c r="H1012" s="192"/>
      <c r="I1012" s="192"/>
      <c r="J1012" s="259"/>
      <c r="K1012" s="257"/>
    </row>
    <row r="1013" spans="1:11" ht="15">
      <c r="A1013" s="260"/>
      <c r="B1013" s="211"/>
      <c r="C1013" s="211"/>
      <c r="D1013" s="211"/>
      <c r="E1013" s="211"/>
      <c r="F1013" s="211"/>
      <c r="G1013" s="215"/>
      <c r="H1013" s="192"/>
      <c r="I1013" s="192"/>
      <c r="J1013" s="259"/>
      <c r="K1013" s="257"/>
    </row>
    <row r="1014" spans="1:11" ht="4.5" customHeight="1">
      <c r="A1014" s="260"/>
      <c r="B1014" s="211"/>
      <c r="C1014" s="211"/>
      <c r="D1014" s="211"/>
      <c r="E1014" s="211"/>
      <c r="F1014" s="211"/>
      <c r="G1014" s="215"/>
      <c r="H1014" s="192"/>
      <c r="I1014" s="192"/>
      <c r="J1014" s="259"/>
      <c r="K1014" s="257"/>
    </row>
    <row r="1015" spans="1:11" ht="3.75" customHeight="1" hidden="1">
      <c r="A1015" s="260"/>
      <c r="B1015" s="211"/>
      <c r="C1015" s="211"/>
      <c r="D1015" s="211"/>
      <c r="E1015" s="211"/>
      <c r="F1015" s="211"/>
      <c r="G1015" s="215"/>
      <c r="H1015" s="192">
        <f>H1021</f>
        <v>992</v>
      </c>
      <c r="I1015" s="192">
        <f>I1021</f>
        <v>1043</v>
      </c>
      <c r="J1015" s="259"/>
      <c r="K1015" s="257"/>
    </row>
    <row r="1016" spans="1:11" ht="15" hidden="1">
      <c r="A1016" s="260"/>
      <c r="B1016" s="211"/>
      <c r="C1016" s="211"/>
      <c r="D1016" s="211"/>
      <c r="E1016" s="211"/>
      <c r="F1016" s="211"/>
      <c r="G1016" s="215"/>
      <c r="H1016" s="192"/>
      <c r="I1016" s="192"/>
      <c r="J1016" s="259"/>
      <c r="K1016" s="257"/>
    </row>
    <row r="1017" spans="1:11" ht="15">
      <c r="A1017" s="29" t="s">
        <v>681</v>
      </c>
      <c r="B1017" s="29" t="s">
        <v>651</v>
      </c>
      <c r="C1017" s="29" t="s">
        <v>668</v>
      </c>
      <c r="D1017" s="29" t="s">
        <v>232</v>
      </c>
      <c r="E1017" s="29" t="s">
        <v>209</v>
      </c>
      <c r="F1017" s="29" t="s">
        <v>670</v>
      </c>
      <c r="G1017" s="34">
        <f>G1018</f>
        <v>1192</v>
      </c>
      <c r="H1017" s="192"/>
      <c r="I1017" s="192"/>
      <c r="J1017" s="259"/>
      <c r="K1017" s="257"/>
    </row>
    <row r="1018" spans="1:11" ht="27">
      <c r="A1018" s="156" t="s">
        <v>698</v>
      </c>
      <c r="B1018" s="29" t="s">
        <v>651</v>
      </c>
      <c r="C1018" s="29" t="s">
        <v>668</v>
      </c>
      <c r="D1018" s="29" t="s">
        <v>232</v>
      </c>
      <c r="E1018" s="29" t="s">
        <v>209</v>
      </c>
      <c r="F1018" s="29" t="s">
        <v>701</v>
      </c>
      <c r="G1018" s="34">
        <f>G1019</f>
        <v>1192</v>
      </c>
      <c r="H1018" s="192"/>
      <c r="I1018" s="192"/>
      <c r="J1018" s="259"/>
      <c r="K1018" s="257"/>
    </row>
    <row r="1019" spans="1:11" ht="40.5">
      <c r="A1019" s="29" t="s">
        <v>700</v>
      </c>
      <c r="B1019" s="29" t="s">
        <v>651</v>
      </c>
      <c r="C1019" s="29">
        <v>10</v>
      </c>
      <c r="D1019" s="29" t="s">
        <v>232</v>
      </c>
      <c r="E1019" s="29" t="s">
        <v>209</v>
      </c>
      <c r="F1019" s="29" t="s">
        <v>699</v>
      </c>
      <c r="G1019" s="34">
        <v>1192</v>
      </c>
      <c r="H1019" s="192"/>
      <c r="I1019" s="192"/>
      <c r="J1019" s="259"/>
      <c r="K1019" s="257"/>
    </row>
    <row r="1020" spans="1:11" ht="15">
      <c r="A1020" s="29" t="s">
        <v>681</v>
      </c>
      <c r="B1020" s="29" t="s">
        <v>651</v>
      </c>
      <c r="C1020" s="29">
        <v>10</v>
      </c>
      <c r="D1020" s="29" t="s">
        <v>232</v>
      </c>
      <c r="E1020" s="29" t="s">
        <v>210</v>
      </c>
      <c r="F1020" s="29" t="s">
        <v>670</v>
      </c>
      <c r="G1020" s="34">
        <f>G1021</f>
        <v>63</v>
      </c>
      <c r="H1020" s="192"/>
      <c r="I1020" s="192"/>
      <c r="J1020" s="259"/>
      <c r="K1020" s="257"/>
    </row>
    <row r="1021" spans="1:11" ht="27">
      <c r="A1021" s="156" t="s">
        <v>698</v>
      </c>
      <c r="B1021" s="29" t="s">
        <v>651</v>
      </c>
      <c r="C1021" s="29">
        <v>10</v>
      </c>
      <c r="D1021" s="29" t="s">
        <v>232</v>
      </c>
      <c r="E1021" s="29" t="s">
        <v>210</v>
      </c>
      <c r="F1021" s="29" t="s">
        <v>701</v>
      </c>
      <c r="G1021" s="34">
        <f>G1022</f>
        <v>63</v>
      </c>
      <c r="H1021" s="18">
        <f>H1022</f>
        <v>992</v>
      </c>
      <c r="I1021" s="18">
        <f>I1022</f>
        <v>1043</v>
      </c>
      <c r="J1021" s="6"/>
      <c r="K1021" s="5"/>
    </row>
    <row r="1022" spans="1:11" ht="40.5">
      <c r="A1022" s="29" t="s">
        <v>700</v>
      </c>
      <c r="B1022" s="29" t="s">
        <v>651</v>
      </c>
      <c r="C1022" s="29">
        <v>10</v>
      </c>
      <c r="D1022" s="29" t="s">
        <v>232</v>
      </c>
      <c r="E1022" s="29" t="s">
        <v>210</v>
      </c>
      <c r="F1022" s="29" t="s">
        <v>699</v>
      </c>
      <c r="G1022" s="34">
        <v>63</v>
      </c>
      <c r="H1022" s="18">
        <f>H1023</f>
        <v>992</v>
      </c>
      <c r="I1022" s="18">
        <f>I1023</f>
        <v>1043</v>
      </c>
      <c r="J1022" s="6"/>
      <c r="K1022" s="5"/>
    </row>
    <row r="1023" spans="1:11" ht="15">
      <c r="A1023" s="33" t="s">
        <v>304</v>
      </c>
      <c r="B1023" s="33" t="s">
        <v>651</v>
      </c>
      <c r="C1023" s="33">
        <v>11</v>
      </c>
      <c r="D1023" s="33"/>
      <c r="E1023" s="33"/>
      <c r="F1023" s="33"/>
      <c r="G1023" s="69">
        <f>G1024+G1033</f>
        <v>477</v>
      </c>
      <c r="H1023" s="18">
        <v>992</v>
      </c>
      <c r="I1023" s="18">
        <v>1043</v>
      </c>
      <c r="J1023" s="6"/>
      <c r="K1023" s="5"/>
    </row>
    <row r="1024" spans="1:11" ht="15">
      <c r="A1024" s="114" t="s">
        <v>305</v>
      </c>
      <c r="B1024" s="33" t="s">
        <v>651</v>
      </c>
      <c r="C1024" s="33">
        <v>11</v>
      </c>
      <c r="D1024" s="33" t="s">
        <v>316</v>
      </c>
      <c r="E1024" s="33"/>
      <c r="F1024" s="29"/>
      <c r="G1024" s="69">
        <f>G1025</f>
        <v>207</v>
      </c>
      <c r="H1024" s="18">
        <f aca="true" t="shared" si="18" ref="H1024:I1026">H1025</f>
        <v>85</v>
      </c>
      <c r="I1024" s="18">
        <f t="shared" si="18"/>
        <v>90</v>
      </c>
      <c r="J1024" s="6"/>
      <c r="K1024" s="5"/>
    </row>
    <row r="1025" spans="1:11" ht="15">
      <c r="A1025" s="211" t="s">
        <v>306</v>
      </c>
      <c r="B1025" s="211" t="s">
        <v>651</v>
      </c>
      <c r="C1025" s="211">
        <v>11</v>
      </c>
      <c r="D1025" s="211" t="s">
        <v>316</v>
      </c>
      <c r="E1025" s="211">
        <v>5120000</v>
      </c>
      <c r="F1025" s="211"/>
      <c r="G1025" s="215">
        <f>G1027</f>
        <v>207</v>
      </c>
      <c r="H1025" s="18">
        <f t="shared" si="18"/>
        <v>85</v>
      </c>
      <c r="I1025" s="18">
        <f t="shared" si="18"/>
        <v>90</v>
      </c>
      <c r="J1025" s="6"/>
      <c r="K1025" s="5"/>
    </row>
    <row r="1026" spans="1:11" ht="15">
      <c r="A1026" s="211"/>
      <c r="B1026" s="211"/>
      <c r="C1026" s="211"/>
      <c r="D1026" s="211"/>
      <c r="E1026" s="211"/>
      <c r="F1026" s="211"/>
      <c r="G1026" s="215"/>
      <c r="H1026" s="18">
        <f t="shared" si="18"/>
        <v>85</v>
      </c>
      <c r="I1026" s="18">
        <f t="shared" si="18"/>
        <v>90</v>
      </c>
      <c r="J1026" s="6"/>
      <c r="K1026" s="5"/>
    </row>
    <row r="1027" spans="1:11" ht="15">
      <c r="A1027" s="211" t="s">
        <v>307</v>
      </c>
      <c r="B1027" s="211" t="s">
        <v>651</v>
      </c>
      <c r="C1027" s="211">
        <v>11</v>
      </c>
      <c r="D1027" s="211" t="s">
        <v>316</v>
      </c>
      <c r="E1027" s="211">
        <v>5129700</v>
      </c>
      <c r="F1027" s="211"/>
      <c r="G1027" s="215">
        <f>G1029</f>
        <v>207</v>
      </c>
      <c r="H1027" s="18">
        <v>85</v>
      </c>
      <c r="I1027" s="18">
        <v>90</v>
      </c>
      <c r="J1027" s="6"/>
      <c r="K1027" s="5"/>
    </row>
    <row r="1028" spans="1:11" ht="15">
      <c r="A1028" s="211"/>
      <c r="B1028" s="211"/>
      <c r="C1028" s="211"/>
      <c r="D1028" s="211"/>
      <c r="E1028" s="211"/>
      <c r="F1028" s="211"/>
      <c r="G1028" s="215"/>
      <c r="H1028" s="17">
        <f>H1029</f>
        <v>0</v>
      </c>
      <c r="I1028" s="17">
        <f>I1029</f>
        <v>0</v>
      </c>
      <c r="J1028" s="6"/>
      <c r="K1028" s="5"/>
    </row>
    <row r="1029" spans="1:11" ht="27">
      <c r="A1029" s="29" t="s">
        <v>213</v>
      </c>
      <c r="B1029" s="29" t="s">
        <v>651</v>
      </c>
      <c r="C1029" s="29" t="s">
        <v>652</v>
      </c>
      <c r="D1029" s="29" t="s">
        <v>316</v>
      </c>
      <c r="E1029" s="29" t="s">
        <v>214</v>
      </c>
      <c r="F1029" s="29" t="s">
        <v>215</v>
      </c>
      <c r="G1029" s="34">
        <f>G1030</f>
        <v>207</v>
      </c>
      <c r="H1029" s="17">
        <f>H1030</f>
        <v>0</v>
      </c>
      <c r="I1029" s="17">
        <f>I1030</f>
        <v>0</v>
      </c>
      <c r="J1029" s="6"/>
      <c r="K1029" s="5"/>
    </row>
    <row r="1030" spans="1:11" ht="15">
      <c r="A1030" s="213" t="s">
        <v>272</v>
      </c>
      <c r="B1030" s="211" t="s">
        <v>651</v>
      </c>
      <c r="C1030" s="211" t="s">
        <v>652</v>
      </c>
      <c r="D1030" s="211" t="s">
        <v>316</v>
      </c>
      <c r="E1030" s="211">
        <v>5129700</v>
      </c>
      <c r="F1030" s="211" t="s">
        <v>233</v>
      </c>
      <c r="G1030" s="215">
        <f>G1032</f>
        <v>207</v>
      </c>
      <c r="H1030" s="192">
        <f>H1032</f>
        <v>0</v>
      </c>
      <c r="I1030" s="192">
        <f>I1032</f>
        <v>0</v>
      </c>
      <c r="J1030" s="259"/>
      <c r="K1030" s="257"/>
    </row>
    <row r="1031" spans="1:11" ht="15">
      <c r="A1031" s="214"/>
      <c r="B1031" s="211"/>
      <c r="C1031" s="211"/>
      <c r="D1031" s="211"/>
      <c r="E1031" s="211"/>
      <c r="F1031" s="211"/>
      <c r="G1031" s="215"/>
      <c r="H1031" s="192"/>
      <c r="I1031" s="192"/>
      <c r="J1031" s="259"/>
      <c r="K1031" s="257"/>
    </row>
    <row r="1032" spans="1:11" ht="27">
      <c r="A1032" s="29" t="s">
        <v>656</v>
      </c>
      <c r="B1032" s="29" t="s">
        <v>651</v>
      </c>
      <c r="C1032" s="29" t="s">
        <v>652</v>
      </c>
      <c r="D1032" s="29" t="s">
        <v>316</v>
      </c>
      <c r="E1032" s="29" t="s">
        <v>214</v>
      </c>
      <c r="F1032" s="29" t="s">
        <v>657</v>
      </c>
      <c r="G1032" s="34">
        <v>207</v>
      </c>
      <c r="H1032" s="192">
        <f>H1042</f>
        <v>0</v>
      </c>
      <c r="I1032" s="192">
        <f>I1042</f>
        <v>0</v>
      </c>
      <c r="J1032" s="259"/>
      <c r="K1032" s="257"/>
    </row>
    <row r="1033" spans="1:11" ht="15" customHeight="1">
      <c r="A1033" s="211" t="s">
        <v>441</v>
      </c>
      <c r="B1033" s="211" t="s">
        <v>651</v>
      </c>
      <c r="C1033" s="211">
        <v>11</v>
      </c>
      <c r="D1033" s="211" t="s">
        <v>316</v>
      </c>
      <c r="E1033" s="211" t="s">
        <v>442</v>
      </c>
      <c r="F1033" s="211"/>
      <c r="G1033" s="215">
        <f>G1035</f>
        <v>270</v>
      </c>
      <c r="H1033" s="194"/>
      <c r="I1033" s="194"/>
      <c r="J1033" s="259"/>
      <c r="K1033" s="257"/>
    </row>
    <row r="1034" spans="1:11" ht="54" customHeight="1">
      <c r="A1034" s="211"/>
      <c r="B1034" s="211"/>
      <c r="C1034" s="211"/>
      <c r="D1034" s="211"/>
      <c r="E1034" s="211"/>
      <c r="F1034" s="211"/>
      <c r="G1034" s="215"/>
      <c r="H1034" s="194"/>
      <c r="I1034" s="194"/>
      <c r="J1034" s="259"/>
      <c r="K1034" s="257"/>
    </row>
    <row r="1035" spans="1:11" ht="15" customHeight="1">
      <c r="A1035" s="211" t="s">
        <v>307</v>
      </c>
      <c r="B1035" s="211" t="s">
        <v>651</v>
      </c>
      <c r="C1035" s="211">
        <v>11</v>
      </c>
      <c r="D1035" s="211" t="s">
        <v>316</v>
      </c>
      <c r="E1035" s="211" t="s">
        <v>442</v>
      </c>
      <c r="F1035" s="211"/>
      <c r="G1035" s="215">
        <f>G1037</f>
        <v>270</v>
      </c>
      <c r="H1035" s="194"/>
      <c r="I1035" s="194"/>
      <c r="J1035" s="259"/>
      <c r="K1035" s="257"/>
    </row>
    <row r="1036" spans="1:11" ht="15">
      <c r="A1036" s="211"/>
      <c r="B1036" s="211"/>
      <c r="C1036" s="211"/>
      <c r="D1036" s="211"/>
      <c r="E1036" s="211"/>
      <c r="F1036" s="211"/>
      <c r="G1036" s="215"/>
      <c r="H1036" s="194"/>
      <c r="I1036" s="194"/>
      <c r="J1036" s="259"/>
      <c r="K1036" s="257"/>
    </row>
    <row r="1037" spans="1:11" ht="27">
      <c r="A1037" s="29" t="s">
        <v>213</v>
      </c>
      <c r="B1037" s="29" t="s">
        <v>651</v>
      </c>
      <c r="C1037" s="29" t="s">
        <v>652</v>
      </c>
      <c r="D1037" s="29" t="s">
        <v>316</v>
      </c>
      <c r="E1037" s="29" t="s">
        <v>442</v>
      </c>
      <c r="F1037" s="29" t="s">
        <v>215</v>
      </c>
      <c r="G1037" s="34">
        <f>G1038</f>
        <v>270</v>
      </c>
      <c r="H1037" s="194"/>
      <c r="I1037" s="194"/>
      <c r="J1037" s="259"/>
      <c r="K1037" s="257"/>
    </row>
    <row r="1038" spans="1:11" ht="15">
      <c r="A1038" s="213" t="s">
        <v>272</v>
      </c>
      <c r="B1038" s="211" t="s">
        <v>651</v>
      </c>
      <c r="C1038" s="211" t="s">
        <v>652</v>
      </c>
      <c r="D1038" s="211" t="s">
        <v>316</v>
      </c>
      <c r="E1038" s="211" t="s">
        <v>442</v>
      </c>
      <c r="F1038" s="211" t="s">
        <v>233</v>
      </c>
      <c r="G1038" s="215">
        <f>G1040</f>
        <v>270</v>
      </c>
      <c r="H1038" s="194"/>
      <c r="I1038" s="194"/>
      <c r="J1038" s="259"/>
      <c r="K1038" s="257"/>
    </row>
    <row r="1039" spans="1:11" ht="15">
      <c r="A1039" s="214"/>
      <c r="B1039" s="211"/>
      <c r="C1039" s="211"/>
      <c r="D1039" s="211"/>
      <c r="E1039" s="211"/>
      <c r="F1039" s="211"/>
      <c r="G1039" s="215"/>
      <c r="H1039" s="194"/>
      <c r="I1039" s="194"/>
      <c r="J1039" s="259"/>
      <c r="K1039" s="257"/>
    </row>
    <row r="1040" spans="1:11" ht="27">
      <c r="A1040" s="29" t="s">
        <v>656</v>
      </c>
      <c r="B1040" s="29" t="s">
        <v>651</v>
      </c>
      <c r="C1040" s="29" t="s">
        <v>652</v>
      </c>
      <c r="D1040" s="29" t="s">
        <v>316</v>
      </c>
      <c r="E1040" s="29" t="s">
        <v>442</v>
      </c>
      <c r="F1040" s="29" t="s">
        <v>657</v>
      </c>
      <c r="G1040" s="168">
        <v>270</v>
      </c>
      <c r="H1040" s="194"/>
      <c r="I1040" s="194"/>
      <c r="J1040" s="259"/>
      <c r="K1040" s="257"/>
    </row>
    <row r="1041" spans="1:11" ht="15" customHeight="1" thickBot="1">
      <c r="A1041" s="169" t="s">
        <v>613</v>
      </c>
      <c r="B1041" s="170"/>
      <c r="C1041" s="170"/>
      <c r="D1041" s="171"/>
      <c r="E1041" s="172"/>
      <c r="F1041" s="171"/>
      <c r="G1041" s="173">
        <f>G10+G389+G501+G807</f>
        <v>355586</v>
      </c>
      <c r="H1041" s="194"/>
      <c r="I1041" s="194"/>
      <c r="J1041" s="259"/>
      <c r="K1041" s="257"/>
    </row>
    <row r="1042" spans="7:11" ht="15">
      <c r="G1042" s="65"/>
      <c r="H1042" s="64"/>
      <c r="I1042" s="64"/>
      <c r="J1042" s="6"/>
      <c r="K1042" s="5"/>
    </row>
    <row r="1043" spans="7:11" ht="15">
      <c r="G1043" s="66"/>
      <c r="H1043" s="258"/>
      <c r="I1043" s="258"/>
      <c r="J1043" s="259"/>
      <c r="K1043" s="257"/>
    </row>
    <row r="1044" spans="7:11" ht="15">
      <c r="G1044" s="66"/>
      <c r="H1044" s="258"/>
      <c r="I1044" s="258"/>
      <c r="J1044" s="259"/>
      <c r="K1044" s="257"/>
    </row>
    <row r="1045" spans="7:11" ht="15">
      <c r="G1045" s="66"/>
      <c r="H1045" s="64"/>
      <c r="I1045" s="64"/>
      <c r="J1045" s="6"/>
      <c r="K1045" s="5"/>
    </row>
    <row r="1046" spans="7:11" ht="15">
      <c r="G1046" s="66"/>
      <c r="H1046" s="67"/>
      <c r="I1046" s="67"/>
      <c r="J1046" s="6"/>
      <c r="K1046" s="5"/>
    </row>
    <row r="1047" spans="8:9" ht="15">
      <c r="H1047" s="27"/>
      <c r="I1047" s="27"/>
    </row>
  </sheetData>
  <sheetProtection/>
  <mergeCells count="1129">
    <mergeCell ref="E1038:E1039"/>
    <mergeCell ref="F1038:F1039"/>
    <mergeCell ref="G1038:G1039"/>
    <mergeCell ref="A1038:A1039"/>
    <mergeCell ref="B1038:B1039"/>
    <mergeCell ref="C1038:C1039"/>
    <mergeCell ref="D1038:D1039"/>
    <mergeCell ref="E1033:E1034"/>
    <mergeCell ref="F1033:F1034"/>
    <mergeCell ref="G1033:G1034"/>
    <mergeCell ref="A1035:A1036"/>
    <mergeCell ref="B1035:B1036"/>
    <mergeCell ref="C1035:C1036"/>
    <mergeCell ref="D1035:D1036"/>
    <mergeCell ref="E1035:E1036"/>
    <mergeCell ref="F1035:F1036"/>
    <mergeCell ref="G1035:G1036"/>
    <mergeCell ref="A1033:A1034"/>
    <mergeCell ref="B1033:B1034"/>
    <mergeCell ref="B990:B991"/>
    <mergeCell ref="B1001:B1009"/>
    <mergeCell ref="B1030:B1031"/>
    <mergeCell ref="B1010:B1016"/>
    <mergeCell ref="B1027:B1028"/>
    <mergeCell ref="A920:A921"/>
    <mergeCell ref="B959:B960"/>
    <mergeCell ref="A983:A988"/>
    <mergeCell ref="C1033:C1034"/>
    <mergeCell ref="D1033:D1034"/>
    <mergeCell ref="A4:G4"/>
    <mergeCell ref="E37:E38"/>
    <mergeCell ref="F37:F38"/>
    <mergeCell ref="G37:G38"/>
    <mergeCell ref="A37:A38"/>
    <mergeCell ref="A877:A878"/>
    <mergeCell ref="B877:B878"/>
    <mergeCell ref="C877:C878"/>
    <mergeCell ref="C7:C8"/>
    <mergeCell ref="D877:D878"/>
    <mergeCell ref="G824:G825"/>
    <mergeCell ref="E727:E728"/>
    <mergeCell ref="F727:F728"/>
    <mergeCell ref="G727:G728"/>
    <mergeCell ref="F761:F769"/>
    <mergeCell ref="G781:G782"/>
    <mergeCell ref="G810:G814"/>
    <mergeCell ref="F821:F822"/>
    <mergeCell ref="I7:I8"/>
    <mergeCell ref="F10:F11"/>
    <mergeCell ref="G32:G33"/>
    <mergeCell ref="F62:F65"/>
    <mergeCell ref="G62:G65"/>
    <mergeCell ref="A727:A728"/>
    <mergeCell ref="B727:B728"/>
    <mergeCell ref="C727:C728"/>
    <mergeCell ref="D727:D728"/>
    <mergeCell ref="G57:G61"/>
    <mergeCell ref="F68:F69"/>
    <mergeCell ref="G68:G69"/>
    <mergeCell ref="E184:E185"/>
    <mergeCell ref="G7:G8"/>
    <mergeCell ref="F78:F79"/>
    <mergeCell ref="C37:C38"/>
    <mergeCell ref="D419:D420"/>
    <mergeCell ref="D13:D15"/>
    <mergeCell ref="E13:E15"/>
    <mergeCell ref="D83:D91"/>
    <mergeCell ref="E83:E91"/>
    <mergeCell ref="E419:E420"/>
    <mergeCell ref="F419:F420"/>
    <mergeCell ref="H419:H420"/>
    <mergeCell ref="H459:H460"/>
    <mergeCell ref="F486:F489"/>
    <mergeCell ref="G486:G489"/>
    <mergeCell ref="H486:H489"/>
    <mergeCell ref="F427:F430"/>
    <mergeCell ref="H427:H430"/>
    <mergeCell ref="H442:H443"/>
    <mergeCell ref="G419:G420"/>
    <mergeCell ref="A419:A420"/>
    <mergeCell ref="B419:B420"/>
    <mergeCell ref="C419:C420"/>
    <mergeCell ref="C32:C33"/>
    <mergeCell ref="A78:A79"/>
    <mergeCell ref="B37:B38"/>
    <mergeCell ref="A122:A123"/>
    <mergeCell ref="A83:A91"/>
    <mergeCell ref="C83:C91"/>
    <mergeCell ref="B32:B33"/>
    <mergeCell ref="H10:H11"/>
    <mergeCell ref="C78:C79"/>
    <mergeCell ref="A96:A97"/>
    <mergeCell ref="C96:C97"/>
    <mergeCell ref="E32:E33"/>
    <mergeCell ref="F32:F33"/>
    <mergeCell ref="C10:C11"/>
    <mergeCell ref="F28:F29"/>
    <mergeCell ref="E57:E61"/>
    <mergeCell ref="F57:F61"/>
    <mergeCell ref="C13:C15"/>
    <mergeCell ref="J10:K11"/>
    <mergeCell ref="G78:G79"/>
    <mergeCell ref="F96:F97"/>
    <mergeCell ref="K13:K15"/>
    <mergeCell ref="F16:F19"/>
    <mergeCell ref="G16:G19"/>
    <mergeCell ref="F13:F15"/>
    <mergeCell ref="J16:J19"/>
    <mergeCell ref="D37:D38"/>
    <mergeCell ref="K16:K19"/>
    <mergeCell ref="H16:H19"/>
    <mergeCell ref="F7:F8"/>
    <mergeCell ref="H7:H8"/>
    <mergeCell ref="I13:I15"/>
    <mergeCell ref="J13:J15"/>
    <mergeCell ref="H13:H15"/>
    <mergeCell ref="G13:G15"/>
    <mergeCell ref="J7:K8"/>
    <mergeCell ref="G10:G11"/>
    <mergeCell ref="I10:I11"/>
    <mergeCell ref="J9:K9"/>
    <mergeCell ref="I16:I19"/>
    <mergeCell ref="A28:A29"/>
    <mergeCell ref="C28:C29"/>
    <mergeCell ref="D28:D29"/>
    <mergeCell ref="E28:E29"/>
    <mergeCell ref="B28:B29"/>
    <mergeCell ref="G28:G29"/>
    <mergeCell ref="D16:D19"/>
    <mergeCell ref="J28:J29"/>
    <mergeCell ref="K28:K29"/>
    <mergeCell ref="H32:H33"/>
    <mergeCell ref="I32:I33"/>
    <mergeCell ref="J32:J33"/>
    <mergeCell ref="K32:K33"/>
    <mergeCell ref="H28:H29"/>
    <mergeCell ref="I28:I29"/>
    <mergeCell ref="C57:C61"/>
    <mergeCell ref="D57:D61"/>
    <mergeCell ref="B57:B61"/>
    <mergeCell ref="E16:E19"/>
    <mergeCell ref="C16:C19"/>
    <mergeCell ref="D32:D33"/>
    <mergeCell ref="A62:A65"/>
    <mergeCell ref="C62:C65"/>
    <mergeCell ref="D62:D65"/>
    <mergeCell ref="E62:E65"/>
    <mergeCell ref="B62:B65"/>
    <mergeCell ref="J62:J65"/>
    <mergeCell ref="K62:K65"/>
    <mergeCell ref="H57:H61"/>
    <mergeCell ref="I57:I61"/>
    <mergeCell ref="J57:J61"/>
    <mergeCell ref="K57:K61"/>
    <mergeCell ref="H62:H65"/>
    <mergeCell ref="I62:I65"/>
    <mergeCell ref="A73:A74"/>
    <mergeCell ref="C73:C74"/>
    <mergeCell ref="D73:D74"/>
    <mergeCell ref="E73:E74"/>
    <mergeCell ref="A68:A69"/>
    <mergeCell ref="C68:C69"/>
    <mergeCell ref="D68:D69"/>
    <mergeCell ref="E68:E69"/>
    <mergeCell ref="D78:D79"/>
    <mergeCell ref="E78:E79"/>
    <mergeCell ref="J68:J69"/>
    <mergeCell ref="K68:K69"/>
    <mergeCell ref="F73:F74"/>
    <mergeCell ref="G73:G74"/>
    <mergeCell ref="H68:H69"/>
    <mergeCell ref="I68:I69"/>
    <mergeCell ref="H73:H74"/>
    <mergeCell ref="I73:I74"/>
    <mergeCell ref="J73:J74"/>
    <mergeCell ref="K73:K74"/>
    <mergeCell ref="H78:H79"/>
    <mergeCell ref="I78:I79"/>
    <mergeCell ref="J78:J79"/>
    <mergeCell ref="K78:K79"/>
    <mergeCell ref="J83:J91"/>
    <mergeCell ref="K83:K91"/>
    <mergeCell ref="A92:A94"/>
    <mergeCell ref="C92:C94"/>
    <mergeCell ref="D92:D94"/>
    <mergeCell ref="E92:E94"/>
    <mergeCell ref="F92:F94"/>
    <mergeCell ref="G92:G94"/>
    <mergeCell ref="F83:F91"/>
    <mergeCell ref="G83:G91"/>
    <mergeCell ref="H83:H91"/>
    <mergeCell ref="I83:I91"/>
    <mergeCell ref="J92:J94"/>
    <mergeCell ref="K92:K94"/>
    <mergeCell ref="D96:D97"/>
    <mergeCell ref="E96:E97"/>
    <mergeCell ref="H92:H94"/>
    <mergeCell ref="I92:I94"/>
    <mergeCell ref="H96:H97"/>
    <mergeCell ref="I96:I97"/>
    <mergeCell ref="G96:G97"/>
    <mergeCell ref="F117:F120"/>
    <mergeCell ref="G117:G120"/>
    <mergeCell ref="J96:J97"/>
    <mergeCell ref="K96:K97"/>
    <mergeCell ref="J103:J106"/>
    <mergeCell ref="K103:K106"/>
    <mergeCell ref="A117:A120"/>
    <mergeCell ref="C117:C120"/>
    <mergeCell ref="D117:D120"/>
    <mergeCell ref="E117:E120"/>
    <mergeCell ref="A103:A106"/>
    <mergeCell ref="C103:C106"/>
    <mergeCell ref="H103:H106"/>
    <mergeCell ref="I103:I106"/>
    <mergeCell ref="D103:D106"/>
    <mergeCell ref="E103:E106"/>
    <mergeCell ref="F103:F106"/>
    <mergeCell ref="G103:G106"/>
    <mergeCell ref="B129:B131"/>
    <mergeCell ref="J117:J120"/>
    <mergeCell ref="K117:K120"/>
    <mergeCell ref="J122:J123"/>
    <mergeCell ref="K122:K123"/>
    <mergeCell ref="C122:C123"/>
    <mergeCell ref="D122:D123"/>
    <mergeCell ref="E122:E123"/>
    <mergeCell ref="H117:H120"/>
    <mergeCell ref="I117:I120"/>
    <mergeCell ref="D129:D131"/>
    <mergeCell ref="E129:E131"/>
    <mergeCell ref="F129:F131"/>
    <mergeCell ref="G129:G131"/>
    <mergeCell ref="H122:H123"/>
    <mergeCell ref="I122:I123"/>
    <mergeCell ref="H129:H131"/>
    <mergeCell ref="I129:I131"/>
    <mergeCell ref="J129:J131"/>
    <mergeCell ref="K129:K131"/>
    <mergeCell ref="A133:A134"/>
    <mergeCell ref="C133:C134"/>
    <mergeCell ref="D133:D134"/>
    <mergeCell ref="E133:E134"/>
    <mergeCell ref="F133:F134"/>
    <mergeCell ref="G133:G134"/>
    <mergeCell ref="A129:A131"/>
    <mergeCell ref="C129:C131"/>
    <mergeCell ref="H133:H134"/>
    <mergeCell ref="I133:I134"/>
    <mergeCell ref="A141:A145"/>
    <mergeCell ref="C141:C145"/>
    <mergeCell ref="D141:D145"/>
    <mergeCell ref="E141:E145"/>
    <mergeCell ref="B133:B134"/>
    <mergeCell ref="J133:J134"/>
    <mergeCell ref="K133:K134"/>
    <mergeCell ref="D151:D152"/>
    <mergeCell ref="E151:E152"/>
    <mergeCell ref="F151:F152"/>
    <mergeCell ref="G151:G152"/>
    <mergeCell ref="H141:H145"/>
    <mergeCell ref="I141:I145"/>
    <mergeCell ref="J141:J145"/>
    <mergeCell ref="K141:K145"/>
    <mergeCell ref="K151:K152"/>
    <mergeCell ref="A181:A182"/>
    <mergeCell ref="C181:C182"/>
    <mergeCell ref="D181:D182"/>
    <mergeCell ref="E181:E182"/>
    <mergeCell ref="F181:F182"/>
    <mergeCell ref="G181:G182"/>
    <mergeCell ref="A151:A152"/>
    <mergeCell ref="C151:C152"/>
    <mergeCell ref="K184:K185"/>
    <mergeCell ref="H184:H185"/>
    <mergeCell ref="I184:I185"/>
    <mergeCell ref="H151:H152"/>
    <mergeCell ref="I151:I152"/>
    <mergeCell ref="H181:H182"/>
    <mergeCell ref="I181:I182"/>
    <mergeCell ref="J181:J182"/>
    <mergeCell ref="K181:K182"/>
    <mergeCell ref="J151:J152"/>
    <mergeCell ref="A188:A189"/>
    <mergeCell ref="C188:C189"/>
    <mergeCell ref="B184:B185"/>
    <mergeCell ref="B188:B189"/>
    <mergeCell ref="F184:F185"/>
    <mergeCell ref="G184:G185"/>
    <mergeCell ref="J184:J185"/>
    <mergeCell ref="A184:A185"/>
    <mergeCell ref="C184:C185"/>
    <mergeCell ref="K199:K200"/>
    <mergeCell ref="K188:K189"/>
    <mergeCell ref="C199:C200"/>
    <mergeCell ref="D199:D200"/>
    <mergeCell ref="E199:E200"/>
    <mergeCell ref="J188:J189"/>
    <mergeCell ref="H188:H189"/>
    <mergeCell ref="I188:I189"/>
    <mergeCell ref="J199:J200"/>
    <mergeCell ref="K201:K202"/>
    <mergeCell ref="J217:J218"/>
    <mergeCell ref="K217:K218"/>
    <mergeCell ref="A217:A218"/>
    <mergeCell ref="C217:C218"/>
    <mergeCell ref="A201:A202"/>
    <mergeCell ref="C201:C202"/>
    <mergeCell ref="D201:D202"/>
    <mergeCell ref="E201:E202"/>
    <mergeCell ref="F201:F202"/>
    <mergeCell ref="H217:H218"/>
    <mergeCell ref="I217:I218"/>
    <mergeCell ref="B201:B202"/>
    <mergeCell ref="B217:B218"/>
    <mergeCell ref="G201:G202"/>
    <mergeCell ref="A199:A200"/>
    <mergeCell ref="H201:H202"/>
    <mergeCell ref="I201:I202"/>
    <mergeCell ref="J201:J202"/>
    <mergeCell ref="B199:B200"/>
    <mergeCell ref="H199:H200"/>
    <mergeCell ref="I199:I200"/>
    <mergeCell ref="K272:K273"/>
    <mergeCell ref="B219:B220"/>
    <mergeCell ref="A219:A220"/>
    <mergeCell ref="C219:C220"/>
    <mergeCell ref="J219:J220"/>
    <mergeCell ref="K219:K220"/>
    <mergeCell ref="H219:H220"/>
    <mergeCell ref="I219:I220"/>
    <mergeCell ref="A272:A273"/>
    <mergeCell ref="C272:C273"/>
    <mergeCell ref="K270:K271"/>
    <mergeCell ref="H270:H271"/>
    <mergeCell ref="I270:I271"/>
    <mergeCell ref="A270:A271"/>
    <mergeCell ref="C270:C271"/>
    <mergeCell ref="F270:F271"/>
    <mergeCell ref="G270:G271"/>
    <mergeCell ref="J270:J271"/>
    <mergeCell ref="A337:A338"/>
    <mergeCell ref="C337:C338"/>
    <mergeCell ref="D337:D338"/>
    <mergeCell ref="E337:E338"/>
    <mergeCell ref="A274:A276"/>
    <mergeCell ref="C274:C276"/>
    <mergeCell ref="D274:D276"/>
    <mergeCell ref="E274:E276"/>
    <mergeCell ref="B274:B276"/>
    <mergeCell ref="C378:C380"/>
    <mergeCell ref="F339:F340"/>
    <mergeCell ref="K274:K276"/>
    <mergeCell ref="H272:H273"/>
    <mergeCell ref="I272:I273"/>
    <mergeCell ref="K337:K338"/>
    <mergeCell ref="J272:J273"/>
    <mergeCell ref="H274:H276"/>
    <mergeCell ref="I274:I276"/>
    <mergeCell ref="J274:J276"/>
    <mergeCell ref="H386:H388"/>
    <mergeCell ref="H339:H340"/>
    <mergeCell ref="F376:F377"/>
    <mergeCell ref="G376:G377"/>
    <mergeCell ref="A339:A340"/>
    <mergeCell ref="C339:C340"/>
    <mergeCell ref="D339:D340"/>
    <mergeCell ref="E339:E340"/>
    <mergeCell ref="B339:B340"/>
    <mergeCell ref="H337:H338"/>
    <mergeCell ref="I337:I338"/>
    <mergeCell ref="J383:J385"/>
    <mergeCell ref="K383:K385"/>
    <mergeCell ref="I383:I385"/>
    <mergeCell ref="J337:J338"/>
    <mergeCell ref="I339:I340"/>
    <mergeCell ref="I386:I388"/>
    <mergeCell ref="J386:J388"/>
    <mergeCell ref="K386:K388"/>
    <mergeCell ref="K339:K340"/>
    <mergeCell ref="J339:J340"/>
    <mergeCell ref="I389:I390"/>
    <mergeCell ref="A389:A390"/>
    <mergeCell ref="C389:C390"/>
    <mergeCell ref="D389:D390"/>
    <mergeCell ref="E389:E390"/>
    <mergeCell ref="B389:B390"/>
    <mergeCell ref="F389:F390"/>
    <mergeCell ref="H389:H390"/>
    <mergeCell ref="J389:J390"/>
    <mergeCell ref="K389:K390"/>
    <mergeCell ref="A392:A393"/>
    <mergeCell ref="C392:C393"/>
    <mergeCell ref="D392:D393"/>
    <mergeCell ref="E392:E393"/>
    <mergeCell ref="B392:B393"/>
    <mergeCell ref="J392:J393"/>
    <mergeCell ref="K392:K393"/>
    <mergeCell ref="G392:G393"/>
    <mergeCell ref="I392:I393"/>
    <mergeCell ref="A405:A413"/>
    <mergeCell ref="C405:C413"/>
    <mergeCell ref="D405:D413"/>
    <mergeCell ref="E405:E413"/>
    <mergeCell ref="B405:B413"/>
    <mergeCell ref="F392:F393"/>
    <mergeCell ref="H392:H393"/>
    <mergeCell ref="G397:G398"/>
    <mergeCell ref="A414:A417"/>
    <mergeCell ref="C414:C417"/>
    <mergeCell ref="D414:D417"/>
    <mergeCell ref="E414:E417"/>
    <mergeCell ref="B414:B417"/>
    <mergeCell ref="F405:F413"/>
    <mergeCell ref="H405:H413"/>
    <mergeCell ref="G414:G417"/>
    <mergeCell ref="I414:I417"/>
    <mergeCell ref="F414:F417"/>
    <mergeCell ref="H414:H417"/>
    <mergeCell ref="J423:J424"/>
    <mergeCell ref="K423:K424"/>
    <mergeCell ref="I423:I424"/>
    <mergeCell ref="K405:K413"/>
    <mergeCell ref="J405:J413"/>
    <mergeCell ref="I419:I420"/>
    <mergeCell ref="J414:J417"/>
    <mergeCell ref="K414:K417"/>
    <mergeCell ref="I405:I413"/>
    <mergeCell ref="G427:G430"/>
    <mergeCell ref="B427:B430"/>
    <mergeCell ref="A423:A424"/>
    <mergeCell ref="C423:C424"/>
    <mergeCell ref="D423:D424"/>
    <mergeCell ref="E423:E424"/>
    <mergeCell ref="A427:A430"/>
    <mergeCell ref="C427:C430"/>
    <mergeCell ref="D427:D430"/>
    <mergeCell ref="E427:E430"/>
    <mergeCell ref="I427:I430"/>
    <mergeCell ref="J427:J430"/>
    <mergeCell ref="K427:K430"/>
    <mergeCell ref="A431:A434"/>
    <mergeCell ref="C431:C434"/>
    <mergeCell ref="D431:D434"/>
    <mergeCell ref="E431:E434"/>
    <mergeCell ref="F431:F434"/>
    <mergeCell ref="G431:G434"/>
    <mergeCell ref="H431:H434"/>
    <mergeCell ref="I431:I434"/>
    <mergeCell ref="J431:J434"/>
    <mergeCell ref="K431:K434"/>
    <mergeCell ref="A437:A438"/>
    <mergeCell ref="C437:C438"/>
    <mergeCell ref="D437:D438"/>
    <mergeCell ref="E437:E438"/>
    <mergeCell ref="F437:F438"/>
    <mergeCell ref="G437:G438"/>
    <mergeCell ref="H437:H438"/>
    <mergeCell ref="I437:I438"/>
    <mergeCell ref="K442:K443"/>
    <mergeCell ref="J437:J438"/>
    <mergeCell ref="K437:K438"/>
    <mergeCell ref="J442:J443"/>
    <mergeCell ref="I442:I443"/>
    <mergeCell ref="A442:A443"/>
    <mergeCell ref="C442:C443"/>
    <mergeCell ref="D442:D443"/>
    <mergeCell ref="E442:E443"/>
    <mergeCell ref="B810:B814"/>
    <mergeCell ref="B847:B848"/>
    <mergeCell ref="G815:G818"/>
    <mergeCell ref="F442:F443"/>
    <mergeCell ref="G442:G443"/>
    <mergeCell ref="B824:B825"/>
    <mergeCell ref="C824:C825"/>
    <mergeCell ref="G501:G502"/>
    <mergeCell ref="G761:G769"/>
    <mergeCell ref="B788:B793"/>
    <mergeCell ref="E526:E527"/>
    <mergeCell ref="I652:I660"/>
    <mergeCell ref="F580:F581"/>
    <mergeCell ref="F559:F560"/>
    <mergeCell ref="G559:G560"/>
    <mergeCell ref="I559:I560"/>
    <mergeCell ref="A559:A560"/>
    <mergeCell ref="G652:G660"/>
    <mergeCell ref="B616:B617"/>
    <mergeCell ref="A578:A579"/>
    <mergeCell ref="C578:C579"/>
    <mergeCell ref="D580:D581"/>
    <mergeCell ref="E580:E581"/>
    <mergeCell ref="E559:E560"/>
    <mergeCell ref="D559:D560"/>
    <mergeCell ref="C559:C560"/>
    <mergeCell ref="I459:I460"/>
    <mergeCell ref="A459:A460"/>
    <mergeCell ref="C459:C460"/>
    <mergeCell ref="D459:D460"/>
    <mergeCell ref="E459:E460"/>
    <mergeCell ref="B459:B460"/>
    <mergeCell ref="F459:F460"/>
    <mergeCell ref="G459:G460"/>
    <mergeCell ref="J459:J460"/>
    <mergeCell ref="K459:K460"/>
    <mergeCell ref="A465:A466"/>
    <mergeCell ref="C465:C466"/>
    <mergeCell ref="D465:D466"/>
    <mergeCell ref="E465:E466"/>
    <mergeCell ref="F465:F466"/>
    <mergeCell ref="G465:G466"/>
    <mergeCell ref="H465:H466"/>
    <mergeCell ref="I465:I466"/>
    <mergeCell ref="J465:J466"/>
    <mergeCell ref="K465:K466"/>
    <mergeCell ref="A467:A468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K467:K468"/>
    <mergeCell ref="A476:A478"/>
    <mergeCell ref="C476:C478"/>
    <mergeCell ref="D476:D478"/>
    <mergeCell ref="E476:E478"/>
    <mergeCell ref="F476:F478"/>
    <mergeCell ref="G476:G478"/>
    <mergeCell ref="H476:H478"/>
    <mergeCell ref="I476:I478"/>
    <mergeCell ref="K476:K478"/>
    <mergeCell ref="J486:J489"/>
    <mergeCell ref="K486:K489"/>
    <mergeCell ref="J495:J497"/>
    <mergeCell ref="K495:K497"/>
    <mergeCell ref="J490:J492"/>
    <mergeCell ref="K490:K492"/>
    <mergeCell ref="A490:A492"/>
    <mergeCell ref="I490:I492"/>
    <mergeCell ref="H490:H492"/>
    <mergeCell ref="J476:J478"/>
    <mergeCell ref="F490:F492"/>
    <mergeCell ref="G490:G492"/>
    <mergeCell ref="A486:A489"/>
    <mergeCell ref="C486:C489"/>
    <mergeCell ref="D486:D489"/>
    <mergeCell ref="E486:E489"/>
    <mergeCell ref="C490:C492"/>
    <mergeCell ref="D490:D492"/>
    <mergeCell ref="E490:E492"/>
    <mergeCell ref="I486:I489"/>
    <mergeCell ref="C495:C497"/>
    <mergeCell ref="D495:D497"/>
    <mergeCell ref="E495:E497"/>
    <mergeCell ref="F495:F497"/>
    <mergeCell ref="H495:H497"/>
    <mergeCell ref="I495:I497"/>
    <mergeCell ref="A501:A502"/>
    <mergeCell ref="C501:C502"/>
    <mergeCell ref="D501:D502"/>
    <mergeCell ref="E501:E502"/>
    <mergeCell ref="F501:F502"/>
    <mergeCell ref="H501:H502"/>
    <mergeCell ref="G495:G497"/>
    <mergeCell ref="A495:A497"/>
    <mergeCell ref="J501:J502"/>
    <mergeCell ref="K501:K502"/>
    <mergeCell ref="A504:A508"/>
    <mergeCell ref="C504:C508"/>
    <mergeCell ref="D504:D508"/>
    <mergeCell ref="E504:E508"/>
    <mergeCell ref="J504:J508"/>
    <mergeCell ref="K504:K508"/>
    <mergeCell ref="I501:I502"/>
    <mergeCell ref="K512:K513"/>
    <mergeCell ref="A512:A513"/>
    <mergeCell ref="C512:C513"/>
    <mergeCell ref="D512:D513"/>
    <mergeCell ref="E512:E513"/>
    <mergeCell ref="F512:F513"/>
    <mergeCell ref="H512:H513"/>
    <mergeCell ref="I512:I513"/>
    <mergeCell ref="J512:J513"/>
    <mergeCell ref="F593:F594"/>
    <mergeCell ref="A580:A581"/>
    <mergeCell ref="C580:C581"/>
    <mergeCell ref="H580:H581"/>
    <mergeCell ref="A593:A594"/>
    <mergeCell ref="C593:C594"/>
    <mergeCell ref="D593:D594"/>
    <mergeCell ref="E593:E594"/>
    <mergeCell ref="B580:B581"/>
    <mergeCell ref="J578:J579"/>
    <mergeCell ref="D578:D579"/>
    <mergeCell ref="E578:E579"/>
    <mergeCell ref="F578:F579"/>
    <mergeCell ref="G578:G579"/>
    <mergeCell ref="J580:J581"/>
    <mergeCell ref="I578:I579"/>
    <mergeCell ref="J559:J560"/>
    <mergeCell ref="K559:K560"/>
    <mergeCell ref="I593:I594"/>
    <mergeCell ref="G580:G581"/>
    <mergeCell ref="K580:K581"/>
    <mergeCell ref="K578:K579"/>
    <mergeCell ref="I580:I581"/>
    <mergeCell ref="J593:J594"/>
    <mergeCell ref="K593:K594"/>
    <mergeCell ref="A605:A606"/>
    <mergeCell ref="C605:C606"/>
    <mergeCell ref="D605:D606"/>
    <mergeCell ref="E605:E606"/>
    <mergeCell ref="B605:B606"/>
    <mergeCell ref="J605:J606"/>
    <mergeCell ref="K605:K606"/>
    <mergeCell ref="F605:F606"/>
    <mergeCell ref="J616:J617"/>
    <mergeCell ref="K616:K617"/>
    <mergeCell ref="A616:A617"/>
    <mergeCell ref="C616:C617"/>
    <mergeCell ref="H616:H617"/>
    <mergeCell ref="I616:I617"/>
    <mergeCell ref="D616:D617"/>
    <mergeCell ref="E616:E617"/>
    <mergeCell ref="F616:F617"/>
    <mergeCell ref="G616:G617"/>
    <mergeCell ref="A661:A668"/>
    <mergeCell ref="C661:C668"/>
    <mergeCell ref="D661:D668"/>
    <mergeCell ref="E661:E668"/>
    <mergeCell ref="B661:B668"/>
    <mergeCell ref="A652:A660"/>
    <mergeCell ref="C652:C660"/>
    <mergeCell ref="D652:D660"/>
    <mergeCell ref="E652:E660"/>
    <mergeCell ref="B652:B660"/>
    <mergeCell ref="J652:J660"/>
    <mergeCell ref="K652:K660"/>
    <mergeCell ref="F661:F668"/>
    <mergeCell ref="H661:H668"/>
    <mergeCell ref="J661:J668"/>
    <mergeCell ref="K661:K668"/>
    <mergeCell ref="F652:F660"/>
    <mergeCell ref="H652:H660"/>
    <mergeCell ref="G661:G668"/>
    <mergeCell ref="I661:I668"/>
    <mergeCell ref="F716:F717"/>
    <mergeCell ref="G716:G717"/>
    <mergeCell ref="A710:A715"/>
    <mergeCell ref="C710:C715"/>
    <mergeCell ref="B710:B715"/>
    <mergeCell ref="B716:B717"/>
    <mergeCell ref="D710:D715"/>
    <mergeCell ref="E710:E715"/>
    <mergeCell ref="F710:F715"/>
    <mergeCell ref="G710:G715"/>
    <mergeCell ref="A716:A717"/>
    <mergeCell ref="C716:C717"/>
    <mergeCell ref="D716:D717"/>
    <mergeCell ref="E716:E717"/>
    <mergeCell ref="H710:H715"/>
    <mergeCell ref="I710:I715"/>
    <mergeCell ref="H716:H717"/>
    <mergeCell ref="I716:I717"/>
    <mergeCell ref="I737:I745"/>
    <mergeCell ref="K716:K717"/>
    <mergeCell ref="J710:J715"/>
    <mergeCell ref="K710:K715"/>
    <mergeCell ref="J716:J717"/>
    <mergeCell ref="B741:B748"/>
    <mergeCell ref="K737:K745"/>
    <mergeCell ref="A732:A740"/>
    <mergeCell ref="C732:C740"/>
    <mergeCell ref="D732:D740"/>
    <mergeCell ref="E732:E740"/>
    <mergeCell ref="B732:B740"/>
    <mergeCell ref="F732:F740"/>
    <mergeCell ref="G732:G740"/>
    <mergeCell ref="H737:H745"/>
    <mergeCell ref="A770:A776"/>
    <mergeCell ref="J737:J745"/>
    <mergeCell ref="J746:J759"/>
    <mergeCell ref="K746:K759"/>
    <mergeCell ref="A741:A748"/>
    <mergeCell ref="C741:C748"/>
    <mergeCell ref="D741:D748"/>
    <mergeCell ref="E741:E748"/>
    <mergeCell ref="F741:F748"/>
    <mergeCell ref="G741:G748"/>
    <mergeCell ref="A761:A769"/>
    <mergeCell ref="C761:C769"/>
    <mergeCell ref="D761:D769"/>
    <mergeCell ref="E761:E769"/>
    <mergeCell ref="B761:B769"/>
    <mergeCell ref="H746:H759"/>
    <mergeCell ref="I746:I759"/>
    <mergeCell ref="H766:H774"/>
    <mergeCell ref="I766:I774"/>
    <mergeCell ref="K766:K774"/>
    <mergeCell ref="D770:D776"/>
    <mergeCell ref="E770:E776"/>
    <mergeCell ref="F770:F776"/>
    <mergeCell ref="G770:G776"/>
    <mergeCell ref="J775:J781"/>
    <mergeCell ref="K775:K781"/>
    <mergeCell ref="F781:F782"/>
    <mergeCell ref="B770:B776"/>
    <mergeCell ref="B781:B782"/>
    <mergeCell ref="C770:C776"/>
    <mergeCell ref="J766:J774"/>
    <mergeCell ref="D781:D782"/>
    <mergeCell ref="E781:E782"/>
    <mergeCell ref="A781:A782"/>
    <mergeCell ref="C781:C782"/>
    <mergeCell ref="F783:F787"/>
    <mergeCell ref="G783:G787"/>
    <mergeCell ref="H775:H781"/>
    <mergeCell ref="I775:I781"/>
    <mergeCell ref="A783:A787"/>
    <mergeCell ref="C783:C787"/>
    <mergeCell ref="D783:D787"/>
    <mergeCell ref="E783:E787"/>
    <mergeCell ref="B783:B787"/>
    <mergeCell ref="J788:J792"/>
    <mergeCell ref="K788:K792"/>
    <mergeCell ref="H786:H787"/>
    <mergeCell ref="I786:I787"/>
    <mergeCell ref="A788:A793"/>
    <mergeCell ref="C788:C793"/>
    <mergeCell ref="J786:J787"/>
    <mergeCell ref="K786:K787"/>
    <mergeCell ref="D788:D793"/>
    <mergeCell ref="E788:E793"/>
    <mergeCell ref="F788:F793"/>
    <mergeCell ref="G788:G793"/>
    <mergeCell ref="H788:H792"/>
    <mergeCell ref="I788:I792"/>
    <mergeCell ref="A797:A799"/>
    <mergeCell ref="C797:C799"/>
    <mergeCell ref="D797:D799"/>
    <mergeCell ref="E797:E799"/>
    <mergeCell ref="B797:B799"/>
    <mergeCell ref="B807:B808"/>
    <mergeCell ref="H793:H798"/>
    <mergeCell ref="J793:J798"/>
    <mergeCell ref="K793:K798"/>
    <mergeCell ref="F797:F799"/>
    <mergeCell ref="G797:G799"/>
    <mergeCell ref="F807:F808"/>
    <mergeCell ref="G807:G808"/>
    <mergeCell ref="K802:K804"/>
    <mergeCell ref="A810:A814"/>
    <mergeCell ref="C810:C814"/>
    <mergeCell ref="D810:D814"/>
    <mergeCell ref="E810:E814"/>
    <mergeCell ref="H812:H813"/>
    <mergeCell ref="A807:A808"/>
    <mergeCell ref="C807:C808"/>
    <mergeCell ref="D807:D808"/>
    <mergeCell ref="E807:E808"/>
    <mergeCell ref="I793:I798"/>
    <mergeCell ref="H802:H804"/>
    <mergeCell ref="I802:I804"/>
    <mergeCell ref="J802:J804"/>
    <mergeCell ref="I812:I813"/>
    <mergeCell ref="J812:J813"/>
    <mergeCell ref="K812:K813"/>
    <mergeCell ref="A815:A818"/>
    <mergeCell ref="C815:C818"/>
    <mergeCell ref="D815:D818"/>
    <mergeCell ref="E815:E818"/>
    <mergeCell ref="B815:B818"/>
    <mergeCell ref="F810:F814"/>
    <mergeCell ref="H815:H819"/>
    <mergeCell ref="K815:K819"/>
    <mergeCell ref="F815:F818"/>
    <mergeCell ref="H820:H823"/>
    <mergeCell ref="J820:J823"/>
    <mergeCell ref="K820:K823"/>
    <mergeCell ref="J815:J819"/>
    <mergeCell ref="I820:I823"/>
    <mergeCell ref="G821:G822"/>
    <mergeCell ref="D824:D825"/>
    <mergeCell ref="E824:E825"/>
    <mergeCell ref="I815:I819"/>
    <mergeCell ref="F824:F825"/>
    <mergeCell ref="A821:A822"/>
    <mergeCell ref="C821:C822"/>
    <mergeCell ref="D821:D822"/>
    <mergeCell ref="E821:E822"/>
    <mergeCell ref="B821:B822"/>
    <mergeCell ref="J826:J827"/>
    <mergeCell ref="K826:K827"/>
    <mergeCell ref="I826:I827"/>
    <mergeCell ref="H826:H827"/>
    <mergeCell ref="J868:J869"/>
    <mergeCell ref="K868:K869"/>
    <mergeCell ref="A847:A848"/>
    <mergeCell ref="C847:C848"/>
    <mergeCell ref="D847:D848"/>
    <mergeCell ref="E847:E848"/>
    <mergeCell ref="B868:B869"/>
    <mergeCell ref="F847:F848"/>
    <mergeCell ref="G847:G848"/>
    <mergeCell ref="F868:F869"/>
    <mergeCell ref="H873:H874"/>
    <mergeCell ref="I873:I874"/>
    <mergeCell ref="H868:H869"/>
    <mergeCell ref="I868:I869"/>
    <mergeCell ref="G868:G869"/>
    <mergeCell ref="A872:A873"/>
    <mergeCell ref="C872:C873"/>
    <mergeCell ref="D872:D873"/>
    <mergeCell ref="E872:E873"/>
    <mergeCell ref="A868:A869"/>
    <mergeCell ref="C868:C869"/>
    <mergeCell ref="D868:D869"/>
    <mergeCell ref="E868:E869"/>
    <mergeCell ref="F887:F889"/>
    <mergeCell ref="B872:B873"/>
    <mergeCell ref="F872:F873"/>
    <mergeCell ref="G872:G873"/>
    <mergeCell ref="G877:G878"/>
    <mergeCell ref="E877:E878"/>
    <mergeCell ref="F877:F878"/>
    <mergeCell ref="A887:A889"/>
    <mergeCell ref="C887:C889"/>
    <mergeCell ref="D887:D889"/>
    <mergeCell ref="E887:E889"/>
    <mergeCell ref="B887:B889"/>
    <mergeCell ref="G887:G889"/>
    <mergeCell ref="H892:H894"/>
    <mergeCell ref="I892:I894"/>
    <mergeCell ref="H887:H888"/>
    <mergeCell ref="I887:I888"/>
    <mergeCell ref="J892:J894"/>
    <mergeCell ref="K887:K888"/>
    <mergeCell ref="J873:J874"/>
    <mergeCell ref="K873:K874"/>
    <mergeCell ref="J887:J888"/>
    <mergeCell ref="H895:H897"/>
    <mergeCell ref="F904:F905"/>
    <mergeCell ref="K892:K894"/>
    <mergeCell ref="A890:A892"/>
    <mergeCell ref="C890:C892"/>
    <mergeCell ref="D890:D892"/>
    <mergeCell ref="E890:E892"/>
    <mergeCell ref="F890:F892"/>
    <mergeCell ref="G890:G892"/>
    <mergeCell ref="B890:B892"/>
    <mergeCell ref="F909:F910"/>
    <mergeCell ref="G904:G905"/>
    <mergeCell ref="A904:A905"/>
    <mergeCell ref="C904:C905"/>
    <mergeCell ref="D904:D905"/>
    <mergeCell ref="E904:E905"/>
    <mergeCell ref="B904:B905"/>
    <mergeCell ref="A909:A910"/>
    <mergeCell ref="C909:C910"/>
    <mergeCell ref="D909:D910"/>
    <mergeCell ref="E909:E910"/>
    <mergeCell ref="I895:I897"/>
    <mergeCell ref="J895:J897"/>
    <mergeCell ref="K895:K897"/>
    <mergeCell ref="K909:K910"/>
    <mergeCell ref="B909:B910"/>
    <mergeCell ref="C920:C921"/>
    <mergeCell ref="D920:D921"/>
    <mergeCell ref="E920:E921"/>
    <mergeCell ref="B920:B921"/>
    <mergeCell ref="K914:K915"/>
    <mergeCell ref="F920:F921"/>
    <mergeCell ref="G920:G921"/>
    <mergeCell ref="G909:G910"/>
    <mergeCell ref="H909:H910"/>
    <mergeCell ref="I909:I910"/>
    <mergeCell ref="J909:J910"/>
    <mergeCell ref="H914:H915"/>
    <mergeCell ref="I914:I915"/>
    <mergeCell ref="J914:J915"/>
    <mergeCell ref="K924:K925"/>
    <mergeCell ref="A953:A958"/>
    <mergeCell ref="C953:C958"/>
    <mergeCell ref="D953:D958"/>
    <mergeCell ref="E953:E958"/>
    <mergeCell ref="F953:F958"/>
    <mergeCell ref="G953:G958"/>
    <mergeCell ref="H958:H963"/>
    <mergeCell ref="J924:J925"/>
    <mergeCell ref="A959:A960"/>
    <mergeCell ref="H924:H925"/>
    <mergeCell ref="I924:I925"/>
    <mergeCell ref="B983:B988"/>
    <mergeCell ref="H979:H987"/>
    <mergeCell ref="I979:I987"/>
    <mergeCell ref="I958:I963"/>
    <mergeCell ref="F959:F960"/>
    <mergeCell ref="K965:K966"/>
    <mergeCell ref="J958:J963"/>
    <mergeCell ref="K958:K963"/>
    <mergeCell ref="C959:C960"/>
    <mergeCell ref="D959:D960"/>
    <mergeCell ref="E959:E960"/>
    <mergeCell ref="G959:G960"/>
    <mergeCell ref="B953:B958"/>
    <mergeCell ref="I965:I966"/>
    <mergeCell ref="J965:J966"/>
    <mergeCell ref="C983:C988"/>
    <mergeCell ref="H965:H966"/>
    <mergeCell ref="A974:A982"/>
    <mergeCell ref="C974:C982"/>
    <mergeCell ref="D974:D982"/>
    <mergeCell ref="E974:E982"/>
    <mergeCell ref="B974:B982"/>
    <mergeCell ref="D983:D988"/>
    <mergeCell ref="E983:E988"/>
    <mergeCell ref="J979:J987"/>
    <mergeCell ref="K979:K987"/>
    <mergeCell ref="F983:F988"/>
    <mergeCell ref="G983:G988"/>
    <mergeCell ref="H988:H998"/>
    <mergeCell ref="I988:I998"/>
    <mergeCell ref="F974:F982"/>
    <mergeCell ref="G974:G982"/>
    <mergeCell ref="J1000:J1001"/>
    <mergeCell ref="K1000:K1001"/>
    <mergeCell ref="J988:J998"/>
    <mergeCell ref="K988:K998"/>
    <mergeCell ref="A1001:A1009"/>
    <mergeCell ref="C1001:C1009"/>
    <mergeCell ref="F990:F991"/>
    <mergeCell ref="G990:G991"/>
    <mergeCell ref="A990:A991"/>
    <mergeCell ref="C990:C991"/>
    <mergeCell ref="D1001:D1009"/>
    <mergeCell ref="E1001:E1009"/>
    <mergeCell ref="F1001:F1009"/>
    <mergeCell ref="G1001:G1009"/>
    <mergeCell ref="E990:E991"/>
    <mergeCell ref="H1006:H1014"/>
    <mergeCell ref="I1006:I1014"/>
    <mergeCell ref="H1000:H1001"/>
    <mergeCell ref="I1000:I1001"/>
    <mergeCell ref="J1006:J1014"/>
    <mergeCell ref="K1006:K1014"/>
    <mergeCell ref="A1010:A1016"/>
    <mergeCell ref="C1010:C1016"/>
    <mergeCell ref="D1010:D1016"/>
    <mergeCell ref="E1010:E1016"/>
    <mergeCell ref="F1010:F1016"/>
    <mergeCell ref="G1010:G1016"/>
    <mergeCell ref="H1015:H1020"/>
    <mergeCell ref="I1015:I1020"/>
    <mergeCell ref="K1015:K1020"/>
    <mergeCell ref="A1025:A1026"/>
    <mergeCell ref="C1025:C1026"/>
    <mergeCell ref="D1025:D1026"/>
    <mergeCell ref="E1025:E1026"/>
    <mergeCell ref="F1025:F1026"/>
    <mergeCell ref="G1025:G1026"/>
    <mergeCell ref="B1025:B1026"/>
    <mergeCell ref="J1015:J1020"/>
    <mergeCell ref="A5:I5"/>
    <mergeCell ref="J1032:J1041"/>
    <mergeCell ref="K1032:K1041"/>
    <mergeCell ref="A1030:A1031"/>
    <mergeCell ref="C1030:C1031"/>
    <mergeCell ref="D1030:D1031"/>
    <mergeCell ref="E1030:E1031"/>
    <mergeCell ref="F1027:F1028"/>
    <mergeCell ref="A1027:A1028"/>
    <mergeCell ref="K1043:K1044"/>
    <mergeCell ref="H1043:H1044"/>
    <mergeCell ref="I1043:I1044"/>
    <mergeCell ref="J1030:J1031"/>
    <mergeCell ref="J1043:J1044"/>
    <mergeCell ref="H1032:H1041"/>
    <mergeCell ref="I1032:I1041"/>
    <mergeCell ref="F1030:F1031"/>
    <mergeCell ref="B7:B8"/>
    <mergeCell ref="G1030:G1031"/>
    <mergeCell ref="B16:B19"/>
    <mergeCell ref="B10:B11"/>
    <mergeCell ref="C1027:C1028"/>
    <mergeCell ref="D1027:D1028"/>
    <mergeCell ref="E1027:E1028"/>
    <mergeCell ref="G1027:G1028"/>
    <mergeCell ref="D990:D991"/>
    <mergeCell ref="K1030:K1031"/>
    <mergeCell ref="H1030:H1031"/>
    <mergeCell ref="I1030:I1031"/>
    <mergeCell ref="D7:D8"/>
    <mergeCell ref="E7:E8"/>
    <mergeCell ref="D10:D11"/>
    <mergeCell ref="E10:E11"/>
    <mergeCell ref="D184:D185"/>
    <mergeCell ref="F423:F424"/>
    <mergeCell ref="H423:H424"/>
    <mergeCell ref="A7:A8"/>
    <mergeCell ref="A13:A15"/>
    <mergeCell ref="A57:A61"/>
    <mergeCell ref="A32:A33"/>
    <mergeCell ref="A10:A11"/>
    <mergeCell ref="A51:A52"/>
    <mergeCell ref="A16:A19"/>
    <mergeCell ref="B13:B15"/>
    <mergeCell ref="G274:G276"/>
    <mergeCell ref="B73:B74"/>
    <mergeCell ref="B78:B79"/>
    <mergeCell ref="B83:B91"/>
    <mergeCell ref="D272:D273"/>
    <mergeCell ref="D219:D220"/>
    <mergeCell ref="E219:E220"/>
    <mergeCell ref="D217:D218"/>
    <mergeCell ref="E217:E218"/>
    <mergeCell ref="H559:H560"/>
    <mergeCell ref="F526:F527"/>
    <mergeCell ref="G526:G527"/>
    <mergeCell ref="H578:H579"/>
    <mergeCell ref="G605:G606"/>
    <mergeCell ref="H605:H606"/>
    <mergeCell ref="G593:G594"/>
    <mergeCell ref="H593:H594"/>
    <mergeCell ref="I605:I606"/>
    <mergeCell ref="B467:B468"/>
    <mergeCell ref="B512:B513"/>
    <mergeCell ref="B559:B560"/>
    <mergeCell ref="G504:G508"/>
    <mergeCell ref="F504:F508"/>
    <mergeCell ref="I504:I508"/>
    <mergeCell ref="G512:G513"/>
    <mergeCell ref="B593:B594"/>
    <mergeCell ref="B486:B489"/>
    <mergeCell ref="B578:B579"/>
    <mergeCell ref="B437:B438"/>
    <mergeCell ref="B442:B443"/>
    <mergeCell ref="B337:B338"/>
    <mergeCell ref="B465:B466"/>
    <mergeCell ref="B476:B478"/>
    <mergeCell ref="B378:B380"/>
    <mergeCell ref="B397:B398"/>
    <mergeCell ref="B431:B434"/>
    <mergeCell ref="B423:B424"/>
    <mergeCell ref="A2:G2"/>
    <mergeCell ref="H504:H508"/>
    <mergeCell ref="G423:G424"/>
    <mergeCell ref="B270:B271"/>
    <mergeCell ref="B272:B273"/>
    <mergeCell ref="G405:G413"/>
    <mergeCell ref="H383:H385"/>
    <mergeCell ref="B181:B182"/>
    <mergeCell ref="A147:A148"/>
    <mergeCell ref="A378:A380"/>
    <mergeCell ref="F397:F398"/>
    <mergeCell ref="A3:H3"/>
    <mergeCell ref="B141:B145"/>
    <mergeCell ref="B151:B152"/>
    <mergeCell ref="B92:B94"/>
    <mergeCell ref="B96:B97"/>
    <mergeCell ref="B103:B106"/>
    <mergeCell ref="B117:B120"/>
    <mergeCell ref="B147:B148"/>
    <mergeCell ref="E147:E148"/>
    <mergeCell ref="G389:G390"/>
    <mergeCell ref="E272:E273"/>
    <mergeCell ref="D188:D189"/>
    <mergeCell ref="E188:E189"/>
    <mergeCell ref="G339:G340"/>
    <mergeCell ref="G337:G338"/>
    <mergeCell ref="F219:F220"/>
    <mergeCell ref="G219:G220"/>
    <mergeCell ref="F272:F273"/>
    <mergeCell ref="G272:G273"/>
    <mergeCell ref="D397:D398"/>
    <mergeCell ref="C147:C148"/>
    <mergeCell ref="D147:D148"/>
    <mergeCell ref="F147:F148"/>
    <mergeCell ref="F337:F338"/>
    <mergeCell ref="F199:F200"/>
    <mergeCell ref="F188:F189"/>
    <mergeCell ref="F274:F276"/>
    <mergeCell ref="F217:F218"/>
    <mergeCell ref="E397:E398"/>
    <mergeCell ref="F51:F52"/>
    <mergeCell ref="G51:G52"/>
    <mergeCell ref="G217:G218"/>
    <mergeCell ref="G188:G189"/>
    <mergeCell ref="F141:F145"/>
    <mergeCell ref="G141:G145"/>
    <mergeCell ref="G147:G148"/>
    <mergeCell ref="F122:F123"/>
    <mergeCell ref="G122:G123"/>
    <mergeCell ref="G199:G200"/>
    <mergeCell ref="E41:E42"/>
    <mergeCell ref="E51:E52"/>
    <mergeCell ref="B376:B377"/>
    <mergeCell ref="C376:C377"/>
    <mergeCell ref="D376:D377"/>
    <mergeCell ref="E376:E377"/>
    <mergeCell ref="B68:B69"/>
    <mergeCell ref="D270:D271"/>
    <mergeCell ref="E270:E271"/>
    <mergeCell ref="B122:B123"/>
    <mergeCell ref="D526:D527"/>
    <mergeCell ref="G41:G42"/>
    <mergeCell ref="A41:A42"/>
    <mergeCell ref="B41:B42"/>
    <mergeCell ref="C41:C42"/>
    <mergeCell ref="D41:D42"/>
    <mergeCell ref="F41:F42"/>
    <mergeCell ref="B51:B52"/>
    <mergeCell ref="C51:C52"/>
    <mergeCell ref="D51:D52"/>
    <mergeCell ref="A376:A377"/>
    <mergeCell ref="A526:A527"/>
    <mergeCell ref="B526:B527"/>
    <mergeCell ref="C526:C527"/>
    <mergeCell ref="C397:C398"/>
    <mergeCell ref="A397:A398"/>
    <mergeCell ref="B490:B492"/>
    <mergeCell ref="B495:B497"/>
    <mergeCell ref="B501:B502"/>
    <mergeCell ref="B504:B508"/>
    <mergeCell ref="D378:D380"/>
    <mergeCell ref="E378:E380"/>
    <mergeCell ref="F378:F380"/>
    <mergeCell ref="G378:G380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4">
      <selection activeCell="H30" sqref="H30"/>
    </sheetView>
  </sheetViews>
  <sheetFormatPr defaultColWidth="9.140625" defaultRowHeight="15"/>
  <cols>
    <col min="1" max="1" width="55.00390625" style="0" customWidth="1"/>
    <col min="2" max="2" width="10.7109375" style="0" customWidth="1"/>
    <col min="3" max="3" width="11.421875" style="0" customWidth="1"/>
    <col min="4" max="4" width="0.71875" style="0" hidden="1" customWidth="1"/>
    <col min="5" max="5" width="0.42578125" style="0" hidden="1" customWidth="1"/>
    <col min="6" max="6" width="9.00390625" style="0" hidden="1" customWidth="1"/>
  </cols>
  <sheetData>
    <row r="1" ht="15" hidden="1"/>
    <row r="2" spans="1:8" ht="18.75" hidden="1">
      <c r="A2" s="289"/>
      <c r="B2" s="289"/>
      <c r="C2" s="289"/>
      <c r="D2" s="289"/>
      <c r="E2" s="289"/>
      <c r="F2" s="289"/>
      <c r="G2" s="289"/>
      <c r="H2" s="289"/>
    </row>
    <row r="3" spans="2:4" ht="15" hidden="1">
      <c r="B3" s="296"/>
      <c r="C3" s="296"/>
      <c r="D3" s="296"/>
    </row>
    <row r="4" spans="1:7" ht="15">
      <c r="A4" s="231" t="s">
        <v>619</v>
      </c>
      <c r="B4" s="231"/>
      <c r="C4" s="231"/>
      <c r="D4" s="231"/>
      <c r="E4" s="231"/>
      <c r="F4" s="231"/>
      <c r="G4" s="231"/>
    </row>
    <row r="5" spans="1:7" ht="36.75" customHeight="1">
      <c r="A5" s="231" t="s">
        <v>355</v>
      </c>
      <c r="B5" s="231"/>
      <c r="C5" s="231"/>
      <c r="D5" s="231"/>
      <c r="E5" s="231"/>
      <c r="F5" s="231"/>
      <c r="G5" s="231"/>
    </row>
    <row r="6" spans="1:6" ht="14.25" customHeight="1">
      <c r="A6" s="290" t="s">
        <v>356</v>
      </c>
      <c r="B6" s="291"/>
      <c r="C6" s="291"/>
      <c r="D6" s="291"/>
      <c r="E6" s="291"/>
      <c r="F6" s="292"/>
    </row>
    <row r="7" spans="1:6" ht="21.75" customHeight="1">
      <c r="A7" s="293"/>
      <c r="B7" s="294"/>
      <c r="C7" s="294"/>
      <c r="D7" s="294"/>
      <c r="E7" s="294"/>
      <c r="F7" s="295"/>
    </row>
    <row r="8" spans="1:6" ht="21.75" customHeight="1">
      <c r="A8" s="53" t="s">
        <v>198</v>
      </c>
      <c r="B8" s="183" t="s">
        <v>611</v>
      </c>
      <c r="C8" s="183" t="s">
        <v>199</v>
      </c>
      <c r="D8" s="52" t="s">
        <v>200</v>
      </c>
      <c r="E8" s="10"/>
      <c r="F8" s="10"/>
    </row>
    <row r="9" spans="1:6" ht="15">
      <c r="A9" s="186" t="s">
        <v>201</v>
      </c>
      <c r="B9" s="184"/>
      <c r="C9" s="183">
        <f>C10</f>
        <v>21443</v>
      </c>
      <c r="D9" s="51"/>
      <c r="E9" s="10"/>
      <c r="F9" s="10"/>
    </row>
    <row r="10" spans="1:6" ht="15.75">
      <c r="A10" s="187" t="s">
        <v>202</v>
      </c>
      <c r="B10" s="183"/>
      <c r="C10" s="183">
        <f>C11+C12+C13+C14+C15+C16+C18+C19+C17+C20+C21+C22+C26+C27+C28</f>
        <v>21443</v>
      </c>
      <c r="D10" s="51"/>
      <c r="E10" s="10"/>
      <c r="F10" s="10"/>
    </row>
    <row r="11" spans="1:6" ht="53.25" customHeight="1">
      <c r="A11" s="54" t="s">
        <v>113</v>
      </c>
      <c r="B11" s="183">
        <v>7950001</v>
      </c>
      <c r="C11" s="183">
        <v>18</v>
      </c>
      <c r="D11" s="51"/>
      <c r="E11" s="10"/>
      <c r="F11" s="10"/>
    </row>
    <row r="12" spans="1:6" ht="48.75" customHeight="1">
      <c r="A12" s="54" t="s">
        <v>221</v>
      </c>
      <c r="B12" s="183">
        <v>7950002</v>
      </c>
      <c r="C12" s="183">
        <v>5178</v>
      </c>
      <c r="D12" s="51"/>
      <c r="E12" s="10"/>
      <c r="F12" s="10"/>
    </row>
    <row r="13" spans="1:6" ht="72.75" customHeight="1">
      <c r="A13" s="54" t="s">
        <v>726</v>
      </c>
      <c r="B13" s="183">
        <v>7950003</v>
      </c>
      <c r="C13" s="183">
        <v>3208</v>
      </c>
      <c r="D13" s="51"/>
      <c r="E13" s="10"/>
      <c r="F13" s="10"/>
    </row>
    <row r="14" spans="1:6" ht="58.5" customHeight="1">
      <c r="A14" s="55" t="s">
        <v>357</v>
      </c>
      <c r="B14" s="183">
        <v>7950004</v>
      </c>
      <c r="C14" s="183">
        <v>165</v>
      </c>
      <c r="D14" s="51"/>
      <c r="E14" s="10"/>
      <c r="F14" s="10"/>
    </row>
    <row r="15" spans="1:6" ht="53.25" customHeight="1">
      <c r="A15" s="56" t="s">
        <v>728</v>
      </c>
      <c r="B15" s="183">
        <v>7950005</v>
      </c>
      <c r="C15" s="183">
        <v>64</v>
      </c>
      <c r="D15" s="51"/>
      <c r="E15" s="10"/>
      <c r="F15" s="10"/>
    </row>
    <row r="16" spans="1:6" ht="47.25">
      <c r="A16" s="188" t="s">
        <v>358</v>
      </c>
      <c r="B16" s="183">
        <v>7950007</v>
      </c>
      <c r="C16" s="183">
        <v>3935</v>
      </c>
      <c r="D16" s="182"/>
      <c r="E16" s="10"/>
      <c r="F16" s="10"/>
    </row>
    <row r="17" spans="1:6" ht="47.25">
      <c r="A17" s="188" t="s">
        <v>359</v>
      </c>
      <c r="B17" s="183">
        <v>7950300</v>
      </c>
      <c r="C17" s="183">
        <v>67</v>
      </c>
      <c r="D17" s="182"/>
      <c r="E17" s="10"/>
      <c r="F17" s="10"/>
    </row>
    <row r="18" spans="1:6" ht="46.5" customHeight="1">
      <c r="A18" s="188" t="s">
        <v>359</v>
      </c>
      <c r="B18" s="183">
        <v>7950008</v>
      </c>
      <c r="C18" s="183">
        <v>269</v>
      </c>
      <c r="D18" s="182"/>
      <c r="E18" s="10"/>
      <c r="F18" s="10"/>
    </row>
    <row r="19" spans="1:6" ht="44.25" customHeight="1">
      <c r="A19" s="188" t="s">
        <v>133</v>
      </c>
      <c r="B19" s="183">
        <v>7950009</v>
      </c>
      <c r="C19" s="183">
        <v>27</v>
      </c>
      <c r="D19" s="182"/>
      <c r="E19" s="10"/>
      <c r="F19" s="10"/>
    </row>
    <row r="20" spans="1:6" ht="32.25" customHeight="1">
      <c r="A20" s="188" t="s">
        <v>97</v>
      </c>
      <c r="B20" s="183">
        <v>7950010</v>
      </c>
      <c r="C20" s="183">
        <v>1961</v>
      </c>
      <c r="D20" s="174"/>
      <c r="E20" s="66"/>
      <c r="F20" s="66"/>
    </row>
    <row r="21" spans="1:6" ht="63.75" customHeight="1">
      <c r="A21" s="188" t="s">
        <v>174</v>
      </c>
      <c r="B21" s="53">
        <v>7950011</v>
      </c>
      <c r="C21" s="183">
        <v>123</v>
      </c>
      <c r="D21" s="174"/>
      <c r="E21" s="66"/>
      <c r="F21" s="66"/>
    </row>
    <row r="22" spans="1:7" ht="48.75" customHeight="1">
      <c r="A22" s="297" t="s">
        <v>441</v>
      </c>
      <c r="B22" s="298">
        <v>7950012</v>
      </c>
      <c r="C22" s="230">
        <v>270</v>
      </c>
      <c r="D22" s="174"/>
      <c r="E22" s="66"/>
      <c r="F22" s="66"/>
      <c r="G22" s="226"/>
    </row>
    <row r="23" spans="1:7" ht="15.75" customHeight="1" hidden="1">
      <c r="A23" s="297"/>
      <c r="B23" s="298"/>
      <c r="C23" s="230"/>
      <c r="D23" s="174"/>
      <c r="E23" s="66"/>
      <c r="F23" s="66"/>
      <c r="G23" s="226"/>
    </row>
    <row r="24" spans="1:6" ht="44.25" customHeight="1" hidden="1" thickBot="1">
      <c r="A24" s="297"/>
      <c r="B24" s="298"/>
      <c r="C24" s="185">
        <v>270</v>
      </c>
      <c r="D24" s="174"/>
      <c r="E24" s="66"/>
      <c r="F24" s="66"/>
    </row>
    <row r="25" spans="1:6" ht="33.75" customHeight="1">
      <c r="A25" s="297" t="s">
        <v>99</v>
      </c>
      <c r="B25" s="298">
        <v>7950013</v>
      </c>
      <c r="C25" s="14">
        <v>40</v>
      </c>
      <c r="D25" s="174"/>
      <c r="E25" s="66"/>
      <c r="F25" s="66"/>
    </row>
    <row r="26" spans="1:4" ht="15.75" hidden="1">
      <c r="A26" s="297"/>
      <c r="B26" s="298"/>
      <c r="C26" s="14">
        <v>40</v>
      </c>
      <c r="D26" s="50"/>
    </row>
    <row r="27" spans="1:3" ht="47.25">
      <c r="A27" s="188" t="s">
        <v>189</v>
      </c>
      <c r="B27" s="53">
        <v>7950015</v>
      </c>
      <c r="C27" s="53">
        <v>5755</v>
      </c>
    </row>
    <row r="28" spans="1:3" ht="94.5">
      <c r="A28" s="188" t="s">
        <v>360</v>
      </c>
      <c r="B28" s="53">
        <v>7950016</v>
      </c>
      <c r="C28" s="53">
        <v>363</v>
      </c>
    </row>
  </sheetData>
  <sheetProtection/>
  <mergeCells count="11">
    <mergeCell ref="C22:C23"/>
    <mergeCell ref="G22:G23"/>
    <mergeCell ref="A25:A26"/>
    <mergeCell ref="B25:B26"/>
    <mergeCell ref="A22:A24"/>
    <mergeCell ref="B22:B24"/>
    <mergeCell ref="A2:H2"/>
    <mergeCell ref="A6:F7"/>
    <mergeCell ref="B3:D3"/>
    <mergeCell ref="A4:G4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2014-05-19T11:08:59Z</cp:lastPrinted>
  <dcterms:created xsi:type="dcterms:W3CDTF">2006-09-28T05:33:49Z</dcterms:created>
  <dcterms:modified xsi:type="dcterms:W3CDTF">2014-05-19T11:09:04Z</dcterms:modified>
  <cp:category/>
  <cp:version/>
  <cp:contentType/>
  <cp:contentStatus/>
</cp:coreProperties>
</file>