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27795" windowHeight="12330"/>
  </bookViews>
  <sheets>
    <sheet name="Факт ПРОГР 2021 " sheetId="1" r:id="rId1"/>
  </sheets>
  <definedNames>
    <definedName name="_xlnm.Print_Titles" localSheetId="0">'Факт ПРОГР 2021 '!$8:$9</definedName>
    <definedName name="_xlnm.Print_Area" localSheetId="0">'Факт ПРОГР 2021 '!$A$2:$G$156</definedName>
  </definedNames>
  <calcPr calcId="145621"/>
</workbook>
</file>

<file path=xl/calcChain.xml><?xml version="1.0" encoding="utf-8"?>
<calcChain xmlns="http://schemas.openxmlformats.org/spreadsheetml/2006/main">
  <c r="G154" i="1" l="1"/>
  <c r="F153" i="1"/>
  <c r="C153" i="1"/>
  <c r="G152" i="1"/>
  <c r="F151" i="1"/>
  <c r="G151" i="1" s="1"/>
  <c r="C151" i="1"/>
  <c r="G150" i="1"/>
  <c r="G149" i="1"/>
  <c r="F148" i="1"/>
  <c r="G148" i="1" s="1"/>
  <c r="C148" i="1"/>
  <c r="C146" i="1"/>
  <c r="G145" i="1"/>
  <c r="F144" i="1"/>
  <c r="G144" i="1" s="1"/>
  <c r="C144" i="1"/>
  <c r="G143" i="1"/>
  <c r="F142" i="1"/>
  <c r="G142" i="1" s="1"/>
  <c r="C142" i="1"/>
  <c r="C141" i="1" s="1"/>
  <c r="G140" i="1"/>
  <c r="F139" i="1"/>
  <c r="C139" i="1"/>
  <c r="G139" i="1" s="1"/>
  <c r="G138" i="1"/>
  <c r="F137" i="1"/>
  <c r="C137" i="1"/>
  <c r="G137" i="1" s="1"/>
  <c r="F136" i="1"/>
  <c r="G135" i="1"/>
  <c r="G134" i="1"/>
  <c r="G133" i="1"/>
  <c r="F132" i="1"/>
  <c r="G132" i="1" s="1"/>
  <c r="C132" i="1"/>
  <c r="C130" i="1" s="1"/>
  <c r="G131" i="1"/>
  <c r="G129" i="1"/>
  <c r="G128" i="1"/>
  <c r="G127" i="1"/>
  <c r="G126" i="1"/>
  <c r="G125" i="1"/>
  <c r="F124" i="1"/>
  <c r="G124" i="1" s="1"/>
  <c r="C124" i="1"/>
  <c r="G123" i="1"/>
  <c r="F122" i="1"/>
  <c r="G122" i="1" s="1"/>
  <c r="C122" i="1"/>
  <c r="C121" i="1" s="1"/>
  <c r="G120" i="1"/>
  <c r="F119" i="1"/>
  <c r="C119" i="1"/>
  <c r="G119" i="1" s="1"/>
  <c r="G118" i="1"/>
  <c r="G117" i="1"/>
  <c r="F116" i="1"/>
  <c r="C116" i="1"/>
  <c r="G115" i="1"/>
  <c r="F114" i="1"/>
  <c r="C114" i="1"/>
  <c r="G112" i="1"/>
  <c r="F111" i="1"/>
  <c r="C111" i="1"/>
  <c r="G110" i="1"/>
  <c r="F109" i="1"/>
  <c r="C109" i="1"/>
  <c r="G108" i="1"/>
  <c r="F107" i="1"/>
  <c r="F106" i="1" s="1"/>
  <c r="C107" i="1"/>
  <c r="G107" i="1" s="1"/>
  <c r="G105" i="1"/>
  <c r="G104" i="1"/>
  <c r="F103" i="1"/>
  <c r="G103" i="1" s="1"/>
  <c r="C103" i="1"/>
  <c r="G102" i="1"/>
  <c r="F101" i="1"/>
  <c r="C101" i="1"/>
  <c r="C100" i="1" s="1"/>
  <c r="G99" i="1"/>
  <c r="F98" i="1"/>
  <c r="F97" i="1" s="1"/>
  <c r="G97" i="1" s="1"/>
  <c r="C98" i="1"/>
  <c r="C97" i="1"/>
  <c r="G96" i="1"/>
  <c r="F95" i="1"/>
  <c r="F94" i="1" s="1"/>
  <c r="C95" i="1"/>
  <c r="C94" i="1"/>
  <c r="G93" i="1"/>
  <c r="G92" i="1"/>
  <c r="G91" i="1"/>
  <c r="G90" i="1"/>
  <c r="G89" i="1"/>
  <c r="F88" i="1"/>
  <c r="G88" i="1" s="1"/>
  <c r="C88" i="1"/>
  <c r="G87" i="1"/>
  <c r="F86" i="1"/>
  <c r="G86" i="1" s="1"/>
  <c r="C86" i="1"/>
  <c r="C85" i="1" s="1"/>
  <c r="G84" i="1"/>
  <c r="G83" i="1"/>
  <c r="O82" i="1"/>
  <c r="O79" i="1" s="1"/>
  <c r="N82" i="1"/>
  <c r="M82" i="1"/>
  <c r="L82" i="1"/>
  <c r="L79" i="1" s="1"/>
  <c r="K82" i="1"/>
  <c r="K79" i="1" s="1"/>
  <c r="J82" i="1"/>
  <c r="I82" i="1"/>
  <c r="F82" i="1"/>
  <c r="C82" i="1"/>
  <c r="G82" i="1" s="1"/>
  <c r="G81" i="1"/>
  <c r="G80" i="1"/>
  <c r="N79" i="1"/>
  <c r="M79" i="1"/>
  <c r="J79" i="1"/>
  <c r="I79" i="1"/>
  <c r="G79" i="1"/>
  <c r="G78" i="1"/>
  <c r="G77" i="1"/>
  <c r="G76" i="1"/>
  <c r="F75" i="1"/>
  <c r="C75" i="1"/>
  <c r="G75" i="1" s="1"/>
  <c r="F74" i="1"/>
  <c r="G73" i="1"/>
  <c r="G72" i="1"/>
  <c r="G71" i="1"/>
  <c r="G70" i="1"/>
  <c r="G69" i="1"/>
  <c r="F68" i="1"/>
  <c r="F67" i="1" s="1"/>
  <c r="C68" i="1"/>
  <c r="C67" i="1" s="1"/>
  <c r="G66" i="1"/>
  <c r="G65" i="1"/>
  <c r="F64" i="1"/>
  <c r="C64" i="1"/>
  <c r="G64" i="1" s="1"/>
  <c r="F63" i="1"/>
  <c r="G62" i="1"/>
  <c r="G61" i="1"/>
  <c r="G60" i="1"/>
  <c r="F60" i="1"/>
  <c r="C60" i="1"/>
  <c r="G59" i="1"/>
  <c r="G58" i="1"/>
  <c r="F57" i="1"/>
  <c r="G57" i="1" s="1"/>
  <c r="C57" i="1"/>
  <c r="G56" i="1"/>
  <c r="G55" i="1"/>
  <c r="G54" i="1"/>
  <c r="G53" i="1"/>
  <c r="G52" i="1"/>
  <c r="G51" i="1"/>
  <c r="F50" i="1"/>
  <c r="G50" i="1" s="1"/>
  <c r="C50" i="1"/>
  <c r="G49" i="1"/>
  <c r="G48" i="1"/>
  <c r="F47" i="1"/>
  <c r="G47" i="1" s="1"/>
  <c r="C47" i="1"/>
  <c r="C46" i="1"/>
  <c r="G45" i="1"/>
  <c r="G44" i="1"/>
  <c r="F43" i="1"/>
  <c r="C43" i="1"/>
  <c r="G42" i="1"/>
  <c r="G41" i="1"/>
  <c r="F40" i="1"/>
  <c r="G40" i="1" s="1"/>
  <c r="C40" i="1"/>
  <c r="G39" i="1"/>
  <c r="F38" i="1"/>
  <c r="G38" i="1" s="1"/>
  <c r="C38" i="1"/>
  <c r="G37" i="1"/>
  <c r="G36" i="1"/>
  <c r="G35" i="1"/>
  <c r="G34" i="1"/>
  <c r="G33" i="1"/>
  <c r="G32" i="1"/>
  <c r="G31" i="1"/>
  <c r="F30" i="1"/>
  <c r="G30" i="1" s="1"/>
  <c r="C30" i="1"/>
  <c r="G29" i="1"/>
  <c r="G28" i="1"/>
  <c r="G27" i="1"/>
  <c r="G26" i="1"/>
  <c r="F25" i="1"/>
  <c r="C25" i="1"/>
  <c r="G24" i="1"/>
  <c r="G23" i="1"/>
  <c r="F22" i="1"/>
  <c r="C22" i="1"/>
  <c r="G20" i="1"/>
  <c r="F19" i="1"/>
  <c r="G19" i="1" s="1"/>
  <c r="C19" i="1"/>
  <c r="G18" i="1"/>
  <c r="G17" i="1"/>
  <c r="G16" i="1"/>
  <c r="F15" i="1"/>
  <c r="C15" i="1"/>
  <c r="G14" i="1"/>
  <c r="G13" i="1"/>
  <c r="F12" i="1"/>
  <c r="F11" i="1" s="1"/>
  <c r="C12" i="1"/>
  <c r="G67" i="1" l="1"/>
  <c r="G11" i="1"/>
  <c r="G98" i="1"/>
  <c r="C113" i="1"/>
  <c r="G12" i="1"/>
  <c r="G15" i="1"/>
  <c r="C11" i="1"/>
  <c r="G22" i="1"/>
  <c r="G25" i="1"/>
  <c r="G43" i="1"/>
  <c r="G68" i="1"/>
  <c r="G111" i="1"/>
  <c r="G114" i="1"/>
  <c r="G153" i="1"/>
  <c r="G100" i="1"/>
  <c r="C21" i="1"/>
  <c r="G101" i="1"/>
  <c r="G116" i="1"/>
  <c r="F130" i="1"/>
  <c r="G130" i="1" s="1"/>
  <c r="C63" i="1"/>
  <c r="G63" i="1" s="1"/>
  <c r="G94" i="1"/>
  <c r="F100" i="1"/>
  <c r="G109" i="1"/>
  <c r="F46" i="1"/>
  <c r="G46" i="1" s="1"/>
  <c r="G95" i="1"/>
  <c r="F21" i="1"/>
  <c r="C74" i="1"/>
  <c r="G74" i="1" s="1"/>
  <c r="F85" i="1"/>
  <c r="G85" i="1" s="1"/>
  <c r="C106" i="1"/>
  <c r="G106" i="1" s="1"/>
  <c r="F113" i="1"/>
  <c r="F121" i="1"/>
  <c r="G121" i="1" s="1"/>
  <c r="C136" i="1"/>
  <c r="G136" i="1" s="1"/>
  <c r="F141" i="1"/>
  <c r="G141" i="1" s="1"/>
  <c r="F146" i="1"/>
  <c r="G146" i="1" s="1"/>
  <c r="G113" i="1" l="1"/>
  <c r="G21" i="1"/>
  <c r="F10" i="1"/>
  <c r="C10" i="1"/>
  <c r="G10" i="1" l="1"/>
</calcChain>
</file>

<file path=xl/sharedStrings.xml><?xml version="1.0" encoding="utf-8"?>
<sst xmlns="http://schemas.openxmlformats.org/spreadsheetml/2006/main" count="278" uniqueCount="263">
  <si>
    <t xml:space="preserve">И Н Ф О Р М А Ц И Я </t>
  </si>
  <si>
    <t xml:space="preserve">           об исполнении муниципальных программ муниципального района "Пристенский район" Курской области за 2021 год</t>
  </si>
  <si>
    <t xml:space="preserve">Наименование </t>
  </si>
  <si>
    <t>ЦСР</t>
  </si>
  <si>
    <t>Сумма                 на 2021 год</t>
  </si>
  <si>
    <t>Факт               на 2020 год</t>
  </si>
  <si>
    <r>
      <t>Процент</t>
    </r>
    <r>
      <rPr>
        <b/>
        <sz val="11.5"/>
        <color indexed="8"/>
        <rFont val="Times New Roman"/>
        <family val="1"/>
        <charset val="204"/>
      </rPr>
      <t xml:space="preserve"> исполнения расходов,  %</t>
    </r>
  </si>
  <si>
    <t>Муниципальные  программы, всего</t>
  </si>
  <si>
    <r>
      <t xml:space="preserve"> Муниципальная программа "Развитие культуры Пристенского района Курской области на</t>
    </r>
    <r>
      <rPr>
        <b/>
        <sz val="10.5"/>
        <color indexed="53"/>
        <rFont val="Times New Roman"/>
        <family val="1"/>
        <charset val="204"/>
      </rPr>
      <t xml:space="preserve"> </t>
    </r>
    <r>
      <rPr>
        <b/>
        <sz val="10.5"/>
        <rFont val="Times New Roman"/>
        <family val="1"/>
        <charset val="204"/>
      </rPr>
      <t>2020-2025 годы"</t>
    </r>
  </si>
  <si>
    <t xml:space="preserve">01 </t>
  </si>
  <si>
    <t xml:space="preserve">Подпрограмма «Управление муниципальной программой и обеспечение условий реализации» </t>
  </si>
  <si>
    <t>01 1</t>
  </si>
  <si>
    <t>Основное мероприятие «Обеспечение деятельности и выполнение функций Пристенской централизованной бухгалтерии учреждений культуры»</t>
  </si>
  <si>
    <t xml:space="preserve">01 1 01 00000 </t>
  </si>
  <si>
    <t>Основное мероприятие «Оказание мер социальной поддержки работникам учреждений культуры»</t>
  </si>
  <si>
    <t xml:space="preserve">01 1 02 00000 </t>
  </si>
  <si>
    <t xml:space="preserve">Подпрограмма «Наследие» </t>
  </si>
  <si>
    <t xml:space="preserve">01 2 </t>
  </si>
  <si>
    <t>Основное мероприятие «Развитие библиотечного дела и  материально-технической базы библиотек в Пристенском районе»</t>
  </si>
  <si>
    <t>01 2 01 00000</t>
  </si>
  <si>
    <t xml:space="preserve">проект "Творческие люди"
</t>
  </si>
  <si>
    <t>01 2 А2 00000</t>
  </si>
  <si>
    <t xml:space="preserve">Подпрограмма «Искусство» </t>
  </si>
  <si>
    <t>01 3</t>
  </si>
  <si>
    <t>Основное мероприятие «Сохранение и развитие народной культуры, нематериального наследия и кинообслуживания»</t>
  </si>
  <si>
    <t>01 3 01 00000</t>
  </si>
  <si>
    <t xml:space="preserve"> Муниципальная программа «Социальная поддержка граждан в Пристенском районе Курской области на 2018-2022 годы"</t>
  </si>
  <si>
    <t>02</t>
  </si>
  <si>
    <t xml:space="preserve"> Подпрограмма «Управление муниципальной программой и обеспечение условий реализации» </t>
  </si>
  <si>
    <t>02 1</t>
  </si>
  <si>
    <t>Основное мероприятие  «Оказание поддержки общественным организациям ветеранов войны»</t>
  </si>
  <si>
    <t>02 1 01 00000</t>
  </si>
  <si>
    <t>Основное мероприятие «Руководство и управление в сфере социальной защиты»</t>
  </si>
  <si>
    <t>02 1 02 00000</t>
  </si>
  <si>
    <t>Подпрограмма "Развитие мер социальной поддержки отдельных категорий граждан»</t>
  </si>
  <si>
    <t xml:space="preserve">02 2 </t>
  </si>
  <si>
    <t>Основное мероприятие «Выплата пенсий и доплат муниципальным служащим»</t>
  </si>
  <si>
    <t>02 2 01 00000</t>
  </si>
  <si>
    <t>Основное мероприятие  «Предоставление гражданам ежемесячных пособий»</t>
  </si>
  <si>
    <t>02 2 02 00000</t>
  </si>
  <si>
    <t>Основное мероприятие «Осуществление ежемесячных денежных выплат отдельным категориям граждан»</t>
  </si>
  <si>
    <t>02 2 03 00000</t>
  </si>
  <si>
    <t>Основное мероприятие «Меры социальной поддержки, предоставляемые отдельным категориям граждан»</t>
  </si>
  <si>
    <t>02 2 04 00000</t>
  </si>
  <si>
    <t xml:space="preserve">Подпрограмма "Улучшение демографической ситуации, совершенствование социальной поддержки семьи и детей»  </t>
  </si>
  <si>
    <t xml:space="preserve">02 3 </t>
  </si>
  <si>
    <t>Основное мероприятие «Руководство и управление в сфере опеки и попечительства»</t>
  </si>
  <si>
    <t>02 3 01 00000</t>
  </si>
  <si>
    <t>Основное мероприятие «Оказание мер государственной поддержки усыновителям, опекунам и попечителям по уходу за детьми»</t>
  </si>
  <si>
    <t>02 3 02 00000</t>
  </si>
  <si>
    <t>Основное мероприятие «Работа по улучшению демографической ситуации в Пристенском районе»</t>
  </si>
  <si>
    <t>02 3 03 00000</t>
  </si>
  <si>
    <t>Подпрограмма «Профилактика наркомании и медико - социальная реабилитация больных наркоманией в Пристенском  районе Курской области»</t>
  </si>
  <si>
    <t>02 4</t>
  </si>
  <si>
    <t>Основное мероприятие «Профилактика наркомании и реабилитация больных наркоманией»</t>
  </si>
  <si>
    <t>02 4 01 00000</t>
  </si>
  <si>
    <t>Основное мероприятие «Назначение и выплата ежемесячной выплаты на детей в возрасте от трех до семи лет включительно»</t>
  </si>
  <si>
    <t>02 3 04 00000</t>
  </si>
  <si>
    <t>Основное мероприятие "Оказание материальной помощи многодетным семьям"</t>
  </si>
  <si>
    <t>02 3 05 00000</t>
  </si>
  <si>
    <t xml:space="preserve">Подпрограмма «Профилактика наркомании и медико - социальная реабилитация больных наркоманией в Пристенском  районе Курской области» </t>
  </si>
  <si>
    <t xml:space="preserve">02 4 01 00000  </t>
  </si>
  <si>
    <t>Подпрограмма «Дополнительные меры социальной поддержки ветеранов Великой Отечественной войны 1941-1945 годов и членов их семей, участников локальных конфликтов и членов их семей, проживающих в Пристенском районе Курской области»</t>
  </si>
  <si>
    <t xml:space="preserve">02 5 </t>
  </si>
  <si>
    <t>Основное мероприятие «Оказание материальной помощи на улучшение материально-бытовых условий ветеранов ВОВ»</t>
  </si>
  <si>
    <t>02 5 01 00000</t>
  </si>
  <si>
    <t>Основное мероприятие  "Оказание материальной помощи на улучшение материально-бытовых условий участников локальных конфликтов и членов их семей"</t>
  </si>
  <si>
    <t>02 5 02 00000</t>
  </si>
  <si>
    <t xml:space="preserve">Подпрограмма «Обеспечение доступности приоритетных объектов и услуг в приоритетных сферах жизнедеятельности инвалидов и других маломобильных групп населения в Пристенском районе» </t>
  </si>
  <si>
    <t>02 6</t>
  </si>
  <si>
    <t>Основное мероприятие «Создание для инвалидов и других маломобильных категорий граждан условий для безбарьерного доступа к объектам социальной инфраструктуры и усиление взаимодействия с общественными организациями»</t>
  </si>
  <si>
    <t xml:space="preserve">02 6 01 00000  </t>
  </si>
  <si>
    <t>Основное мероприятие «Проведение мероприятий для инвалидов"</t>
  </si>
  <si>
    <t xml:space="preserve">02 6 02 00000  </t>
  </si>
  <si>
    <t xml:space="preserve">Муниципальная программа «Развитие образования»  Пристенского района Курской области  </t>
  </si>
  <si>
    <t>03</t>
  </si>
  <si>
    <t>Подпрограмма «Управление муниципальной программой и обеспечение условий реализации»</t>
  </si>
  <si>
    <t xml:space="preserve">03 1 </t>
  </si>
  <si>
    <t>Основное мероприятие «Обеспечение деятельности и выполнение функций муниципальных учреждений»</t>
  </si>
  <si>
    <t>03 1 01 00000</t>
  </si>
  <si>
    <t>Основное мероприятие «Социальная поддержка работников образования»</t>
  </si>
  <si>
    <t>03 1 02 00000</t>
  </si>
  <si>
    <t xml:space="preserve">Подпрограмма  "Развитие дошкольного и общего образования детей" </t>
  </si>
  <si>
    <t xml:space="preserve">03 2 </t>
  </si>
  <si>
    <t>Основное мероприятие «Реализация  и содействие развитию дошкольного и общего образования».</t>
  </si>
  <si>
    <t>03 2 01 00000</t>
  </si>
  <si>
    <t>Основное мероприятие «Социальная поддержка работников образовательных учреждений общего образования».</t>
  </si>
  <si>
    <t>03 2 02 00000</t>
  </si>
  <si>
    <t>Основное мероприятие «Социальная поддержка обучающихся образовательных учреждений общего образования»</t>
  </si>
  <si>
    <t>03 2 03 00000</t>
  </si>
  <si>
    <t>Основное мероприятие «Компенсация части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образования»</t>
  </si>
  <si>
    <t>03 2 04 00000</t>
  </si>
  <si>
    <t>Муниципальный проект "Современная школа"</t>
  </si>
  <si>
    <t>03 2 E1 00000</t>
  </si>
  <si>
    <t>проект «Содействие занятости»</t>
  </si>
  <si>
    <t>03 2 P2 00000</t>
  </si>
  <si>
    <t xml:space="preserve">Подпрограмма "Развитие дополнительного образования и системы воспитания детей" </t>
  </si>
  <si>
    <t xml:space="preserve">03 3 </t>
  </si>
  <si>
    <t>Основное мероприятие "Реализация дополнительных образовательных программ дополнительного образования и мероприятия по их развитию"</t>
  </si>
  <si>
    <t>03 3 01 00000</t>
  </si>
  <si>
    <t>проект "Успех каждого ребенка"</t>
  </si>
  <si>
    <t>03 3 E2 00000</t>
  </si>
  <si>
    <t xml:space="preserve">Подпрограмма "Создание новых мест в общеобразовательных организациях в соответствии с прогнозируемой потребностью и современными условиями обучения" </t>
  </si>
  <si>
    <t>03 4</t>
  </si>
  <si>
    <t>Основное мероприятие «Строительство зданий общеобразовательных организаций"</t>
  </si>
  <si>
    <t>03 4 01 00000</t>
  </si>
  <si>
    <t>проект "Современная школа"</t>
  </si>
  <si>
    <t>03 4 E1 00000</t>
  </si>
  <si>
    <t>Муниципальная  программа "Энергосбережение и повышение энергетической эффективности в муниципальном районе " Пристенский район" Курской области на 2021-2023 годы"</t>
  </si>
  <si>
    <t>05</t>
  </si>
  <si>
    <t xml:space="preserve">Подпрограмма «Энергосбережение в муниципальном районе "Пристенский район Курской области» </t>
  </si>
  <si>
    <t xml:space="preserve">05 1 </t>
  </si>
  <si>
    <t>Основное мероприятие «Реализация энергосберегающих мероприятий и внедрение энергоэффективного оборудования и материалов в муниципальных  учреждениях»</t>
  </si>
  <si>
    <t>05 1 01 00000</t>
  </si>
  <si>
    <t>Основное мероприятие «Пропаганда и популяризация энергосбережения и повышения энергетической эффективности»</t>
  </si>
  <si>
    <t>05 1 02 00000</t>
  </si>
  <si>
    <t>Муниципальная программа "Охрана окружающей среды в Пристенском районе Курской области  на период 2021-2026 годы"</t>
  </si>
  <si>
    <t xml:space="preserve">06 </t>
  </si>
  <si>
    <t>Подпрограмма «Экология и чистая вода в Пристенском районе Курской области»</t>
  </si>
  <si>
    <t>06 1</t>
  </si>
  <si>
    <t>Основное мероприятие «Ремонт объектов водоснабжения»</t>
  </si>
  <si>
    <t>06 1 01 00000</t>
  </si>
  <si>
    <t>Основное мероприятие «Строительство  и содержание полигона ТБО»</t>
  </si>
  <si>
    <t>06 1 02 00000</t>
  </si>
  <si>
    <t>Основное мероприятие «Организация зон санитарной охраны на объектах питьевого водоснабжения»</t>
  </si>
  <si>
    <t>Основное мероприятие «Обеспечение населения экологически чистой питьевой водой»</t>
  </si>
  <si>
    <t>06 1 03 00000</t>
  </si>
  <si>
    <t>Основное мероприятие «Создание площадки перегруза ТКО»</t>
  </si>
  <si>
    <t>06 1 04 00000</t>
  </si>
  <si>
    <t>Муниципальная программа "Обеспечение доступным и комфортным жильем и коммунальными услугами граждан на территории сельских поселений муниципального района "Пристенский район" Курской области"</t>
  </si>
  <si>
    <t xml:space="preserve">07 </t>
  </si>
  <si>
    <t xml:space="preserve">Подпрограмма "Создание условий для обеспечения доступным и комфортным жильем граждан на территории сельских поселений муниципального района  "Пристенский район" Курской области" </t>
  </si>
  <si>
    <t xml:space="preserve">07 1 </t>
  </si>
  <si>
    <t>Основное мероприятие «Содействие развитию социальной и инженерной инфраструктуры муниципальных образований Пристенского района Курской области"</t>
  </si>
  <si>
    <t>07 1  01 00000</t>
  </si>
  <si>
    <t>Основное мероприятие "Обеспечение жильем молодых семей"</t>
  </si>
  <si>
    <t>07 1  02 00000</t>
  </si>
  <si>
    <t>07 1 01 00000</t>
  </si>
  <si>
    <t>Основное мероприятие "Реализация Федерального закона от 13 июля 2015 года N 218-ФЗ "О государственной регистрации недвижимости""</t>
  </si>
  <si>
    <t>07 1  04 00000</t>
  </si>
  <si>
    <t xml:space="preserve">Подпрограмма  "Обеспечение качественными услугами ЖКХ населения сельских поселений муниципального района «Пристенский район» Курской области» </t>
  </si>
  <si>
    <t>07 2</t>
  </si>
  <si>
    <t>Основное мероприятие «Организация  и содержание мест захоронения на территории сельских поселений муниципального района «Пристенский район» Курской области»</t>
  </si>
  <si>
    <t>07 2 01 00000</t>
  </si>
  <si>
    <t>Основное мероприятие  «Организация сбора и вывоза отходов и мусора на территории сельских поселений муниципального района «Пристенский район» Курской области»</t>
  </si>
  <si>
    <t>07 2 02 00000</t>
  </si>
  <si>
    <t xml:space="preserve">Муниципальная программа  «Развитие физической культуры и спорта в Пристенском районе Курской области на 2020-2022 годы »
</t>
  </si>
  <si>
    <t xml:space="preserve">08 </t>
  </si>
  <si>
    <t>08 1</t>
  </si>
  <si>
    <t xml:space="preserve">Основное мероприятие «Обеспечение деятельности и выполнение функций муниципальных учреждений»   </t>
  </si>
  <si>
    <t>08 1 01 00000</t>
  </si>
  <si>
    <t xml:space="preserve">Подпрограмма «Реализация муниципальной политики в сфере физической культуры и спорта в Пристенском районе Курской области» </t>
  </si>
  <si>
    <t>08 2</t>
  </si>
  <si>
    <t>Основное мероприятие «Создание условий, обеспечивающих развитие массового спорта в Пристенском районе Курской области»</t>
  </si>
  <si>
    <t>08 2 01 00000</t>
  </si>
  <si>
    <t>Основное мероприятие «Совершенствование физкультурно-спортивной инфраструктуры Пристенского района Курской области»</t>
  </si>
  <si>
    <t>08 2 02 00000</t>
  </si>
  <si>
    <t>«Муниципальный проект «Спорт-норма жизни»</t>
  </si>
  <si>
    <t xml:space="preserve">08 2 P5 00000 </t>
  </si>
  <si>
    <t>Муниципальная программа «Развитие муниципальной службы в Администрации Пристенского района Курской области на 2019-2021 годы»</t>
  </si>
  <si>
    <t xml:space="preserve">09 </t>
  </si>
  <si>
    <t xml:space="preserve"> Подпрограмма «Реализация мероприятий, направленных на развитие муниципальной службы» </t>
  </si>
  <si>
    <t xml:space="preserve">09 1 </t>
  </si>
  <si>
    <t>Основное мероприятие  «Организация обучения и переподготовки лиц замещающих выборные должности, должности муниципальной службы  на курсах повышения квалификации»</t>
  </si>
  <si>
    <t>09 1 01 00000</t>
  </si>
  <si>
    <t>Муниципальная программа «Сохранение и развитие архивного дела в Пристенском районе Курской области на 2019-2021 годы»</t>
  </si>
  <si>
    <t>10 1</t>
  </si>
  <si>
    <t>Основное мероприятие «Обеспечение деятельности и выполнение функций органов местного самоуправления»</t>
  </si>
  <si>
    <t>10 1 01 00000</t>
  </si>
  <si>
    <t>Подпрограмма «Организация хранения, комплектования и использования документов Архивного фонда Курской области и иных архивных документов»</t>
  </si>
  <si>
    <t>10 2</t>
  </si>
  <si>
    <t>Основное мероприятие «Осуществление отдельных полномочий в сфере архивного дела»</t>
  </si>
  <si>
    <t>10 2 01 00000</t>
  </si>
  <si>
    <t>Основное мероприятие «Реализация мероприятий по формированию и содержанию муниципального архива»</t>
  </si>
  <si>
    <t>10 2 02 00000</t>
  </si>
  <si>
    <t>Муниципальная программа  «Развитие транспортной системы, обеспечение перевозки пассажиров в Пристенском районе Курской области и безопасности дорожного движения на период 2021-2026 годы»</t>
  </si>
  <si>
    <t xml:space="preserve">Подпрограмма «Развитие сети автомобильных дорог общего пользования местного значения в Пристенском районе Курской области» </t>
  </si>
  <si>
    <t>11 1</t>
  </si>
  <si>
    <t>Основное мероприятие «Содержание, ремонт автомобильных дорог общего пользования местного значения»</t>
  </si>
  <si>
    <t>11 1 01 00000</t>
  </si>
  <si>
    <t>Подпрограмма «Повышение безопасности дорожного движения в Пристенском районе Курской области»</t>
  </si>
  <si>
    <t>11 2</t>
  </si>
  <si>
    <t>Основное мероприятие «Повышение безопасности дорожного движения в Пристенском районе Курской области»</t>
  </si>
  <si>
    <t>11 2 01 00000</t>
  </si>
  <si>
    <t>Подпрограмма "Развитие пассажирских перевозок в Пристенском районе Курской области»</t>
  </si>
  <si>
    <t>11 3</t>
  </si>
  <si>
    <t>Основное мероприятие "Содействие повышению доступности автомобильных перевозок населению Пристенского района Курской области"</t>
  </si>
  <si>
    <t>11 3 01 00000</t>
  </si>
  <si>
    <t xml:space="preserve">Муниципальная программа «Профилактика преступлений и иных  правонарушений  в Пристенском районе Курской области на 2020-2022 годы»
</t>
  </si>
  <si>
    <t>12 1</t>
  </si>
  <si>
    <t>Основное мероприятие «Обеспечение деятельности комиссии по делам несовершеннолетних и защите их прав  в Пристенском районе»</t>
  </si>
  <si>
    <t>12 1 01 00000</t>
  </si>
  <si>
    <t>Подпрограмма «Обеспечение  правопорядка  на  территории  муниципального образования»</t>
  </si>
  <si>
    <t xml:space="preserve">12 2 </t>
  </si>
  <si>
    <t>Основное мероприятие «Мероприятия, направленные на повышение качества и эффективности работы системы профилактики преступлений и иных правонарушений в отношении определенных категорий лиц и по отдельным видам противоправной деятельности»</t>
  </si>
  <si>
    <t>12 2 01 00000</t>
  </si>
  <si>
    <t xml:space="preserve">Подпрограмма «Профилактика терроризма и экстремизма в Пристенском районе Курской области»  </t>
  </si>
  <si>
    <t>12 3</t>
  </si>
  <si>
    <t>Основное мероприятие «Усиление антитеррористической защищенности административных зданий, объектов образования, здравоохранения, культуры, спорта и объектов с массовым пребыванием граждан»</t>
  </si>
  <si>
    <t>12 3 01 00000</t>
  </si>
  <si>
    <t>Муниципальная программа «Развитие экономики Пристенского района Курской области »</t>
  </si>
  <si>
    <t xml:space="preserve">Подпрограмма  «Создание благоприятных условия для привлечения инвестиций в экономику Пристенского района Курской области» </t>
  </si>
  <si>
    <t xml:space="preserve">15 1 </t>
  </si>
  <si>
    <t>Основное мероприятие «Осуществление организационно-хозяйственных расходов, связанных с участием в ежегодной межрегиональной универсальной оптово-розничной Курской Коренской ярмарки на территории Курской области и ежегодном Среднерусском экономическом форуме на территории Курской области»</t>
  </si>
  <si>
    <t>15 1 01 00000</t>
  </si>
  <si>
    <t>Подпрограмма «Развитие малого и среднего предпринимательства в Пристенском районе Курской области»</t>
  </si>
  <si>
    <t xml:space="preserve">15 2 </t>
  </si>
  <si>
    <t>Основное мероприятие «Предоставление субсидий начинающим собственный бизнес на субсидирование части затрат, связанных с организацией и ведением дела, в том числе в инновационной сфере»</t>
  </si>
  <si>
    <t>15 2 01 00000</t>
  </si>
  <si>
    <t xml:space="preserve">Основное мероприятие «Участие в проведении зональных семинаров, совещаний по вопросам организации и ведения бизнеса на местах" </t>
  </si>
  <si>
    <t>15 2 05 00000</t>
  </si>
  <si>
    <t>Основное мероприятие «Участие в ежегодном региональном форуме малого среднего предпринимательства "День предпринимателя Курской области"</t>
  </si>
  <si>
    <t>15 2 06 00000</t>
  </si>
  <si>
    <t xml:space="preserve">Основное мероприятие «Участие в ежегодном областном конкурсе "Лидер малого и среднего бизнеса Курской области" </t>
  </si>
  <si>
    <t>15 2 07 00000</t>
  </si>
  <si>
    <t xml:space="preserve">Основное мероприятие «Участие в ежегодном областном конкурсе "Малый и средний бизнес Курской области - глазами прессы" </t>
  </si>
  <si>
    <t>15 2 08 00000</t>
  </si>
  <si>
    <t>Муниципальная программа «Комплексное развитие сельских территорий Пристенского района Курской области»</t>
  </si>
  <si>
    <t xml:space="preserve">Подпрограмма  "Создание и развитие инфраструктуры на сельских территориях" </t>
  </si>
  <si>
    <t>16 2</t>
  </si>
  <si>
    <t>Основное мероприятие «Строительство распределительных сетей газопровода»</t>
  </si>
  <si>
    <t>16 1 01 00000</t>
  </si>
  <si>
    <t>Основное мероприятие "Развитие инженерной инфраструктуры на сельских территориях"</t>
  </si>
  <si>
    <t>16 2 01 00000</t>
  </si>
  <si>
    <t>Основное мероприятие «Развитие транспортной инфраструктуры на сельских территориях»</t>
  </si>
  <si>
    <t>16 2 02 00000</t>
  </si>
  <si>
    <r>
      <t>Муниципальная программа "Содействие занятости населения в Пристенском районе</t>
    </r>
    <r>
      <rPr>
        <b/>
        <sz val="10.5"/>
        <rFont val="Times New Roman"/>
        <family val="1"/>
        <charset val="204"/>
      </rPr>
      <t>"</t>
    </r>
  </si>
  <si>
    <t xml:space="preserve">Подпрограмма «Содействие временной занятости отдельных категорий граждан» </t>
  </si>
  <si>
    <t xml:space="preserve">17 1 </t>
  </si>
  <si>
    <t>Основное мероприятие  «Реализация мероприятий активной политики занятости населения»</t>
  </si>
  <si>
    <t>17 1 01 00000</t>
  </si>
  <si>
    <t xml:space="preserve">Подпрограмма «Развитие институтов рынка труда» </t>
  </si>
  <si>
    <t xml:space="preserve">17 2 </t>
  </si>
  <si>
    <t>Основное мероприятие  «Финансовое обеспечение деятельности в сфере трудовых отношений»</t>
  </si>
  <si>
    <t>17 2 01 00000</t>
  </si>
  <si>
    <t xml:space="preserve">Муниципальная программа «Повышение эффективности развития молодежной политики и совершенствование системы оздоровления и отдыха детей в Пристенском районе Курской области на 2020-2022 годы»
</t>
  </si>
  <si>
    <t>18</t>
  </si>
  <si>
    <t xml:space="preserve">Подпрограмма «Повышение эффективности реализации молодежной политики в Пристенском районе Курской области» </t>
  </si>
  <si>
    <t>18 1</t>
  </si>
  <si>
    <t>Основное мероприятие «Создание условий для развития молодежной политики в Пристенском районе Курской области»</t>
  </si>
  <si>
    <t>18 1 01 00000</t>
  </si>
  <si>
    <t xml:space="preserve">Подпрограмма «Оздоровление и отдых детей Пристенского района Курской области» </t>
  </si>
  <si>
    <t>18 2</t>
  </si>
  <si>
    <t>Основное мероприятие «Организация оздоровления и отдыха детей Пристенского района  Курской области различными формами»</t>
  </si>
  <si>
    <t>18 2 01 00000</t>
  </si>
  <si>
    <t>Муниципальная программа "Развитие информационного общества в Пристенском районе Курской области"</t>
  </si>
  <si>
    <t xml:space="preserve">Подпрограмма «Электронное правительство Пристенского района Курской области" </t>
  </si>
  <si>
    <t>20 1</t>
  </si>
  <si>
    <t>Основное мероприятие  «Осуществление мероприятий по формированию электронного правительства, обеспечение деятельности учреждений в сфере информационно-коммуникационного и технического обеспечения »</t>
  </si>
  <si>
    <t>20 1 01 00000</t>
  </si>
  <si>
    <t>Основное мероприятие  «Обеспечение деятельности муниципальных казенных учреждений в сфере информационно-коммуникационного и технического обеспечения"</t>
  </si>
  <si>
    <t>20 1 02 00000</t>
  </si>
  <si>
    <t>Подпрограмма «Развитие системы защиты информации Пристенского района Курской области»муниципальной программы "Развитие информационного общества в Пристенском районе Курской области"</t>
  </si>
  <si>
    <t>20 2</t>
  </si>
  <si>
    <t>Основное мероприятие  «Мероприятия по обеспечению безопасности в информационно-коммуникационной сфере»</t>
  </si>
  <si>
    <t>20 2 01 00000</t>
  </si>
  <si>
    <t>Муниципальная программа "Профилактика терроризма и экстремизма в Пристенском районке Курской области на 2017-2019 годы"</t>
  </si>
  <si>
    <t>Подпрограмма "Профилактика терроризма и эксремизма в Пристенском районе Курской области на 2017-2019 годы"</t>
  </si>
  <si>
    <t xml:space="preserve">21 1 </t>
  </si>
  <si>
    <t>Основное мероприятие «Усиление антитеррористической защищенности административных зданий, объектов образования, здравоохранения, культуры, спорта и объектов с массовым пребыванием граждан"</t>
  </si>
  <si>
    <t>21 1 03 00000</t>
  </si>
  <si>
    <t>201010000    1255,957 + 359,372</t>
  </si>
  <si>
    <t>202010000   40 + 14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</si>
</sst>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0.0"/>
    <numFmt numFmtId="166" formatCode="0.000"/>
    <numFmt numFmtId="167" formatCode="_-* #,##0.00_р_._-;\-* #,##0.00_р_._-;_-* &quot;-&quot;??_р_._-;_-@_-"/>
  </numFmts>
  <fonts count="40" x14ac:knownFonts="1">
    <font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indexed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.5"/>
      <color theme="1"/>
      <name val="Times New Roman"/>
      <family val="1"/>
      <charset val="204"/>
    </font>
    <font>
      <b/>
      <sz val="11.5"/>
      <color indexed="8"/>
      <name val="Times New Roman"/>
      <family val="1"/>
      <charset val="204"/>
    </font>
    <font>
      <b/>
      <i/>
      <sz val="10.5"/>
      <color indexed="8"/>
      <name val="Times New Roman"/>
      <family val="1"/>
      <charset val="204"/>
    </font>
    <font>
      <b/>
      <sz val="10.5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.5"/>
      <color indexed="8"/>
      <name val="Times New Roman"/>
      <family val="1"/>
      <charset val="204"/>
    </font>
    <font>
      <b/>
      <sz val="10.5"/>
      <color indexed="53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.5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sz val="10.5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i/>
      <sz val="10.5"/>
      <name val="Times New Roman"/>
      <family val="1"/>
      <charset val="204"/>
    </font>
    <font>
      <sz val="10.5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10.5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8"/>
      <color indexed="8"/>
      <name val="Calibri"/>
      <family val="2"/>
      <charset val="204"/>
    </font>
    <font>
      <sz val="10"/>
      <name val="Helv"/>
    </font>
    <font>
      <sz val="11"/>
      <color indexed="8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>
      <alignment vertical="top" wrapText="1"/>
    </xf>
    <xf numFmtId="0" fontId="36" fillId="0" borderId="0"/>
    <xf numFmtId="0" fontId="37" fillId="0" borderId="0"/>
    <xf numFmtId="0" fontId="38" fillId="0" borderId="0"/>
    <xf numFmtId="167" fontId="39" fillId="0" borderId="0" applyFont="0" applyFill="0" applyBorder="0" applyAlignment="0" applyProtection="0"/>
  </cellStyleXfs>
  <cellXfs count="155">
    <xf numFmtId="0" fontId="0" fillId="0" borderId="0" xfId="0"/>
    <xf numFmtId="0" fontId="1" fillId="0" borderId="0" xfId="0" applyFont="1" applyBorder="1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 wrapText="1"/>
    </xf>
    <xf numFmtId="0" fontId="6" fillId="0" borderId="2" xfId="0" applyFont="1" applyBorder="1" applyAlignment="1">
      <alignment horizontal="center"/>
    </xf>
    <xf numFmtId="3" fontId="5" fillId="0" borderId="2" xfId="0" applyNumberFormat="1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0" fillId="0" borderId="6" xfId="0" applyBorder="1" applyAlignment="1"/>
    <xf numFmtId="0" fontId="0" fillId="0" borderId="0" xfId="0" applyAlignment="1"/>
    <xf numFmtId="0" fontId="9" fillId="0" borderId="2" xfId="0" applyFont="1" applyFill="1" applyBorder="1"/>
    <xf numFmtId="0" fontId="10" fillId="0" borderId="2" xfId="0" applyFont="1" applyFill="1" applyBorder="1"/>
    <xf numFmtId="164" fontId="11" fillId="0" borderId="2" xfId="0" applyNumberFormat="1" applyFont="1" applyFill="1" applyBorder="1"/>
    <xf numFmtId="164" fontId="11" fillId="0" borderId="3" xfId="0" applyNumberFormat="1" applyFont="1" applyFill="1" applyBorder="1"/>
    <xf numFmtId="165" fontId="12" fillId="0" borderId="3" xfId="0" applyNumberFormat="1" applyFont="1" applyFill="1" applyBorder="1" applyAlignment="1">
      <alignment horizontal="right"/>
    </xf>
    <xf numFmtId="0" fontId="13" fillId="2" borderId="2" xfId="0" applyFont="1" applyFill="1" applyBorder="1" applyAlignment="1">
      <alignment wrapText="1"/>
    </xf>
    <xf numFmtId="49" fontId="15" fillId="2" borderId="2" xfId="0" applyNumberFormat="1" applyFont="1" applyFill="1" applyBorder="1"/>
    <xf numFmtId="164" fontId="11" fillId="2" borderId="2" xfId="0" applyNumberFormat="1" applyFont="1" applyFill="1" applyBorder="1"/>
    <xf numFmtId="0" fontId="16" fillId="0" borderId="2" xfId="0" applyFont="1" applyFill="1" applyBorder="1" applyAlignment="1">
      <alignment wrapText="1"/>
    </xf>
    <xf numFmtId="49" fontId="17" fillId="0" borderId="2" xfId="0" applyNumberFormat="1" applyFont="1" applyFill="1" applyBorder="1"/>
    <xf numFmtId="164" fontId="18" fillId="0" borderId="2" xfId="0" applyNumberFormat="1" applyFont="1" applyFill="1" applyBorder="1"/>
    <xf numFmtId="0" fontId="19" fillId="3" borderId="2" xfId="0" applyFont="1" applyFill="1" applyBorder="1" applyAlignment="1">
      <alignment horizontal="left" wrapText="1"/>
    </xf>
    <xf numFmtId="49" fontId="20" fillId="3" borderId="2" xfId="0" applyNumberFormat="1" applyFont="1" applyFill="1" applyBorder="1"/>
    <xf numFmtId="164" fontId="21" fillId="3" borderId="2" xfId="0" applyNumberFormat="1" applyFont="1" applyFill="1" applyBorder="1"/>
    <xf numFmtId="0" fontId="0" fillId="3" borderId="2" xfId="0" applyFill="1" applyBorder="1"/>
    <xf numFmtId="0" fontId="0" fillId="3" borderId="0" xfId="0" applyFill="1"/>
    <xf numFmtId="0" fontId="19" fillId="0" borderId="2" xfId="0" applyFont="1" applyFill="1" applyBorder="1" applyAlignment="1">
      <alignment horizontal="left" wrapText="1"/>
    </xf>
    <xf numFmtId="49" fontId="20" fillId="0" borderId="2" xfId="0" applyNumberFormat="1" applyFont="1" applyFill="1" applyBorder="1"/>
    <xf numFmtId="164" fontId="21" fillId="4" borderId="2" xfId="0" applyNumberFormat="1" applyFont="1" applyFill="1" applyBorder="1"/>
    <xf numFmtId="0" fontId="22" fillId="0" borderId="2" xfId="0" applyFont="1" applyFill="1" applyBorder="1" applyAlignment="1">
      <alignment wrapText="1"/>
    </xf>
    <xf numFmtId="164" fontId="18" fillId="4" borderId="2" xfId="0" applyNumberFormat="1" applyFont="1" applyFill="1" applyBorder="1"/>
    <xf numFmtId="0" fontId="19" fillId="0" borderId="2" xfId="0" applyFont="1" applyFill="1" applyBorder="1" applyAlignment="1">
      <alignment wrapText="1"/>
    </xf>
    <xf numFmtId="166" fontId="0" fillId="0" borderId="0" xfId="0" applyNumberFormat="1"/>
    <xf numFmtId="49" fontId="19" fillId="0" borderId="2" xfId="0" applyNumberFormat="1" applyFont="1" applyFill="1" applyBorder="1" applyAlignment="1">
      <alignment vertical="center" wrapText="1"/>
    </xf>
    <xf numFmtId="0" fontId="23" fillId="0" borderId="2" xfId="0" applyFont="1" applyFill="1" applyBorder="1" applyAlignment="1">
      <alignment horizontal="justify" vertical="top" wrapText="1"/>
    </xf>
    <xf numFmtId="0" fontId="10" fillId="2" borderId="2" xfId="0" applyFont="1" applyFill="1" applyBorder="1" applyAlignment="1">
      <alignment horizontal="left" wrapText="1"/>
    </xf>
    <xf numFmtId="0" fontId="22" fillId="0" borderId="2" xfId="0" applyFont="1" applyFill="1" applyBorder="1" applyAlignment="1">
      <alignment horizontal="left" wrapText="1"/>
    </xf>
    <xf numFmtId="0" fontId="20" fillId="0" borderId="2" xfId="0" applyFont="1" applyFill="1" applyBorder="1"/>
    <xf numFmtId="164" fontId="21" fillId="5" borderId="2" xfId="0" applyNumberFormat="1" applyFont="1" applyFill="1" applyBorder="1"/>
    <xf numFmtId="0" fontId="19" fillId="0" borderId="2" xfId="0" applyFont="1" applyFill="1" applyBorder="1" applyAlignment="1">
      <alignment horizontal="justify"/>
    </xf>
    <xf numFmtId="164" fontId="21" fillId="0" borderId="2" xfId="0" applyNumberFormat="1" applyFont="1" applyFill="1" applyBorder="1"/>
    <xf numFmtId="164" fontId="19" fillId="0" borderId="0" xfId="0" applyNumberFormat="1" applyFont="1" applyFill="1" applyBorder="1"/>
    <xf numFmtId="49" fontId="22" fillId="0" borderId="2" xfId="1" applyNumberFormat="1" applyFont="1" applyBorder="1" applyAlignment="1" applyProtection="1">
      <alignment horizontal="left" wrapText="1"/>
    </xf>
    <xf numFmtId="0" fontId="19" fillId="0" borderId="2" xfId="0" applyFont="1" applyBorder="1" applyAlignment="1">
      <alignment wrapText="1"/>
    </xf>
    <xf numFmtId="0" fontId="20" fillId="0" borderId="2" xfId="0" applyFont="1" applyBorder="1"/>
    <xf numFmtId="0" fontId="22" fillId="0" borderId="2" xfId="2" applyFont="1" applyFill="1" applyBorder="1" applyAlignment="1">
      <alignment horizontal="left" wrapText="1"/>
    </xf>
    <xf numFmtId="2" fontId="22" fillId="0" borderId="2" xfId="0" applyNumberFormat="1" applyFont="1" applyFill="1" applyBorder="1" applyAlignment="1">
      <alignment vertical="center" wrapText="1"/>
    </xf>
    <xf numFmtId="0" fontId="19" fillId="0" borderId="2" xfId="0" applyFont="1" applyBorder="1" applyAlignment="1">
      <alignment horizontal="left" wrapText="1"/>
    </xf>
    <xf numFmtId="0" fontId="10" fillId="2" borderId="2" xfId="0" applyFont="1" applyFill="1" applyBorder="1" applyAlignment="1">
      <alignment wrapText="1"/>
    </xf>
    <xf numFmtId="166" fontId="0" fillId="0" borderId="0" xfId="0" applyNumberFormat="1" applyBorder="1"/>
    <xf numFmtId="0" fontId="0" fillId="0" borderId="0" xfId="0" applyFill="1" applyBorder="1"/>
    <xf numFmtId="164" fontId="19" fillId="0" borderId="2" xfId="0" applyNumberFormat="1" applyFont="1" applyFill="1" applyBorder="1"/>
    <xf numFmtId="164" fontId="18" fillId="5" borderId="2" xfId="0" applyNumberFormat="1" applyFont="1" applyFill="1" applyBorder="1"/>
    <xf numFmtId="0" fontId="26" fillId="0" borderId="2" xfId="0" applyFont="1" applyFill="1" applyBorder="1" applyAlignment="1">
      <alignment wrapText="1"/>
    </xf>
    <xf numFmtId="0" fontId="22" fillId="0" borderId="2" xfId="0" applyFont="1" applyFill="1" applyBorder="1" applyAlignment="1">
      <alignment horizontal="justify"/>
    </xf>
    <xf numFmtId="49" fontId="10" fillId="2" borderId="2" xfId="0" applyNumberFormat="1" applyFont="1" applyFill="1" applyBorder="1" applyAlignment="1">
      <alignment horizontal="left" vertical="center" wrapText="1"/>
    </xf>
    <xf numFmtId="0" fontId="22" fillId="0" borderId="2" xfId="1" applyFont="1" applyFill="1" applyBorder="1" applyAlignment="1" applyProtection="1">
      <alignment wrapText="1"/>
    </xf>
    <xf numFmtId="0" fontId="0" fillId="0" borderId="7" xfId="0" applyBorder="1" applyAlignment="1"/>
    <xf numFmtId="0" fontId="19" fillId="5" borderId="2" xfId="0" applyFont="1" applyFill="1" applyBorder="1" applyAlignment="1">
      <alignment horizontal="justify"/>
    </xf>
    <xf numFmtId="0" fontId="0" fillId="0" borderId="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9" fontId="19" fillId="5" borderId="2" xfId="0" applyNumberFormat="1" applyFont="1" applyFill="1" applyBorder="1" applyAlignment="1">
      <alignment wrapText="1"/>
    </xf>
    <xf numFmtId="164" fontId="19" fillId="5" borderId="2" xfId="0" applyNumberFormat="1" applyFont="1" applyFill="1" applyBorder="1"/>
    <xf numFmtId="0" fontId="0" fillId="5" borderId="2" xfId="0" applyFill="1" applyBorder="1" applyAlignment="1">
      <alignment horizontal="left" vertical="center"/>
    </xf>
    <xf numFmtId="0" fontId="0" fillId="5" borderId="0" xfId="0" applyFill="1" applyBorder="1" applyAlignment="1">
      <alignment horizontal="left" vertical="center"/>
    </xf>
    <xf numFmtId="0" fontId="0" fillId="5" borderId="0" xfId="0" applyFill="1" applyBorder="1"/>
    <xf numFmtId="0" fontId="0" fillId="5" borderId="0" xfId="0" applyFill="1"/>
    <xf numFmtId="166" fontId="0" fillId="5" borderId="0" xfId="0" applyNumberFormat="1" applyFill="1"/>
    <xf numFmtId="0" fontId="5" fillId="2" borderId="2" xfId="1" applyFont="1" applyFill="1" applyBorder="1" applyAlignment="1" applyProtection="1">
      <alignment horizontal="left" wrapText="1"/>
    </xf>
    <xf numFmtId="0" fontId="0" fillId="5" borderId="2" xfId="0" applyFill="1" applyBorder="1"/>
    <xf numFmtId="0" fontId="10" fillId="5" borderId="2" xfId="0" applyFont="1" applyFill="1" applyBorder="1" applyAlignment="1">
      <alignment horizontal="left" wrapText="1"/>
    </xf>
    <xf numFmtId="164" fontId="10" fillId="5" borderId="0" xfId="0" applyNumberFormat="1" applyFont="1" applyFill="1" applyBorder="1"/>
    <xf numFmtId="0" fontId="22" fillId="0" borderId="2" xfId="1" applyFont="1" applyFill="1" applyBorder="1" applyAlignment="1" applyProtection="1">
      <alignment horizontal="left" wrapText="1"/>
    </xf>
    <xf numFmtId="164" fontId="18" fillId="0" borderId="2" xfId="0" applyNumberFormat="1" applyFont="1" applyFill="1" applyBorder="1" applyAlignment="1">
      <alignment vertical="center" wrapText="1"/>
    </xf>
    <xf numFmtId="0" fontId="22" fillId="5" borderId="2" xfId="0" applyFont="1" applyFill="1" applyBorder="1" applyAlignment="1">
      <alignment horizontal="left" wrapText="1"/>
    </xf>
    <xf numFmtId="164" fontId="22" fillId="5" borderId="0" xfId="0" applyNumberFormat="1" applyFont="1" applyFill="1" applyBorder="1"/>
    <xf numFmtId="0" fontId="19" fillId="5" borderId="2" xfId="0" applyFont="1" applyFill="1" applyBorder="1"/>
    <xf numFmtId="164" fontId="21" fillId="0" borderId="2" xfId="0" applyNumberFormat="1" applyFont="1" applyFill="1" applyBorder="1" applyAlignment="1">
      <alignment vertical="center" wrapText="1"/>
    </xf>
    <xf numFmtId="164" fontId="22" fillId="5" borderId="2" xfId="0" applyNumberFormat="1" applyFont="1" applyFill="1" applyBorder="1" applyAlignment="1">
      <alignment vertical="center" wrapText="1"/>
    </xf>
    <xf numFmtId="0" fontId="19" fillId="5" borderId="2" xfId="0" applyFont="1" applyFill="1" applyBorder="1" applyAlignment="1">
      <alignment wrapText="1"/>
    </xf>
    <xf numFmtId="164" fontId="19" fillId="5" borderId="0" xfId="0" applyNumberFormat="1" applyFont="1" applyFill="1" applyBorder="1"/>
    <xf numFmtId="0" fontId="22" fillId="5" borderId="2" xfId="0" applyFont="1" applyFill="1" applyBorder="1" applyAlignment="1">
      <alignment wrapText="1"/>
    </xf>
    <xf numFmtId="0" fontId="19" fillId="5" borderId="2" xfId="1" applyFont="1" applyFill="1" applyBorder="1" applyAlignment="1" applyProtection="1">
      <alignment horizontal="left" wrapText="1"/>
    </xf>
    <xf numFmtId="0" fontId="19" fillId="0" borderId="2" xfId="0" applyNumberFormat="1" applyFont="1" applyFill="1" applyBorder="1" applyAlignment="1">
      <alignment wrapText="1"/>
    </xf>
    <xf numFmtId="0" fontId="10" fillId="2" borderId="2" xfId="1" applyFont="1" applyFill="1" applyBorder="1" applyAlignment="1" applyProtection="1">
      <alignment wrapText="1"/>
    </xf>
    <xf numFmtId="164" fontId="11" fillId="2" borderId="2" xfId="0" applyNumberFormat="1" applyFont="1" applyFill="1" applyBorder="1" applyAlignment="1">
      <alignment vertical="center" wrapText="1"/>
    </xf>
    <xf numFmtId="0" fontId="19" fillId="0" borderId="2" xfId="0" applyFont="1" applyFill="1" applyBorder="1" applyAlignment="1">
      <alignment vertical="center" wrapText="1"/>
    </xf>
    <xf numFmtId="49" fontId="20" fillId="0" borderId="2" xfId="0" applyNumberFormat="1" applyFont="1" applyFill="1" applyBorder="1" applyAlignment="1">
      <alignment vertical="center" wrapText="1"/>
    </xf>
    <xf numFmtId="0" fontId="27" fillId="0" borderId="2" xfId="0" applyFont="1" applyBorder="1"/>
    <xf numFmtId="0" fontId="10" fillId="0" borderId="2" xfId="0" applyFont="1" applyFill="1" applyBorder="1" applyAlignment="1">
      <alignment horizontal="justify"/>
    </xf>
    <xf numFmtId="49" fontId="23" fillId="0" borderId="2" xfId="0" applyNumberFormat="1" applyFont="1" applyFill="1" applyBorder="1" applyAlignment="1">
      <alignment wrapText="1"/>
    </xf>
    <xf numFmtId="164" fontId="10" fillId="0" borderId="0" xfId="0" applyNumberFormat="1" applyFont="1" applyFill="1" applyBorder="1"/>
    <xf numFmtId="0" fontId="19" fillId="0" borderId="2" xfId="1" applyFont="1" applyFill="1" applyBorder="1" applyAlignment="1" applyProtection="1">
      <alignment wrapText="1"/>
    </xf>
    <xf numFmtId="0" fontId="17" fillId="0" borderId="2" xfId="0" applyFont="1" applyFill="1" applyBorder="1"/>
    <xf numFmtId="0" fontId="20" fillId="0" borderId="2" xfId="0" applyFont="1" applyFill="1" applyBorder="1" applyAlignment="1">
      <alignment horizontal="left"/>
    </xf>
    <xf numFmtId="0" fontId="19" fillId="0" borderId="2" xfId="0" applyFont="1" applyBorder="1" applyAlignment="1">
      <alignment horizontal="justify" vertical="center"/>
    </xf>
    <xf numFmtId="0" fontId="28" fillId="5" borderId="2" xfId="0" applyFont="1" applyFill="1" applyBorder="1" applyAlignment="1">
      <alignment horizontal="justify" vertical="center"/>
    </xf>
    <xf numFmtId="0" fontId="20" fillId="5" borderId="2" xfId="0" applyFont="1" applyFill="1" applyBorder="1"/>
    <xf numFmtId="164" fontId="22" fillId="0" borderId="2" xfId="0" applyNumberFormat="1" applyFont="1" applyFill="1" applyBorder="1"/>
    <xf numFmtId="0" fontId="19" fillId="0" borderId="2" xfId="0" applyFont="1" applyFill="1" applyBorder="1" applyAlignment="1">
      <alignment horizontal="left" vertical="top" wrapText="1"/>
    </xf>
    <xf numFmtId="0" fontId="10" fillId="6" borderId="2" xfId="0" applyFont="1" applyFill="1" applyBorder="1" applyAlignment="1">
      <alignment wrapText="1"/>
    </xf>
    <xf numFmtId="49" fontId="15" fillId="6" borderId="2" xfId="0" applyNumberFormat="1" applyFont="1" applyFill="1" applyBorder="1"/>
    <xf numFmtId="164" fontId="11" fillId="6" borderId="2" xfId="0" applyNumberFormat="1" applyFont="1" applyFill="1" applyBorder="1"/>
    <xf numFmtId="0" fontId="15" fillId="2" borderId="2" xfId="0" applyFont="1" applyFill="1" applyBorder="1" applyAlignment="1">
      <alignment horizontal="left"/>
    </xf>
    <xf numFmtId="0" fontId="17" fillId="0" borderId="2" xfId="0" applyFont="1" applyFill="1" applyBorder="1" applyAlignment="1">
      <alignment horizontal="left"/>
    </xf>
    <xf numFmtId="0" fontId="29" fillId="0" borderId="2" xfId="0" applyFont="1" applyBorder="1" applyAlignment="1">
      <alignment horizontal="justify" vertical="center" wrapText="1"/>
    </xf>
    <xf numFmtId="0" fontId="19" fillId="0" borderId="2" xfId="1" applyFont="1" applyFill="1" applyBorder="1" applyAlignment="1" applyProtection="1">
      <alignment wrapText="1" shrinkToFit="1"/>
    </xf>
    <xf numFmtId="0" fontId="30" fillId="0" borderId="2" xfId="0" applyFont="1" applyBorder="1"/>
    <xf numFmtId="0" fontId="30" fillId="0" borderId="2" xfId="0" applyFont="1" applyBorder="1" applyAlignment="1">
      <alignment wrapText="1"/>
    </xf>
    <xf numFmtId="164" fontId="10" fillId="0" borderId="2" xfId="0" applyNumberFormat="1" applyFont="1" applyFill="1" applyBorder="1"/>
    <xf numFmtId="164" fontId="22" fillId="0" borderId="0" xfId="0" applyNumberFormat="1" applyFont="1" applyFill="1" applyBorder="1"/>
    <xf numFmtId="49" fontId="23" fillId="5" borderId="2" xfId="0" applyNumberFormat="1" applyFont="1" applyFill="1" applyBorder="1" applyAlignment="1">
      <alignment wrapText="1"/>
    </xf>
    <xf numFmtId="0" fontId="31" fillId="0" borderId="2" xfId="0" applyFont="1" applyBorder="1" applyAlignment="1">
      <alignment vertical="center" wrapText="1"/>
    </xf>
    <xf numFmtId="0" fontId="32" fillId="0" borderId="0" xfId="0" applyFont="1" applyAlignment="1">
      <alignment vertical="center" wrapText="1"/>
    </xf>
    <xf numFmtId="0" fontId="30" fillId="0" borderId="2" xfId="0" applyFont="1" applyBorder="1" applyAlignment="1">
      <alignment vertical="center" wrapText="1"/>
    </xf>
    <xf numFmtId="0" fontId="33" fillId="0" borderId="2" xfId="0" applyFont="1" applyBorder="1" applyAlignment="1">
      <alignment wrapText="1"/>
    </xf>
    <xf numFmtId="166" fontId="18" fillId="0" borderId="2" xfId="0" applyNumberFormat="1" applyFont="1" applyFill="1" applyBorder="1"/>
    <xf numFmtId="0" fontId="34" fillId="0" borderId="2" xfId="0" applyFont="1" applyBorder="1" applyAlignment="1">
      <alignment wrapText="1"/>
    </xf>
    <xf numFmtId="166" fontId="21" fillId="0" borderId="2" xfId="0" applyNumberFormat="1" applyFont="1" applyFill="1" applyBorder="1"/>
    <xf numFmtId="0" fontId="34" fillId="0" borderId="2" xfId="0" applyFont="1" applyFill="1" applyBorder="1"/>
    <xf numFmtId="0" fontId="34" fillId="0" borderId="0" xfId="0" applyFont="1" applyFill="1" applyBorder="1"/>
    <xf numFmtId="49" fontId="22" fillId="7" borderId="2" xfId="0" applyNumberFormat="1" applyFont="1" applyFill="1" applyBorder="1" applyAlignment="1">
      <alignment horizontal="left" vertical="center" wrapText="1"/>
    </xf>
    <xf numFmtId="0" fontId="19" fillId="7" borderId="2" xfId="0" applyFont="1" applyFill="1" applyBorder="1" applyAlignment="1">
      <alignment horizontal="left"/>
    </xf>
    <xf numFmtId="164" fontId="22" fillId="7" borderId="2" xfId="0" applyNumberFormat="1" applyFont="1" applyFill="1" applyBorder="1" applyAlignment="1">
      <alignment horizontal="right"/>
    </xf>
    <xf numFmtId="0" fontId="19" fillId="7" borderId="2" xfId="0" applyFont="1" applyFill="1" applyBorder="1" applyAlignment="1">
      <alignment horizontal="justify"/>
    </xf>
    <xf numFmtId="164" fontId="19" fillId="7" borderId="2" xfId="0" applyNumberFormat="1" applyFont="1" applyFill="1" applyBorder="1" applyAlignment="1">
      <alignment horizontal="right"/>
    </xf>
    <xf numFmtId="164" fontId="19" fillId="0" borderId="2" xfId="0" applyNumberFormat="1" applyFont="1" applyFill="1" applyBorder="1" applyAlignment="1">
      <alignment horizontal="right"/>
    </xf>
    <xf numFmtId="164" fontId="19" fillId="0" borderId="0" xfId="0" applyNumberFormat="1" applyFont="1" applyFill="1" applyBorder="1" applyAlignment="1">
      <alignment horizontal="right"/>
    </xf>
    <xf numFmtId="0" fontId="34" fillId="0" borderId="2" xfId="0" applyFont="1" applyBorder="1"/>
    <xf numFmtId="0" fontId="35" fillId="0" borderId="2" xfId="0" applyFont="1" applyBorder="1"/>
    <xf numFmtId="0" fontId="35" fillId="0" borderId="2" xfId="0" applyFont="1" applyFill="1" applyBorder="1"/>
    <xf numFmtId="0" fontId="0" fillId="0" borderId="5" xfId="0" applyBorder="1"/>
    <xf numFmtId="0" fontId="35" fillId="0" borderId="5" xfId="0" applyFont="1" applyBorder="1"/>
    <xf numFmtId="0" fontId="35" fillId="0" borderId="0" xfId="0" applyFont="1" applyBorder="1"/>
    <xf numFmtId="164" fontId="11" fillId="2" borderId="2" xfId="0" applyNumberFormat="1" applyFont="1" applyFill="1" applyBorder="1" applyAlignment="1">
      <alignment horizontal="right"/>
    </xf>
    <xf numFmtId="165" fontId="12" fillId="0" borderId="5" xfId="0" applyNumberFormat="1" applyFont="1" applyFill="1" applyBorder="1" applyAlignment="1">
      <alignment horizontal="right"/>
    </xf>
    <xf numFmtId="165" fontId="12" fillId="0" borderId="3" xfId="0" applyNumberFormat="1" applyFont="1" applyFill="1" applyBorder="1" applyAlignment="1">
      <alignment horizontal="right"/>
    </xf>
    <xf numFmtId="0" fontId="32" fillId="0" borderId="0" xfId="0" applyFont="1" applyBorder="1" applyAlignment="1">
      <alignment vertical="center" wrapText="1"/>
    </xf>
    <xf numFmtId="49" fontId="10" fillId="7" borderId="2" xfId="0" applyNumberFormat="1" applyFont="1" applyFill="1" applyBorder="1" applyAlignment="1">
      <alignment horizontal="left" vertical="center" wrapText="1"/>
    </xf>
    <xf numFmtId="0" fontId="10" fillId="7" borderId="2" xfId="0" applyFont="1" applyFill="1" applyBorder="1" applyAlignment="1">
      <alignment horizontal="left"/>
    </xf>
    <xf numFmtId="164" fontId="10" fillId="7" borderId="2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3" fillId="0" borderId="0" xfId="0" applyFont="1" applyFill="1" applyBorder="1" applyAlignment="1">
      <alignment horizontal="right" wrapText="1"/>
    </xf>
    <xf numFmtId="0" fontId="5" fillId="0" borderId="3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49" fontId="10" fillId="2" borderId="2" xfId="0" applyNumberFormat="1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/>
    </xf>
    <xf numFmtId="0" fontId="31" fillId="0" borderId="2" xfId="0" applyFont="1" applyBorder="1" applyAlignment="1">
      <alignment horizontal="justify" vertical="center" wrapText="1"/>
    </xf>
  </cellXfs>
  <cellStyles count="7">
    <cellStyle name="Normal" xfId="3"/>
    <cellStyle name="Гиперссылка" xfId="1" builtinId="8"/>
    <cellStyle name="Обычный" xfId="0" builtinId="0"/>
    <cellStyle name="Обычный 2_Бюджет 2017-2019гг" xfId="4"/>
    <cellStyle name="Обычный_функц.стр-ра 2" xfId="2"/>
    <cellStyle name="Стиль 1" xfId="5"/>
    <cellStyle name="Финансов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consultantplus://offline/ref=C6EF3AE28B6C46D1117CBBA251A07B11C6C7C5768D6761820E322DA1BBA42282C9440EEF08E6CC43400235U6VEM" TargetMode="External"/><Relationship Id="rId2" Type="http://schemas.openxmlformats.org/officeDocument/2006/relationships/hyperlink" Target="consultantplus://offline/ref=9C8C6091F07A6736C14182A29006343D5BBD7494BF22787139B89C820162E1855B84266ADC28F806D5AC82M8c2N" TargetMode="External"/><Relationship Id="rId1" Type="http://schemas.openxmlformats.org/officeDocument/2006/relationships/hyperlink" Target="consultantplus://offline/ref=C6EF3AE28B6C46D1117CBBA251A07B11C6C7C5768D62628200322DA1BBA42282C9440EEF08E6CC43400635U6VA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consultantplus://offline/ref=C6EF3AE28B6C46D1117CBBA251A07B11C6C7C5768D6761820E322DA1BBA42282C9440EEF08E6CC43400136U6VD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3698"/>
  <sheetViews>
    <sheetView showGridLines="0" tabSelected="1" zoomScaleNormal="100" workbookViewId="0"/>
  </sheetViews>
  <sheetFormatPr defaultRowHeight="15" x14ac:dyDescent="0.25"/>
  <cols>
    <col min="1" max="1" width="56" style="4" customWidth="1"/>
    <col min="2" max="2" width="14.5703125" style="4" customWidth="1"/>
    <col min="3" max="3" width="16.42578125" style="4" customWidth="1"/>
    <col min="4" max="4" width="11.85546875" style="4" hidden="1" customWidth="1"/>
    <col min="5" max="5" width="12.5703125" style="4" hidden="1" customWidth="1"/>
    <col min="6" max="6" width="16.42578125" style="4" customWidth="1"/>
    <col min="7" max="7" width="16.28515625" customWidth="1"/>
    <col min="8" max="8" width="17.42578125" customWidth="1"/>
    <col min="9" max="9" width="12.42578125" customWidth="1"/>
    <col min="10" max="10" width="10.5703125" customWidth="1"/>
    <col min="11" max="14" width="9.140625" customWidth="1"/>
    <col min="15" max="15" width="10.5703125" bestFit="1" customWidth="1"/>
    <col min="16" max="16" width="9.5703125" bestFit="1" customWidth="1"/>
  </cols>
  <sheetData>
    <row r="1" spans="1:18" x14ac:dyDescent="0.25">
      <c r="A1" s="1"/>
      <c r="B1" s="2"/>
      <c r="C1" s="2"/>
      <c r="D1" s="3"/>
      <c r="F1" s="2"/>
    </row>
    <row r="2" spans="1:18" ht="33" customHeight="1" x14ac:dyDescent="0.25">
      <c r="A2" s="147" t="s">
        <v>0</v>
      </c>
      <c r="B2" s="147"/>
      <c r="C2" s="147"/>
      <c r="D2" s="147"/>
      <c r="E2" s="147"/>
      <c r="F2" s="5"/>
    </row>
    <row r="3" spans="1:18" ht="75.75" customHeight="1" thickBot="1" x14ac:dyDescent="0.3">
      <c r="A3" s="148" t="s">
        <v>1</v>
      </c>
      <c r="B3" s="148"/>
      <c r="C3" s="148"/>
      <c r="D3" s="148"/>
      <c r="E3" s="148"/>
      <c r="F3" s="6"/>
    </row>
    <row r="4" spans="1:18" ht="15" hidden="1" customHeight="1" x14ac:dyDescent="0.25">
      <c r="A4" s="149"/>
      <c r="B4" s="149"/>
      <c r="C4" s="7"/>
      <c r="D4" s="3"/>
      <c r="F4" s="7"/>
    </row>
    <row r="5" spans="1:18" ht="22.5" hidden="1" customHeight="1" x14ac:dyDescent="0.25">
      <c r="A5" s="8"/>
      <c r="B5" s="8"/>
      <c r="C5" s="7"/>
      <c r="D5" s="3"/>
      <c r="F5" s="7"/>
    </row>
    <row r="6" spans="1:18" ht="14.25" hidden="1" customHeight="1" x14ac:dyDescent="0.25">
      <c r="A6" s="150"/>
      <c r="B6" s="150"/>
      <c r="C6" s="150"/>
      <c r="F6" s="2"/>
    </row>
    <row r="7" spans="1:18" ht="15.75" hidden="1" thickBot="1" x14ac:dyDescent="0.3">
      <c r="A7" s="151"/>
      <c r="B7" s="151"/>
      <c r="C7" s="151"/>
      <c r="F7" s="2"/>
    </row>
    <row r="8" spans="1:18" ht="51.75" customHeight="1" x14ac:dyDescent="0.25">
      <c r="A8" s="9" t="s">
        <v>2</v>
      </c>
      <c r="B8" s="9" t="s">
        <v>3</v>
      </c>
      <c r="C8" s="10" t="s">
        <v>4</v>
      </c>
      <c r="F8" s="11" t="s">
        <v>5</v>
      </c>
      <c r="G8" s="12" t="s">
        <v>6</v>
      </c>
    </row>
    <row r="9" spans="1:18" x14ac:dyDescent="0.25">
      <c r="A9" s="13">
        <v>1</v>
      </c>
      <c r="B9" s="13">
        <v>2</v>
      </c>
      <c r="C9" s="13">
        <v>3</v>
      </c>
      <c r="E9" s="14"/>
      <c r="F9" s="13">
        <v>4</v>
      </c>
      <c r="G9" s="13">
        <v>5</v>
      </c>
      <c r="H9" s="15"/>
    </row>
    <row r="10" spans="1:18" ht="18.75" x14ac:dyDescent="0.3">
      <c r="A10" s="16" t="s">
        <v>7</v>
      </c>
      <c r="B10" s="17"/>
      <c r="C10" s="18">
        <f>C11+C21+C46+C63+C67+C74+C85+C94+C97+C100+C106+C113+C121+C130+C136+C146+C141</f>
        <v>798318.75299999991</v>
      </c>
      <c r="F10" s="19">
        <f>F11+F21+F46+F63+F67+F74+F85+F94+F97+F100+F106+F113+F121+F130+F136+F146+F141</f>
        <v>686533.97200000007</v>
      </c>
      <c r="G10" s="20">
        <f>ROUND(F10/C10*100,1)</f>
        <v>86</v>
      </c>
    </row>
    <row r="11" spans="1:18" ht="28.5" x14ac:dyDescent="0.3">
      <c r="A11" s="21" t="s">
        <v>8</v>
      </c>
      <c r="B11" s="22" t="s">
        <v>9</v>
      </c>
      <c r="C11" s="23">
        <f>SUM(C12,C15,C19)</f>
        <v>31219.502</v>
      </c>
      <c r="F11" s="23">
        <f>SUM(F12,F15,F19)</f>
        <v>30723.179000000004</v>
      </c>
      <c r="G11" s="20">
        <f t="shared" ref="G11:G74" si="0">ROUND(F11/C11*100,1)</f>
        <v>98.4</v>
      </c>
    </row>
    <row r="12" spans="1:18" ht="28.5" x14ac:dyDescent="0.3">
      <c r="A12" s="24" t="s">
        <v>10</v>
      </c>
      <c r="B12" s="25" t="s">
        <v>11</v>
      </c>
      <c r="C12" s="26">
        <f>SUM(C13:C14)</f>
        <v>2024.5429999999999</v>
      </c>
      <c r="F12" s="26">
        <f>SUM(F13:F14)</f>
        <v>2024.5429999999999</v>
      </c>
      <c r="G12" s="20">
        <f t="shared" si="0"/>
        <v>100</v>
      </c>
    </row>
    <row r="13" spans="1:18" s="31" customFormat="1" ht="42" hidden="1" x14ac:dyDescent="0.3">
      <c r="A13" s="27" t="s">
        <v>12</v>
      </c>
      <c r="B13" s="28" t="s">
        <v>13</v>
      </c>
      <c r="C13" s="29"/>
      <c r="D13" s="30"/>
      <c r="E13" s="30"/>
      <c r="F13" s="29"/>
      <c r="G13" s="20" t="e">
        <f t="shared" si="0"/>
        <v>#DIV/0!</v>
      </c>
    </row>
    <row r="14" spans="1:18" ht="31.5" customHeight="1" x14ac:dyDescent="0.3">
      <c r="A14" s="32" t="s">
        <v>14</v>
      </c>
      <c r="B14" s="33" t="s">
        <v>15</v>
      </c>
      <c r="C14" s="34">
        <v>2024.5429999999999</v>
      </c>
      <c r="D14" s="4">
        <v>1883.2449999999999</v>
      </c>
      <c r="F14" s="34">
        <v>2024.5429999999999</v>
      </c>
      <c r="G14" s="20">
        <f t="shared" si="0"/>
        <v>100</v>
      </c>
    </row>
    <row r="15" spans="1:18" ht="27" customHeight="1" x14ac:dyDescent="0.3">
      <c r="A15" s="35" t="s">
        <v>16</v>
      </c>
      <c r="B15" s="25" t="s">
        <v>17</v>
      </c>
      <c r="C15" s="36">
        <f>SUM(C16,C17,C18)</f>
        <v>15744.691000000001</v>
      </c>
      <c r="F15" s="36">
        <f>SUM(F16,F17,F18)</f>
        <v>15546.379000000001</v>
      </c>
      <c r="G15" s="20">
        <f t="shared" si="0"/>
        <v>98.7</v>
      </c>
    </row>
    <row r="16" spans="1:18" ht="42" x14ac:dyDescent="0.3">
      <c r="A16" s="37" t="s">
        <v>18</v>
      </c>
      <c r="B16" s="33" t="s">
        <v>19</v>
      </c>
      <c r="C16" s="34">
        <v>15590.331</v>
      </c>
      <c r="D16" s="4">
        <v>14817.682000000001</v>
      </c>
      <c r="F16" s="34">
        <v>15392.019</v>
      </c>
      <c r="G16" s="20">
        <f t="shared" si="0"/>
        <v>98.7</v>
      </c>
      <c r="O16" s="38"/>
      <c r="P16" s="38"/>
      <c r="Q16" s="38"/>
      <c r="R16" s="38"/>
    </row>
    <row r="17" spans="1:18" ht="27" x14ac:dyDescent="0.3">
      <c r="A17" s="39" t="s">
        <v>20</v>
      </c>
      <c r="B17" s="33" t="s">
        <v>21</v>
      </c>
      <c r="C17" s="34">
        <v>154.36000000000001</v>
      </c>
      <c r="F17" s="34">
        <v>154.36000000000001</v>
      </c>
      <c r="G17" s="20">
        <f t="shared" si="0"/>
        <v>100</v>
      </c>
      <c r="O17" s="38"/>
      <c r="P17" s="38"/>
      <c r="Q17" s="38"/>
      <c r="R17" s="38"/>
    </row>
    <row r="18" spans="1:18" ht="18.75" hidden="1" x14ac:dyDescent="0.3">
      <c r="A18" s="40"/>
      <c r="B18" s="33"/>
      <c r="C18" s="34"/>
      <c r="F18" s="34"/>
      <c r="G18" s="20" t="e">
        <f t="shared" si="0"/>
        <v>#DIV/0!</v>
      </c>
      <c r="O18" s="38"/>
      <c r="P18" s="38"/>
      <c r="Q18" s="38"/>
      <c r="R18" s="38"/>
    </row>
    <row r="19" spans="1:18" ht="22.5" customHeight="1" x14ac:dyDescent="0.3">
      <c r="A19" s="35" t="s">
        <v>22</v>
      </c>
      <c r="B19" s="25" t="s">
        <v>23</v>
      </c>
      <c r="C19" s="36">
        <f>SUM(C20)</f>
        <v>13450.268</v>
      </c>
      <c r="F19" s="36">
        <f>SUM(F20)</f>
        <v>13152.257</v>
      </c>
      <c r="G19" s="20">
        <f t="shared" si="0"/>
        <v>97.8</v>
      </c>
      <c r="O19" s="38"/>
      <c r="P19" s="38"/>
      <c r="Q19" s="38"/>
      <c r="R19" s="38"/>
    </row>
    <row r="20" spans="1:18" ht="41.25" customHeight="1" x14ac:dyDescent="0.3">
      <c r="A20" s="37" t="s">
        <v>24</v>
      </c>
      <c r="B20" s="33" t="s">
        <v>25</v>
      </c>
      <c r="C20" s="34">
        <v>13450.268</v>
      </c>
      <c r="D20" s="4">
        <v>12072.332</v>
      </c>
      <c r="E20" s="4">
        <v>0.6</v>
      </c>
      <c r="F20" s="34">
        <v>13152.257</v>
      </c>
      <c r="G20" s="20">
        <f t="shared" si="0"/>
        <v>97.8</v>
      </c>
      <c r="O20" s="38"/>
      <c r="P20" s="38"/>
      <c r="Q20" s="38"/>
      <c r="R20" s="38"/>
    </row>
    <row r="21" spans="1:18" ht="42" x14ac:dyDescent="0.3">
      <c r="A21" s="41" t="s">
        <v>26</v>
      </c>
      <c r="B21" s="22" t="s">
        <v>27</v>
      </c>
      <c r="C21" s="23">
        <f>SUM(C22,C25,C30,C38,C40,C43)</f>
        <v>64825.616000000009</v>
      </c>
      <c r="F21" s="23">
        <f>SUM(F22,F25,F30,F38,F40,F43)</f>
        <v>62399.049999999996</v>
      </c>
      <c r="G21" s="20">
        <f t="shared" si="0"/>
        <v>96.3</v>
      </c>
      <c r="O21" s="38"/>
      <c r="P21" s="38"/>
      <c r="Q21" s="38"/>
      <c r="R21" s="38"/>
    </row>
    <row r="22" spans="1:18" ht="28.5" x14ac:dyDescent="0.3">
      <c r="A22" s="42" t="s">
        <v>28</v>
      </c>
      <c r="B22" s="25" t="s">
        <v>29</v>
      </c>
      <c r="C22" s="26">
        <f>SUM(C23:C24)</f>
        <v>2141.415</v>
      </c>
      <c r="F22" s="26">
        <f>SUM(F23:F24)</f>
        <v>2132.9</v>
      </c>
      <c r="G22" s="20">
        <f t="shared" si="0"/>
        <v>99.6</v>
      </c>
      <c r="O22" s="38"/>
      <c r="P22" s="38"/>
      <c r="Q22" s="38"/>
      <c r="R22" s="38"/>
    </row>
    <row r="23" spans="1:18" ht="32.25" customHeight="1" x14ac:dyDescent="0.3">
      <c r="A23" s="37" t="s">
        <v>30</v>
      </c>
      <c r="B23" s="43" t="s">
        <v>31</v>
      </c>
      <c r="C23" s="44">
        <v>163.25200000000001</v>
      </c>
      <c r="D23" s="4">
        <v>199.405</v>
      </c>
      <c r="F23" s="44">
        <v>163.25200000000001</v>
      </c>
      <c r="G23" s="20">
        <f t="shared" si="0"/>
        <v>100</v>
      </c>
      <c r="O23" s="38"/>
      <c r="P23" s="38"/>
      <c r="Q23" s="38"/>
      <c r="R23" s="38"/>
    </row>
    <row r="24" spans="1:18" ht="28.5" x14ac:dyDescent="0.3">
      <c r="A24" s="45" t="s">
        <v>32</v>
      </c>
      <c r="B24" s="43" t="s">
        <v>33</v>
      </c>
      <c r="C24" s="46">
        <v>1978.163</v>
      </c>
      <c r="D24" s="4">
        <v>1651.0530000000001</v>
      </c>
      <c r="F24" s="46">
        <v>1969.6479999999999</v>
      </c>
      <c r="G24" s="20">
        <f t="shared" si="0"/>
        <v>99.6</v>
      </c>
      <c r="O24" s="38"/>
      <c r="P24" s="38"/>
      <c r="Q24" s="38"/>
      <c r="R24" s="38"/>
    </row>
    <row r="25" spans="1:18" ht="28.5" x14ac:dyDescent="0.3">
      <c r="A25" s="42" t="s">
        <v>34</v>
      </c>
      <c r="B25" s="25" t="s">
        <v>35</v>
      </c>
      <c r="C25" s="26">
        <f>SUM(C26:C29)</f>
        <v>11346.747000000001</v>
      </c>
      <c r="F25" s="26">
        <f>SUM(F26:F29)</f>
        <v>11110.726999999999</v>
      </c>
      <c r="G25" s="20">
        <f t="shared" si="0"/>
        <v>97.9</v>
      </c>
      <c r="O25" s="38"/>
      <c r="P25" s="38"/>
      <c r="Q25" s="38"/>
      <c r="R25" s="38"/>
    </row>
    <row r="26" spans="1:18" ht="28.5" x14ac:dyDescent="0.3">
      <c r="A26" s="32" t="s">
        <v>36</v>
      </c>
      <c r="B26" s="33" t="s">
        <v>37</v>
      </c>
      <c r="C26" s="46">
        <v>1486</v>
      </c>
      <c r="D26" s="4">
        <v>974</v>
      </c>
      <c r="F26" s="46">
        <v>1476.8030000000001</v>
      </c>
      <c r="G26" s="20">
        <f t="shared" si="0"/>
        <v>99.4</v>
      </c>
      <c r="O26" s="38"/>
      <c r="P26" s="38"/>
      <c r="Q26" s="38"/>
      <c r="R26" s="38"/>
    </row>
    <row r="27" spans="1:18" ht="28.5" x14ac:dyDescent="0.3">
      <c r="A27" s="32" t="s">
        <v>38</v>
      </c>
      <c r="B27" s="33" t="s">
        <v>39</v>
      </c>
      <c r="C27" s="46">
        <v>1782.393</v>
      </c>
      <c r="D27" s="4">
        <v>1612.6479999999999</v>
      </c>
      <c r="F27" s="46">
        <v>1633.182</v>
      </c>
      <c r="G27" s="20">
        <f t="shared" si="0"/>
        <v>91.6</v>
      </c>
      <c r="O27" s="38"/>
      <c r="P27" s="38"/>
      <c r="Q27" s="38"/>
      <c r="R27" s="38"/>
    </row>
    <row r="28" spans="1:18" ht="28.5" x14ac:dyDescent="0.3">
      <c r="A28" s="32" t="s">
        <v>40</v>
      </c>
      <c r="B28" s="33" t="s">
        <v>41</v>
      </c>
      <c r="C28" s="46">
        <v>7840.85</v>
      </c>
      <c r="D28" s="4">
        <v>8568.5669999999991</v>
      </c>
      <c r="F28" s="46">
        <v>7770.4139999999998</v>
      </c>
      <c r="G28" s="20">
        <f t="shared" si="0"/>
        <v>99.1</v>
      </c>
      <c r="O28" s="38"/>
      <c r="P28" s="38"/>
      <c r="Q28" s="38"/>
      <c r="R28" s="38"/>
    </row>
    <row r="29" spans="1:18" ht="28.5" x14ac:dyDescent="0.3">
      <c r="A29" s="32" t="s">
        <v>42</v>
      </c>
      <c r="B29" s="33" t="s">
        <v>43</v>
      </c>
      <c r="C29" s="46">
        <v>237.50399999999999</v>
      </c>
      <c r="D29" s="4">
        <v>381.93299999999999</v>
      </c>
      <c r="F29" s="46">
        <v>230.328</v>
      </c>
      <c r="G29" s="20">
        <f t="shared" si="0"/>
        <v>97</v>
      </c>
      <c r="O29" s="38"/>
      <c r="P29" s="38"/>
      <c r="Q29" s="38"/>
      <c r="R29" s="38"/>
    </row>
    <row r="30" spans="1:18" ht="34.5" customHeight="1" x14ac:dyDescent="0.3">
      <c r="A30" s="42" t="s">
        <v>44</v>
      </c>
      <c r="B30" s="25" t="s">
        <v>45</v>
      </c>
      <c r="C30" s="26">
        <f>SUM(C31:C33,C36:C37)</f>
        <v>51206.738000000005</v>
      </c>
      <c r="F30" s="26">
        <f>SUM(F31:F33,F36:F37)</f>
        <v>49025.707999999999</v>
      </c>
      <c r="G30" s="20">
        <f t="shared" si="0"/>
        <v>95.7</v>
      </c>
      <c r="O30" s="38"/>
      <c r="P30" s="38"/>
      <c r="Q30" s="38"/>
      <c r="R30" s="38"/>
    </row>
    <row r="31" spans="1:18" ht="28.5" x14ac:dyDescent="0.3">
      <c r="A31" s="32" t="s">
        <v>46</v>
      </c>
      <c r="B31" s="33" t="s">
        <v>47</v>
      </c>
      <c r="C31" s="46">
        <v>964.1</v>
      </c>
      <c r="D31" s="4">
        <v>917.4</v>
      </c>
      <c r="F31" s="46">
        <v>964.1</v>
      </c>
      <c r="G31" s="20">
        <f t="shared" si="0"/>
        <v>100</v>
      </c>
      <c r="O31" s="38"/>
      <c r="P31" s="38"/>
      <c r="Q31" s="38"/>
      <c r="R31" s="38"/>
    </row>
    <row r="32" spans="1:18" ht="42" x14ac:dyDescent="0.3">
      <c r="A32" s="37" t="s">
        <v>48</v>
      </c>
      <c r="B32" s="33" t="s">
        <v>49</v>
      </c>
      <c r="C32" s="46">
        <v>9600.2170000000006</v>
      </c>
      <c r="D32" s="4">
        <v>8164.7179999999998</v>
      </c>
      <c r="F32" s="46">
        <v>7677.12</v>
      </c>
      <c r="G32" s="20">
        <f t="shared" si="0"/>
        <v>80</v>
      </c>
      <c r="O32" s="38"/>
      <c r="P32" s="38"/>
      <c r="Q32" s="38"/>
      <c r="R32" s="38"/>
    </row>
    <row r="33" spans="1:18" ht="35.25" customHeight="1" x14ac:dyDescent="0.3">
      <c r="A33" s="37" t="s">
        <v>50</v>
      </c>
      <c r="B33" s="33" t="s">
        <v>51</v>
      </c>
      <c r="C33" s="46">
        <v>60</v>
      </c>
      <c r="D33" s="4">
        <v>50</v>
      </c>
      <c r="F33" s="46">
        <v>60</v>
      </c>
      <c r="G33" s="20">
        <f t="shared" si="0"/>
        <v>100</v>
      </c>
      <c r="I33" s="47"/>
      <c r="O33" s="38"/>
      <c r="P33" s="38"/>
      <c r="Q33" s="38"/>
      <c r="R33" s="38"/>
    </row>
    <row r="34" spans="1:18" ht="42" hidden="1" x14ac:dyDescent="0.3">
      <c r="A34" s="35" t="s">
        <v>52</v>
      </c>
      <c r="B34" s="25" t="s">
        <v>53</v>
      </c>
      <c r="C34" s="26"/>
      <c r="F34" s="26"/>
      <c r="G34" s="20" t="e">
        <f t="shared" si="0"/>
        <v>#DIV/0!</v>
      </c>
      <c r="O34" s="38"/>
      <c r="P34" s="38"/>
      <c r="Q34" s="38"/>
      <c r="R34" s="38"/>
    </row>
    <row r="35" spans="1:18" ht="28.5" hidden="1" x14ac:dyDescent="0.3">
      <c r="A35" s="37" t="s">
        <v>54</v>
      </c>
      <c r="B35" s="33" t="s">
        <v>55</v>
      </c>
      <c r="C35" s="26"/>
      <c r="F35" s="26"/>
      <c r="G35" s="20" t="e">
        <f t="shared" si="0"/>
        <v>#DIV/0!</v>
      </c>
      <c r="O35" s="38"/>
      <c r="P35" s="38"/>
      <c r="Q35" s="38"/>
      <c r="R35" s="38"/>
    </row>
    <row r="36" spans="1:18" ht="35.25" customHeight="1" x14ac:dyDescent="0.3">
      <c r="A36" s="39" t="s">
        <v>56</v>
      </c>
      <c r="B36" s="33" t="s">
        <v>57</v>
      </c>
      <c r="C36" s="46">
        <v>40284.021000000001</v>
      </c>
      <c r="D36" s="4">
        <v>396.5</v>
      </c>
      <c r="E36" s="4">
        <v>22495.453000000001</v>
      </c>
      <c r="F36" s="46">
        <v>40040.216</v>
      </c>
      <c r="G36" s="20">
        <f t="shared" si="0"/>
        <v>99.4</v>
      </c>
      <c r="I36" s="47"/>
      <c r="O36" s="38"/>
      <c r="P36" s="38"/>
      <c r="Q36" s="38"/>
      <c r="R36" s="38"/>
    </row>
    <row r="37" spans="1:18" ht="35.25" customHeight="1" x14ac:dyDescent="0.3">
      <c r="A37" s="39" t="s">
        <v>58</v>
      </c>
      <c r="B37" s="33" t="s">
        <v>59</v>
      </c>
      <c r="C37" s="46">
        <v>298.39999999999998</v>
      </c>
      <c r="F37" s="46">
        <v>284.27199999999999</v>
      </c>
      <c r="G37" s="20">
        <f t="shared" si="0"/>
        <v>95.3</v>
      </c>
      <c r="I37" s="47"/>
      <c r="O37" s="38"/>
      <c r="P37" s="38"/>
      <c r="Q37" s="38"/>
      <c r="R37" s="38"/>
    </row>
    <row r="38" spans="1:18" ht="42" x14ac:dyDescent="0.3">
      <c r="A38" s="48" t="s">
        <v>60</v>
      </c>
      <c r="B38" s="25" t="s">
        <v>53</v>
      </c>
      <c r="C38" s="26">
        <f>C39</f>
        <v>54.716000000000001</v>
      </c>
      <c r="F38" s="26">
        <f>F39</f>
        <v>54.715000000000003</v>
      </c>
      <c r="G38" s="20">
        <f t="shared" si="0"/>
        <v>100</v>
      </c>
      <c r="O38" s="38"/>
      <c r="P38" s="38"/>
      <c r="Q38" s="38"/>
      <c r="R38" s="38"/>
    </row>
    <row r="39" spans="1:18" ht="28.5" x14ac:dyDescent="0.3">
      <c r="A39" s="49" t="s">
        <v>54</v>
      </c>
      <c r="B39" s="50" t="s">
        <v>61</v>
      </c>
      <c r="C39" s="46">
        <v>54.716000000000001</v>
      </c>
      <c r="D39" s="4">
        <v>40</v>
      </c>
      <c r="F39" s="46">
        <v>54.715000000000003</v>
      </c>
      <c r="G39" s="20">
        <f t="shared" si="0"/>
        <v>100</v>
      </c>
      <c r="O39" s="38"/>
      <c r="P39" s="38"/>
      <c r="Q39" s="38"/>
      <c r="R39" s="38"/>
    </row>
    <row r="40" spans="1:18" ht="69" x14ac:dyDescent="0.3">
      <c r="A40" s="51" t="s">
        <v>62</v>
      </c>
      <c r="B40" s="50" t="s">
        <v>63</v>
      </c>
      <c r="C40" s="26">
        <f>C41+C42</f>
        <v>21</v>
      </c>
      <c r="F40" s="26">
        <f>F41+F42</f>
        <v>20</v>
      </c>
      <c r="G40" s="20">
        <f t="shared" si="0"/>
        <v>95.2</v>
      </c>
      <c r="O40" s="38"/>
      <c r="P40" s="38"/>
      <c r="Q40" s="38"/>
      <c r="R40" s="38"/>
    </row>
    <row r="41" spans="1:18" ht="45" customHeight="1" x14ac:dyDescent="0.3">
      <c r="A41" s="49" t="s">
        <v>64</v>
      </c>
      <c r="B41" s="50" t="s">
        <v>65</v>
      </c>
      <c r="C41" s="46">
        <v>1</v>
      </c>
      <c r="D41" s="4">
        <v>20</v>
      </c>
      <c r="F41" s="46"/>
      <c r="G41" s="20">
        <f t="shared" si="0"/>
        <v>0</v>
      </c>
      <c r="O41" s="38"/>
      <c r="P41" s="38"/>
      <c r="Q41" s="38"/>
      <c r="R41" s="38"/>
    </row>
    <row r="42" spans="1:18" ht="45" customHeight="1" x14ac:dyDescent="0.3">
      <c r="A42" s="49" t="s">
        <v>66</v>
      </c>
      <c r="B42" s="50" t="s">
        <v>67</v>
      </c>
      <c r="C42" s="46">
        <v>20</v>
      </c>
      <c r="F42" s="46">
        <v>20</v>
      </c>
      <c r="G42" s="20">
        <f t="shared" si="0"/>
        <v>100</v>
      </c>
      <c r="O42" s="38"/>
      <c r="P42" s="38"/>
      <c r="Q42" s="38"/>
      <c r="R42" s="38"/>
    </row>
    <row r="43" spans="1:18" ht="81" customHeight="1" x14ac:dyDescent="0.3">
      <c r="A43" s="52" t="s">
        <v>68</v>
      </c>
      <c r="B43" s="50" t="s">
        <v>69</v>
      </c>
      <c r="C43" s="26">
        <f>C44+C45</f>
        <v>55</v>
      </c>
      <c r="F43" s="26">
        <f>F44+F45</f>
        <v>55</v>
      </c>
      <c r="G43" s="20">
        <f t="shared" si="0"/>
        <v>100</v>
      </c>
      <c r="O43" s="38"/>
      <c r="P43" s="38"/>
      <c r="Q43" s="38"/>
      <c r="R43" s="38"/>
    </row>
    <row r="44" spans="1:18" ht="60" customHeight="1" x14ac:dyDescent="0.3">
      <c r="A44" s="53" t="s">
        <v>70</v>
      </c>
      <c r="B44" s="50" t="s">
        <v>71</v>
      </c>
      <c r="C44" s="46">
        <v>45</v>
      </c>
      <c r="D44" s="4">
        <v>40</v>
      </c>
      <c r="F44" s="46">
        <v>45</v>
      </c>
      <c r="G44" s="20">
        <f t="shared" si="0"/>
        <v>100</v>
      </c>
      <c r="O44" s="38"/>
      <c r="P44" s="38"/>
      <c r="Q44" s="38"/>
      <c r="R44" s="38"/>
    </row>
    <row r="45" spans="1:18" ht="39.75" customHeight="1" x14ac:dyDescent="0.3">
      <c r="A45" s="53" t="s">
        <v>72</v>
      </c>
      <c r="B45" s="50" t="s">
        <v>73</v>
      </c>
      <c r="C45" s="46">
        <v>10</v>
      </c>
      <c r="D45" s="4">
        <v>10</v>
      </c>
      <c r="F45" s="46">
        <v>10</v>
      </c>
      <c r="G45" s="20">
        <f t="shared" si="0"/>
        <v>100</v>
      </c>
      <c r="O45" s="38"/>
      <c r="P45" s="38"/>
      <c r="Q45" s="38"/>
      <c r="R45" s="38"/>
    </row>
    <row r="46" spans="1:18" ht="30.75" customHeight="1" x14ac:dyDescent="0.3">
      <c r="A46" s="54" t="s">
        <v>74</v>
      </c>
      <c r="B46" s="22" t="s">
        <v>75</v>
      </c>
      <c r="C46" s="23">
        <f>C47+C50+C57+C60</f>
        <v>591352.821</v>
      </c>
      <c r="F46" s="23">
        <f>F47+F50+F57+F60</f>
        <v>491712.81099999993</v>
      </c>
      <c r="G46" s="20">
        <f t="shared" si="0"/>
        <v>83.2</v>
      </c>
      <c r="H46" s="2"/>
      <c r="I46" s="2"/>
      <c r="J46" s="55"/>
      <c r="K46" s="2"/>
      <c r="L46" s="56"/>
      <c r="M46" s="2"/>
      <c r="O46" s="38"/>
      <c r="P46" s="38"/>
      <c r="Q46" s="38"/>
      <c r="R46" s="38"/>
    </row>
    <row r="47" spans="1:18" ht="41.25" customHeight="1" x14ac:dyDescent="0.3">
      <c r="A47" s="35" t="s">
        <v>76</v>
      </c>
      <c r="B47" s="25" t="s">
        <v>77</v>
      </c>
      <c r="C47" s="26">
        <f>SUM(C48:C49)</f>
        <v>15348.41</v>
      </c>
      <c r="F47" s="26">
        <f>SUM(F48:F49)</f>
        <v>15333.411</v>
      </c>
      <c r="G47" s="20">
        <f t="shared" si="0"/>
        <v>99.9</v>
      </c>
      <c r="H47" s="2"/>
      <c r="I47" s="2"/>
      <c r="J47" s="2"/>
      <c r="K47" s="2"/>
      <c r="L47" s="2"/>
      <c r="M47" s="2"/>
      <c r="O47" s="38"/>
      <c r="P47" s="38"/>
      <c r="Q47" s="38"/>
      <c r="R47" s="38"/>
    </row>
    <row r="48" spans="1:18" ht="39" customHeight="1" x14ac:dyDescent="0.3">
      <c r="A48" s="37" t="s">
        <v>78</v>
      </c>
      <c r="B48" s="33" t="s">
        <v>79</v>
      </c>
      <c r="C48" s="44">
        <v>2203.5659999999998</v>
      </c>
      <c r="D48" s="57">
        <v>109.90600000000001</v>
      </c>
      <c r="E48" s="57">
        <v>1863.299</v>
      </c>
      <c r="F48" s="44">
        <v>2188.567</v>
      </c>
      <c r="G48" s="20">
        <f t="shared" si="0"/>
        <v>99.3</v>
      </c>
      <c r="H48" s="2"/>
      <c r="I48" s="47"/>
      <c r="J48" s="2"/>
      <c r="K48" s="2"/>
      <c r="L48" s="2"/>
      <c r="M48" s="2"/>
      <c r="O48" s="38"/>
      <c r="P48" s="38"/>
      <c r="Q48" s="38"/>
      <c r="R48" s="38"/>
    </row>
    <row r="49" spans="1:18" ht="33" customHeight="1" x14ac:dyDescent="0.3">
      <c r="A49" s="37" t="s">
        <v>80</v>
      </c>
      <c r="B49" s="33" t="s">
        <v>81</v>
      </c>
      <c r="C49" s="44">
        <v>13144.843999999999</v>
      </c>
      <c r="D49" s="4">
        <v>12605.172</v>
      </c>
      <c r="F49" s="44">
        <v>13144.843999999999</v>
      </c>
      <c r="G49" s="20">
        <f t="shared" si="0"/>
        <v>100</v>
      </c>
      <c r="H49" s="2"/>
      <c r="I49" s="2"/>
      <c r="J49" s="2"/>
      <c r="K49" s="2"/>
      <c r="L49" s="2"/>
      <c r="M49" s="2"/>
      <c r="O49" s="38"/>
      <c r="P49" s="38"/>
      <c r="Q49" s="38"/>
      <c r="R49" s="38"/>
    </row>
    <row r="50" spans="1:18" ht="28.5" x14ac:dyDescent="0.3">
      <c r="A50" s="35" t="s">
        <v>82</v>
      </c>
      <c r="B50" s="25" t="s">
        <v>83</v>
      </c>
      <c r="C50" s="58">
        <f>SUM(C51:C56)</f>
        <v>360296.36800000002</v>
      </c>
      <c r="F50" s="58">
        <f>SUM(F51:F56)</f>
        <v>352739.75999999995</v>
      </c>
      <c r="G50" s="20">
        <f t="shared" si="0"/>
        <v>97.9</v>
      </c>
      <c r="H50" s="2"/>
      <c r="I50" s="2"/>
      <c r="J50" s="2"/>
      <c r="K50" s="2"/>
      <c r="L50" s="2"/>
      <c r="M50" s="2"/>
      <c r="O50" s="38"/>
      <c r="P50" s="38"/>
      <c r="Q50" s="38"/>
      <c r="R50" s="38"/>
    </row>
    <row r="51" spans="1:18" ht="28.5" x14ac:dyDescent="0.3">
      <c r="A51" s="45" t="s">
        <v>84</v>
      </c>
      <c r="B51" s="33" t="s">
        <v>85</v>
      </c>
      <c r="C51" s="44">
        <v>297846.71500000003</v>
      </c>
      <c r="D51" s="57">
        <v>48209.735000000001</v>
      </c>
      <c r="E51" s="57">
        <v>193261.27799999999</v>
      </c>
      <c r="F51" s="44">
        <v>292376.36</v>
      </c>
      <c r="G51" s="20">
        <f t="shared" si="0"/>
        <v>98.2</v>
      </c>
      <c r="H51" s="2"/>
      <c r="I51" s="47"/>
      <c r="J51" s="55"/>
      <c r="K51" s="2"/>
      <c r="L51" s="2"/>
      <c r="M51" s="2"/>
      <c r="O51" s="38"/>
      <c r="P51" s="38"/>
      <c r="Q51" s="38"/>
      <c r="R51" s="38"/>
    </row>
    <row r="52" spans="1:18" ht="28.5" x14ac:dyDescent="0.3">
      <c r="A52" s="45" t="s">
        <v>86</v>
      </c>
      <c r="B52" s="33" t="s">
        <v>87</v>
      </c>
      <c r="C52" s="44">
        <v>1360.4639999999999</v>
      </c>
      <c r="D52" s="57">
        <v>1033.7619999999999</v>
      </c>
      <c r="E52" s="57"/>
      <c r="F52" s="44">
        <v>1360.4639999999999</v>
      </c>
      <c r="G52" s="20">
        <f t="shared" si="0"/>
        <v>100</v>
      </c>
      <c r="H52" s="2"/>
      <c r="I52" s="2"/>
      <c r="J52" s="2"/>
      <c r="K52" s="2"/>
      <c r="L52" s="2"/>
      <c r="M52" s="2"/>
      <c r="O52" s="38"/>
      <c r="P52" s="38"/>
      <c r="Q52" s="38"/>
      <c r="R52" s="38"/>
    </row>
    <row r="53" spans="1:18" ht="33.75" customHeight="1" x14ac:dyDescent="0.3">
      <c r="A53" s="37" t="s">
        <v>88</v>
      </c>
      <c r="B53" s="33" t="s">
        <v>89</v>
      </c>
      <c r="C53" s="44">
        <v>9522.8529999999992</v>
      </c>
      <c r="D53" s="4">
        <v>5238.3900000000003</v>
      </c>
      <c r="F53" s="44">
        <v>7492.4210000000003</v>
      </c>
      <c r="G53" s="20">
        <f t="shared" si="0"/>
        <v>78.7</v>
      </c>
      <c r="H53" s="2"/>
      <c r="I53" s="2"/>
      <c r="J53" s="2"/>
      <c r="K53" s="2"/>
      <c r="L53" s="2"/>
      <c r="M53" s="2"/>
      <c r="O53" s="38"/>
      <c r="P53" s="38"/>
      <c r="Q53" s="38"/>
      <c r="R53" s="38"/>
    </row>
    <row r="54" spans="1:18" ht="59.25" customHeight="1" x14ac:dyDescent="0.3">
      <c r="A54" s="45" t="s">
        <v>90</v>
      </c>
      <c r="B54" s="33" t="s">
        <v>91</v>
      </c>
      <c r="C54" s="44">
        <v>1957.24</v>
      </c>
      <c r="F54" s="44">
        <v>1901.4190000000001</v>
      </c>
      <c r="G54" s="20">
        <f t="shared" si="0"/>
        <v>97.1</v>
      </c>
      <c r="H54" s="2"/>
      <c r="I54" s="2"/>
      <c r="J54" s="2"/>
      <c r="K54" s="2"/>
      <c r="L54" s="2"/>
      <c r="M54" s="2"/>
      <c r="O54" s="38"/>
      <c r="P54" s="38"/>
      <c r="Q54" s="38"/>
      <c r="R54" s="38"/>
    </row>
    <row r="55" spans="1:18" ht="24.75" hidden="1" customHeight="1" x14ac:dyDescent="0.3">
      <c r="A55" s="45" t="s">
        <v>92</v>
      </c>
      <c r="B55" s="33" t="s">
        <v>93</v>
      </c>
      <c r="C55" s="44"/>
      <c r="D55" s="4">
        <v>2279.7089999999998</v>
      </c>
      <c r="F55" s="44"/>
      <c r="G55" s="20" t="e">
        <f t="shared" si="0"/>
        <v>#DIV/0!</v>
      </c>
      <c r="H55" s="2"/>
      <c r="I55" s="2"/>
      <c r="J55" s="2"/>
      <c r="K55" s="2"/>
      <c r="L55" s="2"/>
      <c r="M55" s="2"/>
      <c r="O55" s="38"/>
      <c r="P55" s="38"/>
      <c r="Q55" s="38"/>
      <c r="R55" s="38"/>
    </row>
    <row r="56" spans="1:18" ht="38.25" customHeight="1" x14ac:dyDescent="0.3">
      <c r="A56" s="59" t="s">
        <v>94</v>
      </c>
      <c r="B56" s="33" t="s">
        <v>95</v>
      </c>
      <c r="C56" s="44">
        <v>49609.095999999998</v>
      </c>
      <c r="D56" s="4">
        <v>18409.465</v>
      </c>
      <c r="F56" s="44">
        <v>49609.095999999998</v>
      </c>
      <c r="G56" s="20">
        <f t="shared" si="0"/>
        <v>100</v>
      </c>
      <c r="H56" s="2"/>
      <c r="I56" s="2"/>
      <c r="J56" s="2"/>
      <c r="K56" s="2"/>
      <c r="L56" s="2"/>
      <c r="M56" s="2"/>
      <c r="O56" s="38"/>
      <c r="P56" s="38"/>
      <c r="Q56" s="38"/>
      <c r="R56" s="38"/>
    </row>
    <row r="57" spans="1:18" ht="43.5" customHeight="1" x14ac:dyDescent="0.3">
      <c r="A57" s="35" t="s">
        <v>96</v>
      </c>
      <c r="B57" s="25" t="s">
        <v>97</v>
      </c>
      <c r="C57" s="58">
        <f>SUM(C58:C59)</f>
        <v>9423.112000000001</v>
      </c>
      <c r="F57" s="58">
        <f>SUM(F58:F59)</f>
        <v>9339.1929999999993</v>
      </c>
      <c r="G57" s="20">
        <f t="shared" si="0"/>
        <v>99.1</v>
      </c>
      <c r="H57" s="2"/>
      <c r="I57" s="2"/>
      <c r="J57" s="2"/>
      <c r="K57" s="2"/>
      <c r="L57" s="2"/>
      <c r="M57" s="2"/>
      <c r="O57" s="38"/>
      <c r="P57" s="38"/>
      <c r="Q57" s="38"/>
      <c r="R57" s="38"/>
    </row>
    <row r="58" spans="1:18" ht="42" x14ac:dyDescent="0.3">
      <c r="A58" s="37" t="s">
        <v>98</v>
      </c>
      <c r="B58" s="33" t="s">
        <v>99</v>
      </c>
      <c r="C58" s="44">
        <v>6467.1220000000003</v>
      </c>
      <c r="D58" s="4">
        <v>6424.9160000000002</v>
      </c>
      <c r="F58" s="44">
        <v>6383.2030000000004</v>
      </c>
      <c r="G58" s="20">
        <f t="shared" si="0"/>
        <v>98.7</v>
      </c>
      <c r="H58" s="2"/>
      <c r="I58" s="2"/>
      <c r="J58" s="2"/>
      <c r="K58" s="2"/>
      <c r="L58" s="2"/>
      <c r="M58" s="2"/>
      <c r="O58" s="38"/>
      <c r="P58" s="38"/>
      <c r="Q58" s="38"/>
      <c r="R58" s="38"/>
    </row>
    <row r="59" spans="1:18" ht="31.5" customHeight="1" x14ac:dyDescent="0.3">
      <c r="A59" s="45" t="s">
        <v>100</v>
      </c>
      <c r="B59" s="33" t="s">
        <v>101</v>
      </c>
      <c r="C59" s="46">
        <v>2955.99</v>
      </c>
      <c r="D59" s="4">
        <v>1228</v>
      </c>
      <c r="F59" s="46">
        <v>2955.99</v>
      </c>
      <c r="G59" s="20">
        <f t="shared" si="0"/>
        <v>100</v>
      </c>
      <c r="H59" s="2"/>
      <c r="I59" s="2"/>
      <c r="J59" s="2"/>
      <c r="K59" s="2"/>
      <c r="L59" s="2"/>
      <c r="M59" s="2"/>
      <c r="O59" s="38"/>
      <c r="P59" s="38"/>
      <c r="Q59" s="38"/>
      <c r="R59" s="38"/>
    </row>
    <row r="60" spans="1:18" ht="56.25" customHeight="1" x14ac:dyDescent="0.3">
      <c r="A60" s="60" t="s">
        <v>102</v>
      </c>
      <c r="B60" s="25" t="s">
        <v>103</v>
      </c>
      <c r="C60" s="46">
        <f>C62+C61</f>
        <v>206284.93100000001</v>
      </c>
      <c r="F60" s="46">
        <f>F62+F61</f>
        <v>114300.447</v>
      </c>
      <c r="G60" s="20">
        <f t="shared" si="0"/>
        <v>55.4</v>
      </c>
      <c r="H60" s="2"/>
      <c r="I60" s="2"/>
      <c r="J60" s="2"/>
      <c r="K60" s="2"/>
      <c r="L60" s="2"/>
      <c r="M60" s="2"/>
      <c r="O60" s="38"/>
      <c r="P60" s="38"/>
      <c r="Q60" s="38"/>
      <c r="R60" s="38"/>
    </row>
    <row r="61" spans="1:18" ht="32.25" hidden="1" customHeight="1" x14ac:dyDescent="0.3">
      <c r="A61" s="49" t="s">
        <v>104</v>
      </c>
      <c r="B61" s="33" t="s">
        <v>105</v>
      </c>
      <c r="C61" s="46"/>
      <c r="D61" s="4">
        <v>51020.41</v>
      </c>
      <c r="F61" s="46"/>
      <c r="G61" s="20" t="e">
        <f t="shared" si="0"/>
        <v>#DIV/0!</v>
      </c>
      <c r="H61" s="2"/>
      <c r="I61" s="2"/>
      <c r="J61" s="2"/>
      <c r="K61" s="2"/>
      <c r="L61" s="2"/>
      <c r="M61" s="2"/>
      <c r="O61" s="38"/>
      <c r="P61" s="38"/>
      <c r="Q61" s="38"/>
      <c r="R61" s="38"/>
    </row>
    <row r="62" spans="1:18" ht="32.25" customHeight="1" x14ac:dyDescent="0.3">
      <c r="A62" s="45" t="s">
        <v>106</v>
      </c>
      <c r="B62" s="33" t="s">
        <v>107</v>
      </c>
      <c r="C62" s="46">
        <v>206284.93100000001</v>
      </c>
      <c r="D62" s="4">
        <v>51020.41</v>
      </c>
      <c r="F62" s="46">
        <v>114300.447</v>
      </c>
      <c r="G62" s="20">
        <f t="shared" si="0"/>
        <v>55.4</v>
      </c>
      <c r="H62" s="2"/>
      <c r="I62" s="2"/>
      <c r="J62" s="2"/>
      <c r="K62" s="2"/>
      <c r="L62" s="2"/>
      <c r="M62" s="2"/>
      <c r="O62" s="38"/>
      <c r="P62" s="38"/>
      <c r="Q62" s="38"/>
      <c r="R62" s="38"/>
    </row>
    <row r="63" spans="1:18" ht="69.75" customHeight="1" x14ac:dyDescent="0.3">
      <c r="A63" s="61" t="s">
        <v>108</v>
      </c>
      <c r="B63" s="22" t="s">
        <v>109</v>
      </c>
      <c r="C63" s="23">
        <f>C64</f>
        <v>737.65899999999999</v>
      </c>
      <c r="F63" s="23">
        <f>F64</f>
        <v>736.83</v>
      </c>
      <c r="G63" s="20">
        <f t="shared" si="0"/>
        <v>99.9</v>
      </c>
      <c r="H63" s="2"/>
      <c r="I63" s="2"/>
      <c r="J63" s="2"/>
      <c r="K63" s="56"/>
      <c r="L63" s="2"/>
      <c r="M63" s="2"/>
      <c r="O63" s="38"/>
      <c r="P63" s="38"/>
      <c r="Q63" s="38"/>
      <c r="R63" s="38"/>
    </row>
    <row r="64" spans="1:18" ht="42" customHeight="1" x14ac:dyDescent="0.3">
      <c r="A64" s="62" t="s">
        <v>110</v>
      </c>
      <c r="B64" s="33" t="s">
        <v>111</v>
      </c>
      <c r="C64" s="26">
        <f>SUM(C65+C66)</f>
        <v>737.65899999999999</v>
      </c>
      <c r="E64" s="63"/>
      <c r="F64" s="26">
        <f>SUM(F65+F66)</f>
        <v>736.83</v>
      </c>
      <c r="G64" s="20">
        <f t="shared" si="0"/>
        <v>99.9</v>
      </c>
      <c r="H64" s="2"/>
      <c r="I64" s="2"/>
      <c r="J64" s="2"/>
      <c r="K64" s="2"/>
      <c r="L64" s="2"/>
      <c r="M64" s="2"/>
      <c r="O64" s="38"/>
      <c r="P64" s="38"/>
      <c r="Q64" s="38"/>
      <c r="R64" s="38"/>
    </row>
    <row r="65" spans="1:19" ht="45" customHeight="1" x14ac:dyDescent="0.3">
      <c r="A65" s="64" t="s">
        <v>112</v>
      </c>
      <c r="B65" s="33" t="s">
        <v>113</v>
      </c>
      <c r="C65" s="46">
        <v>737.65899999999999</v>
      </c>
      <c r="D65" s="57">
        <v>849.5</v>
      </c>
      <c r="E65" s="65"/>
      <c r="F65" s="46">
        <v>736.83</v>
      </c>
      <c r="G65" s="20">
        <f t="shared" si="0"/>
        <v>99.9</v>
      </c>
      <c r="H65" s="66"/>
      <c r="I65" s="47"/>
      <c r="J65" s="2"/>
      <c r="K65" s="2"/>
      <c r="L65" s="2"/>
      <c r="M65" s="2"/>
      <c r="O65" s="38"/>
      <c r="P65" s="38"/>
      <c r="Q65" s="38"/>
      <c r="R65" s="38"/>
    </row>
    <row r="66" spans="1:19" ht="42.75" hidden="1" customHeight="1" x14ac:dyDescent="0.3">
      <c r="A66" s="67" t="s">
        <v>114</v>
      </c>
      <c r="B66" s="33" t="s">
        <v>115</v>
      </c>
      <c r="C66" s="46"/>
      <c r="D66" s="68">
        <v>2</v>
      </c>
      <c r="E66" s="69"/>
      <c r="F66" s="46"/>
      <c r="G66" s="20" t="e">
        <f t="shared" si="0"/>
        <v>#DIV/0!</v>
      </c>
      <c r="H66" s="70"/>
      <c r="I66" s="71"/>
      <c r="J66" s="71"/>
      <c r="K66" s="71"/>
      <c r="L66" s="71"/>
      <c r="M66" s="71"/>
      <c r="N66" s="72"/>
      <c r="O66" s="73"/>
      <c r="P66" s="73"/>
      <c r="Q66" s="73"/>
      <c r="R66" s="73"/>
      <c r="S66" s="72"/>
    </row>
    <row r="67" spans="1:19" ht="43.5" customHeight="1" x14ac:dyDescent="0.3">
      <c r="A67" s="74" t="s">
        <v>116</v>
      </c>
      <c r="B67" s="22" t="s">
        <v>117</v>
      </c>
      <c r="C67" s="23">
        <f>SUM(C68)</f>
        <v>9606.9850000000006</v>
      </c>
      <c r="D67" s="75"/>
      <c r="E67" s="76"/>
      <c r="F67" s="23">
        <f>SUM(F68)</f>
        <v>9546.7390000000014</v>
      </c>
      <c r="G67" s="20">
        <f t="shared" si="0"/>
        <v>99.4</v>
      </c>
      <c r="H67" s="77"/>
      <c r="I67" s="72"/>
      <c r="J67" s="72"/>
      <c r="K67" s="72"/>
      <c r="L67" s="72"/>
      <c r="M67" s="72"/>
      <c r="N67" s="72"/>
      <c r="O67" s="72"/>
      <c r="P67" s="73"/>
      <c r="Q67" s="73"/>
      <c r="R67" s="73"/>
      <c r="S67" s="72"/>
    </row>
    <row r="68" spans="1:19" ht="37.5" customHeight="1" x14ac:dyDescent="0.25">
      <c r="A68" s="78" t="s">
        <v>118</v>
      </c>
      <c r="B68" s="25" t="s">
        <v>119</v>
      </c>
      <c r="C68" s="79">
        <f>SUM(C69,C71:C73)</f>
        <v>9606.9850000000006</v>
      </c>
      <c r="D68" s="75"/>
      <c r="E68" s="80"/>
      <c r="F68" s="79">
        <f>SUM(F69,F71:F73)</f>
        <v>9546.7390000000014</v>
      </c>
      <c r="G68" s="20">
        <f t="shared" si="0"/>
        <v>99.4</v>
      </c>
      <c r="H68" s="81"/>
      <c r="I68" s="72"/>
      <c r="J68" s="72"/>
      <c r="K68" s="72"/>
      <c r="L68" s="72"/>
      <c r="M68" s="72"/>
      <c r="N68" s="72"/>
      <c r="O68" s="72"/>
      <c r="P68" s="73"/>
      <c r="Q68" s="73"/>
      <c r="R68" s="73"/>
      <c r="S68" s="72"/>
    </row>
    <row r="69" spans="1:19" ht="30" customHeight="1" x14ac:dyDescent="0.25">
      <c r="A69" s="82" t="s">
        <v>120</v>
      </c>
      <c r="B69" s="33" t="s">
        <v>121</v>
      </c>
      <c r="C69" s="83">
        <v>1523.73</v>
      </c>
      <c r="D69" s="84">
        <v>94.8</v>
      </c>
      <c r="E69" s="85">
        <v>350</v>
      </c>
      <c r="F69" s="83">
        <v>1523.6489999999999</v>
      </c>
      <c r="G69" s="20">
        <f t="shared" si="0"/>
        <v>100</v>
      </c>
      <c r="H69" s="86"/>
      <c r="I69" s="72"/>
      <c r="J69" s="72"/>
      <c r="K69" s="72"/>
      <c r="L69" s="72"/>
      <c r="M69" s="72"/>
      <c r="N69" s="72"/>
      <c r="O69" s="72"/>
      <c r="P69" s="73"/>
      <c r="Q69" s="73"/>
      <c r="R69" s="73"/>
      <c r="S69" s="72"/>
    </row>
    <row r="70" spans="1:19" ht="34.5" hidden="1" customHeight="1" x14ac:dyDescent="0.25">
      <c r="A70" s="85" t="s">
        <v>122</v>
      </c>
      <c r="B70" s="33" t="s">
        <v>123</v>
      </c>
      <c r="C70" s="83"/>
      <c r="D70" s="75"/>
      <c r="E70" s="87"/>
      <c r="F70" s="83"/>
      <c r="G70" s="20" t="e">
        <f t="shared" si="0"/>
        <v>#DIV/0!</v>
      </c>
      <c r="H70" s="81"/>
      <c r="I70" s="72"/>
      <c r="J70" s="72"/>
      <c r="K70" s="72"/>
      <c r="L70" s="72"/>
      <c r="M70" s="72"/>
      <c r="N70" s="72"/>
      <c r="O70" s="72"/>
      <c r="P70" s="73"/>
      <c r="Q70" s="73"/>
      <c r="R70" s="73"/>
      <c r="S70" s="72"/>
    </row>
    <row r="71" spans="1:19" ht="41.25" customHeight="1" x14ac:dyDescent="0.25">
      <c r="A71" s="88" t="s">
        <v>124</v>
      </c>
      <c r="B71" s="33" t="s">
        <v>123</v>
      </c>
      <c r="C71" s="83">
        <v>250</v>
      </c>
      <c r="D71" s="75">
        <v>240</v>
      </c>
      <c r="E71" s="64"/>
      <c r="F71" s="83">
        <v>190.5</v>
      </c>
      <c r="G71" s="20">
        <f t="shared" si="0"/>
        <v>76.2</v>
      </c>
      <c r="H71" s="86"/>
      <c r="I71" s="72"/>
      <c r="J71" s="72"/>
      <c r="K71" s="72"/>
      <c r="L71" s="72"/>
      <c r="M71" s="72"/>
      <c r="N71" s="72"/>
      <c r="O71" s="72"/>
      <c r="P71" s="73"/>
      <c r="Q71" s="73"/>
      <c r="R71" s="73"/>
      <c r="S71" s="72"/>
    </row>
    <row r="72" spans="1:19" ht="41.25" customHeight="1" x14ac:dyDescent="0.25">
      <c r="A72" s="89" t="s">
        <v>125</v>
      </c>
      <c r="B72" s="33" t="s">
        <v>126</v>
      </c>
      <c r="C72" s="83">
        <v>7593.7820000000002</v>
      </c>
      <c r="D72" s="75">
        <v>240</v>
      </c>
      <c r="E72" s="64"/>
      <c r="F72" s="83">
        <v>7593.7820000000002</v>
      </c>
      <c r="G72" s="20">
        <f t="shared" si="0"/>
        <v>100</v>
      </c>
      <c r="H72" s="86"/>
      <c r="I72" s="72"/>
      <c r="J72" s="72"/>
      <c r="K72" s="72"/>
      <c r="L72" s="72"/>
      <c r="M72" s="72"/>
      <c r="N72" s="72"/>
      <c r="O72" s="72"/>
      <c r="P72" s="73"/>
      <c r="Q72" s="73"/>
      <c r="R72" s="73"/>
      <c r="S72" s="72"/>
    </row>
    <row r="73" spans="1:19" ht="26.25" customHeight="1" x14ac:dyDescent="0.25">
      <c r="A73" s="89" t="s">
        <v>127</v>
      </c>
      <c r="B73" s="33" t="s">
        <v>128</v>
      </c>
      <c r="C73" s="83">
        <v>239.47300000000001</v>
      </c>
      <c r="D73" s="75">
        <v>240</v>
      </c>
      <c r="E73" s="64"/>
      <c r="F73" s="83">
        <v>238.80799999999999</v>
      </c>
      <c r="G73" s="20">
        <f t="shared" si="0"/>
        <v>99.7</v>
      </c>
      <c r="H73" s="86"/>
      <c r="I73" s="72"/>
      <c r="J73" s="72"/>
      <c r="K73" s="72"/>
      <c r="L73" s="72"/>
      <c r="M73" s="72"/>
      <c r="N73" s="72"/>
      <c r="O73" s="72"/>
      <c r="P73" s="73"/>
      <c r="Q73" s="73"/>
      <c r="R73" s="73"/>
      <c r="S73" s="72"/>
    </row>
    <row r="74" spans="1:19" ht="78" customHeight="1" x14ac:dyDescent="0.25">
      <c r="A74" s="90" t="s">
        <v>129</v>
      </c>
      <c r="B74" s="22" t="s">
        <v>130</v>
      </c>
      <c r="C74" s="91">
        <f>SUM(C75,C82)</f>
        <v>2043.3989999999999</v>
      </c>
      <c r="E74" s="45"/>
      <c r="F74" s="91">
        <f>SUM(F75,F82)</f>
        <v>2028.3989999999999</v>
      </c>
      <c r="G74" s="20">
        <f t="shared" si="0"/>
        <v>99.3</v>
      </c>
      <c r="H74" s="47"/>
      <c r="P74" s="38"/>
      <c r="Q74" s="38"/>
      <c r="R74" s="38"/>
    </row>
    <row r="75" spans="1:19" ht="69.75" customHeight="1" x14ac:dyDescent="0.25">
      <c r="A75" s="62" t="s">
        <v>131</v>
      </c>
      <c r="B75" s="25" t="s">
        <v>132</v>
      </c>
      <c r="C75" s="79">
        <f>SUM(C76:C81)</f>
        <v>2043.3989999999999</v>
      </c>
      <c r="E75" s="45"/>
      <c r="F75" s="79">
        <f>SUM(F76:F81)</f>
        <v>2028.3989999999999</v>
      </c>
      <c r="G75" s="20">
        <f t="shared" ref="G75:G138" si="1">ROUND(F75/C75*100,1)</f>
        <v>99.3</v>
      </c>
      <c r="H75" s="56"/>
      <c r="P75" s="38"/>
      <c r="Q75" s="38"/>
      <c r="R75" s="38"/>
    </row>
    <row r="76" spans="1:19" ht="54" hidden="1" customHeight="1" x14ac:dyDescent="0.25">
      <c r="A76" s="64" t="s">
        <v>133</v>
      </c>
      <c r="B76" s="33" t="s">
        <v>134</v>
      </c>
      <c r="C76" s="83">
        <v>0</v>
      </c>
      <c r="F76" s="83">
        <v>0</v>
      </c>
      <c r="G76" s="20" t="e">
        <f t="shared" si="1"/>
        <v>#DIV/0!</v>
      </c>
      <c r="H76" s="56"/>
      <c r="P76" s="38"/>
      <c r="Q76" s="38"/>
      <c r="R76" s="38"/>
    </row>
    <row r="77" spans="1:19" ht="35.25" customHeight="1" x14ac:dyDescent="0.25">
      <c r="A77" s="92" t="s">
        <v>135</v>
      </c>
      <c r="B77" s="33" t="s">
        <v>136</v>
      </c>
      <c r="C77" s="83">
        <v>882</v>
      </c>
      <c r="D77" s="4">
        <v>781.2</v>
      </c>
      <c r="F77" s="83">
        <v>882</v>
      </c>
      <c r="G77" s="20">
        <f t="shared" si="1"/>
        <v>100</v>
      </c>
      <c r="H77" s="56"/>
      <c r="P77" s="38"/>
      <c r="Q77" s="38"/>
      <c r="R77" s="38"/>
    </row>
    <row r="78" spans="1:19" ht="43.5" hidden="1" customHeight="1" x14ac:dyDescent="0.25">
      <c r="A78" s="45" t="s">
        <v>133</v>
      </c>
      <c r="B78" s="93" t="s">
        <v>137</v>
      </c>
      <c r="C78" s="83"/>
      <c r="E78" s="94"/>
      <c r="F78" s="83"/>
      <c r="G78" s="20" t="e">
        <f t="shared" si="1"/>
        <v>#DIV/0!</v>
      </c>
      <c r="H78" s="56"/>
      <c r="P78" s="38"/>
      <c r="Q78" s="38"/>
      <c r="R78" s="38"/>
    </row>
    <row r="79" spans="1:19" ht="27" hidden="1" customHeight="1" x14ac:dyDescent="0.25">
      <c r="A79" s="92" t="s">
        <v>135</v>
      </c>
      <c r="B79" s="33" t="s">
        <v>136</v>
      </c>
      <c r="C79" s="83"/>
      <c r="E79" s="95"/>
      <c r="F79" s="83"/>
      <c r="G79" s="20" t="e">
        <f t="shared" si="1"/>
        <v>#DIV/0!</v>
      </c>
      <c r="H79" s="47"/>
      <c r="I79" s="57">
        <f t="shared" ref="I79:O79" si="2">SUM(I80:I84)</f>
        <v>0</v>
      </c>
      <c r="J79" s="57">
        <f t="shared" si="2"/>
        <v>0</v>
      </c>
      <c r="K79" s="57">
        <f t="shared" si="2"/>
        <v>0</v>
      </c>
      <c r="L79" s="57">
        <f t="shared" si="2"/>
        <v>0</v>
      </c>
      <c r="M79" s="57">
        <f t="shared" si="2"/>
        <v>0</v>
      </c>
      <c r="N79" s="57">
        <f t="shared" si="2"/>
        <v>0</v>
      </c>
      <c r="O79" s="57">
        <f t="shared" si="2"/>
        <v>0</v>
      </c>
      <c r="P79" s="38"/>
      <c r="Q79" s="38"/>
      <c r="R79" s="38"/>
    </row>
    <row r="80" spans="1:19" ht="43.5" customHeight="1" x14ac:dyDescent="0.25">
      <c r="A80" s="64" t="s">
        <v>138</v>
      </c>
      <c r="B80" s="33" t="s">
        <v>139</v>
      </c>
      <c r="C80" s="83">
        <v>1161.3989999999999</v>
      </c>
      <c r="D80" s="4">
        <v>1401.0260000000001</v>
      </c>
      <c r="F80" s="83">
        <v>1146.3989999999999</v>
      </c>
      <c r="G80" s="20">
        <f t="shared" si="1"/>
        <v>98.7</v>
      </c>
      <c r="H80" s="47"/>
      <c r="P80" s="38"/>
      <c r="Q80" s="38"/>
      <c r="R80" s="38"/>
    </row>
    <row r="81" spans="1:18" ht="33.75" hidden="1" customHeight="1" x14ac:dyDescent="0.25">
      <c r="A81" s="37"/>
      <c r="B81" s="33"/>
      <c r="C81" s="83"/>
      <c r="E81" s="94"/>
      <c r="F81" s="83"/>
      <c r="G81" s="20" t="e">
        <f t="shared" si="1"/>
        <v>#DIV/0!</v>
      </c>
      <c r="H81" s="56"/>
      <c r="P81" s="38"/>
      <c r="Q81" s="38"/>
      <c r="R81" s="38"/>
    </row>
    <row r="82" spans="1:18" ht="54.75" hidden="1" customHeight="1" x14ac:dyDescent="0.25">
      <c r="A82" s="62" t="s">
        <v>140</v>
      </c>
      <c r="B82" s="25" t="s">
        <v>141</v>
      </c>
      <c r="C82" s="79">
        <f>SUM(C83:C84)</f>
        <v>0</v>
      </c>
      <c r="E82" s="95"/>
      <c r="F82" s="79">
        <f>SUM(F83:F84)</f>
        <v>0</v>
      </c>
      <c r="G82" s="20" t="e">
        <f t="shared" si="1"/>
        <v>#DIV/0!</v>
      </c>
      <c r="H82" s="47"/>
      <c r="I82" s="57">
        <f t="shared" ref="I82:O82" si="3">SUM(I83:I87)</f>
        <v>0</v>
      </c>
      <c r="J82" s="57">
        <f t="shared" si="3"/>
        <v>0</v>
      </c>
      <c r="K82" s="57">
        <f t="shared" si="3"/>
        <v>0</v>
      </c>
      <c r="L82" s="57">
        <f t="shared" si="3"/>
        <v>0</v>
      </c>
      <c r="M82" s="57">
        <f t="shared" si="3"/>
        <v>0</v>
      </c>
      <c r="N82" s="57">
        <f t="shared" si="3"/>
        <v>0</v>
      </c>
      <c r="O82" s="57">
        <f t="shared" si="3"/>
        <v>0</v>
      </c>
      <c r="P82" s="38"/>
      <c r="Q82" s="38"/>
      <c r="R82" s="38"/>
    </row>
    <row r="83" spans="1:18" ht="47.25" hidden="1" customHeight="1" x14ac:dyDescent="0.25">
      <c r="A83" s="37" t="s">
        <v>142</v>
      </c>
      <c r="B83" s="33" t="s">
        <v>143</v>
      </c>
      <c r="C83" s="79"/>
      <c r="E83" s="96"/>
      <c r="F83" s="79"/>
      <c r="G83" s="20" t="e">
        <f t="shared" si="1"/>
        <v>#DIV/0!</v>
      </c>
      <c r="H83" s="97"/>
      <c r="P83" s="38"/>
      <c r="Q83" s="38"/>
      <c r="R83" s="38"/>
    </row>
    <row r="84" spans="1:18" ht="41.25" hidden="1" customHeight="1" x14ac:dyDescent="0.25">
      <c r="A84" s="98" t="s">
        <v>144</v>
      </c>
      <c r="B84" s="33" t="s">
        <v>145</v>
      </c>
      <c r="C84" s="79"/>
      <c r="E84" s="96"/>
      <c r="F84" s="79"/>
      <c r="G84" s="20" t="e">
        <f t="shared" si="1"/>
        <v>#DIV/0!</v>
      </c>
      <c r="H84" s="47"/>
      <c r="P84" s="38"/>
      <c r="Q84" s="38"/>
      <c r="R84" s="38"/>
    </row>
    <row r="85" spans="1:18" ht="59.25" customHeight="1" x14ac:dyDescent="0.3">
      <c r="A85" s="41" t="s">
        <v>146</v>
      </c>
      <c r="B85" s="22" t="s">
        <v>147</v>
      </c>
      <c r="C85" s="23">
        <f>SUM(C86,C88,C92)</f>
        <v>28786.817999999999</v>
      </c>
      <c r="E85" s="96"/>
      <c r="F85" s="23">
        <f>SUM(F86,F88,F92)</f>
        <v>25754.9</v>
      </c>
      <c r="G85" s="20">
        <f t="shared" si="1"/>
        <v>89.5</v>
      </c>
      <c r="H85" s="47"/>
      <c r="P85" s="38"/>
      <c r="Q85" s="38"/>
      <c r="R85" s="38"/>
    </row>
    <row r="86" spans="1:18" ht="28.5" x14ac:dyDescent="0.3">
      <c r="A86" s="42" t="s">
        <v>10</v>
      </c>
      <c r="B86" s="25" t="s">
        <v>148</v>
      </c>
      <c r="C86" s="26">
        <f>SUM(C87)</f>
        <v>19667.725999999999</v>
      </c>
      <c r="F86" s="26">
        <f>SUM(F87)</f>
        <v>19079</v>
      </c>
      <c r="G86" s="20">
        <f t="shared" si="1"/>
        <v>97</v>
      </c>
      <c r="H86" s="2"/>
      <c r="I86" s="2"/>
      <c r="J86" s="2"/>
      <c r="K86" s="2"/>
      <c r="L86" s="2"/>
      <c r="M86" s="2"/>
      <c r="O86" s="38"/>
      <c r="P86" s="38"/>
      <c r="Q86" s="38"/>
      <c r="R86" s="38"/>
    </row>
    <row r="87" spans="1:18" ht="28.5" customHeight="1" x14ac:dyDescent="0.3">
      <c r="A87" s="37" t="s">
        <v>149</v>
      </c>
      <c r="B87" s="33" t="s">
        <v>150</v>
      </c>
      <c r="C87" s="44">
        <v>19667.725999999999</v>
      </c>
      <c r="D87" s="4">
        <v>12382.325999999999</v>
      </c>
      <c r="E87" s="95"/>
      <c r="F87" s="44">
        <v>19079</v>
      </c>
      <c r="G87" s="20">
        <f t="shared" si="1"/>
        <v>97</v>
      </c>
      <c r="H87" s="47"/>
      <c r="I87" s="2"/>
      <c r="J87" s="2"/>
      <c r="K87" s="2"/>
      <c r="L87" s="2"/>
      <c r="M87" s="2"/>
      <c r="O87" s="38"/>
      <c r="P87" s="38"/>
      <c r="Q87" s="38"/>
      <c r="R87" s="38"/>
    </row>
    <row r="88" spans="1:18" ht="42" x14ac:dyDescent="0.3">
      <c r="A88" s="87" t="s">
        <v>151</v>
      </c>
      <c r="B88" s="99" t="s">
        <v>152</v>
      </c>
      <c r="C88" s="58">
        <f>SUM(C89+C90+C91)</f>
        <v>9119.0920000000006</v>
      </c>
      <c r="E88" s="96"/>
      <c r="F88" s="58">
        <f>SUM(F89+F90+F91)</f>
        <v>6675.9000000000005</v>
      </c>
      <c r="G88" s="20">
        <f t="shared" si="1"/>
        <v>73.2</v>
      </c>
      <c r="H88" s="97"/>
      <c r="I88" s="2"/>
      <c r="J88" s="2"/>
      <c r="K88" s="2"/>
      <c r="L88" s="2"/>
      <c r="M88" s="2"/>
      <c r="O88" s="38"/>
      <c r="P88" s="38"/>
      <c r="Q88" s="38"/>
      <c r="R88" s="38"/>
    </row>
    <row r="89" spans="1:18" ht="42" x14ac:dyDescent="0.3">
      <c r="A89" s="45" t="s">
        <v>153</v>
      </c>
      <c r="B89" s="100" t="s">
        <v>154</v>
      </c>
      <c r="C89" s="44">
        <v>570</v>
      </c>
      <c r="D89" s="4">
        <v>394</v>
      </c>
      <c r="E89" s="96"/>
      <c r="F89" s="44">
        <v>454.55</v>
      </c>
      <c r="G89" s="20">
        <f t="shared" si="1"/>
        <v>79.7</v>
      </c>
      <c r="H89" s="47"/>
      <c r="I89" s="2"/>
      <c r="J89" s="2"/>
      <c r="K89" s="2"/>
      <c r="L89" s="2"/>
      <c r="M89" s="2"/>
      <c r="O89" s="38"/>
      <c r="P89" s="38"/>
      <c r="Q89" s="38"/>
      <c r="R89" s="38"/>
    </row>
    <row r="90" spans="1:18" ht="40.5" x14ac:dyDescent="0.3">
      <c r="A90" s="101" t="s">
        <v>155</v>
      </c>
      <c r="B90" s="100" t="s">
        <v>156</v>
      </c>
      <c r="C90" s="46">
        <v>8549.0920000000006</v>
      </c>
      <c r="D90" s="4">
        <v>77490.834000000003</v>
      </c>
      <c r="E90" s="96"/>
      <c r="F90" s="46">
        <v>6221.35</v>
      </c>
      <c r="G90" s="20">
        <f t="shared" si="1"/>
        <v>72.8</v>
      </c>
      <c r="H90" s="47"/>
      <c r="I90" s="2"/>
      <c r="J90" s="2"/>
      <c r="K90" s="2"/>
      <c r="L90" s="2"/>
      <c r="M90" s="2"/>
      <c r="O90" s="38"/>
      <c r="P90" s="38"/>
      <c r="Q90" s="38"/>
      <c r="R90" s="38"/>
    </row>
    <row r="91" spans="1:18" ht="19.5" hidden="1" customHeight="1" x14ac:dyDescent="0.3">
      <c r="A91" s="102" t="s">
        <v>157</v>
      </c>
      <c r="B91" s="103" t="s">
        <v>158</v>
      </c>
      <c r="C91" s="46"/>
      <c r="F91" s="46"/>
      <c r="G91" s="20" t="e">
        <f t="shared" si="1"/>
        <v>#DIV/0!</v>
      </c>
      <c r="H91" s="2"/>
      <c r="I91" s="2"/>
      <c r="J91" s="2"/>
      <c r="K91" s="2"/>
      <c r="L91" s="2"/>
      <c r="M91" s="2"/>
      <c r="O91" s="38"/>
      <c r="P91" s="38"/>
      <c r="Q91" s="38"/>
      <c r="R91" s="38"/>
    </row>
    <row r="92" spans="1:18" ht="18.75" hidden="1" customHeight="1" x14ac:dyDescent="0.3">
      <c r="A92" s="42"/>
      <c r="B92" s="99"/>
      <c r="C92" s="26"/>
      <c r="F92" s="26"/>
      <c r="G92" s="20" t="e">
        <f t="shared" si="1"/>
        <v>#DIV/0!</v>
      </c>
      <c r="H92" s="2"/>
      <c r="I92" s="2"/>
      <c r="J92" s="2"/>
      <c r="K92" s="2"/>
      <c r="L92" s="2"/>
      <c r="M92" s="2"/>
      <c r="O92" s="38"/>
      <c r="P92" s="38"/>
      <c r="Q92" s="38"/>
      <c r="R92" s="38"/>
    </row>
    <row r="93" spans="1:18" ht="18.75" hidden="1" customHeight="1" x14ac:dyDescent="0.3">
      <c r="A93" s="32"/>
      <c r="B93" s="43"/>
      <c r="C93" s="26"/>
      <c r="D93" s="104"/>
      <c r="E93" s="104"/>
      <c r="F93" s="26"/>
      <c r="G93" s="20" t="e">
        <f t="shared" si="1"/>
        <v>#DIV/0!</v>
      </c>
      <c r="H93" s="2"/>
      <c r="I93" s="2"/>
      <c r="J93" s="2"/>
      <c r="K93" s="2"/>
      <c r="L93" s="2"/>
      <c r="M93" s="2"/>
      <c r="O93" s="38"/>
      <c r="P93" s="38"/>
      <c r="Q93" s="38"/>
      <c r="R93" s="38"/>
    </row>
    <row r="94" spans="1:18" ht="48" customHeight="1" x14ac:dyDescent="0.3">
      <c r="A94" s="54" t="s">
        <v>159</v>
      </c>
      <c r="B94" s="22" t="s">
        <v>160</v>
      </c>
      <c r="C94" s="23">
        <f>SUM(C95)</f>
        <v>120.5</v>
      </c>
      <c r="F94" s="23">
        <f>SUM(F95)</f>
        <v>92.843999999999994</v>
      </c>
      <c r="G94" s="20">
        <f t="shared" si="1"/>
        <v>77</v>
      </c>
      <c r="H94" s="2"/>
      <c r="I94" s="2"/>
      <c r="J94" s="2"/>
      <c r="K94" s="2"/>
      <c r="L94" s="2"/>
      <c r="M94" s="2"/>
      <c r="O94" s="38"/>
      <c r="P94" s="38"/>
      <c r="Q94" s="38"/>
      <c r="R94" s="38"/>
    </row>
    <row r="95" spans="1:18" ht="42.75" customHeight="1" x14ac:dyDescent="0.3">
      <c r="A95" s="42" t="s">
        <v>161</v>
      </c>
      <c r="B95" s="99" t="s">
        <v>162</v>
      </c>
      <c r="C95" s="26">
        <f>SUM(C96)</f>
        <v>120.5</v>
      </c>
      <c r="F95" s="26">
        <f>SUM(F96)</f>
        <v>92.843999999999994</v>
      </c>
      <c r="G95" s="20">
        <f t="shared" si="1"/>
        <v>77</v>
      </c>
      <c r="H95" s="2"/>
      <c r="I95" s="2"/>
      <c r="J95" s="2"/>
      <c r="K95" s="2"/>
      <c r="L95" s="2"/>
      <c r="M95" s="2"/>
      <c r="O95" s="38"/>
      <c r="P95" s="38"/>
      <c r="Q95" s="38"/>
      <c r="R95" s="38"/>
    </row>
    <row r="96" spans="1:18" ht="59.25" customHeight="1" x14ac:dyDescent="0.3">
      <c r="A96" s="105" t="s">
        <v>163</v>
      </c>
      <c r="B96" s="43" t="s">
        <v>164</v>
      </c>
      <c r="C96" s="46">
        <v>120.5</v>
      </c>
      <c r="D96" s="4">
        <v>62</v>
      </c>
      <c r="F96" s="46">
        <v>92.843999999999994</v>
      </c>
      <c r="G96" s="20">
        <f t="shared" si="1"/>
        <v>77</v>
      </c>
      <c r="H96" s="2"/>
      <c r="I96" s="2"/>
      <c r="J96" s="2"/>
      <c r="K96" s="2"/>
      <c r="L96" s="2"/>
      <c r="M96" s="2"/>
      <c r="O96" s="38"/>
      <c r="P96" s="38"/>
      <c r="Q96" s="38"/>
      <c r="R96" s="38"/>
    </row>
    <row r="97" spans="1:18" ht="48" hidden="1" customHeight="1" x14ac:dyDescent="0.3">
      <c r="A97" s="106" t="s">
        <v>159</v>
      </c>
      <c r="B97" s="107" t="s">
        <v>160</v>
      </c>
      <c r="C97" s="108">
        <f>SUM(C98)</f>
        <v>0</v>
      </c>
      <c r="F97" s="108">
        <f>SUM(F98)</f>
        <v>0</v>
      </c>
      <c r="G97" s="20" t="e">
        <f t="shared" si="1"/>
        <v>#DIV/0!</v>
      </c>
      <c r="H97" s="2"/>
      <c r="I97" s="2"/>
      <c r="J97" s="2"/>
      <c r="K97" s="2"/>
      <c r="L97" s="2"/>
      <c r="M97" s="2"/>
      <c r="O97" s="38"/>
      <c r="P97" s="38"/>
      <c r="Q97" s="38"/>
      <c r="R97" s="38"/>
    </row>
    <row r="98" spans="1:18" ht="33.75" hidden="1" customHeight="1" x14ac:dyDescent="0.3">
      <c r="A98" s="42" t="s">
        <v>161</v>
      </c>
      <c r="B98" s="99" t="s">
        <v>162</v>
      </c>
      <c r="C98" s="26">
        <f>SUM(C99)</f>
        <v>0</v>
      </c>
      <c r="F98" s="26">
        <f>SUM(F99)</f>
        <v>0</v>
      </c>
      <c r="G98" s="20" t="e">
        <f t="shared" si="1"/>
        <v>#DIV/0!</v>
      </c>
      <c r="H98" s="2"/>
      <c r="I98" s="2"/>
      <c r="J98" s="2"/>
      <c r="K98" s="2"/>
      <c r="L98" s="2"/>
      <c r="M98" s="2"/>
      <c r="O98" s="38"/>
      <c r="P98" s="38"/>
      <c r="Q98" s="38"/>
      <c r="R98" s="38"/>
    </row>
    <row r="99" spans="1:18" ht="52.5" hidden="1" customHeight="1" x14ac:dyDescent="0.3">
      <c r="A99" s="105" t="s">
        <v>163</v>
      </c>
      <c r="B99" s="43" t="s">
        <v>164</v>
      </c>
      <c r="C99" s="46"/>
      <c r="F99" s="46"/>
      <c r="G99" s="20" t="e">
        <f t="shared" si="1"/>
        <v>#DIV/0!</v>
      </c>
      <c r="H99" s="2"/>
      <c r="I99" s="2"/>
      <c r="J99" s="2"/>
      <c r="K99" s="2"/>
      <c r="L99" s="2"/>
      <c r="M99" s="2"/>
      <c r="O99" s="38"/>
      <c r="P99" s="38"/>
      <c r="Q99" s="38"/>
      <c r="R99" s="38"/>
    </row>
    <row r="100" spans="1:18" ht="51.75" customHeight="1" x14ac:dyDescent="0.3">
      <c r="A100" s="41" t="s">
        <v>165</v>
      </c>
      <c r="B100" s="109">
        <v>10</v>
      </c>
      <c r="C100" s="23">
        <f>C101+C103</f>
        <v>745.15900000000011</v>
      </c>
      <c r="F100" s="23">
        <f>F101+F103</f>
        <v>745.15700000000004</v>
      </c>
      <c r="G100" s="20">
        <f t="shared" si="1"/>
        <v>100</v>
      </c>
      <c r="H100" s="2"/>
      <c r="I100" s="2"/>
      <c r="J100" s="2"/>
      <c r="K100" s="2"/>
      <c r="L100" s="2"/>
      <c r="M100" s="2"/>
      <c r="O100" s="38"/>
      <c r="P100" s="38"/>
      <c r="Q100" s="38"/>
      <c r="R100" s="38"/>
    </row>
    <row r="101" spans="1:18" ht="42" customHeight="1" x14ac:dyDescent="0.3">
      <c r="A101" s="35" t="s">
        <v>10</v>
      </c>
      <c r="B101" s="99" t="s">
        <v>166</v>
      </c>
      <c r="C101" s="46">
        <f>SUM(C102)</f>
        <v>476.16</v>
      </c>
      <c r="F101" s="46">
        <f>SUM(F102)</f>
        <v>476.16</v>
      </c>
      <c r="G101" s="20">
        <f t="shared" si="1"/>
        <v>100</v>
      </c>
      <c r="H101" s="2"/>
      <c r="I101" s="2"/>
      <c r="J101" s="2"/>
      <c r="K101" s="2"/>
      <c r="L101" s="2"/>
      <c r="M101" s="2"/>
      <c r="O101" s="38"/>
      <c r="P101" s="38"/>
      <c r="Q101" s="38"/>
      <c r="R101" s="38"/>
    </row>
    <row r="102" spans="1:18" ht="39" customHeight="1" x14ac:dyDescent="0.3">
      <c r="A102" s="45" t="s">
        <v>167</v>
      </c>
      <c r="B102" s="43" t="s">
        <v>168</v>
      </c>
      <c r="C102" s="46">
        <v>476.16</v>
      </c>
      <c r="D102" s="4">
        <v>463.16</v>
      </c>
      <c r="F102" s="46">
        <v>476.16</v>
      </c>
      <c r="G102" s="20">
        <f t="shared" si="1"/>
        <v>100</v>
      </c>
      <c r="H102" s="2"/>
      <c r="I102" s="2"/>
      <c r="J102" s="2"/>
      <c r="K102" s="2"/>
      <c r="L102" s="2"/>
      <c r="M102" s="2"/>
      <c r="O102" s="38"/>
      <c r="P102" s="38"/>
      <c r="Q102" s="38"/>
      <c r="R102" s="38"/>
    </row>
    <row r="103" spans="1:18" ht="42" x14ac:dyDescent="0.3">
      <c r="A103" s="35" t="s">
        <v>169</v>
      </c>
      <c r="B103" s="99" t="s">
        <v>170</v>
      </c>
      <c r="C103" s="26">
        <f>SUM(C104:C105)</f>
        <v>268.99900000000002</v>
      </c>
      <c r="F103" s="26">
        <f>SUM(F104:F105)</f>
        <v>268.99700000000001</v>
      </c>
      <c r="G103" s="20">
        <f t="shared" si="1"/>
        <v>100</v>
      </c>
      <c r="H103" s="2"/>
      <c r="I103" s="2"/>
      <c r="J103" s="2"/>
      <c r="K103" s="2"/>
      <c r="L103" s="2"/>
      <c r="M103" s="2"/>
      <c r="O103" s="38"/>
      <c r="P103" s="38"/>
      <c r="Q103" s="38"/>
      <c r="R103" s="38"/>
    </row>
    <row r="104" spans="1:18" ht="39.75" customHeight="1" x14ac:dyDescent="0.3">
      <c r="A104" s="37" t="s">
        <v>171</v>
      </c>
      <c r="B104" s="43" t="s">
        <v>172</v>
      </c>
      <c r="C104" s="26">
        <v>233.999</v>
      </c>
      <c r="D104" s="4">
        <v>234.22800000000001</v>
      </c>
      <c r="F104" s="26">
        <v>233.999</v>
      </c>
      <c r="G104" s="20">
        <f t="shared" si="1"/>
        <v>100</v>
      </c>
      <c r="H104" s="2"/>
      <c r="I104" s="2"/>
      <c r="J104" s="2"/>
      <c r="K104" s="2"/>
      <c r="L104" s="2"/>
      <c r="M104" s="2"/>
      <c r="O104" s="38"/>
      <c r="P104" s="38"/>
      <c r="Q104" s="38"/>
      <c r="R104" s="38"/>
    </row>
    <row r="105" spans="1:18" ht="48" customHeight="1" x14ac:dyDescent="0.3">
      <c r="A105" s="37" t="s">
        <v>173</v>
      </c>
      <c r="B105" s="43" t="s">
        <v>174</v>
      </c>
      <c r="C105" s="26">
        <v>35</v>
      </c>
      <c r="D105" s="4">
        <v>35</v>
      </c>
      <c r="F105" s="26">
        <v>34.997999999999998</v>
      </c>
      <c r="G105" s="20">
        <f t="shared" si="1"/>
        <v>100</v>
      </c>
      <c r="H105" s="2"/>
      <c r="I105" s="2"/>
      <c r="J105" s="2"/>
      <c r="K105" s="2"/>
      <c r="L105" s="2"/>
      <c r="M105" s="2"/>
      <c r="O105" s="38"/>
      <c r="P105" s="38"/>
      <c r="Q105" s="38"/>
      <c r="R105" s="38"/>
    </row>
    <row r="106" spans="1:18" ht="55.5" x14ac:dyDescent="0.3">
      <c r="A106" s="54" t="s">
        <v>175</v>
      </c>
      <c r="B106" s="109">
        <v>11</v>
      </c>
      <c r="C106" s="23">
        <f>C107+C109+C111</f>
        <v>61195.822999999997</v>
      </c>
      <c r="F106" s="23">
        <f>F107+F109+F111</f>
        <v>55373.262999999999</v>
      </c>
      <c r="G106" s="20">
        <f t="shared" si="1"/>
        <v>90.5</v>
      </c>
      <c r="H106" s="2"/>
      <c r="I106" s="2"/>
      <c r="J106" s="2"/>
      <c r="K106" s="2"/>
      <c r="L106" s="2"/>
      <c r="M106" s="2"/>
      <c r="O106" s="38"/>
      <c r="P106" s="38"/>
      <c r="Q106" s="38"/>
      <c r="R106" s="38"/>
    </row>
    <row r="107" spans="1:18" ht="44.25" customHeight="1" x14ac:dyDescent="0.3">
      <c r="A107" s="78" t="s">
        <v>176</v>
      </c>
      <c r="B107" s="110" t="s">
        <v>177</v>
      </c>
      <c r="C107" s="26">
        <f>C108</f>
        <v>60991.112999999998</v>
      </c>
      <c r="E107" s="111"/>
      <c r="F107" s="26">
        <f>F108</f>
        <v>55168.553</v>
      </c>
      <c r="G107" s="20">
        <f t="shared" si="1"/>
        <v>90.5</v>
      </c>
      <c r="H107" s="2"/>
      <c r="I107" s="2"/>
      <c r="J107" s="2"/>
      <c r="K107" s="2"/>
      <c r="L107" s="2"/>
      <c r="M107" s="2"/>
      <c r="O107" s="38"/>
      <c r="P107" s="38"/>
      <c r="Q107" s="38"/>
      <c r="R107" s="38"/>
    </row>
    <row r="108" spans="1:18" ht="40.5" customHeight="1" x14ac:dyDescent="0.3">
      <c r="A108" s="112" t="s">
        <v>178</v>
      </c>
      <c r="B108" s="43" t="s">
        <v>179</v>
      </c>
      <c r="C108" s="46">
        <v>60991.112999999998</v>
      </c>
      <c r="D108" s="4">
        <v>16088.206</v>
      </c>
      <c r="E108" s="111"/>
      <c r="F108" s="46">
        <v>55168.553</v>
      </c>
      <c r="G108" s="20">
        <f t="shared" si="1"/>
        <v>90.5</v>
      </c>
      <c r="H108" s="2"/>
      <c r="I108" s="2"/>
      <c r="J108" s="2"/>
      <c r="K108" s="2"/>
      <c r="L108" s="2"/>
      <c r="M108" s="2"/>
      <c r="O108" s="38"/>
      <c r="P108" s="38"/>
      <c r="Q108" s="38"/>
      <c r="R108" s="38"/>
    </row>
    <row r="109" spans="1:18" ht="32.25" customHeight="1" x14ac:dyDescent="0.3">
      <c r="A109" s="78" t="s">
        <v>180</v>
      </c>
      <c r="B109" s="99" t="s">
        <v>181</v>
      </c>
      <c r="C109" s="26">
        <f>C110</f>
        <v>204.71</v>
      </c>
      <c r="E109" s="111"/>
      <c r="F109" s="26">
        <f>F110</f>
        <v>204.71</v>
      </c>
      <c r="G109" s="20">
        <f t="shared" si="1"/>
        <v>100</v>
      </c>
      <c r="H109" s="2"/>
      <c r="I109" s="2"/>
      <c r="J109" s="2"/>
      <c r="K109" s="2"/>
      <c r="L109" s="2"/>
      <c r="M109" s="2"/>
      <c r="O109" s="38"/>
      <c r="P109" s="38"/>
      <c r="Q109" s="38"/>
      <c r="R109" s="38"/>
    </row>
    <row r="110" spans="1:18" ht="46.5" customHeight="1" x14ac:dyDescent="0.3">
      <c r="A110" s="32" t="s">
        <v>182</v>
      </c>
      <c r="B110" s="43" t="s">
        <v>183</v>
      </c>
      <c r="C110" s="46">
        <v>204.71</v>
      </c>
      <c r="D110" s="57">
        <v>905</v>
      </c>
      <c r="E110" s="111">
        <v>6.4</v>
      </c>
      <c r="F110" s="46">
        <v>204.71</v>
      </c>
      <c r="G110" s="20">
        <f t="shared" si="1"/>
        <v>100</v>
      </c>
      <c r="H110" s="2"/>
      <c r="I110" s="2"/>
      <c r="J110" s="2"/>
      <c r="K110" s="2"/>
      <c r="L110" s="2"/>
      <c r="M110" s="2"/>
      <c r="O110" s="38"/>
      <c r="P110" s="38"/>
      <c r="Q110" s="38"/>
      <c r="R110" s="38"/>
    </row>
    <row r="111" spans="1:18" ht="36.75" hidden="1" customHeight="1" x14ac:dyDescent="0.3">
      <c r="A111" s="42" t="s">
        <v>184</v>
      </c>
      <c r="B111" s="99" t="s">
        <v>185</v>
      </c>
      <c r="C111" s="26">
        <f>C112</f>
        <v>0</v>
      </c>
      <c r="F111" s="26">
        <f>F112</f>
        <v>0</v>
      </c>
      <c r="G111" s="20" t="e">
        <f t="shared" si="1"/>
        <v>#DIV/0!</v>
      </c>
      <c r="H111" s="2"/>
      <c r="I111" s="2"/>
      <c r="J111" s="2"/>
      <c r="K111" s="2"/>
      <c r="L111" s="2"/>
      <c r="M111" s="2"/>
      <c r="O111" s="38"/>
      <c r="P111" s="38"/>
      <c r="Q111" s="38"/>
      <c r="R111" s="38"/>
    </row>
    <row r="112" spans="1:18" ht="48" hidden="1" customHeight="1" x14ac:dyDescent="0.3">
      <c r="A112" s="32" t="s">
        <v>186</v>
      </c>
      <c r="B112" s="43" t="s">
        <v>187</v>
      </c>
      <c r="C112" s="46"/>
      <c r="F112" s="46"/>
      <c r="G112" s="20" t="e">
        <f t="shared" si="1"/>
        <v>#DIV/0!</v>
      </c>
      <c r="H112" s="2"/>
      <c r="I112" s="2"/>
      <c r="J112" s="2"/>
      <c r="K112" s="2"/>
      <c r="L112" s="2"/>
      <c r="M112" s="2"/>
      <c r="O112" s="38"/>
      <c r="P112" s="38"/>
      <c r="Q112" s="38"/>
      <c r="R112" s="38"/>
    </row>
    <row r="113" spans="1:18" ht="59.25" customHeight="1" x14ac:dyDescent="0.3">
      <c r="A113" s="61" t="s">
        <v>188</v>
      </c>
      <c r="B113" s="109">
        <v>12</v>
      </c>
      <c r="C113" s="23">
        <f>C114+C116+C119</f>
        <v>2854.8779999999997</v>
      </c>
      <c r="F113" s="23">
        <f>F114+F116+F119</f>
        <v>2823.7629999999999</v>
      </c>
      <c r="G113" s="20">
        <f t="shared" si="1"/>
        <v>98.9</v>
      </c>
      <c r="H113" s="2"/>
      <c r="I113" s="2"/>
      <c r="J113" s="56"/>
      <c r="K113" s="2"/>
      <c r="L113" s="2"/>
      <c r="M113" s="2"/>
      <c r="O113" s="38"/>
      <c r="P113" s="38"/>
      <c r="Q113" s="38"/>
      <c r="R113" s="38"/>
    </row>
    <row r="114" spans="1:18" ht="46.5" customHeight="1" x14ac:dyDescent="0.3">
      <c r="A114" s="35" t="s">
        <v>10</v>
      </c>
      <c r="B114" s="99" t="s">
        <v>189</v>
      </c>
      <c r="C114" s="26">
        <f>C115</f>
        <v>311</v>
      </c>
      <c r="F114" s="26">
        <f>F115</f>
        <v>311</v>
      </c>
      <c r="G114" s="20">
        <f t="shared" si="1"/>
        <v>100</v>
      </c>
      <c r="H114" s="2"/>
      <c r="I114" s="2"/>
      <c r="J114" s="2"/>
      <c r="K114" s="2"/>
      <c r="L114" s="2"/>
      <c r="M114" s="2"/>
      <c r="O114" s="38"/>
      <c r="P114" s="38"/>
      <c r="Q114" s="38"/>
      <c r="R114" s="38"/>
    </row>
    <row r="115" spans="1:18" ht="42" x14ac:dyDescent="0.3">
      <c r="A115" s="37" t="s">
        <v>190</v>
      </c>
      <c r="B115" s="43" t="s">
        <v>191</v>
      </c>
      <c r="C115" s="26">
        <v>311</v>
      </c>
      <c r="D115" s="4">
        <v>305.8</v>
      </c>
      <c r="F115" s="26">
        <v>311</v>
      </c>
      <c r="G115" s="20">
        <f t="shared" si="1"/>
        <v>100</v>
      </c>
      <c r="H115" s="2"/>
      <c r="I115" s="2"/>
      <c r="J115" s="2"/>
      <c r="K115" s="2"/>
      <c r="L115" s="2"/>
      <c r="M115" s="2"/>
      <c r="O115" s="38"/>
      <c r="P115" s="38"/>
      <c r="Q115" s="38"/>
      <c r="R115" s="38"/>
    </row>
    <row r="116" spans="1:18" ht="40.5" customHeight="1" x14ac:dyDescent="0.3">
      <c r="A116" s="35" t="s">
        <v>192</v>
      </c>
      <c r="B116" s="99" t="s">
        <v>193</v>
      </c>
      <c r="C116" s="26">
        <f>C117</f>
        <v>22.2</v>
      </c>
      <c r="F116" s="26">
        <f>F117</f>
        <v>22.2</v>
      </c>
      <c r="G116" s="20">
        <f t="shared" si="1"/>
        <v>100</v>
      </c>
      <c r="H116" s="2"/>
      <c r="I116" s="2"/>
      <c r="J116" s="2"/>
      <c r="K116" s="2"/>
      <c r="L116" s="2"/>
      <c r="M116" s="2"/>
      <c r="O116" s="38"/>
      <c r="P116" s="38"/>
      <c r="Q116" s="38"/>
      <c r="R116" s="38"/>
    </row>
    <row r="117" spans="1:18" ht="69" x14ac:dyDescent="0.3">
      <c r="A117" s="37" t="s">
        <v>194</v>
      </c>
      <c r="B117" s="43" t="s">
        <v>195</v>
      </c>
      <c r="C117" s="46">
        <v>22.2</v>
      </c>
      <c r="D117" s="4">
        <v>109.2</v>
      </c>
      <c r="E117" s="113">
        <v>10</v>
      </c>
      <c r="F117" s="46">
        <v>22.2</v>
      </c>
      <c r="G117" s="20">
        <f t="shared" si="1"/>
        <v>100</v>
      </c>
      <c r="H117" s="2"/>
      <c r="I117" s="47"/>
      <c r="J117" s="2"/>
      <c r="K117" s="2"/>
      <c r="L117" s="2"/>
      <c r="M117" s="2"/>
      <c r="O117" s="38"/>
      <c r="P117" s="38"/>
      <c r="Q117" s="38"/>
      <c r="R117" s="38"/>
    </row>
    <row r="118" spans="1:18" ht="18.75" hidden="1" customHeight="1" x14ac:dyDescent="0.3">
      <c r="A118" s="32"/>
      <c r="B118" s="43"/>
      <c r="C118" s="46"/>
      <c r="F118" s="46"/>
      <c r="G118" s="20" t="e">
        <f t="shared" si="1"/>
        <v>#DIV/0!</v>
      </c>
      <c r="H118" s="2"/>
      <c r="I118" s="2"/>
      <c r="J118" s="2"/>
      <c r="K118" s="2"/>
      <c r="L118" s="2"/>
      <c r="M118" s="2"/>
      <c r="O118" s="38"/>
      <c r="P118" s="38"/>
      <c r="Q118" s="38"/>
      <c r="R118" s="38"/>
    </row>
    <row r="119" spans="1:18" ht="45.75" customHeight="1" x14ac:dyDescent="0.3">
      <c r="A119" s="35" t="s">
        <v>196</v>
      </c>
      <c r="B119" s="99" t="s">
        <v>197</v>
      </c>
      <c r="C119" s="26">
        <f>C120</f>
        <v>2521.6779999999999</v>
      </c>
      <c r="F119" s="26">
        <f>F120</f>
        <v>2490.5630000000001</v>
      </c>
      <c r="G119" s="20">
        <f t="shared" si="1"/>
        <v>98.8</v>
      </c>
      <c r="H119" s="2"/>
      <c r="I119" s="2"/>
      <c r="J119" s="2"/>
      <c r="K119" s="2"/>
      <c r="L119" s="2"/>
      <c r="M119" s="2"/>
      <c r="O119" s="38"/>
      <c r="P119" s="38"/>
      <c r="Q119" s="38"/>
      <c r="R119" s="38"/>
    </row>
    <row r="120" spans="1:18" ht="55.5" x14ac:dyDescent="0.3">
      <c r="A120" s="37" t="s">
        <v>198</v>
      </c>
      <c r="B120" s="43" t="s">
        <v>199</v>
      </c>
      <c r="C120" s="44">
        <v>2521.6779999999999</v>
      </c>
      <c r="D120" s="4">
        <v>574.36599999999999</v>
      </c>
      <c r="E120" s="114">
        <v>1056.597</v>
      </c>
      <c r="F120" s="44">
        <v>2490.5630000000001</v>
      </c>
      <c r="G120" s="20">
        <f t="shared" si="1"/>
        <v>98.8</v>
      </c>
      <c r="H120" s="2"/>
      <c r="I120" s="47"/>
      <c r="J120" s="2"/>
      <c r="K120" s="2"/>
      <c r="L120" s="2"/>
      <c r="M120" s="2"/>
      <c r="O120" s="38"/>
      <c r="P120" s="38"/>
      <c r="Q120" s="38"/>
      <c r="R120" s="38"/>
    </row>
    <row r="121" spans="1:18" ht="32.25" customHeight="1" x14ac:dyDescent="0.3">
      <c r="A121" s="54" t="s">
        <v>200</v>
      </c>
      <c r="B121" s="109">
        <v>15</v>
      </c>
      <c r="C121" s="23">
        <f>C122+C124</f>
        <v>10</v>
      </c>
      <c r="E121" s="115"/>
      <c r="F121" s="23">
        <f>F122+F124</f>
        <v>0</v>
      </c>
      <c r="G121" s="20">
        <f t="shared" si="1"/>
        <v>0</v>
      </c>
      <c r="H121" s="97"/>
      <c r="I121" s="2"/>
      <c r="J121" s="2"/>
      <c r="K121" s="2"/>
      <c r="L121" s="2"/>
      <c r="M121" s="2"/>
      <c r="O121" s="38"/>
      <c r="P121" s="38"/>
      <c r="Q121" s="38"/>
      <c r="R121" s="38"/>
    </row>
    <row r="122" spans="1:18" ht="54" customHeight="1" x14ac:dyDescent="0.3">
      <c r="A122" s="35" t="s">
        <v>201</v>
      </c>
      <c r="B122" s="99" t="s">
        <v>202</v>
      </c>
      <c r="C122" s="26">
        <f>C123</f>
        <v>5</v>
      </c>
      <c r="E122" s="104"/>
      <c r="F122" s="26">
        <f>F123</f>
        <v>0</v>
      </c>
      <c r="G122" s="20">
        <f t="shared" si="1"/>
        <v>0</v>
      </c>
      <c r="H122" s="116"/>
      <c r="I122" s="2"/>
      <c r="J122" s="2"/>
      <c r="K122" s="2"/>
      <c r="L122" s="2"/>
      <c r="M122" s="2"/>
      <c r="O122" s="38"/>
      <c r="P122" s="38"/>
      <c r="Q122" s="38"/>
      <c r="R122" s="38"/>
    </row>
    <row r="123" spans="1:18" ht="90" customHeight="1" x14ac:dyDescent="0.3">
      <c r="A123" s="37" t="s">
        <v>203</v>
      </c>
      <c r="B123" s="43" t="s">
        <v>204</v>
      </c>
      <c r="C123" s="46">
        <v>5</v>
      </c>
      <c r="D123" s="4">
        <v>5</v>
      </c>
      <c r="F123" s="46"/>
      <c r="G123" s="20">
        <f t="shared" si="1"/>
        <v>0</v>
      </c>
      <c r="H123" s="2"/>
      <c r="I123" s="2"/>
      <c r="J123" s="2"/>
      <c r="K123" s="2"/>
      <c r="L123" s="2"/>
      <c r="M123" s="2"/>
      <c r="O123" s="38"/>
      <c r="P123" s="38"/>
      <c r="Q123" s="38"/>
      <c r="R123" s="38"/>
    </row>
    <row r="124" spans="1:18" ht="42.75" customHeight="1" x14ac:dyDescent="0.3">
      <c r="A124" s="35" t="s">
        <v>205</v>
      </c>
      <c r="B124" s="99" t="s">
        <v>206</v>
      </c>
      <c r="C124" s="26">
        <f>SUM(C125:C129)</f>
        <v>5</v>
      </c>
      <c r="E124" s="104"/>
      <c r="F124" s="26">
        <f>SUM(F125:F129)</f>
        <v>0</v>
      </c>
      <c r="G124" s="20">
        <f t="shared" si="1"/>
        <v>0</v>
      </c>
      <c r="H124" s="116"/>
      <c r="I124" s="2"/>
      <c r="J124" s="2"/>
      <c r="K124" s="2"/>
      <c r="L124" s="2"/>
      <c r="M124" s="2"/>
      <c r="O124" s="38"/>
      <c r="P124" s="38"/>
      <c r="Q124" s="38"/>
      <c r="R124" s="38"/>
    </row>
    <row r="125" spans="1:18" ht="69.75" customHeight="1" x14ac:dyDescent="0.3">
      <c r="A125" s="37" t="s">
        <v>207</v>
      </c>
      <c r="B125" s="43" t="s">
        <v>208</v>
      </c>
      <c r="C125" s="44">
        <v>5</v>
      </c>
      <c r="D125" s="4">
        <v>7</v>
      </c>
      <c r="F125" s="44"/>
      <c r="G125" s="20">
        <f t="shared" si="1"/>
        <v>0</v>
      </c>
      <c r="H125" s="2"/>
      <c r="I125" s="2"/>
      <c r="J125" s="2"/>
      <c r="K125" s="2"/>
      <c r="L125" s="2"/>
      <c r="M125" s="2"/>
      <c r="O125" s="38"/>
      <c r="P125" s="38"/>
      <c r="Q125" s="38"/>
      <c r="R125" s="38"/>
    </row>
    <row r="126" spans="1:18" ht="42" hidden="1" customHeight="1" x14ac:dyDescent="0.3">
      <c r="A126" s="117" t="s">
        <v>209</v>
      </c>
      <c r="B126" s="43" t="s">
        <v>210</v>
      </c>
      <c r="C126" s="46"/>
      <c r="D126" s="4">
        <v>0.5</v>
      </c>
      <c r="F126" s="46"/>
      <c r="G126" s="20" t="e">
        <f t="shared" si="1"/>
        <v>#DIV/0!</v>
      </c>
      <c r="H126" s="2"/>
      <c r="I126" s="2"/>
      <c r="J126" s="2"/>
      <c r="K126" s="2"/>
      <c r="L126" s="2"/>
      <c r="M126" s="2"/>
      <c r="O126" s="38"/>
      <c r="P126" s="38"/>
      <c r="Q126" s="38"/>
      <c r="R126" s="38"/>
    </row>
    <row r="127" spans="1:18" ht="53.25" hidden="1" customHeight="1" x14ac:dyDescent="0.3">
      <c r="A127" s="117" t="s">
        <v>211</v>
      </c>
      <c r="B127" s="43" t="s">
        <v>212</v>
      </c>
      <c r="C127" s="46"/>
      <c r="D127" s="4">
        <v>0.5</v>
      </c>
      <c r="F127" s="46"/>
      <c r="G127" s="20" t="e">
        <f t="shared" si="1"/>
        <v>#DIV/0!</v>
      </c>
      <c r="H127" s="2"/>
      <c r="I127" s="2"/>
      <c r="J127" s="2"/>
      <c r="K127" s="2"/>
      <c r="L127" s="2"/>
      <c r="M127" s="2"/>
      <c r="O127" s="38"/>
      <c r="P127" s="38"/>
      <c r="Q127" s="38"/>
      <c r="R127" s="38"/>
    </row>
    <row r="128" spans="1:18" ht="42" hidden="1" customHeight="1" x14ac:dyDescent="0.3">
      <c r="A128" s="117" t="s">
        <v>213</v>
      </c>
      <c r="B128" s="43" t="s">
        <v>214</v>
      </c>
      <c r="C128" s="46"/>
      <c r="D128" s="4">
        <v>0.5</v>
      </c>
      <c r="F128" s="46"/>
      <c r="G128" s="20" t="e">
        <f t="shared" si="1"/>
        <v>#DIV/0!</v>
      </c>
      <c r="H128" s="2"/>
      <c r="I128" s="2"/>
      <c r="J128" s="2"/>
      <c r="K128" s="2"/>
      <c r="L128" s="2"/>
      <c r="M128" s="2"/>
      <c r="O128" s="38"/>
      <c r="P128" s="38"/>
      <c r="Q128" s="38"/>
      <c r="R128" s="38"/>
    </row>
    <row r="129" spans="1:18" ht="42" hidden="1" customHeight="1" x14ac:dyDescent="0.3">
      <c r="A129" s="117" t="s">
        <v>215</v>
      </c>
      <c r="B129" s="43" t="s">
        <v>216</v>
      </c>
      <c r="C129" s="46"/>
      <c r="D129" s="4">
        <v>0.5</v>
      </c>
      <c r="F129" s="46"/>
      <c r="G129" s="20" t="e">
        <f t="shared" si="1"/>
        <v>#DIV/0!</v>
      </c>
      <c r="H129" s="2"/>
      <c r="I129" s="2"/>
      <c r="J129" s="2"/>
      <c r="K129" s="2"/>
      <c r="L129" s="2"/>
      <c r="M129" s="2"/>
      <c r="O129" s="38"/>
      <c r="P129" s="38"/>
      <c r="Q129" s="38"/>
      <c r="R129" s="38"/>
    </row>
    <row r="130" spans="1:18" ht="45" hidden="1" customHeight="1" x14ac:dyDescent="0.3">
      <c r="A130" s="54" t="s">
        <v>217</v>
      </c>
      <c r="B130" s="109">
        <v>16</v>
      </c>
      <c r="C130" s="23">
        <f>C132</f>
        <v>0</v>
      </c>
      <c r="F130" s="23">
        <f>F132</f>
        <v>0</v>
      </c>
      <c r="G130" s="20" t="e">
        <f t="shared" si="1"/>
        <v>#DIV/0!</v>
      </c>
      <c r="H130" s="2"/>
      <c r="I130" s="2"/>
      <c r="J130" s="2"/>
      <c r="K130" s="2"/>
      <c r="L130" s="2"/>
      <c r="M130" s="2"/>
      <c r="O130" s="38"/>
      <c r="P130" s="38"/>
      <c r="Q130" s="38"/>
      <c r="R130" s="38"/>
    </row>
    <row r="131" spans="1:18" ht="45" hidden="1" customHeight="1" x14ac:dyDescent="0.3">
      <c r="A131" s="54"/>
      <c r="B131" s="109">
        <v>161</v>
      </c>
      <c r="C131" s="23"/>
      <c r="F131" s="23"/>
      <c r="G131" s="20" t="e">
        <f t="shared" si="1"/>
        <v>#DIV/0!</v>
      </c>
      <c r="H131" s="2"/>
      <c r="I131" s="2"/>
      <c r="J131" s="2"/>
      <c r="K131" s="2"/>
      <c r="L131" s="2"/>
      <c r="M131" s="2"/>
      <c r="O131" s="38"/>
      <c r="P131" s="38"/>
      <c r="Q131" s="38"/>
      <c r="R131" s="38"/>
    </row>
    <row r="132" spans="1:18" ht="41.25" hidden="1" customHeight="1" x14ac:dyDescent="0.3">
      <c r="A132" s="35" t="s">
        <v>218</v>
      </c>
      <c r="B132" s="99" t="s">
        <v>219</v>
      </c>
      <c r="C132" s="26">
        <f>C133+C134+C135</f>
        <v>0</v>
      </c>
      <c r="F132" s="26">
        <f>F133+F134+F135</f>
        <v>0</v>
      </c>
      <c r="G132" s="20" t="e">
        <f t="shared" si="1"/>
        <v>#DIV/0!</v>
      </c>
      <c r="H132" s="2"/>
      <c r="I132" s="2"/>
      <c r="J132" s="2"/>
      <c r="K132" s="2"/>
      <c r="L132" s="2"/>
      <c r="M132" s="2"/>
      <c r="O132" s="38"/>
      <c r="P132" s="38"/>
      <c r="Q132" s="38"/>
      <c r="R132" s="38"/>
    </row>
    <row r="133" spans="1:18" ht="28.5" hidden="1" customHeight="1" x14ac:dyDescent="0.3">
      <c r="A133" s="37" t="s">
        <v>220</v>
      </c>
      <c r="B133" s="43" t="s">
        <v>221</v>
      </c>
      <c r="C133" s="46">
        <v>0</v>
      </c>
      <c r="F133" s="46">
        <v>0</v>
      </c>
      <c r="G133" s="20" t="e">
        <f t="shared" si="1"/>
        <v>#DIV/0!</v>
      </c>
      <c r="H133" s="2"/>
      <c r="I133" s="2"/>
      <c r="J133" s="2"/>
      <c r="K133" s="2"/>
      <c r="L133" s="2"/>
      <c r="M133" s="2"/>
      <c r="O133" s="38"/>
      <c r="P133" s="38"/>
      <c r="Q133" s="38"/>
      <c r="R133" s="38"/>
    </row>
    <row r="134" spans="1:18" ht="37.5" hidden="1" customHeight="1" x14ac:dyDescent="0.3">
      <c r="A134" s="37" t="s">
        <v>222</v>
      </c>
      <c r="B134" s="43" t="s">
        <v>223</v>
      </c>
      <c r="C134" s="46"/>
      <c r="D134" s="4">
        <v>14898.017</v>
      </c>
      <c r="F134" s="46"/>
      <c r="G134" s="20" t="e">
        <f t="shared" si="1"/>
        <v>#DIV/0!</v>
      </c>
      <c r="H134" s="2"/>
      <c r="I134" s="2"/>
      <c r="J134" s="2"/>
      <c r="K134" s="2"/>
      <c r="L134" s="2"/>
      <c r="M134" s="2"/>
      <c r="O134" s="38"/>
      <c r="P134" s="38"/>
      <c r="Q134" s="38"/>
      <c r="R134" s="38"/>
    </row>
    <row r="135" spans="1:18" ht="43.5" hidden="1" customHeight="1" x14ac:dyDescent="0.3">
      <c r="A135" s="37" t="s">
        <v>224</v>
      </c>
      <c r="B135" s="43" t="s">
        <v>225</v>
      </c>
      <c r="C135" s="46"/>
      <c r="D135" s="4">
        <v>42363.34</v>
      </c>
      <c r="F135" s="46"/>
      <c r="G135" s="20" t="e">
        <f t="shared" si="1"/>
        <v>#DIV/0!</v>
      </c>
      <c r="H135" s="2"/>
      <c r="I135" s="2"/>
      <c r="J135" s="2"/>
      <c r="K135" s="2"/>
      <c r="L135" s="2"/>
      <c r="M135" s="2"/>
      <c r="O135" s="38"/>
      <c r="P135" s="38"/>
      <c r="Q135" s="38"/>
      <c r="R135" s="38"/>
    </row>
    <row r="136" spans="1:18" ht="35.25" customHeight="1" x14ac:dyDescent="0.3">
      <c r="A136" s="54" t="s">
        <v>226</v>
      </c>
      <c r="B136" s="109">
        <v>17</v>
      </c>
      <c r="C136" s="23">
        <f>C137+C139</f>
        <v>471</v>
      </c>
      <c r="F136" s="23">
        <f>F137+F139</f>
        <v>452.99299999999999</v>
      </c>
      <c r="G136" s="20">
        <f t="shared" si="1"/>
        <v>96.2</v>
      </c>
      <c r="H136" s="2"/>
      <c r="I136" s="2"/>
      <c r="J136" s="2"/>
      <c r="K136" s="2"/>
      <c r="L136" s="2"/>
      <c r="M136" s="2"/>
      <c r="O136" s="38"/>
      <c r="P136" s="38"/>
      <c r="Q136" s="38"/>
      <c r="R136" s="38"/>
    </row>
    <row r="137" spans="1:18" ht="41.25" customHeight="1" x14ac:dyDescent="0.3">
      <c r="A137" s="35" t="s">
        <v>227</v>
      </c>
      <c r="B137" s="99" t="s">
        <v>228</v>
      </c>
      <c r="C137" s="26">
        <f>C138</f>
        <v>160</v>
      </c>
      <c r="F137" s="26">
        <f>F138</f>
        <v>141.99299999999999</v>
      </c>
      <c r="G137" s="20">
        <f t="shared" si="1"/>
        <v>88.7</v>
      </c>
      <c r="H137" s="2"/>
      <c r="I137" s="2"/>
      <c r="J137" s="2"/>
      <c r="K137" s="2"/>
      <c r="L137" s="2"/>
      <c r="M137" s="2"/>
      <c r="O137" s="38"/>
      <c r="P137" s="38"/>
      <c r="Q137" s="38"/>
      <c r="R137" s="38"/>
    </row>
    <row r="138" spans="1:18" ht="36.75" customHeight="1" x14ac:dyDescent="0.3">
      <c r="A138" s="32" t="s">
        <v>229</v>
      </c>
      <c r="B138" s="43" t="s">
        <v>230</v>
      </c>
      <c r="C138" s="46">
        <v>160</v>
      </c>
      <c r="D138" s="57">
        <v>20</v>
      </c>
      <c r="E138" s="57">
        <v>140</v>
      </c>
      <c r="F138" s="46">
        <v>141.99299999999999</v>
      </c>
      <c r="G138" s="20">
        <f t="shared" si="1"/>
        <v>88.7</v>
      </c>
      <c r="H138" s="2"/>
      <c r="I138" s="2"/>
      <c r="J138" s="2"/>
      <c r="K138" s="2"/>
      <c r="L138" s="2"/>
      <c r="M138" s="2"/>
      <c r="O138" s="38"/>
      <c r="P138" s="38"/>
      <c r="Q138" s="38"/>
      <c r="R138" s="38"/>
    </row>
    <row r="139" spans="1:18" ht="27" customHeight="1" x14ac:dyDescent="0.3">
      <c r="A139" s="35" t="s">
        <v>231</v>
      </c>
      <c r="B139" s="99" t="s">
        <v>232</v>
      </c>
      <c r="C139" s="26">
        <f>C140</f>
        <v>311</v>
      </c>
      <c r="F139" s="26">
        <f>F140</f>
        <v>311</v>
      </c>
      <c r="G139" s="20">
        <f t="shared" ref="G139:G154" si="4">ROUND(F139/C139*100,1)</f>
        <v>100</v>
      </c>
      <c r="H139" s="2"/>
      <c r="I139" s="2"/>
      <c r="J139" s="2"/>
      <c r="K139" s="2"/>
      <c r="L139" s="2"/>
      <c r="M139" s="2"/>
      <c r="O139" s="38"/>
      <c r="P139" s="38"/>
      <c r="Q139" s="38"/>
      <c r="R139" s="38"/>
    </row>
    <row r="140" spans="1:18" ht="44.25" customHeight="1" x14ac:dyDescent="0.3">
      <c r="A140" s="32" t="s">
        <v>233</v>
      </c>
      <c r="B140" s="43" t="s">
        <v>234</v>
      </c>
      <c r="C140" s="46">
        <v>311</v>
      </c>
      <c r="D140" s="4">
        <v>305.8</v>
      </c>
      <c r="F140" s="46">
        <v>311</v>
      </c>
      <c r="G140" s="20">
        <f t="shared" si="4"/>
        <v>100</v>
      </c>
      <c r="H140" s="2"/>
      <c r="I140" s="2"/>
      <c r="J140" s="2"/>
      <c r="K140" s="2"/>
      <c r="L140" s="2"/>
      <c r="M140" s="2"/>
      <c r="O140" s="38"/>
      <c r="P140" s="38"/>
      <c r="Q140" s="38"/>
      <c r="R140" s="38"/>
    </row>
    <row r="141" spans="1:18" ht="81.75" customHeight="1" x14ac:dyDescent="0.3">
      <c r="A141" s="41" t="s">
        <v>235</v>
      </c>
      <c r="B141" s="22" t="s">
        <v>236</v>
      </c>
      <c r="C141" s="23">
        <f>SUM(C142,C144)</f>
        <v>1908.8820000000001</v>
      </c>
      <c r="E141" s="118"/>
      <c r="F141" s="23">
        <f>SUM(F142,F144)</f>
        <v>1906.115</v>
      </c>
      <c r="G141" s="20">
        <f t="shared" si="4"/>
        <v>99.9</v>
      </c>
      <c r="H141" s="119"/>
      <c r="I141" s="2"/>
      <c r="J141" s="2"/>
      <c r="K141" s="2"/>
      <c r="L141" s="2"/>
      <c r="M141" s="2"/>
      <c r="O141" s="38"/>
      <c r="P141" s="38"/>
      <c r="Q141" s="38"/>
      <c r="R141" s="38"/>
    </row>
    <row r="142" spans="1:18" ht="42" x14ac:dyDescent="0.3">
      <c r="A142" s="42" t="s">
        <v>237</v>
      </c>
      <c r="B142" s="25" t="s">
        <v>238</v>
      </c>
      <c r="C142" s="26">
        <f>SUM(C143)</f>
        <v>349.20299999999997</v>
      </c>
      <c r="E142" s="118"/>
      <c r="F142" s="26">
        <f>SUM(F143)</f>
        <v>348.82499999999999</v>
      </c>
      <c r="G142" s="20">
        <f t="shared" si="4"/>
        <v>99.9</v>
      </c>
      <c r="H142" s="119"/>
      <c r="I142" s="2"/>
      <c r="J142" s="2"/>
      <c r="K142" s="2"/>
      <c r="L142" s="2"/>
      <c r="M142" s="2"/>
      <c r="O142" s="38"/>
      <c r="P142" s="38"/>
      <c r="Q142" s="38"/>
      <c r="R142" s="38"/>
    </row>
    <row r="143" spans="1:18" ht="60" customHeight="1" x14ac:dyDescent="0.3">
      <c r="A143" s="32" t="s">
        <v>239</v>
      </c>
      <c r="B143" s="33" t="s">
        <v>240</v>
      </c>
      <c r="C143" s="46">
        <v>349.20299999999997</v>
      </c>
      <c r="D143" s="4">
        <v>354.78</v>
      </c>
      <c r="E143" s="120"/>
      <c r="F143" s="46">
        <v>348.82499999999999</v>
      </c>
      <c r="G143" s="20">
        <f t="shared" si="4"/>
        <v>99.9</v>
      </c>
      <c r="H143" s="119"/>
      <c r="I143" s="2"/>
      <c r="J143" s="2"/>
      <c r="K143" s="2"/>
      <c r="L143" s="2"/>
      <c r="M143" s="2"/>
      <c r="O143" s="38"/>
      <c r="P143" s="38"/>
      <c r="Q143" s="38"/>
      <c r="R143" s="38"/>
    </row>
    <row r="144" spans="1:18" ht="32.25" customHeight="1" x14ac:dyDescent="0.3">
      <c r="A144" s="42" t="s">
        <v>241</v>
      </c>
      <c r="B144" s="99" t="s">
        <v>242</v>
      </c>
      <c r="C144" s="26">
        <f>SUM(C145)</f>
        <v>1559.6790000000001</v>
      </c>
      <c r="E144" s="120"/>
      <c r="F144" s="26">
        <f>SUM(F145)</f>
        <v>1557.29</v>
      </c>
      <c r="G144" s="20">
        <f t="shared" si="4"/>
        <v>99.8</v>
      </c>
      <c r="H144" s="119"/>
      <c r="I144" s="2"/>
      <c r="J144" s="2"/>
      <c r="K144" s="2"/>
      <c r="L144" s="2"/>
      <c r="M144" s="2"/>
      <c r="O144" s="38"/>
      <c r="P144" s="38"/>
      <c r="Q144" s="38"/>
      <c r="R144" s="38"/>
    </row>
    <row r="145" spans="1:18" ht="52.5" customHeight="1" x14ac:dyDescent="0.3">
      <c r="A145" s="32" t="s">
        <v>243</v>
      </c>
      <c r="B145" s="100" t="s">
        <v>244</v>
      </c>
      <c r="C145" s="46">
        <v>1559.6790000000001</v>
      </c>
      <c r="D145" s="4">
        <v>1385.28</v>
      </c>
      <c r="E145" s="120"/>
      <c r="F145" s="46">
        <v>1557.29</v>
      </c>
      <c r="G145" s="20">
        <f t="shared" si="4"/>
        <v>99.8</v>
      </c>
      <c r="H145" s="119"/>
      <c r="I145" s="2"/>
      <c r="J145" s="2"/>
      <c r="K145" s="2"/>
      <c r="L145" s="2"/>
      <c r="M145" s="2"/>
      <c r="O145" s="38"/>
      <c r="P145" s="38"/>
      <c r="Q145" s="38"/>
      <c r="R145" s="38"/>
    </row>
    <row r="146" spans="1:18" ht="15" customHeight="1" x14ac:dyDescent="0.25">
      <c r="A146" s="152" t="s">
        <v>245</v>
      </c>
      <c r="B146" s="153">
        <v>20</v>
      </c>
      <c r="C146" s="140">
        <f>C148+C151</f>
        <v>2439.7110000000002</v>
      </c>
      <c r="E146" s="154"/>
      <c r="F146" s="140">
        <f>F148+F151</f>
        <v>2237.9290000000001</v>
      </c>
      <c r="G146" s="141">
        <f t="shared" si="4"/>
        <v>91.7</v>
      </c>
      <c r="H146" s="143"/>
      <c r="I146" s="2"/>
      <c r="J146" s="2"/>
      <c r="K146" s="2"/>
      <c r="L146" s="2"/>
      <c r="M146" s="2"/>
      <c r="O146" s="38"/>
      <c r="P146" s="38"/>
      <c r="Q146" s="38"/>
      <c r="R146" s="38"/>
    </row>
    <row r="147" spans="1:18" ht="15" customHeight="1" x14ac:dyDescent="0.25">
      <c r="A147" s="152"/>
      <c r="B147" s="153"/>
      <c r="C147" s="140"/>
      <c r="E147" s="154"/>
      <c r="F147" s="140"/>
      <c r="G147" s="142"/>
      <c r="H147" s="143"/>
      <c r="I147" s="2"/>
      <c r="J147" s="2"/>
      <c r="K147" s="2"/>
      <c r="L147" s="2"/>
      <c r="M147" s="2"/>
      <c r="O147" s="38"/>
      <c r="P147" s="38"/>
      <c r="Q147" s="38"/>
      <c r="R147" s="38"/>
    </row>
    <row r="148" spans="1:18" ht="42" customHeight="1" x14ac:dyDescent="0.3">
      <c r="A148" s="35" t="s">
        <v>246</v>
      </c>
      <c r="B148" s="43" t="s">
        <v>247</v>
      </c>
      <c r="C148" s="26">
        <f>C149+C150</f>
        <v>2050.6210000000001</v>
      </c>
      <c r="E148" s="154"/>
      <c r="F148" s="26">
        <f>F149+F150</f>
        <v>1883.6599999999999</v>
      </c>
      <c r="G148" s="20">
        <f t="shared" si="4"/>
        <v>91.9</v>
      </c>
      <c r="H148" s="143"/>
      <c r="I148" s="2"/>
      <c r="J148" s="2"/>
      <c r="K148" s="2"/>
      <c r="L148" s="2"/>
      <c r="M148" s="2"/>
      <c r="O148" s="38"/>
      <c r="P148" s="38"/>
      <c r="Q148" s="38"/>
      <c r="R148" s="38"/>
    </row>
    <row r="149" spans="1:18" ht="69" customHeight="1" x14ac:dyDescent="0.3">
      <c r="A149" s="37" t="s">
        <v>248</v>
      </c>
      <c r="B149" s="43" t="s">
        <v>249</v>
      </c>
      <c r="C149" s="46">
        <v>1465.0920000000001</v>
      </c>
      <c r="D149" s="57">
        <v>1255.9570000000001</v>
      </c>
      <c r="E149" s="154"/>
      <c r="F149" s="46">
        <v>1316.85</v>
      </c>
      <c r="G149" s="20">
        <f t="shared" si="4"/>
        <v>89.9</v>
      </c>
      <c r="H149" s="143"/>
      <c r="I149" s="47"/>
      <c r="J149" s="2"/>
      <c r="K149" s="2"/>
      <c r="L149" s="2"/>
      <c r="M149" s="2"/>
      <c r="O149" s="38"/>
      <c r="P149" s="38"/>
      <c r="Q149" s="38"/>
      <c r="R149" s="38"/>
    </row>
    <row r="150" spans="1:18" ht="53.25" customHeight="1" x14ac:dyDescent="0.3">
      <c r="A150" s="37" t="s">
        <v>250</v>
      </c>
      <c r="B150" s="43" t="s">
        <v>251</v>
      </c>
      <c r="C150" s="46">
        <v>585.529</v>
      </c>
      <c r="D150" s="4">
        <v>501.51299999999998</v>
      </c>
      <c r="E150" s="154"/>
      <c r="F150" s="46">
        <v>566.80999999999995</v>
      </c>
      <c r="G150" s="20">
        <f t="shared" si="4"/>
        <v>96.8</v>
      </c>
      <c r="H150" s="119"/>
      <c r="I150" s="2"/>
      <c r="J150" s="2"/>
      <c r="K150" s="2"/>
      <c r="L150" s="2"/>
      <c r="M150" s="2"/>
      <c r="O150" s="38"/>
      <c r="P150" s="38"/>
      <c r="Q150" s="38"/>
      <c r="R150" s="38"/>
    </row>
    <row r="151" spans="1:18" ht="86.25" customHeight="1" x14ac:dyDescent="0.3">
      <c r="A151" s="121" t="s">
        <v>252</v>
      </c>
      <c r="B151" s="50" t="s">
        <v>253</v>
      </c>
      <c r="C151" s="122">
        <f>C152</f>
        <v>389.09</v>
      </c>
      <c r="E151" s="154"/>
      <c r="F151" s="122">
        <f>F152</f>
        <v>354.26900000000001</v>
      </c>
      <c r="G151" s="20">
        <f t="shared" si="4"/>
        <v>91.1</v>
      </c>
      <c r="H151" s="119"/>
      <c r="I151" s="2"/>
      <c r="J151" s="2"/>
      <c r="K151" s="2"/>
      <c r="L151" s="2"/>
      <c r="M151" s="2"/>
      <c r="O151" s="38"/>
      <c r="P151" s="38"/>
      <c r="Q151" s="38"/>
      <c r="R151" s="38"/>
    </row>
    <row r="152" spans="1:18" ht="42" customHeight="1" x14ac:dyDescent="0.3">
      <c r="A152" s="123" t="s">
        <v>254</v>
      </c>
      <c r="B152" s="50" t="s">
        <v>255</v>
      </c>
      <c r="C152" s="124">
        <v>389.09</v>
      </c>
      <c r="D152" s="125">
        <v>40</v>
      </c>
      <c r="E152" s="154"/>
      <c r="F152" s="124">
        <v>354.26900000000001</v>
      </c>
      <c r="G152" s="20">
        <f t="shared" si="4"/>
        <v>91.1</v>
      </c>
      <c r="H152" s="119"/>
      <c r="I152" s="126"/>
      <c r="J152" s="2"/>
      <c r="K152" s="2"/>
      <c r="L152" s="2"/>
      <c r="M152" s="2"/>
      <c r="O152" s="38"/>
      <c r="P152" s="38"/>
      <c r="Q152" s="38"/>
      <c r="R152" s="38"/>
    </row>
    <row r="153" spans="1:18" ht="15" hidden="1" customHeight="1" x14ac:dyDescent="0.25">
      <c r="A153" s="144" t="s">
        <v>256</v>
      </c>
      <c r="B153" s="145">
        <v>21</v>
      </c>
      <c r="C153" s="146">
        <f>C155</f>
        <v>0</v>
      </c>
      <c r="E153" s="154"/>
      <c r="F153" s="146">
        <f>F155</f>
        <v>0</v>
      </c>
      <c r="G153" s="20" t="e">
        <f t="shared" si="4"/>
        <v>#DIV/0!</v>
      </c>
      <c r="H153" s="119"/>
      <c r="I153" s="2"/>
      <c r="J153" s="2"/>
      <c r="K153" s="2"/>
      <c r="L153" s="2"/>
      <c r="M153" s="2"/>
      <c r="O153" s="38"/>
      <c r="P153" s="38"/>
      <c r="Q153" s="38"/>
      <c r="R153" s="38"/>
    </row>
    <row r="154" spans="1:18" ht="36.75" hidden="1" customHeight="1" x14ac:dyDescent="0.25">
      <c r="A154" s="144"/>
      <c r="B154" s="145"/>
      <c r="C154" s="146"/>
      <c r="E154" s="154"/>
      <c r="F154" s="146"/>
      <c r="G154" s="20" t="e">
        <f t="shared" si="4"/>
        <v>#DIV/0!</v>
      </c>
      <c r="H154" s="119"/>
      <c r="I154" s="2"/>
      <c r="J154" s="2"/>
      <c r="K154" s="2"/>
      <c r="L154" s="2"/>
      <c r="M154" s="2"/>
      <c r="O154" s="38"/>
      <c r="P154" s="38"/>
      <c r="Q154" s="38"/>
      <c r="R154" s="38"/>
    </row>
    <row r="155" spans="1:18" ht="41.25" hidden="1" customHeight="1" x14ac:dyDescent="0.25">
      <c r="A155" s="127" t="s">
        <v>257</v>
      </c>
      <c r="B155" s="128" t="s">
        <v>258</v>
      </c>
      <c r="C155" s="129"/>
      <c r="F155" s="129"/>
      <c r="G155" s="2"/>
      <c r="H155" s="2"/>
      <c r="I155" s="2"/>
      <c r="J155" s="2"/>
      <c r="K155" s="2"/>
      <c r="L155" s="2"/>
      <c r="M155" s="2"/>
      <c r="O155" s="38"/>
      <c r="P155" s="38"/>
      <c r="Q155" s="38"/>
      <c r="R155" s="38"/>
    </row>
    <row r="156" spans="1:18" ht="65.25" hidden="1" customHeight="1" x14ac:dyDescent="0.25">
      <c r="A156" s="130" t="s">
        <v>259</v>
      </c>
      <c r="B156" s="128" t="s">
        <v>260</v>
      </c>
      <c r="C156" s="131"/>
      <c r="D156" s="132"/>
      <c r="E156" s="132"/>
      <c r="F156" s="131"/>
      <c r="G156" s="133"/>
      <c r="H156" s="133"/>
      <c r="I156" s="133"/>
      <c r="J156" s="2"/>
      <c r="K156" s="2"/>
      <c r="L156" s="2"/>
      <c r="M156" s="2"/>
      <c r="O156" s="38"/>
      <c r="P156" s="38"/>
      <c r="Q156" s="38"/>
      <c r="R156" s="38"/>
    </row>
    <row r="157" spans="1:18" hidden="1" x14ac:dyDescent="0.25">
      <c r="A157" s="134"/>
      <c r="B157" s="135"/>
      <c r="C157" s="136"/>
      <c r="F157" s="136"/>
      <c r="G157" s="2"/>
      <c r="H157" s="2"/>
      <c r="I157" s="2"/>
      <c r="J157" s="2"/>
      <c r="K157" s="2"/>
      <c r="L157" s="2"/>
      <c r="M157" s="2"/>
      <c r="O157" s="38"/>
      <c r="P157" s="38"/>
      <c r="Q157" s="38"/>
      <c r="R157" s="38"/>
    </row>
    <row r="158" spans="1:18" hidden="1" x14ac:dyDescent="0.25">
      <c r="A158" s="4" t="s">
        <v>261</v>
      </c>
      <c r="B158" s="135"/>
      <c r="C158" s="136"/>
      <c r="F158" s="136"/>
      <c r="G158" s="2"/>
      <c r="H158" s="2"/>
      <c r="I158" s="2"/>
      <c r="J158" s="2"/>
      <c r="K158" s="2"/>
      <c r="L158" s="2"/>
      <c r="M158" s="2"/>
      <c r="O158" s="38"/>
      <c r="P158" s="38"/>
      <c r="Q158" s="38"/>
      <c r="R158" s="38"/>
    </row>
    <row r="159" spans="1:18" hidden="1" x14ac:dyDescent="0.25">
      <c r="B159" s="135"/>
      <c r="C159" s="136"/>
      <c r="F159" s="136"/>
      <c r="G159" s="2"/>
      <c r="H159" s="2"/>
      <c r="I159" s="2"/>
      <c r="J159" s="2"/>
      <c r="K159" s="2"/>
      <c r="L159" s="2"/>
      <c r="M159" s="2"/>
      <c r="O159" s="38"/>
      <c r="P159" s="38"/>
      <c r="Q159" s="38"/>
      <c r="R159" s="38"/>
    </row>
    <row r="160" spans="1:18" hidden="1" x14ac:dyDescent="0.25">
      <c r="A160" s="4" t="s">
        <v>262</v>
      </c>
      <c r="B160" s="135"/>
      <c r="C160" s="136"/>
      <c r="F160" s="136"/>
      <c r="G160" s="2"/>
      <c r="H160" s="2"/>
      <c r="I160" s="2"/>
      <c r="J160" s="2"/>
      <c r="K160" s="2"/>
      <c r="L160" s="2"/>
      <c r="M160" s="2"/>
      <c r="O160" s="38"/>
      <c r="P160" s="38"/>
      <c r="Q160" s="38"/>
      <c r="R160" s="38"/>
    </row>
    <row r="161" spans="2:18" hidden="1" x14ac:dyDescent="0.25">
      <c r="B161" s="135"/>
      <c r="C161" s="136"/>
      <c r="F161" s="136"/>
      <c r="G161" s="2"/>
      <c r="H161" s="2"/>
      <c r="I161" s="2"/>
      <c r="J161" s="2"/>
      <c r="K161" s="2"/>
      <c r="L161" s="2"/>
      <c r="M161" s="2"/>
      <c r="O161" s="38"/>
      <c r="P161" s="38"/>
      <c r="Q161" s="38"/>
      <c r="R161" s="38"/>
    </row>
    <row r="162" spans="2:18" hidden="1" x14ac:dyDescent="0.25">
      <c r="B162" s="135"/>
      <c r="C162" s="136"/>
      <c r="F162" s="136"/>
      <c r="G162" s="2"/>
      <c r="H162" s="2"/>
      <c r="I162" s="2"/>
      <c r="J162" s="2"/>
      <c r="K162" s="2"/>
      <c r="L162" s="2"/>
      <c r="M162" s="2"/>
      <c r="O162" s="38"/>
      <c r="P162" s="38"/>
      <c r="Q162" s="38"/>
      <c r="R162" s="38"/>
    </row>
    <row r="163" spans="2:18" hidden="1" x14ac:dyDescent="0.25">
      <c r="B163" s="135"/>
      <c r="C163" s="136"/>
      <c r="F163" s="136"/>
      <c r="G163" s="2"/>
      <c r="H163" s="2"/>
      <c r="I163" s="2"/>
      <c r="J163" s="2"/>
      <c r="K163" s="2"/>
      <c r="L163" s="2"/>
      <c r="M163" s="2"/>
      <c r="O163" s="38"/>
      <c r="P163" s="38"/>
      <c r="Q163" s="38"/>
      <c r="R163" s="38"/>
    </row>
    <row r="164" spans="2:18" hidden="1" x14ac:dyDescent="0.25">
      <c r="B164" s="135"/>
      <c r="C164" s="136"/>
      <c r="F164" s="136"/>
      <c r="G164" s="2"/>
      <c r="H164" s="2"/>
      <c r="I164" s="2"/>
      <c r="J164" s="2"/>
      <c r="K164" s="2"/>
      <c r="L164" s="2"/>
      <c r="M164" s="2"/>
      <c r="O164" s="38"/>
      <c r="P164" s="38"/>
      <c r="Q164" s="38"/>
      <c r="R164" s="38"/>
    </row>
    <row r="165" spans="2:18" hidden="1" x14ac:dyDescent="0.25">
      <c r="B165" s="135"/>
      <c r="C165" s="136"/>
      <c r="F165" s="136"/>
      <c r="G165" s="2"/>
      <c r="H165" s="2"/>
      <c r="I165" s="2"/>
      <c r="J165" s="2"/>
      <c r="K165" s="2"/>
      <c r="L165" s="2"/>
      <c r="M165" s="2"/>
      <c r="O165" s="38"/>
      <c r="P165" s="38"/>
      <c r="Q165" s="38"/>
      <c r="R165" s="38"/>
    </row>
    <row r="166" spans="2:18" hidden="1" x14ac:dyDescent="0.25">
      <c r="B166" s="135"/>
      <c r="C166" s="136"/>
      <c r="F166" s="136"/>
      <c r="G166" s="2"/>
      <c r="H166" s="2"/>
      <c r="I166" s="2"/>
      <c r="J166" s="2"/>
      <c r="K166" s="2"/>
      <c r="L166" s="2"/>
      <c r="M166" s="2"/>
      <c r="O166" s="38"/>
      <c r="P166" s="38"/>
      <c r="Q166" s="38"/>
      <c r="R166" s="38"/>
    </row>
    <row r="167" spans="2:18" hidden="1" x14ac:dyDescent="0.25">
      <c r="B167" s="135"/>
      <c r="C167" s="136"/>
      <c r="F167" s="136"/>
      <c r="G167" s="2"/>
      <c r="H167" s="2"/>
      <c r="I167" s="2"/>
      <c r="J167" s="2"/>
      <c r="K167" s="2"/>
      <c r="L167" s="2"/>
      <c r="M167" s="2"/>
      <c r="O167" s="38"/>
      <c r="P167" s="38"/>
      <c r="Q167" s="38"/>
      <c r="R167" s="38"/>
    </row>
    <row r="168" spans="2:18" hidden="1" x14ac:dyDescent="0.25">
      <c r="B168" s="135"/>
      <c r="C168" s="136"/>
      <c r="F168" s="136"/>
      <c r="G168" s="2"/>
      <c r="H168" s="2"/>
      <c r="I168" s="2"/>
      <c r="J168" s="2"/>
      <c r="K168" s="2"/>
      <c r="L168" s="2"/>
      <c r="M168" s="2"/>
      <c r="O168" s="38"/>
      <c r="P168" s="38"/>
      <c r="Q168" s="38"/>
      <c r="R168" s="38"/>
    </row>
    <row r="169" spans="2:18" hidden="1" x14ac:dyDescent="0.25">
      <c r="B169" s="135"/>
      <c r="C169" s="136"/>
      <c r="F169" s="136"/>
      <c r="G169" s="2"/>
      <c r="H169" s="2"/>
      <c r="I169" s="2"/>
      <c r="J169" s="2"/>
      <c r="K169" s="2"/>
      <c r="L169" s="2"/>
      <c r="M169" s="2"/>
      <c r="O169" s="38"/>
      <c r="P169" s="38"/>
      <c r="Q169" s="38"/>
      <c r="R169" s="38"/>
    </row>
    <row r="170" spans="2:18" hidden="1" x14ac:dyDescent="0.25">
      <c r="B170" s="135"/>
      <c r="C170" s="136"/>
      <c r="F170" s="136"/>
      <c r="G170" s="2"/>
      <c r="H170" s="2"/>
      <c r="I170" s="2"/>
      <c r="J170" s="2"/>
      <c r="K170" s="2"/>
      <c r="L170" s="2"/>
      <c r="M170" s="2"/>
      <c r="O170" s="38"/>
      <c r="P170" s="38"/>
      <c r="Q170" s="38"/>
      <c r="R170" s="38"/>
    </row>
    <row r="171" spans="2:18" hidden="1" x14ac:dyDescent="0.25">
      <c r="B171" s="135"/>
      <c r="C171" s="136"/>
      <c r="F171" s="136"/>
      <c r="G171" s="2"/>
      <c r="H171" s="2"/>
      <c r="I171" s="2"/>
      <c r="J171" s="2"/>
      <c r="K171" s="2"/>
      <c r="L171" s="2"/>
      <c r="M171" s="2"/>
      <c r="O171" s="38"/>
      <c r="P171" s="38"/>
      <c r="Q171" s="38"/>
      <c r="R171" s="38"/>
    </row>
    <row r="172" spans="2:18" hidden="1" x14ac:dyDescent="0.25">
      <c r="B172" s="135"/>
      <c r="C172" s="136"/>
      <c r="F172" s="136"/>
      <c r="G172" s="2"/>
      <c r="H172" s="2"/>
      <c r="I172" s="2"/>
      <c r="J172" s="2"/>
      <c r="K172" s="2"/>
      <c r="L172" s="2"/>
      <c r="M172" s="2"/>
      <c r="O172" s="38"/>
      <c r="P172" s="38"/>
      <c r="Q172" s="38"/>
      <c r="R172" s="38"/>
    </row>
    <row r="173" spans="2:18" hidden="1" x14ac:dyDescent="0.25">
      <c r="B173" s="135"/>
      <c r="C173" s="136"/>
      <c r="F173" s="136"/>
      <c r="G173" s="2"/>
      <c r="H173" s="2"/>
      <c r="I173" s="2"/>
      <c r="J173" s="2"/>
      <c r="K173" s="2"/>
      <c r="L173" s="2"/>
      <c r="M173" s="2"/>
      <c r="O173" s="38"/>
      <c r="P173" s="38"/>
      <c r="Q173" s="38"/>
      <c r="R173" s="38"/>
    </row>
    <row r="174" spans="2:18" hidden="1" x14ac:dyDescent="0.25">
      <c r="B174" s="135"/>
      <c r="C174" s="136"/>
      <c r="F174" s="136"/>
      <c r="G174" s="2"/>
      <c r="H174" s="2"/>
      <c r="I174" s="2"/>
      <c r="J174" s="2"/>
      <c r="K174" s="2"/>
      <c r="L174" s="2"/>
      <c r="M174" s="2"/>
      <c r="O174" s="38"/>
      <c r="P174" s="38"/>
      <c r="Q174" s="38"/>
      <c r="R174" s="38"/>
    </row>
    <row r="175" spans="2:18" hidden="1" x14ac:dyDescent="0.25">
      <c r="B175" s="135"/>
      <c r="C175" s="136"/>
      <c r="F175" s="136"/>
      <c r="G175" s="2"/>
      <c r="H175" s="2"/>
      <c r="I175" s="2"/>
      <c r="J175" s="2"/>
      <c r="K175" s="2"/>
      <c r="L175" s="2"/>
      <c r="M175" s="2"/>
      <c r="O175" s="38"/>
      <c r="P175" s="38"/>
      <c r="Q175" s="38"/>
      <c r="R175" s="38"/>
    </row>
    <row r="176" spans="2:18" hidden="1" x14ac:dyDescent="0.25">
      <c r="B176" s="135"/>
      <c r="C176" s="136"/>
      <c r="F176" s="136"/>
      <c r="G176" s="2"/>
      <c r="H176" s="2"/>
      <c r="I176" s="2"/>
      <c r="J176" s="2"/>
      <c r="K176" s="2"/>
      <c r="L176" s="2"/>
      <c r="M176" s="2"/>
      <c r="O176" s="38"/>
      <c r="P176" s="38"/>
      <c r="Q176" s="38"/>
      <c r="R176" s="38"/>
    </row>
    <row r="177" spans="2:18" hidden="1" x14ac:dyDescent="0.25">
      <c r="B177" s="135"/>
      <c r="C177" s="136"/>
      <c r="F177" s="136"/>
      <c r="G177" s="2"/>
      <c r="H177" s="2"/>
      <c r="I177" s="2"/>
      <c r="J177" s="2"/>
      <c r="K177" s="2"/>
      <c r="L177" s="2"/>
      <c r="M177" s="2"/>
      <c r="O177" s="38"/>
      <c r="P177" s="38"/>
      <c r="Q177" s="38"/>
      <c r="R177" s="38"/>
    </row>
    <row r="178" spans="2:18" hidden="1" x14ac:dyDescent="0.25">
      <c r="B178" s="135"/>
      <c r="C178" s="136"/>
      <c r="F178" s="136"/>
      <c r="G178" s="2"/>
      <c r="H178" s="2"/>
      <c r="I178" s="2"/>
      <c r="J178" s="2"/>
      <c r="K178" s="2"/>
      <c r="L178" s="2"/>
      <c r="M178" s="2"/>
      <c r="O178" s="38"/>
      <c r="P178" s="38"/>
      <c r="Q178" s="38"/>
      <c r="R178" s="38"/>
    </row>
    <row r="179" spans="2:18" hidden="1" x14ac:dyDescent="0.25">
      <c r="B179" s="135"/>
      <c r="C179" s="136"/>
      <c r="F179" s="136"/>
      <c r="G179" s="2"/>
      <c r="H179" s="2"/>
      <c r="I179" s="2"/>
      <c r="J179" s="2"/>
      <c r="K179" s="2"/>
      <c r="L179" s="2"/>
      <c r="M179" s="2"/>
      <c r="O179" s="38"/>
      <c r="P179" s="38"/>
      <c r="Q179" s="38"/>
      <c r="R179" s="38"/>
    </row>
    <row r="180" spans="2:18" hidden="1" x14ac:dyDescent="0.25">
      <c r="B180" s="135"/>
      <c r="C180" s="136"/>
      <c r="F180" s="136"/>
      <c r="G180" s="2"/>
      <c r="H180" s="2"/>
      <c r="I180" s="2"/>
      <c r="J180" s="2"/>
      <c r="K180" s="2"/>
      <c r="L180" s="2"/>
      <c r="M180" s="2"/>
      <c r="O180" s="38"/>
      <c r="P180" s="38"/>
      <c r="Q180" s="38"/>
      <c r="R180" s="38"/>
    </row>
    <row r="181" spans="2:18" hidden="1" x14ac:dyDescent="0.25">
      <c r="B181" s="135"/>
      <c r="C181" s="136"/>
      <c r="F181" s="136"/>
      <c r="G181" s="2"/>
      <c r="H181" s="2"/>
      <c r="I181" s="2"/>
      <c r="J181" s="2"/>
      <c r="K181" s="2"/>
      <c r="L181" s="2"/>
      <c r="M181" s="2"/>
      <c r="O181" s="38"/>
      <c r="P181" s="38"/>
      <c r="Q181" s="38"/>
      <c r="R181" s="38"/>
    </row>
    <row r="182" spans="2:18" hidden="1" x14ac:dyDescent="0.25">
      <c r="B182" s="135"/>
      <c r="C182" s="136"/>
      <c r="F182" s="136"/>
      <c r="G182" s="2"/>
      <c r="H182" s="2"/>
      <c r="I182" s="2"/>
      <c r="J182" s="2"/>
      <c r="K182" s="2"/>
      <c r="L182" s="2"/>
      <c r="M182" s="2"/>
      <c r="O182" s="38"/>
      <c r="P182" s="38"/>
      <c r="Q182" s="38"/>
      <c r="R182" s="38"/>
    </row>
    <row r="183" spans="2:18" hidden="1" x14ac:dyDescent="0.25">
      <c r="B183" s="135"/>
      <c r="C183" s="136"/>
      <c r="F183" s="136"/>
      <c r="G183" s="2"/>
      <c r="H183" s="2"/>
      <c r="I183" s="2"/>
      <c r="J183" s="2"/>
      <c r="K183" s="2"/>
      <c r="L183" s="2"/>
      <c r="M183" s="2"/>
      <c r="O183" s="38"/>
      <c r="P183" s="38"/>
      <c r="Q183" s="38"/>
      <c r="R183" s="38"/>
    </row>
    <row r="184" spans="2:18" hidden="1" x14ac:dyDescent="0.25">
      <c r="B184" s="135"/>
      <c r="C184" s="136"/>
      <c r="F184" s="136"/>
      <c r="G184" s="2"/>
      <c r="H184" s="2"/>
      <c r="I184" s="2"/>
      <c r="J184" s="2"/>
      <c r="K184" s="2"/>
      <c r="L184" s="2"/>
      <c r="M184" s="2"/>
      <c r="O184" s="38"/>
      <c r="P184" s="38"/>
      <c r="Q184" s="38"/>
      <c r="R184" s="38"/>
    </row>
    <row r="185" spans="2:18" hidden="1" x14ac:dyDescent="0.25">
      <c r="B185" s="135"/>
      <c r="C185" s="136"/>
      <c r="F185" s="136"/>
      <c r="G185" s="2"/>
      <c r="H185" s="2"/>
      <c r="I185" s="2"/>
      <c r="J185" s="2"/>
      <c r="K185" s="2"/>
      <c r="L185" s="2"/>
      <c r="M185" s="2"/>
      <c r="O185" s="38"/>
      <c r="P185" s="38"/>
      <c r="Q185" s="38"/>
      <c r="R185" s="38"/>
    </row>
    <row r="186" spans="2:18" hidden="1" x14ac:dyDescent="0.25">
      <c r="B186" s="135"/>
      <c r="C186" s="136"/>
      <c r="F186" s="136"/>
      <c r="G186" s="2"/>
      <c r="H186" s="2"/>
      <c r="I186" s="2"/>
      <c r="J186" s="2"/>
      <c r="K186" s="2"/>
      <c r="L186" s="2"/>
      <c r="M186" s="2"/>
      <c r="O186" s="38"/>
      <c r="P186" s="38"/>
      <c r="Q186" s="38"/>
      <c r="R186" s="38"/>
    </row>
    <row r="187" spans="2:18" hidden="1" x14ac:dyDescent="0.25">
      <c r="B187" s="135"/>
      <c r="C187" s="136"/>
      <c r="F187" s="136"/>
      <c r="G187" s="2"/>
      <c r="H187" s="2"/>
      <c r="I187" s="2"/>
      <c r="J187" s="2"/>
      <c r="K187" s="2"/>
      <c r="L187" s="2"/>
      <c r="M187" s="2"/>
      <c r="O187" s="38"/>
      <c r="P187" s="38"/>
      <c r="Q187" s="38"/>
      <c r="R187" s="38"/>
    </row>
    <row r="188" spans="2:18" hidden="1" x14ac:dyDescent="0.25">
      <c r="B188" s="135"/>
      <c r="C188" s="136"/>
      <c r="F188" s="136"/>
      <c r="G188" s="2"/>
      <c r="H188" s="2"/>
      <c r="I188" s="2"/>
      <c r="J188" s="2"/>
      <c r="K188" s="2"/>
      <c r="L188" s="2"/>
      <c r="M188" s="2"/>
      <c r="O188" s="38"/>
      <c r="P188" s="38"/>
      <c r="Q188" s="38"/>
      <c r="R188" s="38"/>
    </row>
    <row r="189" spans="2:18" hidden="1" x14ac:dyDescent="0.25">
      <c r="B189" s="135"/>
      <c r="C189" s="136"/>
      <c r="F189" s="136"/>
      <c r="G189" s="2"/>
      <c r="H189" s="2"/>
      <c r="I189" s="2"/>
      <c r="J189" s="2"/>
      <c r="K189" s="2"/>
      <c r="L189" s="2"/>
      <c r="M189" s="2"/>
      <c r="O189" s="38"/>
      <c r="P189" s="38"/>
      <c r="Q189" s="38"/>
      <c r="R189" s="38"/>
    </row>
    <row r="190" spans="2:18" hidden="1" x14ac:dyDescent="0.25">
      <c r="B190" s="135"/>
      <c r="C190" s="136"/>
      <c r="F190" s="136"/>
      <c r="G190" s="2"/>
      <c r="H190" s="2"/>
      <c r="I190" s="2"/>
      <c r="J190" s="2"/>
      <c r="K190" s="2"/>
      <c r="L190" s="2"/>
      <c r="M190" s="2"/>
      <c r="O190" s="38"/>
      <c r="P190" s="38"/>
      <c r="Q190" s="38"/>
      <c r="R190" s="38"/>
    </row>
    <row r="191" spans="2:18" hidden="1" x14ac:dyDescent="0.25">
      <c r="B191" s="135"/>
      <c r="C191" s="136"/>
      <c r="F191" s="136"/>
      <c r="G191" s="2"/>
      <c r="H191" s="2"/>
      <c r="I191" s="2"/>
      <c r="J191" s="2"/>
      <c r="K191" s="2"/>
      <c r="L191" s="2"/>
      <c r="M191" s="2"/>
      <c r="O191" s="38"/>
      <c r="P191" s="38"/>
      <c r="Q191" s="38"/>
      <c r="R191" s="38"/>
    </row>
    <row r="192" spans="2:18" hidden="1" x14ac:dyDescent="0.25">
      <c r="B192" s="135"/>
      <c r="C192" s="136"/>
      <c r="F192" s="136"/>
      <c r="G192" s="2"/>
      <c r="H192" s="2"/>
      <c r="I192" s="2"/>
      <c r="J192" s="2"/>
      <c r="K192" s="2"/>
      <c r="L192" s="2"/>
      <c r="M192" s="2"/>
      <c r="O192" s="38"/>
      <c r="P192" s="38"/>
      <c r="Q192" s="38"/>
      <c r="R192" s="38"/>
    </row>
    <row r="193" spans="2:18" hidden="1" x14ac:dyDescent="0.25">
      <c r="B193" s="135"/>
      <c r="C193" s="136"/>
      <c r="F193" s="136"/>
      <c r="G193" s="2"/>
      <c r="H193" s="2"/>
      <c r="I193" s="2"/>
      <c r="J193" s="2"/>
      <c r="K193" s="2"/>
      <c r="L193" s="2"/>
      <c r="M193" s="2"/>
      <c r="O193" s="38"/>
      <c r="P193" s="38"/>
      <c r="Q193" s="38"/>
      <c r="R193" s="38"/>
    </row>
    <row r="194" spans="2:18" hidden="1" x14ac:dyDescent="0.25">
      <c r="B194" s="135"/>
      <c r="C194" s="136"/>
      <c r="F194" s="136"/>
      <c r="G194" s="2"/>
      <c r="H194" s="2"/>
      <c r="I194" s="2"/>
      <c r="J194" s="2"/>
      <c r="K194" s="2"/>
      <c r="L194" s="2"/>
      <c r="M194" s="2"/>
      <c r="O194" s="38"/>
      <c r="P194" s="38"/>
      <c r="Q194" s="38"/>
      <c r="R194" s="38"/>
    </row>
    <row r="195" spans="2:18" hidden="1" x14ac:dyDescent="0.25">
      <c r="B195" s="135"/>
      <c r="C195" s="136"/>
      <c r="F195" s="136"/>
      <c r="G195" s="2"/>
      <c r="H195" s="2"/>
      <c r="I195" s="2"/>
      <c r="J195" s="2"/>
      <c r="K195" s="2"/>
      <c r="L195" s="2"/>
      <c r="M195" s="2"/>
      <c r="O195" s="38"/>
      <c r="P195" s="38"/>
      <c r="Q195" s="38"/>
      <c r="R195" s="38"/>
    </row>
    <row r="196" spans="2:18" hidden="1" x14ac:dyDescent="0.25">
      <c r="B196" s="135"/>
      <c r="C196" s="136"/>
      <c r="F196" s="136"/>
      <c r="O196" s="38"/>
      <c r="P196" s="38"/>
      <c r="Q196" s="38"/>
      <c r="R196" s="38"/>
    </row>
    <row r="197" spans="2:18" hidden="1" x14ac:dyDescent="0.25">
      <c r="B197" s="135"/>
      <c r="C197" s="136"/>
      <c r="F197" s="136"/>
    </row>
    <row r="198" spans="2:18" hidden="1" x14ac:dyDescent="0.25">
      <c r="B198" s="135"/>
      <c r="C198" s="136"/>
      <c r="F198" s="136"/>
    </row>
    <row r="199" spans="2:18" hidden="1" x14ac:dyDescent="0.25">
      <c r="B199" s="135"/>
      <c r="C199" s="136"/>
      <c r="F199" s="136"/>
    </row>
    <row r="200" spans="2:18" hidden="1" x14ac:dyDescent="0.25">
      <c r="B200" s="135"/>
      <c r="C200" s="136"/>
      <c r="F200" s="136"/>
    </row>
    <row r="201" spans="2:18" hidden="1" x14ac:dyDescent="0.25">
      <c r="B201" s="135"/>
      <c r="C201" s="135"/>
      <c r="F201" s="135"/>
    </row>
    <row r="202" spans="2:18" hidden="1" x14ac:dyDescent="0.25">
      <c r="B202" s="135"/>
      <c r="C202" s="135"/>
      <c r="F202" s="135"/>
    </row>
    <row r="203" spans="2:18" hidden="1" x14ac:dyDescent="0.25">
      <c r="B203" s="135"/>
      <c r="C203" s="135"/>
      <c r="F203" s="135"/>
    </row>
    <row r="204" spans="2:18" hidden="1" x14ac:dyDescent="0.25">
      <c r="B204" s="135"/>
      <c r="C204" s="135"/>
      <c r="F204" s="135"/>
    </row>
    <row r="205" spans="2:18" hidden="1" x14ac:dyDescent="0.25">
      <c r="B205" s="135"/>
      <c r="C205" s="135"/>
      <c r="F205" s="135"/>
    </row>
    <row r="206" spans="2:18" hidden="1" x14ac:dyDescent="0.25">
      <c r="B206" s="135"/>
      <c r="C206" s="135"/>
      <c r="F206" s="135"/>
    </row>
    <row r="207" spans="2:18" hidden="1" x14ac:dyDescent="0.25">
      <c r="B207" s="135"/>
      <c r="C207" s="135"/>
      <c r="F207" s="135"/>
    </row>
    <row r="208" spans="2:18" hidden="1" x14ac:dyDescent="0.25">
      <c r="B208" s="135"/>
      <c r="C208" s="135"/>
      <c r="F208" s="135"/>
    </row>
    <row r="209" spans="2:6" hidden="1" x14ac:dyDescent="0.25">
      <c r="B209" s="135"/>
      <c r="C209" s="135"/>
      <c r="F209" s="135"/>
    </row>
    <row r="210" spans="2:6" hidden="1" x14ac:dyDescent="0.25">
      <c r="B210" s="135"/>
      <c r="C210" s="135"/>
      <c r="F210" s="135"/>
    </row>
    <row r="211" spans="2:6" hidden="1" x14ac:dyDescent="0.25">
      <c r="B211" s="135"/>
      <c r="C211" s="135"/>
      <c r="F211" s="135"/>
    </row>
    <row r="212" spans="2:6" hidden="1" x14ac:dyDescent="0.25">
      <c r="B212" s="135"/>
      <c r="C212" s="135"/>
      <c r="F212" s="135"/>
    </row>
    <row r="213" spans="2:6" hidden="1" x14ac:dyDescent="0.25">
      <c r="B213" s="135"/>
      <c r="C213" s="135"/>
      <c r="F213" s="135"/>
    </row>
    <row r="214" spans="2:6" hidden="1" x14ac:dyDescent="0.25">
      <c r="B214" s="135"/>
      <c r="C214" s="135"/>
      <c r="F214" s="135"/>
    </row>
    <row r="215" spans="2:6" hidden="1" x14ac:dyDescent="0.25">
      <c r="B215" s="135"/>
      <c r="C215" s="135"/>
      <c r="F215" s="135"/>
    </row>
    <row r="216" spans="2:6" hidden="1" x14ac:dyDescent="0.25">
      <c r="B216" s="135"/>
      <c r="C216" s="135"/>
      <c r="F216" s="135"/>
    </row>
    <row r="217" spans="2:6" hidden="1" x14ac:dyDescent="0.25">
      <c r="B217" s="135"/>
      <c r="C217" s="135"/>
      <c r="F217" s="135"/>
    </row>
    <row r="218" spans="2:6" hidden="1" x14ac:dyDescent="0.25">
      <c r="B218" s="135"/>
      <c r="C218" s="135"/>
      <c r="F218" s="135"/>
    </row>
    <row r="219" spans="2:6" hidden="1" x14ac:dyDescent="0.25">
      <c r="B219" s="135"/>
      <c r="C219" s="135"/>
      <c r="F219" s="135"/>
    </row>
    <row r="220" spans="2:6" hidden="1" x14ac:dyDescent="0.25">
      <c r="B220" s="135"/>
      <c r="C220" s="135"/>
      <c r="F220" s="135"/>
    </row>
    <row r="221" spans="2:6" hidden="1" x14ac:dyDescent="0.25">
      <c r="B221" s="135"/>
      <c r="C221" s="135"/>
      <c r="F221" s="135"/>
    </row>
    <row r="222" spans="2:6" hidden="1" x14ac:dyDescent="0.25">
      <c r="B222" s="135"/>
      <c r="C222" s="135"/>
      <c r="F222" s="135"/>
    </row>
    <row r="223" spans="2:6" hidden="1" x14ac:dyDescent="0.25">
      <c r="B223" s="135"/>
      <c r="C223" s="135"/>
      <c r="F223" s="135"/>
    </row>
    <row r="224" spans="2:6" hidden="1" x14ac:dyDescent="0.25">
      <c r="B224" s="135"/>
      <c r="C224" s="135"/>
      <c r="F224" s="135"/>
    </row>
    <row r="225" spans="2:6" hidden="1" x14ac:dyDescent="0.25">
      <c r="B225" s="135"/>
      <c r="C225" s="135"/>
      <c r="F225" s="135"/>
    </row>
    <row r="226" spans="2:6" hidden="1" x14ac:dyDescent="0.25">
      <c r="B226" s="135"/>
      <c r="C226" s="135"/>
      <c r="F226" s="135"/>
    </row>
    <row r="227" spans="2:6" hidden="1" x14ac:dyDescent="0.25">
      <c r="B227" s="135"/>
      <c r="C227" s="135"/>
      <c r="F227" s="135"/>
    </row>
    <row r="228" spans="2:6" hidden="1" x14ac:dyDescent="0.25">
      <c r="B228" s="135"/>
      <c r="C228" s="135"/>
      <c r="F228" s="135"/>
    </row>
    <row r="229" spans="2:6" hidden="1" x14ac:dyDescent="0.25">
      <c r="B229" s="135"/>
      <c r="C229" s="135"/>
      <c r="F229" s="135"/>
    </row>
    <row r="230" spans="2:6" hidden="1" x14ac:dyDescent="0.25">
      <c r="B230" s="135"/>
      <c r="C230" s="135"/>
      <c r="F230" s="135"/>
    </row>
    <row r="231" spans="2:6" hidden="1" x14ac:dyDescent="0.25">
      <c r="B231" s="135"/>
      <c r="C231" s="135"/>
      <c r="F231" s="135"/>
    </row>
    <row r="232" spans="2:6" hidden="1" x14ac:dyDescent="0.25">
      <c r="B232" s="135"/>
      <c r="C232" s="135"/>
      <c r="F232" s="135"/>
    </row>
    <row r="233" spans="2:6" hidden="1" x14ac:dyDescent="0.25">
      <c r="B233" s="135"/>
      <c r="C233" s="135"/>
      <c r="F233" s="135"/>
    </row>
    <row r="234" spans="2:6" hidden="1" x14ac:dyDescent="0.25">
      <c r="B234" s="135"/>
      <c r="C234" s="135"/>
      <c r="F234" s="135"/>
    </row>
    <row r="235" spans="2:6" hidden="1" x14ac:dyDescent="0.25">
      <c r="B235" s="135"/>
      <c r="C235" s="135"/>
      <c r="F235" s="135"/>
    </row>
    <row r="236" spans="2:6" hidden="1" x14ac:dyDescent="0.25">
      <c r="B236" s="135"/>
      <c r="C236" s="135"/>
      <c r="F236" s="135"/>
    </row>
    <row r="237" spans="2:6" hidden="1" x14ac:dyDescent="0.25">
      <c r="B237" s="135"/>
      <c r="C237" s="135"/>
      <c r="F237" s="135"/>
    </row>
    <row r="238" spans="2:6" hidden="1" x14ac:dyDescent="0.25">
      <c r="B238" s="135"/>
      <c r="C238" s="135"/>
      <c r="F238" s="135"/>
    </row>
    <row r="239" spans="2:6" hidden="1" x14ac:dyDescent="0.25">
      <c r="B239" s="135"/>
      <c r="C239" s="135"/>
      <c r="F239" s="135"/>
    </row>
    <row r="240" spans="2:6" hidden="1" x14ac:dyDescent="0.25">
      <c r="B240" s="135"/>
      <c r="C240" s="135"/>
      <c r="F240" s="135"/>
    </row>
    <row r="241" spans="2:6" hidden="1" x14ac:dyDescent="0.25">
      <c r="B241" s="135"/>
      <c r="C241" s="135"/>
      <c r="F241" s="135"/>
    </row>
    <row r="242" spans="2:6" hidden="1" x14ac:dyDescent="0.25">
      <c r="B242" s="135"/>
      <c r="C242" s="135"/>
      <c r="F242" s="135"/>
    </row>
    <row r="243" spans="2:6" hidden="1" x14ac:dyDescent="0.25">
      <c r="B243" s="135"/>
      <c r="C243" s="135"/>
      <c r="F243" s="135"/>
    </row>
    <row r="244" spans="2:6" hidden="1" x14ac:dyDescent="0.25">
      <c r="B244" s="135"/>
      <c r="C244" s="135"/>
      <c r="F244" s="135"/>
    </row>
    <row r="245" spans="2:6" hidden="1" x14ac:dyDescent="0.25">
      <c r="B245" s="135"/>
      <c r="C245" s="135"/>
      <c r="F245" s="135"/>
    </row>
    <row r="246" spans="2:6" hidden="1" x14ac:dyDescent="0.25">
      <c r="B246" s="135"/>
      <c r="C246" s="135"/>
      <c r="F246" s="135"/>
    </row>
    <row r="247" spans="2:6" hidden="1" x14ac:dyDescent="0.25">
      <c r="B247" s="135"/>
      <c r="C247" s="135"/>
      <c r="F247" s="135"/>
    </row>
    <row r="248" spans="2:6" hidden="1" x14ac:dyDescent="0.25">
      <c r="B248" s="135"/>
      <c r="C248" s="135"/>
      <c r="F248" s="135"/>
    </row>
    <row r="249" spans="2:6" hidden="1" x14ac:dyDescent="0.25">
      <c r="B249" s="135"/>
      <c r="C249" s="135"/>
      <c r="F249" s="135"/>
    </row>
    <row r="250" spans="2:6" hidden="1" x14ac:dyDescent="0.25">
      <c r="B250" s="135"/>
      <c r="C250" s="135"/>
      <c r="F250" s="135"/>
    </row>
    <row r="251" spans="2:6" hidden="1" x14ac:dyDescent="0.25">
      <c r="B251" s="135"/>
      <c r="C251" s="135"/>
      <c r="F251" s="135"/>
    </row>
    <row r="252" spans="2:6" hidden="1" x14ac:dyDescent="0.25">
      <c r="B252" s="135"/>
      <c r="C252" s="135"/>
      <c r="F252" s="135"/>
    </row>
    <row r="253" spans="2:6" hidden="1" x14ac:dyDescent="0.25">
      <c r="B253" s="135"/>
      <c r="C253" s="135"/>
      <c r="F253" s="135"/>
    </row>
    <row r="254" spans="2:6" hidden="1" x14ac:dyDescent="0.25">
      <c r="B254" s="135"/>
      <c r="C254" s="135"/>
      <c r="F254" s="135"/>
    </row>
    <row r="255" spans="2:6" hidden="1" x14ac:dyDescent="0.25">
      <c r="B255" s="135"/>
      <c r="C255" s="135"/>
      <c r="F255" s="135"/>
    </row>
    <row r="256" spans="2:6" hidden="1" x14ac:dyDescent="0.25">
      <c r="B256" s="135"/>
      <c r="C256" s="135"/>
      <c r="F256" s="135"/>
    </row>
    <row r="257" spans="2:6" hidden="1" x14ac:dyDescent="0.25">
      <c r="B257" s="135"/>
      <c r="C257" s="135"/>
      <c r="F257" s="135"/>
    </row>
    <row r="258" spans="2:6" hidden="1" x14ac:dyDescent="0.25">
      <c r="B258" s="135"/>
      <c r="C258" s="135"/>
      <c r="F258" s="135"/>
    </row>
    <row r="259" spans="2:6" hidden="1" x14ac:dyDescent="0.25">
      <c r="B259" s="135"/>
      <c r="C259" s="135"/>
      <c r="F259" s="135"/>
    </row>
    <row r="260" spans="2:6" hidden="1" x14ac:dyDescent="0.25">
      <c r="B260" s="135"/>
      <c r="C260" s="135"/>
      <c r="F260" s="135"/>
    </row>
    <row r="261" spans="2:6" hidden="1" x14ac:dyDescent="0.25">
      <c r="B261" s="135"/>
      <c r="C261" s="135"/>
      <c r="F261" s="135"/>
    </row>
    <row r="262" spans="2:6" hidden="1" x14ac:dyDescent="0.25">
      <c r="B262" s="135"/>
      <c r="C262" s="135"/>
      <c r="F262" s="135"/>
    </row>
    <row r="263" spans="2:6" hidden="1" x14ac:dyDescent="0.25">
      <c r="B263" s="135"/>
      <c r="C263" s="135"/>
      <c r="F263" s="135"/>
    </row>
    <row r="264" spans="2:6" hidden="1" x14ac:dyDescent="0.25">
      <c r="B264" s="135"/>
      <c r="C264" s="135"/>
      <c r="F264" s="135"/>
    </row>
    <row r="265" spans="2:6" hidden="1" x14ac:dyDescent="0.25">
      <c r="B265" s="135"/>
      <c r="C265" s="135"/>
      <c r="F265" s="135"/>
    </row>
    <row r="266" spans="2:6" hidden="1" x14ac:dyDescent="0.25">
      <c r="B266" s="135"/>
      <c r="C266" s="135"/>
      <c r="F266" s="135"/>
    </row>
    <row r="267" spans="2:6" hidden="1" x14ac:dyDescent="0.25">
      <c r="B267" s="135"/>
      <c r="C267" s="135"/>
      <c r="F267" s="135"/>
    </row>
    <row r="268" spans="2:6" hidden="1" x14ac:dyDescent="0.25">
      <c r="B268" s="135"/>
      <c r="C268" s="135"/>
      <c r="F268" s="135"/>
    </row>
    <row r="269" spans="2:6" hidden="1" x14ac:dyDescent="0.25">
      <c r="B269" s="135"/>
      <c r="C269" s="135"/>
      <c r="F269" s="135"/>
    </row>
    <row r="270" spans="2:6" hidden="1" x14ac:dyDescent="0.25">
      <c r="B270" s="135"/>
      <c r="C270" s="135"/>
      <c r="F270" s="135"/>
    </row>
    <row r="271" spans="2:6" hidden="1" x14ac:dyDescent="0.25">
      <c r="B271" s="135"/>
      <c r="C271" s="135"/>
      <c r="F271" s="135"/>
    </row>
    <row r="272" spans="2:6" hidden="1" x14ac:dyDescent="0.25">
      <c r="B272" s="135"/>
      <c r="C272" s="135"/>
      <c r="F272" s="135"/>
    </row>
    <row r="273" spans="2:6" hidden="1" x14ac:dyDescent="0.25">
      <c r="B273" s="135"/>
      <c r="C273" s="135"/>
      <c r="F273" s="135"/>
    </row>
    <row r="274" spans="2:6" hidden="1" x14ac:dyDescent="0.25">
      <c r="B274" s="135"/>
      <c r="C274" s="135"/>
      <c r="F274" s="135"/>
    </row>
    <row r="275" spans="2:6" hidden="1" x14ac:dyDescent="0.25">
      <c r="B275" s="135"/>
      <c r="C275" s="135"/>
      <c r="F275" s="135"/>
    </row>
    <row r="276" spans="2:6" hidden="1" x14ac:dyDescent="0.25">
      <c r="B276" s="135"/>
      <c r="C276" s="135"/>
      <c r="F276" s="135"/>
    </row>
    <row r="277" spans="2:6" hidden="1" x14ac:dyDescent="0.25">
      <c r="B277" s="135"/>
      <c r="C277" s="135"/>
      <c r="F277" s="135"/>
    </row>
    <row r="278" spans="2:6" hidden="1" x14ac:dyDescent="0.25">
      <c r="B278" s="135"/>
      <c r="C278" s="135"/>
      <c r="F278" s="135"/>
    </row>
    <row r="279" spans="2:6" hidden="1" x14ac:dyDescent="0.25">
      <c r="B279" s="135"/>
      <c r="C279" s="135"/>
      <c r="F279" s="135"/>
    </row>
    <row r="280" spans="2:6" hidden="1" x14ac:dyDescent="0.25">
      <c r="B280" s="135"/>
      <c r="C280" s="135"/>
      <c r="F280" s="135"/>
    </row>
    <row r="281" spans="2:6" hidden="1" x14ac:dyDescent="0.25">
      <c r="B281" s="135"/>
      <c r="C281" s="135"/>
      <c r="F281" s="135"/>
    </row>
    <row r="282" spans="2:6" hidden="1" x14ac:dyDescent="0.25">
      <c r="B282" s="135"/>
      <c r="C282" s="135"/>
      <c r="F282" s="135"/>
    </row>
    <row r="283" spans="2:6" hidden="1" x14ac:dyDescent="0.25">
      <c r="B283" s="135"/>
      <c r="C283" s="135"/>
      <c r="F283" s="135"/>
    </row>
    <row r="284" spans="2:6" hidden="1" x14ac:dyDescent="0.25">
      <c r="B284" s="135"/>
      <c r="C284" s="135"/>
      <c r="F284" s="135"/>
    </row>
    <row r="285" spans="2:6" hidden="1" x14ac:dyDescent="0.25">
      <c r="B285" s="135"/>
      <c r="C285" s="135"/>
      <c r="F285" s="135"/>
    </row>
    <row r="286" spans="2:6" hidden="1" x14ac:dyDescent="0.25">
      <c r="B286" s="135"/>
      <c r="C286" s="135"/>
      <c r="F286" s="135"/>
    </row>
    <row r="287" spans="2:6" hidden="1" x14ac:dyDescent="0.25">
      <c r="B287" s="135"/>
      <c r="C287" s="135"/>
      <c r="F287" s="135"/>
    </row>
    <row r="288" spans="2:6" hidden="1" x14ac:dyDescent="0.25">
      <c r="B288" s="135"/>
      <c r="C288" s="135"/>
      <c r="F288" s="135"/>
    </row>
    <row r="289" spans="2:6" hidden="1" x14ac:dyDescent="0.25">
      <c r="B289" s="135"/>
      <c r="C289" s="135"/>
      <c r="F289" s="135"/>
    </row>
    <row r="290" spans="2:6" hidden="1" x14ac:dyDescent="0.25">
      <c r="B290" s="135"/>
      <c r="C290" s="135"/>
      <c r="F290" s="135"/>
    </row>
    <row r="291" spans="2:6" hidden="1" x14ac:dyDescent="0.25">
      <c r="B291" s="135"/>
      <c r="C291" s="135"/>
      <c r="F291" s="135"/>
    </row>
    <row r="292" spans="2:6" hidden="1" x14ac:dyDescent="0.25">
      <c r="B292" s="135"/>
      <c r="C292" s="135"/>
      <c r="F292" s="135"/>
    </row>
    <row r="293" spans="2:6" hidden="1" x14ac:dyDescent="0.25">
      <c r="B293" s="135"/>
      <c r="C293" s="135"/>
      <c r="F293" s="135"/>
    </row>
    <row r="294" spans="2:6" hidden="1" x14ac:dyDescent="0.25">
      <c r="B294" s="135"/>
      <c r="C294" s="135"/>
      <c r="F294" s="135"/>
    </row>
    <row r="295" spans="2:6" hidden="1" x14ac:dyDescent="0.25">
      <c r="B295" s="135"/>
      <c r="C295" s="135"/>
      <c r="F295" s="135"/>
    </row>
    <row r="296" spans="2:6" hidden="1" x14ac:dyDescent="0.25">
      <c r="B296" s="135"/>
      <c r="C296" s="135"/>
      <c r="F296" s="135"/>
    </row>
    <row r="297" spans="2:6" hidden="1" x14ac:dyDescent="0.25">
      <c r="B297" s="135"/>
      <c r="C297" s="135"/>
      <c r="F297" s="135"/>
    </row>
    <row r="298" spans="2:6" hidden="1" x14ac:dyDescent="0.25">
      <c r="B298" s="135"/>
      <c r="C298" s="135"/>
      <c r="F298" s="135"/>
    </row>
    <row r="299" spans="2:6" hidden="1" x14ac:dyDescent="0.25">
      <c r="B299" s="135"/>
      <c r="C299" s="135"/>
      <c r="F299" s="135"/>
    </row>
    <row r="300" spans="2:6" hidden="1" x14ac:dyDescent="0.25">
      <c r="B300" s="135"/>
      <c r="C300" s="135"/>
      <c r="F300" s="135"/>
    </row>
    <row r="301" spans="2:6" hidden="1" x14ac:dyDescent="0.25">
      <c r="B301" s="135"/>
      <c r="C301" s="135"/>
      <c r="F301" s="135"/>
    </row>
    <row r="302" spans="2:6" hidden="1" x14ac:dyDescent="0.25">
      <c r="B302" s="135"/>
      <c r="C302" s="135"/>
      <c r="F302" s="135"/>
    </row>
    <row r="303" spans="2:6" hidden="1" x14ac:dyDescent="0.25">
      <c r="B303" s="135"/>
      <c r="C303" s="135"/>
      <c r="F303" s="135"/>
    </row>
    <row r="304" spans="2:6" hidden="1" x14ac:dyDescent="0.25">
      <c r="B304" s="135"/>
      <c r="C304" s="135"/>
      <c r="F304" s="135"/>
    </row>
    <row r="305" spans="2:6" hidden="1" x14ac:dyDescent="0.25">
      <c r="B305" s="135"/>
      <c r="C305" s="135"/>
      <c r="F305" s="135"/>
    </row>
    <row r="306" spans="2:6" hidden="1" x14ac:dyDescent="0.25">
      <c r="B306" s="135"/>
      <c r="C306" s="135"/>
      <c r="F306" s="135"/>
    </row>
    <row r="307" spans="2:6" hidden="1" x14ac:dyDescent="0.25">
      <c r="B307" s="135"/>
      <c r="C307" s="135"/>
      <c r="F307" s="135"/>
    </row>
    <row r="308" spans="2:6" hidden="1" x14ac:dyDescent="0.25">
      <c r="B308" s="135"/>
      <c r="C308" s="135"/>
      <c r="F308" s="135"/>
    </row>
    <row r="309" spans="2:6" hidden="1" x14ac:dyDescent="0.25">
      <c r="B309" s="135"/>
      <c r="C309" s="135"/>
      <c r="F309" s="135"/>
    </row>
    <row r="310" spans="2:6" hidden="1" x14ac:dyDescent="0.25">
      <c r="B310" s="135"/>
      <c r="C310" s="135"/>
      <c r="F310" s="135"/>
    </row>
    <row r="311" spans="2:6" hidden="1" x14ac:dyDescent="0.25">
      <c r="B311" s="135"/>
      <c r="C311" s="135"/>
      <c r="F311" s="135"/>
    </row>
    <row r="312" spans="2:6" hidden="1" x14ac:dyDescent="0.25">
      <c r="B312" s="135"/>
      <c r="C312" s="135"/>
      <c r="F312" s="135"/>
    </row>
    <row r="313" spans="2:6" hidden="1" x14ac:dyDescent="0.25">
      <c r="B313" s="135"/>
      <c r="C313" s="135"/>
      <c r="F313" s="135"/>
    </row>
    <row r="314" spans="2:6" hidden="1" x14ac:dyDescent="0.25">
      <c r="B314" s="135"/>
      <c r="C314" s="135"/>
      <c r="F314" s="135"/>
    </row>
    <row r="315" spans="2:6" hidden="1" x14ac:dyDescent="0.25">
      <c r="B315" s="135"/>
      <c r="C315" s="135"/>
      <c r="F315" s="135"/>
    </row>
    <row r="316" spans="2:6" hidden="1" x14ac:dyDescent="0.25">
      <c r="B316" s="135"/>
      <c r="C316" s="135"/>
      <c r="F316" s="135"/>
    </row>
    <row r="317" spans="2:6" hidden="1" x14ac:dyDescent="0.25">
      <c r="B317" s="135"/>
      <c r="C317" s="135"/>
      <c r="F317" s="135"/>
    </row>
    <row r="318" spans="2:6" hidden="1" x14ac:dyDescent="0.25">
      <c r="B318" s="135"/>
      <c r="C318" s="135"/>
      <c r="F318" s="135"/>
    </row>
    <row r="319" spans="2:6" hidden="1" x14ac:dyDescent="0.25">
      <c r="B319" s="135"/>
      <c r="C319" s="135"/>
      <c r="F319" s="135"/>
    </row>
    <row r="320" spans="2:6" hidden="1" x14ac:dyDescent="0.25">
      <c r="B320" s="135"/>
      <c r="C320" s="135"/>
      <c r="F320" s="135"/>
    </row>
    <row r="321" spans="2:6" hidden="1" x14ac:dyDescent="0.25">
      <c r="B321" s="135"/>
      <c r="C321" s="135"/>
      <c r="F321" s="135"/>
    </row>
    <row r="322" spans="2:6" hidden="1" x14ac:dyDescent="0.25">
      <c r="B322" s="135"/>
      <c r="C322" s="135"/>
      <c r="F322" s="135"/>
    </row>
    <row r="323" spans="2:6" hidden="1" x14ac:dyDescent="0.25">
      <c r="B323" s="135"/>
      <c r="C323" s="135"/>
      <c r="F323" s="135"/>
    </row>
    <row r="324" spans="2:6" hidden="1" x14ac:dyDescent="0.25">
      <c r="B324" s="135"/>
      <c r="C324" s="135"/>
      <c r="F324" s="135"/>
    </row>
    <row r="325" spans="2:6" hidden="1" x14ac:dyDescent="0.25">
      <c r="B325" s="135"/>
      <c r="C325" s="135"/>
      <c r="F325" s="135"/>
    </row>
    <row r="326" spans="2:6" hidden="1" x14ac:dyDescent="0.25">
      <c r="B326" s="135"/>
      <c r="C326" s="135"/>
      <c r="F326" s="135"/>
    </row>
    <row r="327" spans="2:6" hidden="1" x14ac:dyDescent="0.25">
      <c r="B327" s="135"/>
      <c r="C327" s="135"/>
      <c r="F327" s="135"/>
    </row>
    <row r="328" spans="2:6" hidden="1" x14ac:dyDescent="0.25">
      <c r="B328" s="135"/>
      <c r="C328" s="135"/>
      <c r="F328" s="135"/>
    </row>
    <row r="329" spans="2:6" hidden="1" x14ac:dyDescent="0.25">
      <c r="B329" s="135"/>
      <c r="C329" s="135"/>
      <c r="F329" s="135"/>
    </row>
    <row r="330" spans="2:6" hidden="1" x14ac:dyDescent="0.25">
      <c r="B330" s="135"/>
      <c r="C330" s="135"/>
      <c r="F330" s="135"/>
    </row>
    <row r="331" spans="2:6" hidden="1" x14ac:dyDescent="0.25">
      <c r="B331" s="135"/>
      <c r="C331" s="135"/>
      <c r="F331" s="135"/>
    </row>
    <row r="332" spans="2:6" hidden="1" x14ac:dyDescent="0.25">
      <c r="B332" s="135"/>
      <c r="C332" s="135"/>
      <c r="F332" s="135"/>
    </row>
    <row r="333" spans="2:6" hidden="1" x14ac:dyDescent="0.25">
      <c r="B333" s="135"/>
      <c r="C333" s="135"/>
      <c r="F333" s="135"/>
    </row>
    <row r="334" spans="2:6" hidden="1" x14ac:dyDescent="0.25">
      <c r="B334" s="135"/>
      <c r="C334" s="135"/>
      <c r="F334" s="135"/>
    </row>
    <row r="335" spans="2:6" hidden="1" x14ac:dyDescent="0.25">
      <c r="B335" s="135"/>
      <c r="C335" s="135"/>
      <c r="F335" s="135"/>
    </row>
    <row r="336" spans="2:6" hidden="1" x14ac:dyDescent="0.25">
      <c r="B336" s="135"/>
      <c r="C336" s="135"/>
      <c r="F336" s="135"/>
    </row>
    <row r="337" spans="2:6" hidden="1" x14ac:dyDescent="0.25">
      <c r="B337" s="135"/>
      <c r="C337" s="135"/>
      <c r="F337" s="135"/>
    </row>
    <row r="338" spans="2:6" hidden="1" x14ac:dyDescent="0.25">
      <c r="B338" s="135"/>
      <c r="C338" s="135"/>
      <c r="F338" s="135"/>
    </row>
    <row r="339" spans="2:6" hidden="1" x14ac:dyDescent="0.25">
      <c r="B339" s="135"/>
      <c r="C339" s="135"/>
      <c r="F339" s="135"/>
    </row>
    <row r="340" spans="2:6" hidden="1" x14ac:dyDescent="0.25">
      <c r="B340" s="135"/>
      <c r="C340" s="135"/>
      <c r="F340" s="135"/>
    </row>
    <row r="341" spans="2:6" hidden="1" x14ac:dyDescent="0.25">
      <c r="B341" s="135"/>
      <c r="C341" s="135"/>
      <c r="F341" s="135"/>
    </row>
    <row r="342" spans="2:6" hidden="1" x14ac:dyDescent="0.25">
      <c r="B342" s="135"/>
      <c r="C342" s="135"/>
      <c r="F342" s="135"/>
    </row>
    <row r="343" spans="2:6" hidden="1" x14ac:dyDescent="0.25">
      <c r="B343" s="135"/>
      <c r="C343" s="135"/>
      <c r="F343" s="135"/>
    </row>
    <row r="344" spans="2:6" hidden="1" x14ac:dyDescent="0.25">
      <c r="B344" s="135"/>
      <c r="C344" s="135"/>
      <c r="F344" s="135"/>
    </row>
    <row r="345" spans="2:6" hidden="1" x14ac:dyDescent="0.25">
      <c r="B345" s="135"/>
      <c r="C345" s="135"/>
      <c r="F345" s="135"/>
    </row>
    <row r="346" spans="2:6" hidden="1" x14ac:dyDescent="0.25">
      <c r="B346" s="135"/>
      <c r="C346" s="135"/>
      <c r="F346" s="135"/>
    </row>
    <row r="347" spans="2:6" hidden="1" x14ac:dyDescent="0.25">
      <c r="B347" s="135"/>
      <c r="C347" s="135"/>
      <c r="F347" s="135"/>
    </row>
    <row r="348" spans="2:6" hidden="1" x14ac:dyDescent="0.25">
      <c r="B348" s="135"/>
      <c r="C348" s="135"/>
      <c r="F348" s="135"/>
    </row>
    <row r="349" spans="2:6" hidden="1" x14ac:dyDescent="0.25">
      <c r="B349" s="135"/>
      <c r="C349" s="135"/>
      <c r="F349" s="135"/>
    </row>
    <row r="350" spans="2:6" hidden="1" x14ac:dyDescent="0.25">
      <c r="B350" s="135"/>
      <c r="C350" s="135"/>
      <c r="F350" s="135"/>
    </row>
    <row r="351" spans="2:6" hidden="1" x14ac:dyDescent="0.25">
      <c r="B351" s="135"/>
      <c r="C351" s="135"/>
      <c r="F351" s="135"/>
    </row>
    <row r="352" spans="2:6" hidden="1" x14ac:dyDescent="0.25">
      <c r="B352" s="135"/>
      <c r="C352" s="135"/>
      <c r="F352" s="135"/>
    </row>
    <row r="353" spans="2:6" hidden="1" x14ac:dyDescent="0.25">
      <c r="B353" s="135"/>
      <c r="C353" s="135"/>
      <c r="F353" s="135"/>
    </row>
    <row r="354" spans="2:6" hidden="1" x14ac:dyDescent="0.25">
      <c r="B354" s="135"/>
      <c r="C354" s="135"/>
      <c r="F354" s="135"/>
    </row>
    <row r="355" spans="2:6" hidden="1" x14ac:dyDescent="0.25">
      <c r="B355" s="135"/>
      <c r="C355" s="135"/>
      <c r="F355" s="135"/>
    </row>
    <row r="356" spans="2:6" hidden="1" x14ac:dyDescent="0.25">
      <c r="B356" s="135"/>
      <c r="C356" s="135"/>
      <c r="F356" s="135"/>
    </row>
    <row r="357" spans="2:6" hidden="1" x14ac:dyDescent="0.25">
      <c r="B357" s="135"/>
      <c r="C357" s="135"/>
      <c r="F357" s="135"/>
    </row>
    <row r="358" spans="2:6" hidden="1" x14ac:dyDescent="0.25">
      <c r="B358" s="135"/>
      <c r="C358" s="135"/>
      <c r="F358" s="135"/>
    </row>
    <row r="359" spans="2:6" hidden="1" x14ac:dyDescent="0.25">
      <c r="B359" s="135"/>
      <c r="C359" s="135"/>
      <c r="F359" s="135"/>
    </row>
    <row r="360" spans="2:6" hidden="1" x14ac:dyDescent="0.25">
      <c r="B360" s="135"/>
      <c r="C360" s="135"/>
      <c r="F360" s="135"/>
    </row>
    <row r="361" spans="2:6" hidden="1" x14ac:dyDescent="0.25">
      <c r="B361" s="135"/>
      <c r="C361" s="135"/>
      <c r="F361" s="135"/>
    </row>
    <row r="362" spans="2:6" hidden="1" x14ac:dyDescent="0.25">
      <c r="B362" s="135"/>
      <c r="C362" s="135"/>
      <c r="F362" s="135"/>
    </row>
    <row r="363" spans="2:6" hidden="1" x14ac:dyDescent="0.25">
      <c r="B363" s="135"/>
      <c r="C363" s="135"/>
      <c r="F363" s="135"/>
    </row>
    <row r="364" spans="2:6" hidden="1" x14ac:dyDescent="0.25">
      <c r="B364" s="135"/>
      <c r="C364" s="135"/>
      <c r="F364" s="135"/>
    </row>
    <row r="365" spans="2:6" hidden="1" x14ac:dyDescent="0.25">
      <c r="B365" s="135"/>
      <c r="C365" s="135"/>
      <c r="F365" s="135"/>
    </row>
    <row r="366" spans="2:6" hidden="1" x14ac:dyDescent="0.25">
      <c r="B366" s="135"/>
      <c r="C366" s="135"/>
      <c r="F366" s="135"/>
    </row>
    <row r="367" spans="2:6" hidden="1" x14ac:dyDescent="0.25">
      <c r="B367" s="135"/>
      <c r="C367" s="135"/>
      <c r="F367" s="135"/>
    </row>
    <row r="368" spans="2:6" hidden="1" x14ac:dyDescent="0.25">
      <c r="B368" s="135"/>
      <c r="C368" s="135"/>
      <c r="F368" s="135"/>
    </row>
    <row r="369" spans="2:6" hidden="1" x14ac:dyDescent="0.25">
      <c r="B369" s="135"/>
      <c r="C369" s="135"/>
      <c r="F369" s="135"/>
    </row>
    <row r="370" spans="2:6" hidden="1" x14ac:dyDescent="0.25">
      <c r="B370" s="135"/>
      <c r="C370" s="135"/>
      <c r="F370" s="135"/>
    </row>
    <row r="371" spans="2:6" hidden="1" x14ac:dyDescent="0.25">
      <c r="B371" s="135"/>
      <c r="C371" s="135"/>
      <c r="F371" s="135"/>
    </row>
    <row r="372" spans="2:6" hidden="1" x14ac:dyDescent="0.25">
      <c r="B372" s="135"/>
      <c r="C372" s="135"/>
      <c r="F372" s="135"/>
    </row>
    <row r="373" spans="2:6" hidden="1" x14ac:dyDescent="0.25">
      <c r="B373" s="135"/>
      <c r="C373" s="135"/>
      <c r="F373" s="135"/>
    </row>
    <row r="374" spans="2:6" hidden="1" x14ac:dyDescent="0.25">
      <c r="B374" s="135"/>
      <c r="C374" s="135"/>
      <c r="F374" s="135"/>
    </row>
    <row r="375" spans="2:6" hidden="1" x14ac:dyDescent="0.25">
      <c r="B375" s="135"/>
      <c r="C375" s="135"/>
      <c r="F375" s="135"/>
    </row>
    <row r="376" spans="2:6" hidden="1" x14ac:dyDescent="0.25">
      <c r="B376" s="135"/>
      <c r="C376" s="135"/>
      <c r="F376" s="135"/>
    </row>
    <row r="377" spans="2:6" hidden="1" x14ac:dyDescent="0.25">
      <c r="B377" s="135"/>
      <c r="C377" s="135"/>
      <c r="F377" s="135"/>
    </row>
    <row r="378" spans="2:6" hidden="1" x14ac:dyDescent="0.25">
      <c r="B378" s="135"/>
      <c r="C378" s="135"/>
      <c r="F378" s="135"/>
    </row>
    <row r="379" spans="2:6" hidden="1" x14ac:dyDescent="0.25">
      <c r="B379" s="135"/>
      <c r="C379" s="135"/>
      <c r="F379" s="135"/>
    </row>
    <row r="380" spans="2:6" hidden="1" x14ac:dyDescent="0.25">
      <c r="B380" s="135"/>
      <c r="C380" s="135"/>
      <c r="F380" s="135"/>
    </row>
    <row r="381" spans="2:6" hidden="1" x14ac:dyDescent="0.25">
      <c r="B381" s="135"/>
      <c r="C381" s="135"/>
      <c r="F381" s="135"/>
    </row>
    <row r="382" spans="2:6" hidden="1" x14ac:dyDescent="0.25">
      <c r="B382" s="135"/>
      <c r="C382" s="135"/>
      <c r="F382" s="135"/>
    </row>
    <row r="383" spans="2:6" hidden="1" x14ac:dyDescent="0.25">
      <c r="B383" s="135"/>
      <c r="C383" s="135"/>
      <c r="F383" s="135"/>
    </row>
    <row r="384" spans="2:6" hidden="1" x14ac:dyDescent="0.25">
      <c r="B384" s="135"/>
      <c r="C384" s="135"/>
      <c r="F384" s="135"/>
    </row>
    <row r="385" spans="2:6" hidden="1" x14ac:dyDescent="0.25">
      <c r="B385" s="135"/>
      <c r="C385" s="135"/>
      <c r="F385" s="135"/>
    </row>
    <row r="386" spans="2:6" hidden="1" x14ac:dyDescent="0.25">
      <c r="B386" s="135"/>
      <c r="C386" s="135"/>
      <c r="F386" s="135"/>
    </row>
    <row r="387" spans="2:6" hidden="1" x14ac:dyDescent="0.25">
      <c r="B387" s="135"/>
      <c r="C387" s="135"/>
      <c r="F387" s="135"/>
    </row>
    <row r="388" spans="2:6" hidden="1" x14ac:dyDescent="0.25">
      <c r="B388" s="135"/>
      <c r="C388" s="135"/>
      <c r="F388" s="135"/>
    </row>
    <row r="389" spans="2:6" hidden="1" x14ac:dyDescent="0.25">
      <c r="B389" s="135"/>
      <c r="C389" s="135"/>
      <c r="F389" s="135"/>
    </row>
    <row r="390" spans="2:6" hidden="1" x14ac:dyDescent="0.25">
      <c r="B390" s="135"/>
      <c r="C390" s="135"/>
      <c r="F390" s="135"/>
    </row>
    <row r="391" spans="2:6" hidden="1" x14ac:dyDescent="0.25">
      <c r="B391" s="135"/>
      <c r="C391" s="135"/>
      <c r="F391" s="135"/>
    </row>
    <row r="392" spans="2:6" hidden="1" x14ac:dyDescent="0.25">
      <c r="B392" s="135"/>
      <c r="C392" s="135"/>
      <c r="F392" s="135"/>
    </row>
    <row r="393" spans="2:6" hidden="1" x14ac:dyDescent="0.25">
      <c r="B393" s="135"/>
      <c r="C393" s="135"/>
      <c r="F393" s="135"/>
    </row>
    <row r="394" spans="2:6" hidden="1" x14ac:dyDescent="0.25">
      <c r="B394" s="135"/>
      <c r="C394" s="135"/>
      <c r="F394" s="135"/>
    </row>
    <row r="395" spans="2:6" hidden="1" x14ac:dyDescent="0.25">
      <c r="B395" s="135"/>
      <c r="C395" s="135"/>
      <c r="F395" s="135"/>
    </row>
    <row r="396" spans="2:6" hidden="1" x14ac:dyDescent="0.25">
      <c r="B396" s="135"/>
      <c r="C396" s="135"/>
      <c r="F396" s="135"/>
    </row>
    <row r="397" spans="2:6" hidden="1" x14ac:dyDescent="0.25">
      <c r="B397" s="135"/>
      <c r="C397" s="135"/>
      <c r="F397" s="135"/>
    </row>
    <row r="398" spans="2:6" hidden="1" x14ac:dyDescent="0.25">
      <c r="B398" s="135"/>
      <c r="C398" s="135"/>
      <c r="F398" s="135"/>
    </row>
    <row r="399" spans="2:6" hidden="1" x14ac:dyDescent="0.25">
      <c r="B399" s="135"/>
      <c r="C399" s="135"/>
      <c r="F399" s="135"/>
    </row>
    <row r="400" spans="2:6" hidden="1" x14ac:dyDescent="0.25">
      <c r="B400" s="135"/>
      <c r="C400" s="135"/>
      <c r="F400" s="135"/>
    </row>
    <row r="401" spans="2:6" hidden="1" x14ac:dyDescent="0.25">
      <c r="B401" s="135"/>
      <c r="C401" s="135"/>
      <c r="F401" s="135"/>
    </row>
    <row r="402" spans="2:6" hidden="1" x14ac:dyDescent="0.25">
      <c r="B402" s="135"/>
      <c r="C402" s="135"/>
      <c r="F402" s="135"/>
    </row>
    <row r="403" spans="2:6" hidden="1" x14ac:dyDescent="0.25">
      <c r="B403" s="135"/>
      <c r="C403" s="135"/>
      <c r="F403" s="135"/>
    </row>
    <row r="404" spans="2:6" hidden="1" x14ac:dyDescent="0.25">
      <c r="B404" s="135"/>
      <c r="C404" s="135"/>
      <c r="F404" s="135"/>
    </row>
    <row r="405" spans="2:6" hidden="1" x14ac:dyDescent="0.25">
      <c r="B405" s="135"/>
      <c r="C405" s="135"/>
      <c r="F405" s="135"/>
    </row>
    <row r="406" spans="2:6" hidden="1" x14ac:dyDescent="0.25">
      <c r="B406" s="135"/>
      <c r="C406" s="135"/>
      <c r="F406" s="135"/>
    </row>
    <row r="407" spans="2:6" hidden="1" x14ac:dyDescent="0.25">
      <c r="B407" s="135"/>
      <c r="C407" s="135"/>
      <c r="F407" s="135"/>
    </row>
    <row r="408" spans="2:6" hidden="1" x14ac:dyDescent="0.25">
      <c r="B408" s="135"/>
      <c r="C408" s="135"/>
      <c r="F408" s="135"/>
    </row>
    <row r="409" spans="2:6" hidden="1" x14ac:dyDescent="0.25">
      <c r="B409" s="135"/>
      <c r="C409" s="135"/>
      <c r="F409" s="135"/>
    </row>
    <row r="410" spans="2:6" hidden="1" x14ac:dyDescent="0.25">
      <c r="B410" s="135"/>
      <c r="C410" s="135"/>
      <c r="F410" s="135"/>
    </row>
    <row r="411" spans="2:6" hidden="1" x14ac:dyDescent="0.25">
      <c r="B411" s="135"/>
      <c r="C411" s="135"/>
      <c r="F411" s="135"/>
    </row>
    <row r="412" spans="2:6" hidden="1" x14ac:dyDescent="0.25">
      <c r="B412" s="135"/>
      <c r="C412" s="135"/>
      <c r="F412" s="135"/>
    </row>
    <row r="413" spans="2:6" hidden="1" x14ac:dyDescent="0.25">
      <c r="B413" s="135"/>
      <c r="C413" s="135"/>
      <c r="F413" s="135"/>
    </row>
    <row r="414" spans="2:6" hidden="1" x14ac:dyDescent="0.25">
      <c r="B414" s="135"/>
      <c r="C414" s="135"/>
      <c r="F414" s="135"/>
    </row>
    <row r="415" spans="2:6" hidden="1" x14ac:dyDescent="0.25">
      <c r="B415" s="135"/>
      <c r="C415" s="135"/>
      <c r="F415" s="135"/>
    </row>
    <row r="416" spans="2:6" hidden="1" x14ac:dyDescent="0.25">
      <c r="B416" s="135"/>
      <c r="C416" s="135"/>
      <c r="F416" s="135"/>
    </row>
    <row r="417" spans="2:6" hidden="1" x14ac:dyDescent="0.25">
      <c r="B417" s="135"/>
      <c r="C417" s="135"/>
      <c r="F417" s="135"/>
    </row>
    <row r="418" spans="2:6" hidden="1" x14ac:dyDescent="0.25">
      <c r="B418" s="135"/>
      <c r="C418" s="135"/>
      <c r="F418" s="135"/>
    </row>
    <row r="419" spans="2:6" hidden="1" x14ac:dyDescent="0.25">
      <c r="B419" s="135"/>
      <c r="C419" s="135"/>
      <c r="F419" s="135"/>
    </row>
    <row r="420" spans="2:6" hidden="1" x14ac:dyDescent="0.25">
      <c r="B420" s="135"/>
      <c r="C420" s="135"/>
      <c r="F420" s="135"/>
    </row>
    <row r="421" spans="2:6" hidden="1" x14ac:dyDescent="0.25">
      <c r="B421" s="135"/>
      <c r="C421" s="135"/>
      <c r="F421" s="135"/>
    </row>
    <row r="422" spans="2:6" hidden="1" x14ac:dyDescent="0.25">
      <c r="B422" s="135"/>
      <c r="C422" s="135"/>
      <c r="F422" s="135"/>
    </row>
    <row r="423" spans="2:6" hidden="1" x14ac:dyDescent="0.25">
      <c r="B423" s="135"/>
      <c r="C423" s="135"/>
      <c r="F423" s="135"/>
    </row>
    <row r="424" spans="2:6" hidden="1" x14ac:dyDescent="0.25">
      <c r="B424" s="135"/>
      <c r="C424" s="135"/>
      <c r="F424" s="135"/>
    </row>
    <row r="425" spans="2:6" hidden="1" x14ac:dyDescent="0.25">
      <c r="B425" s="135"/>
      <c r="C425" s="135"/>
      <c r="F425" s="135"/>
    </row>
    <row r="426" spans="2:6" hidden="1" x14ac:dyDescent="0.25">
      <c r="B426" s="135"/>
      <c r="C426" s="135"/>
      <c r="F426" s="135"/>
    </row>
    <row r="427" spans="2:6" hidden="1" x14ac:dyDescent="0.25">
      <c r="B427" s="135"/>
      <c r="C427" s="135"/>
      <c r="F427" s="135"/>
    </row>
    <row r="428" spans="2:6" hidden="1" x14ac:dyDescent="0.25">
      <c r="B428" s="135"/>
      <c r="C428" s="135"/>
      <c r="F428" s="135"/>
    </row>
    <row r="429" spans="2:6" hidden="1" x14ac:dyDescent="0.25">
      <c r="B429" s="135"/>
      <c r="C429" s="135"/>
      <c r="F429" s="135"/>
    </row>
    <row r="430" spans="2:6" hidden="1" x14ac:dyDescent="0.25">
      <c r="B430" s="135"/>
      <c r="C430" s="135"/>
      <c r="F430" s="135"/>
    </row>
    <row r="431" spans="2:6" hidden="1" x14ac:dyDescent="0.25">
      <c r="B431" s="135"/>
      <c r="C431" s="135"/>
      <c r="F431" s="135"/>
    </row>
    <row r="432" spans="2:6" hidden="1" x14ac:dyDescent="0.25">
      <c r="B432" s="135"/>
      <c r="C432" s="135"/>
      <c r="F432" s="135"/>
    </row>
    <row r="433" spans="2:6" hidden="1" x14ac:dyDescent="0.25">
      <c r="B433" s="135"/>
      <c r="C433" s="135"/>
      <c r="F433" s="135"/>
    </row>
    <row r="434" spans="2:6" hidden="1" x14ac:dyDescent="0.25">
      <c r="B434" s="135"/>
      <c r="C434" s="135"/>
      <c r="F434" s="135"/>
    </row>
    <row r="435" spans="2:6" hidden="1" x14ac:dyDescent="0.25">
      <c r="B435" s="135"/>
      <c r="C435" s="135"/>
      <c r="F435" s="135"/>
    </row>
    <row r="436" spans="2:6" hidden="1" x14ac:dyDescent="0.25">
      <c r="B436" s="135"/>
      <c r="C436" s="135"/>
      <c r="F436" s="135"/>
    </row>
    <row r="437" spans="2:6" hidden="1" x14ac:dyDescent="0.25">
      <c r="B437" s="135"/>
      <c r="C437" s="135"/>
      <c r="F437" s="135"/>
    </row>
    <row r="438" spans="2:6" hidden="1" x14ac:dyDescent="0.25">
      <c r="B438" s="135"/>
      <c r="C438" s="135"/>
      <c r="F438" s="135"/>
    </row>
    <row r="439" spans="2:6" hidden="1" x14ac:dyDescent="0.25">
      <c r="B439" s="135"/>
      <c r="C439" s="135"/>
      <c r="F439" s="135"/>
    </row>
    <row r="440" spans="2:6" hidden="1" x14ac:dyDescent="0.25">
      <c r="B440" s="135"/>
      <c r="C440" s="135"/>
      <c r="F440" s="135"/>
    </row>
    <row r="441" spans="2:6" hidden="1" x14ac:dyDescent="0.25">
      <c r="B441" s="135"/>
      <c r="C441" s="135"/>
      <c r="F441" s="135"/>
    </row>
    <row r="442" spans="2:6" hidden="1" x14ac:dyDescent="0.25">
      <c r="B442" s="135"/>
      <c r="C442" s="135"/>
      <c r="F442" s="135"/>
    </row>
    <row r="443" spans="2:6" hidden="1" x14ac:dyDescent="0.25">
      <c r="B443" s="135"/>
      <c r="C443" s="135"/>
      <c r="F443" s="135"/>
    </row>
    <row r="444" spans="2:6" hidden="1" x14ac:dyDescent="0.25">
      <c r="B444" s="135"/>
      <c r="C444" s="135"/>
      <c r="F444" s="135"/>
    </row>
    <row r="445" spans="2:6" hidden="1" x14ac:dyDescent="0.25">
      <c r="B445" s="135"/>
      <c r="C445" s="135"/>
      <c r="F445" s="135"/>
    </row>
    <row r="446" spans="2:6" hidden="1" x14ac:dyDescent="0.25">
      <c r="B446" s="135"/>
      <c r="C446" s="135"/>
      <c r="F446" s="135"/>
    </row>
    <row r="447" spans="2:6" hidden="1" x14ac:dyDescent="0.25">
      <c r="B447" s="135"/>
      <c r="C447" s="135"/>
      <c r="F447" s="135"/>
    </row>
    <row r="448" spans="2:6" hidden="1" x14ac:dyDescent="0.25">
      <c r="B448" s="135"/>
      <c r="C448" s="135"/>
      <c r="F448" s="135"/>
    </row>
    <row r="449" spans="2:6" hidden="1" x14ac:dyDescent="0.25">
      <c r="B449" s="135"/>
      <c r="C449" s="135"/>
      <c r="F449" s="135"/>
    </row>
    <row r="450" spans="2:6" hidden="1" x14ac:dyDescent="0.25">
      <c r="B450" s="135"/>
      <c r="C450" s="135"/>
      <c r="F450" s="135"/>
    </row>
    <row r="451" spans="2:6" hidden="1" x14ac:dyDescent="0.25">
      <c r="B451" s="135"/>
      <c r="C451" s="135"/>
      <c r="F451" s="135"/>
    </row>
    <row r="452" spans="2:6" hidden="1" x14ac:dyDescent="0.25">
      <c r="B452" s="135"/>
      <c r="C452" s="135"/>
      <c r="F452" s="135"/>
    </row>
    <row r="453" spans="2:6" hidden="1" x14ac:dyDescent="0.25">
      <c r="B453" s="135"/>
      <c r="C453" s="135"/>
      <c r="F453" s="135"/>
    </row>
    <row r="454" spans="2:6" hidden="1" x14ac:dyDescent="0.25">
      <c r="B454" s="135"/>
      <c r="C454" s="135"/>
      <c r="F454" s="135"/>
    </row>
    <row r="455" spans="2:6" hidden="1" x14ac:dyDescent="0.25">
      <c r="B455" s="135"/>
      <c r="C455" s="135"/>
      <c r="F455" s="135"/>
    </row>
    <row r="456" spans="2:6" hidden="1" x14ac:dyDescent="0.25">
      <c r="B456" s="135"/>
      <c r="C456" s="135"/>
      <c r="F456" s="135"/>
    </row>
    <row r="457" spans="2:6" hidden="1" x14ac:dyDescent="0.25">
      <c r="B457" s="135"/>
      <c r="C457" s="135"/>
      <c r="F457" s="135"/>
    </row>
    <row r="458" spans="2:6" hidden="1" x14ac:dyDescent="0.25">
      <c r="B458" s="135"/>
      <c r="C458" s="135"/>
      <c r="F458" s="135"/>
    </row>
    <row r="459" spans="2:6" hidden="1" x14ac:dyDescent="0.25">
      <c r="B459" s="135"/>
      <c r="C459" s="135"/>
      <c r="F459" s="135"/>
    </row>
    <row r="460" spans="2:6" hidden="1" x14ac:dyDescent="0.25">
      <c r="B460" s="135"/>
      <c r="C460" s="135"/>
      <c r="F460" s="135"/>
    </row>
    <row r="461" spans="2:6" hidden="1" x14ac:dyDescent="0.25">
      <c r="B461" s="135"/>
      <c r="C461" s="135"/>
      <c r="F461" s="135"/>
    </row>
    <row r="462" spans="2:6" hidden="1" x14ac:dyDescent="0.25">
      <c r="B462" s="135"/>
      <c r="C462" s="135"/>
      <c r="F462" s="135"/>
    </row>
    <row r="463" spans="2:6" hidden="1" x14ac:dyDescent="0.25">
      <c r="B463" s="135"/>
      <c r="C463" s="135"/>
      <c r="F463" s="135"/>
    </row>
    <row r="464" spans="2:6" hidden="1" x14ac:dyDescent="0.25">
      <c r="B464" s="135"/>
      <c r="C464" s="135"/>
      <c r="F464" s="135"/>
    </row>
    <row r="465" spans="2:6" hidden="1" x14ac:dyDescent="0.25">
      <c r="B465" s="135"/>
      <c r="C465" s="135"/>
      <c r="F465" s="135"/>
    </row>
    <row r="466" spans="2:6" hidden="1" x14ac:dyDescent="0.25">
      <c r="B466" s="135"/>
      <c r="C466" s="135"/>
      <c r="F466" s="135"/>
    </row>
    <row r="467" spans="2:6" hidden="1" x14ac:dyDescent="0.25">
      <c r="B467" s="135"/>
      <c r="C467" s="135"/>
      <c r="F467" s="135"/>
    </row>
    <row r="468" spans="2:6" hidden="1" x14ac:dyDescent="0.25">
      <c r="B468" s="135"/>
      <c r="C468" s="135"/>
      <c r="F468" s="135"/>
    </row>
    <row r="469" spans="2:6" hidden="1" x14ac:dyDescent="0.25">
      <c r="B469" s="135"/>
      <c r="C469" s="135"/>
      <c r="F469" s="135"/>
    </row>
    <row r="470" spans="2:6" hidden="1" x14ac:dyDescent="0.25">
      <c r="B470" s="135"/>
      <c r="C470" s="135"/>
      <c r="F470" s="135"/>
    </row>
    <row r="471" spans="2:6" hidden="1" x14ac:dyDescent="0.25">
      <c r="B471" s="135"/>
      <c r="C471" s="135"/>
      <c r="F471" s="135"/>
    </row>
    <row r="472" spans="2:6" hidden="1" x14ac:dyDescent="0.25">
      <c r="B472" s="135"/>
      <c r="C472" s="135"/>
      <c r="F472" s="135"/>
    </row>
    <row r="473" spans="2:6" hidden="1" x14ac:dyDescent="0.25">
      <c r="B473" s="135"/>
      <c r="C473" s="135"/>
      <c r="F473" s="135"/>
    </row>
    <row r="474" spans="2:6" hidden="1" x14ac:dyDescent="0.25">
      <c r="B474" s="135"/>
      <c r="C474" s="135"/>
      <c r="F474" s="135"/>
    </row>
    <row r="475" spans="2:6" hidden="1" x14ac:dyDescent="0.25">
      <c r="B475" s="135"/>
      <c r="C475" s="135"/>
      <c r="F475" s="135"/>
    </row>
    <row r="476" spans="2:6" hidden="1" x14ac:dyDescent="0.25">
      <c r="B476" s="135"/>
      <c r="C476" s="135"/>
      <c r="F476" s="135"/>
    </row>
    <row r="477" spans="2:6" hidden="1" x14ac:dyDescent="0.25">
      <c r="B477" s="135"/>
      <c r="C477" s="135"/>
      <c r="F477" s="135"/>
    </row>
    <row r="478" spans="2:6" hidden="1" x14ac:dyDescent="0.25">
      <c r="B478" s="135"/>
      <c r="C478" s="135"/>
      <c r="F478" s="135"/>
    </row>
    <row r="479" spans="2:6" hidden="1" x14ac:dyDescent="0.25">
      <c r="B479" s="135"/>
      <c r="C479" s="135"/>
      <c r="F479" s="135"/>
    </row>
    <row r="480" spans="2:6" hidden="1" x14ac:dyDescent="0.25">
      <c r="B480" s="135"/>
      <c r="C480" s="135"/>
      <c r="F480" s="135"/>
    </row>
    <row r="481" spans="2:6" hidden="1" x14ac:dyDescent="0.25">
      <c r="B481" s="135"/>
      <c r="C481" s="135"/>
      <c r="F481" s="135"/>
    </row>
    <row r="482" spans="2:6" hidden="1" x14ac:dyDescent="0.25">
      <c r="B482" s="135"/>
      <c r="C482" s="135"/>
      <c r="F482" s="135"/>
    </row>
    <row r="483" spans="2:6" hidden="1" x14ac:dyDescent="0.25">
      <c r="B483" s="135"/>
      <c r="C483" s="135"/>
      <c r="F483" s="135"/>
    </row>
    <row r="484" spans="2:6" hidden="1" x14ac:dyDescent="0.25">
      <c r="B484" s="135"/>
      <c r="C484" s="135"/>
      <c r="F484" s="135"/>
    </row>
    <row r="485" spans="2:6" hidden="1" x14ac:dyDescent="0.25">
      <c r="B485" s="135"/>
      <c r="C485" s="135"/>
      <c r="F485" s="135"/>
    </row>
    <row r="486" spans="2:6" hidden="1" x14ac:dyDescent="0.25">
      <c r="B486" s="135"/>
      <c r="C486" s="135"/>
      <c r="F486" s="135"/>
    </row>
    <row r="487" spans="2:6" hidden="1" x14ac:dyDescent="0.25">
      <c r="B487" s="135"/>
      <c r="C487" s="135"/>
      <c r="F487" s="135"/>
    </row>
    <row r="488" spans="2:6" hidden="1" x14ac:dyDescent="0.25">
      <c r="B488" s="135"/>
      <c r="C488" s="135"/>
      <c r="F488" s="135"/>
    </row>
    <row r="489" spans="2:6" hidden="1" x14ac:dyDescent="0.25">
      <c r="B489" s="135"/>
      <c r="C489" s="135"/>
      <c r="F489" s="135"/>
    </row>
    <row r="490" spans="2:6" hidden="1" x14ac:dyDescent="0.25">
      <c r="B490" s="135"/>
      <c r="C490" s="135"/>
      <c r="F490" s="135"/>
    </row>
    <row r="491" spans="2:6" hidden="1" x14ac:dyDescent="0.25">
      <c r="B491" s="135"/>
      <c r="C491" s="135"/>
      <c r="F491" s="135"/>
    </row>
    <row r="492" spans="2:6" hidden="1" x14ac:dyDescent="0.25">
      <c r="B492" s="135"/>
      <c r="C492" s="135"/>
      <c r="F492" s="135"/>
    </row>
    <row r="493" spans="2:6" hidden="1" x14ac:dyDescent="0.25">
      <c r="B493" s="135"/>
      <c r="C493" s="135"/>
      <c r="F493" s="135"/>
    </row>
    <row r="494" spans="2:6" hidden="1" x14ac:dyDescent="0.25">
      <c r="B494" s="135"/>
      <c r="C494" s="135"/>
      <c r="F494" s="135"/>
    </row>
    <row r="495" spans="2:6" hidden="1" x14ac:dyDescent="0.25">
      <c r="B495" s="135"/>
      <c r="C495" s="135"/>
      <c r="F495" s="135"/>
    </row>
    <row r="496" spans="2:6" hidden="1" x14ac:dyDescent="0.25">
      <c r="B496" s="135"/>
      <c r="C496" s="135"/>
      <c r="F496" s="135"/>
    </row>
    <row r="497" spans="2:6" hidden="1" x14ac:dyDescent="0.25">
      <c r="B497" s="135"/>
      <c r="C497" s="135"/>
      <c r="F497" s="135"/>
    </row>
    <row r="498" spans="2:6" hidden="1" x14ac:dyDescent="0.25">
      <c r="B498" s="135"/>
      <c r="C498" s="135"/>
      <c r="F498" s="135"/>
    </row>
    <row r="499" spans="2:6" hidden="1" x14ac:dyDescent="0.25">
      <c r="B499" s="135"/>
      <c r="C499" s="135"/>
      <c r="F499" s="135"/>
    </row>
    <row r="500" spans="2:6" hidden="1" x14ac:dyDescent="0.25">
      <c r="B500" s="135"/>
      <c r="C500" s="135"/>
      <c r="F500" s="135"/>
    </row>
    <row r="501" spans="2:6" hidden="1" x14ac:dyDescent="0.25">
      <c r="B501" s="135"/>
      <c r="C501" s="135"/>
      <c r="F501" s="135"/>
    </row>
    <row r="502" spans="2:6" hidden="1" x14ac:dyDescent="0.25">
      <c r="B502" s="135"/>
      <c r="C502" s="135"/>
      <c r="F502" s="135"/>
    </row>
    <row r="503" spans="2:6" hidden="1" x14ac:dyDescent="0.25">
      <c r="B503" s="135"/>
      <c r="C503" s="135"/>
      <c r="F503" s="135"/>
    </row>
    <row r="504" spans="2:6" hidden="1" x14ac:dyDescent="0.25">
      <c r="B504" s="135"/>
      <c r="C504" s="135"/>
      <c r="F504" s="135"/>
    </row>
    <row r="505" spans="2:6" hidden="1" x14ac:dyDescent="0.25">
      <c r="B505" s="135"/>
      <c r="C505" s="135"/>
      <c r="F505" s="135"/>
    </row>
    <row r="506" spans="2:6" hidden="1" x14ac:dyDescent="0.25">
      <c r="B506" s="135"/>
      <c r="C506" s="135"/>
      <c r="F506" s="135"/>
    </row>
    <row r="507" spans="2:6" hidden="1" x14ac:dyDescent="0.25">
      <c r="B507" s="135"/>
      <c r="C507" s="135"/>
      <c r="F507" s="135"/>
    </row>
    <row r="508" spans="2:6" hidden="1" x14ac:dyDescent="0.25">
      <c r="B508" s="135"/>
      <c r="C508" s="135"/>
      <c r="F508" s="135"/>
    </row>
    <row r="509" spans="2:6" hidden="1" x14ac:dyDescent="0.25">
      <c r="B509" s="135"/>
      <c r="C509" s="135"/>
      <c r="F509" s="135"/>
    </row>
    <row r="510" spans="2:6" hidden="1" x14ac:dyDescent="0.25">
      <c r="B510" s="135"/>
      <c r="C510" s="135"/>
      <c r="F510" s="135"/>
    </row>
    <row r="511" spans="2:6" hidden="1" x14ac:dyDescent="0.25">
      <c r="B511" s="135"/>
      <c r="C511" s="135"/>
      <c r="F511" s="135"/>
    </row>
    <row r="512" spans="2:6" hidden="1" x14ac:dyDescent="0.25">
      <c r="B512" s="135"/>
      <c r="C512" s="135"/>
      <c r="F512" s="135"/>
    </row>
    <row r="513" spans="2:6" hidden="1" x14ac:dyDescent="0.25">
      <c r="B513" s="135"/>
      <c r="C513" s="135"/>
      <c r="F513" s="135"/>
    </row>
    <row r="514" spans="2:6" hidden="1" x14ac:dyDescent="0.25">
      <c r="B514" s="135"/>
      <c r="C514" s="135"/>
      <c r="F514" s="135"/>
    </row>
    <row r="515" spans="2:6" hidden="1" x14ac:dyDescent="0.25">
      <c r="B515" s="135"/>
      <c r="C515" s="135"/>
      <c r="F515" s="135"/>
    </row>
    <row r="516" spans="2:6" hidden="1" x14ac:dyDescent="0.25">
      <c r="B516" s="135"/>
      <c r="C516" s="135"/>
      <c r="F516" s="135"/>
    </row>
    <row r="517" spans="2:6" hidden="1" x14ac:dyDescent="0.25">
      <c r="B517" s="135"/>
      <c r="C517" s="135"/>
      <c r="F517" s="135"/>
    </row>
    <row r="518" spans="2:6" hidden="1" x14ac:dyDescent="0.25">
      <c r="B518" s="135"/>
      <c r="C518" s="135"/>
      <c r="F518" s="135"/>
    </row>
    <row r="519" spans="2:6" hidden="1" x14ac:dyDescent="0.25">
      <c r="B519" s="135"/>
      <c r="C519" s="135"/>
      <c r="F519" s="135"/>
    </row>
    <row r="520" spans="2:6" hidden="1" x14ac:dyDescent="0.25">
      <c r="B520" s="135"/>
      <c r="C520" s="135"/>
      <c r="F520" s="135"/>
    </row>
    <row r="521" spans="2:6" hidden="1" x14ac:dyDescent="0.25">
      <c r="B521" s="135"/>
      <c r="C521" s="135"/>
      <c r="F521" s="135"/>
    </row>
    <row r="522" spans="2:6" hidden="1" x14ac:dyDescent="0.25">
      <c r="B522" s="135"/>
      <c r="C522" s="135"/>
      <c r="F522" s="135"/>
    </row>
    <row r="523" spans="2:6" hidden="1" x14ac:dyDescent="0.25">
      <c r="B523" s="135"/>
      <c r="C523" s="135"/>
      <c r="F523" s="135"/>
    </row>
    <row r="524" spans="2:6" hidden="1" x14ac:dyDescent="0.25">
      <c r="B524" s="135"/>
      <c r="C524" s="135"/>
      <c r="F524" s="135"/>
    </row>
    <row r="525" spans="2:6" hidden="1" x14ac:dyDescent="0.25">
      <c r="B525" s="135"/>
      <c r="C525" s="135"/>
      <c r="F525" s="135"/>
    </row>
    <row r="526" spans="2:6" hidden="1" x14ac:dyDescent="0.25">
      <c r="B526" s="135"/>
      <c r="C526" s="135"/>
      <c r="F526" s="135"/>
    </row>
    <row r="527" spans="2:6" hidden="1" x14ac:dyDescent="0.25">
      <c r="B527" s="135"/>
      <c r="C527" s="135"/>
      <c r="F527" s="135"/>
    </row>
    <row r="528" spans="2:6" hidden="1" x14ac:dyDescent="0.25">
      <c r="B528" s="135"/>
      <c r="C528" s="135"/>
      <c r="F528" s="135"/>
    </row>
    <row r="529" spans="2:6" hidden="1" x14ac:dyDescent="0.25">
      <c r="B529" s="135"/>
      <c r="C529" s="135"/>
      <c r="F529" s="135"/>
    </row>
    <row r="530" spans="2:6" hidden="1" x14ac:dyDescent="0.25">
      <c r="B530" s="135"/>
      <c r="C530" s="135"/>
      <c r="F530" s="135"/>
    </row>
    <row r="531" spans="2:6" hidden="1" x14ac:dyDescent="0.25">
      <c r="B531" s="135"/>
      <c r="C531" s="135"/>
      <c r="F531" s="135"/>
    </row>
    <row r="532" spans="2:6" hidden="1" x14ac:dyDescent="0.25">
      <c r="B532" s="135"/>
      <c r="C532" s="135"/>
      <c r="F532" s="135"/>
    </row>
    <row r="533" spans="2:6" hidden="1" x14ac:dyDescent="0.25">
      <c r="B533" s="135"/>
      <c r="C533" s="135"/>
      <c r="F533" s="135"/>
    </row>
    <row r="534" spans="2:6" hidden="1" x14ac:dyDescent="0.25">
      <c r="B534" s="135"/>
      <c r="C534" s="135"/>
      <c r="F534" s="135"/>
    </row>
    <row r="535" spans="2:6" hidden="1" x14ac:dyDescent="0.25">
      <c r="B535" s="135"/>
      <c r="C535" s="135"/>
      <c r="F535" s="135"/>
    </row>
    <row r="536" spans="2:6" hidden="1" x14ac:dyDescent="0.25">
      <c r="B536" s="135"/>
      <c r="C536" s="135"/>
      <c r="F536" s="135"/>
    </row>
    <row r="537" spans="2:6" hidden="1" x14ac:dyDescent="0.25">
      <c r="B537" s="135"/>
      <c r="C537" s="135"/>
      <c r="F537" s="135"/>
    </row>
    <row r="538" spans="2:6" hidden="1" x14ac:dyDescent="0.25">
      <c r="B538" s="135"/>
      <c r="C538" s="135"/>
      <c r="F538" s="135"/>
    </row>
    <row r="539" spans="2:6" hidden="1" x14ac:dyDescent="0.25">
      <c r="B539" s="135"/>
      <c r="C539" s="135"/>
      <c r="F539" s="135"/>
    </row>
    <row r="540" spans="2:6" hidden="1" x14ac:dyDescent="0.25">
      <c r="B540" s="135"/>
      <c r="C540" s="135"/>
      <c r="F540" s="135"/>
    </row>
    <row r="541" spans="2:6" hidden="1" x14ac:dyDescent="0.25">
      <c r="B541" s="135"/>
      <c r="C541" s="135"/>
      <c r="F541" s="135"/>
    </row>
    <row r="542" spans="2:6" hidden="1" x14ac:dyDescent="0.25">
      <c r="B542" s="135"/>
      <c r="C542" s="135"/>
      <c r="F542" s="135"/>
    </row>
    <row r="543" spans="2:6" hidden="1" x14ac:dyDescent="0.25">
      <c r="B543" s="135"/>
      <c r="C543" s="135"/>
      <c r="F543" s="135"/>
    </row>
    <row r="544" spans="2:6" hidden="1" x14ac:dyDescent="0.25">
      <c r="B544" s="135"/>
      <c r="C544" s="135"/>
      <c r="F544" s="135"/>
    </row>
    <row r="545" spans="2:6" hidden="1" x14ac:dyDescent="0.25">
      <c r="B545" s="135"/>
      <c r="C545" s="135"/>
      <c r="F545" s="135"/>
    </row>
    <row r="546" spans="2:6" hidden="1" x14ac:dyDescent="0.25">
      <c r="B546" s="135"/>
      <c r="C546" s="135"/>
      <c r="F546" s="135"/>
    </row>
    <row r="547" spans="2:6" hidden="1" x14ac:dyDescent="0.25">
      <c r="B547" s="135"/>
      <c r="C547" s="135"/>
      <c r="F547" s="135"/>
    </row>
    <row r="548" spans="2:6" hidden="1" x14ac:dyDescent="0.25">
      <c r="B548" s="135"/>
      <c r="C548" s="135"/>
      <c r="F548" s="135"/>
    </row>
    <row r="549" spans="2:6" hidden="1" x14ac:dyDescent="0.25">
      <c r="B549" s="135"/>
      <c r="C549" s="135"/>
      <c r="F549" s="135"/>
    </row>
    <row r="550" spans="2:6" hidden="1" x14ac:dyDescent="0.25">
      <c r="B550" s="135"/>
      <c r="C550" s="135"/>
      <c r="F550" s="135"/>
    </row>
    <row r="551" spans="2:6" hidden="1" x14ac:dyDescent="0.25">
      <c r="B551" s="135"/>
      <c r="C551" s="135"/>
      <c r="F551" s="135"/>
    </row>
    <row r="552" spans="2:6" hidden="1" x14ac:dyDescent="0.25">
      <c r="B552" s="135"/>
      <c r="C552" s="135"/>
      <c r="F552" s="135"/>
    </row>
    <row r="553" spans="2:6" hidden="1" x14ac:dyDescent="0.25">
      <c r="B553" s="135"/>
      <c r="C553" s="135"/>
      <c r="F553" s="135"/>
    </row>
    <row r="554" spans="2:6" hidden="1" x14ac:dyDescent="0.25">
      <c r="B554" s="135"/>
      <c r="C554" s="135"/>
      <c r="F554" s="135"/>
    </row>
    <row r="555" spans="2:6" hidden="1" x14ac:dyDescent="0.25">
      <c r="B555" s="135"/>
      <c r="C555" s="135"/>
      <c r="F555" s="135"/>
    </row>
    <row r="556" spans="2:6" hidden="1" x14ac:dyDescent="0.25">
      <c r="B556" s="135"/>
      <c r="C556" s="135"/>
      <c r="F556" s="135"/>
    </row>
    <row r="557" spans="2:6" hidden="1" x14ac:dyDescent="0.25">
      <c r="B557" s="135"/>
      <c r="C557" s="135"/>
      <c r="F557" s="135"/>
    </row>
    <row r="558" spans="2:6" hidden="1" x14ac:dyDescent="0.25">
      <c r="B558" s="135"/>
      <c r="C558" s="135"/>
      <c r="F558" s="135"/>
    </row>
    <row r="559" spans="2:6" hidden="1" x14ac:dyDescent="0.25">
      <c r="B559" s="135"/>
      <c r="C559" s="135"/>
      <c r="F559" s="135"/>
    </row>
    <row r="560" spans="2:6" hidden="1" x14ac:dyDescent="0.25">
      <c r="B560" s="135"/>
      <c r="C560" s="135"/>
      <c r="F560" s="135"/>
    </row>
    <row r="561" spans="2:6" hidden="1" x14ac:dyDescent="0.25">
      <c r="B561" s="135"/>
      <c r="C561" s="135"/>
      <c r="F561" s="135"/>
    </row>
    <row r="562" spans="2:6" hidden="1" x14ac:dyDescent="0.25">
      <c r="B562" s="135"/>
      <c r="C562" s="135"/>
      <c r="F562" s="135"/>
    </row>
    <row r="563" spans="2:6" hidden="1" x14ac:dyDescent="0.25">
      <c r="B563" s="135"/>
      <c r="C563" s="135"/>
      <c r="F563" s="135"/>
    </row>
    <row r="564" spans="2:6" hidden="1" x14ac:dyDescent="0.25">
      <c r="B564" s="135"/>
      <c r="C564" s="135"/>
      <c r="F564" s="135"/>
    </row>
    <row r="565" spans="2:6" hidden="1" x14ac:dyDescent="0.25">
      <c r="B565" s="135"/>
      <c r="C565" s="135"/>
      <c r="F565" s="135"/>
    </row>
    <row r="566" spans="2:6" hidden="1" x14ac:dyDescent="0.25">
      <c r="B566" s="135"/>
      <c r="C566" s="135"/>
      <c r="F566" s="135"/>
    </row>
    <row r="567" spans="2:6" hidden="1" x14ac:dyDescent="0.25">
      <c r="B567" s="135"/>
      <c r="C567" s="135"/>
      <c r="F567" s="135"/>
    </row>
    <row r="568" spans="2:6" hidden="1" x14ac:dyDescent="0.25">
      <c r="B568" s="135"/>
      <c r="C568" s="135"/>
      <c r="F568" s="135"/>
    </row>
    <row r="569" spans="2:6" hidden="1" x14ac:dyDescent="0.25">
      <c r="B569" s="135"/>
      <c r="C569" s="135"/>
      <c r="F569" s="135"/>
    </row>
    <row r="570" spans="2:6" hidden="1" x14ac:dyDescent="0.25">
      <c r="B570" s="135"/>
      <c r="C570" s="135"/>
      <c r="F570" s="135"/>
    </row>
    <row r="571" spans="2:6" hidden="1" x14ac:dyDescent="0.25">
      <c r="B571" s="135"/>
      <c r="C571" s="135"/>
      <c r="F571" s="135"/>
    </row>
    <row r="572" spans="2:6" hidden="1" x14ac:dyDescent="0.25">
      <c r="B572" s="135"/>
      <c r="C572" s="135"/>
      <c r="F572" s="135"/>
    </row>
    <row r="573" spans="2:6" hidden="1" x14ac:dyDescent="0.25">
      <c r="B573" s="135"/>
      <c r="C573" s="135"/>
      <c r="F573" s="135"/>
    </row>
    <row r="574" spans="2:6" hidden="1" x14ac:dyDescent="0.25">
      <c r="B574" s="135"/>
      <c r="C574" s="135"/>
      <c r="F574" s="135"/>
    </row>
    <row r="575" spans="2:6" hidden="1" x14ac:dyDescent="0.25">
      <c r="B575" s="135"/>
      <c r="C575" s="135"/>
      <c r="F575" s="135"/>
    </row>
    <row r="576" spans="2:6" hidden="1" x14ac:dyDescent="0.25">
      <c r="B576" s="135"/>
      <c r="C576" s="135"/>
      <c r="F576" s="135"/>
    </row>
    <row r="577" spans="2:6" hidden="1" x14ac:dyDescent="0.25">
      <c r="B577" s="135"/>
      <c r="C577" s="135"/>
      <c r="F577" s="135"/>
    </row>
    <row r="578" spans="2:6" hidden="1" x14ac:dyDescent="0.25">
      <c r="B578" s="135"/>
      <c r="C578" s="135"/>
      <c r="F578" s="135"/>
    </row>
    <row r="579" spans="2:6" hidden="1" x14ac:dyDescent="0.25">
      <c r="B579" s="135"/>
      <c r="C579" s="135"/>
      <c r="F579" s="135"/>
    </row>
    <row r="580" spans="2:6" hidden="1" x14ac:dyDescent="0.25">
      <c r="B580" s="135"/>
      <c r="C580" s="135"/>
      <c r="F580" s="135"/>
    </row>
    <row r="581" spans="2:6" hidden="1" x14ac:dyDescent="0.25">
      <c r="B581" s="135"/>
      <c r="C581" s="135"/>
      <c r="F581" s="135"/>
    </row>
    <row r="582" spans="2:6" hidden="1" x14ac:dyDescent="0.25">
      <c r="B582" s="135"/>
      <c r="C582" s="135"/>
      <c r="F582" s="135"/>
    </row>
    <row r="583" spans="2:6" hidden="1" x14ac:dyDescent="0.25">
      <c r="B583" s="135"/>
      <c r="C583" s="135"/>
      <c r="F583" s="135"/>
    </row>
    <row r="584" spans="2:6" hidden="1" x14ac:dyDescent="0.25">
      <c r="B584" s="135"/>
      <c r="C584" s="135"/>
      <c r="F584" s="135"/>
    </row>
    <row r="585" spans="2:6" hidden="1" x14ac:dyDescent="0.25">
      <c r="B585" s="135"/>
      <c r="C585" s="135"/>
      <c r="F585" s="135"/>
    </row>
    <row r="586" spans="2:6" hidden="1" x14ac:dyDescent="0.25">
      <c r="B586" s="135"/>
      <c r="C586" s="135"/>
      <c r="F586" s="135"/>
    </row>
    <row r="587" spans="2:6" hidden="1" x14ac:dyDescent="0.25">
      <c r="B587" s="135"/>
      <c r="C587" s="135"/>
      <c r="F587" s="135"/>
    </row>
    <row r="588" spans="2:6" hidden="1" x14ac:dyDescent="0.25">
      <c r="B588" s="135"/>
      <c r="C588" s="135"/>
      <c r="F588" s="135"/>
    </row>
    <row r="589" spans="2:6" hidden="1" x14ac:dyDescent="0.25">
      <c r="B589" s="135"/>
      <c r="C589" s="135"/>
      <c r="F589" s="135"/>
    </row>
    <row r="590" spans="2:6" hidden="1" x14ac:dyDescent="0.25">
      <c r="B590" s="135"/>
      <c r="C590" s="135"/>
      <c r="F590" s="135"/>
    </row>
    <row r="591" spans="2:6" hidden="1" x14ac:dyDescent="0.25">
      <c r="B591" s="135"/>
      <c r="C591" s="135"/>
      <c r="F591" s="135"/>
    </row>
    <row r="592" spans="2:6" hidden="1" x14ac:dyDescent="0.25">
      <c r="B592" s="135"/>
      <c r="C592" s="135"/>
      <c r="F592" s="135"/>
    </row>
    <row r="593" spans="2:6" hidden="1" x14ac:dyDescent="0.25">
      <c r="B593" s="135"/>
      <c r="C593" s="135"/>
      <c r="F593" s="135"/>
    </row>
    <row r="594" spans="2:6" hidden="1" x14ac:dyDescent="0.25">
      <c r="B594" s="135"/>
      <c r="C594" s="135"/>
      <c r="F594" s="135"/>
    </row>
    <row r="595" spans="2:6" hidden="1" x14ac:dyDescent="0.25">
      <c r="B595" s="135"/>
      <c r="C595" s="135"/>
      <c r="F595" s="135"/>
    </row>
    <row r="596" spans="2:6" hidden="1" x14ac:dyDescent="0.25">
      <c r="B596" s="135"/>
      <c r="C596" s="135"/>
      <c r="F596" s="135"/>
    </row>
    <row r="597" spans="2:6" hidden="1" x14ac:dyDescent="0.25">
      <c r="B597" s="135"/>
      <c r="C597" s="135"/>
      <c r="F597" s="135"/>
    </row>
    <row r="598" spans="2:6" hidden="1" x14ac:dyDescent="0.25">
      <c r="B598" s="135"/>
      <c r="C598" s="135"/>
      <c r="F598" s="135"/>
    </row>
    <row r="599" spans="2:6" hidden="1" x14ac:dyDescent="0.25">
      <c r="B599" s="135"/>
      <c r="C599" s="135"/>
      <c r="F599" s="135"/>
    </row>
    <row r="600" spans="2:6" hidden="1" x14ac:dyDescent="0.25">
      <c r="B600" s="135"/>
      <c r="C600" s="135"/>
      <c r="F600" s="135"/>
    </row>
    <row r="601" spans="2:6" hidden="1" x14ac:dyDescent="0.25">
      <c r="B601" s="135"/>
      <c r="C601" s="135"/>
      <c r="F601" s="135"/>
    </row>
    <row r="602" spans="2:6" hidden="1" x14ac:dyDescent="0.25">
      <c r="B602" s="135"/>
      <c r="C602" s="135"/>
      <c r="F602" s="135"/>
    </row>
    <row r="603" spans="2:6" hidden="1" x14ac:dyDescent="0.25">
      <c r="B603" s="135"/>
      <c r="C603" s="135"/>
      <c r="F603" s="135"/>
    </row>
    <row r="604" spans="2:6" hidden="1" x14ac:dyDescent="0.25">
      <c r="B604" s="135"/>
      <c r="C604" s="135"/>
      <c r="F604" s="135"/>
    </row>
    <row r="605" spans="2:6" hidden="1" x14ac:dyDescent="0.25">
      <c r="B605" s="135"/>
      <c r="C605" s="135"/>
      <c r="F605" s="135"/>
    </row>
    <row r="606" spans="2:6" hidden="1" x14ac:dyDescent="0.25">
      <c r="B606" s="135"/>
      <c r="C606" s="135"/>
      <c r="F606" s="135"/>
    </row>
    <row r="607" spans="2:6" hidden="1" x14ac:dyDescent="0.25">
      <c r="B607" s="135"/>
      <c r="C607" s="135"/>
      <c r="F607" s="135"/>
    </row>
    <row r="608" spans="2:6" hidden="1" x14ac:dyDescent="0.25">
      <c r="B608" s="135"/>
      <c r="C608" s="135"/>
      <c r="F608" s="135"/>
    </row>
    <row r="609" spans="2:6" hidden="1" x14ac:dyDescent="0.25">
      <c r="B609" s="135"/>
      <c r="C609" s="135"/>
      <c r="F609" s="135"/>
    </row>
    <row r="610" spans="2:6" hidden="1" x14ac:dyDescent="0.25">
      <c r="B610" s="135"/>
      <c r="C610" s="135"/>
      <c r="F610" s="135"/>
    </row>
    <row r="611" spans="2:6" hidden="1" x14ac:dyDescent="0.25">
      <c r="B611" s="135"/>
      <c r="C611" s="135"/>
      <c r="F611" s="135"/>
    </row>
    <row r="612" spans="2:6" hidden="1" x14ac:dyDescent="0.25">
      <c r="B612" s="135"/>
      <c r="C612" s="135"/>
      <c r="F612" s="135"/>
    </row>
    <row r="613" spans="2:6" hidden="1" x14ac:dyDescent="0.25">
      <c r="B613" s="135"/>
      <c r="C613" s="135"/>
      <c r="F613" s="135"/>
    </row>
    <row r="614" spans="2:6" hidden="1" x14ac:dyDescent="0.25">
      <c r="B614" s="135"/>
      <c r="C614" s="135"/>
      <c r="F614" s="135"/>
    </row>
    <row r="615" spans="2:6" hidden="1" x14ac:dyDescent="0.25">
      <c r="B615" s="135"/>
      <c r="C615" s="135"/>
      <c r="F615" s="135"/>
    </row>
    <row r="616" spans="2:6" hidden="1" x14ac:dyDescent="0.25">
      <c r="B616" s="135"/>
      <c r="C616" s="135"/>
      <c r="F616" s="135"/>
    </row>
    <row r="617" spans="2:6" hidden="1" x14ac:dyDescent="0.25">
      <c r="B617" s="135"/>
      <c r="C617" s="135"/>
      <c r="F617" s="135"/>
    </row>
    <row r="618" spans="2:6" hidden="1" x14ac:dyDescent="0.25">
      <c r="B618" s="135"/>
      <c r="C618" s="135"/>
      <c r="F618" s="135"/>
    </row>
    <row r="619" spans="2:6" hidden="1" x14ac:dyDescent="0.25">
      <c r="B619" s="135"/>
      <c r="C619" s="135"/>
      <c r="F619" s="135"/>
    </row>
    <row r="620" spans="2:6" hidden="1" x14ac:dyDescent="0.25">
      <c r="B620" s="135"/>
      <c r="C620" s="135"/>
      <c r="F620" s="135"/>
    </row>
    <row r="621" spans="2:6" hidden="1" x14ac:dyDescent="0.25">
      <c r="B621" s="135"/>
      <c r="C621" s="135"/>
      <c r="F621" s="135"/>
    </row>
    <row r="622" spans="2:6" hidden="1" x14ac:dyDescent="0.25">
      <c r="B622" s="135"/>
      <c r="C622" s="135"/>
      <c r="F622" s="135"/>
    </row>
    <row r="623" spans="2:6" hidden="1" x14ac:dyDescent="0.25">
      <c r="B623" s="135"/>
      <c r="C623" s="135"/>
      <c r="F623" s="135"/>
    </row>
    <row r="624" spans="2:6" hidden="1" x14ac:dyDescent="0.25">
      <c r="B624" s="135"/>
      <c r="C624" s="135"/>
      <c r="F624" s="135"/>
    </row>
    <row r="625" spans="2:6" hidden="1" x14ac:dyDescent="0.25">
      <c r="B625" s="135"/>
      <c r="C625" s="135"/>
      <c r="F625" s="135"/>
    </row>
    <row r="626" spans="2:6" hidden="1" x14ac:dyDescent="0.25">
      <c r="B626" s="135"/>
      <c r="C626" s="135"/>
      <c r="F626" s="135"/>
    </row>
    <row r="627" spans="2:6" hidden="1" x14ac:dyDescent="0.25">
      <c r="B627" s="135"/>
      <c r="C627" s="135"/>
      <c r="F627" s="135"/>
    </row>
    <row r="628" spans="2:6" hidden="1" x14ac:dyDescent="0.25">
      <c r="B628" s="135"/>
      <c r="C628" s="135"/>
      <c r="F628" s="135"/>
    </row>
    <row r="629" spans="2:6" hidden="1" x14ac:dyDescent="0.25">
      <c r="B629" s="135"/>
      <c r="C629" s="135"/>
      <c r="F629" s="135"/>
    </row>
    <row r="630" spans="2:6" hidden="1" x14ac:dyDescent="0.25">
      <c r="B630" s="135"/>
      <c r="C630" s="135"/>
      <c r="F630" s="135"/>
    </row>
    <row r="631" spans="2:6" hidden="1" x14ac:dyDescent="0.25">
      <c r="B631" s="135"/>
      <c r="C631" s="135"/>
      <c r="F631" s="135"/>
    </row>
    <row r="632" spans="2:6" hidden="1" x14ac:dyDescent="0.25">
      <c r="B632" s="135"/>
      <c r="C632" s="135"/>
      <c r="F632" s="135"/>
    </row>
    <row r="633" spans="2:6" hidden="1" x14ac:dyDescent="0.25">
      <c r="B633" s="135"/>
      <c r="C633" s="135"/>
      <c r="F633" s="135"/>
    </row>
    <row r="634" spans="2:6" hidden="1" x14ac:dyDescent="0.25">
      <c r="B634" s="135"/>
      <c r="C634" s="135"/>
      <c r="F634" s="135"/>
    </row>
    <row r="635" spans="2:6" hidden="1" x14ac:dyDescent="0.25">
      <c r="B635" s="135"/>
      <c r="C635" s="135"/>
      <c r="F635" s="135"/>
    </row>
    <row r="636" spans="2:6" hidden="1" x14ac:dyDescent="0.25">
      <c r="B636" s="135"/>
      <c r="C636" s="135"/>
      <c r="F636" s="135"/>
    </row>
    <row r="637" spans="2:6" hidden="1" x14ac:dyDescent="0.25">
      <c r="B637" s="135"/>
      <c r="C637" s="135"/>
      <c r="F637" s="135"/>
    </row>
    <row r="638" spans="2:6" hidden="1" x14ac:dyDescent="0.25">
      <c r="B638" s="135"/>
      <c r="C638" s="135"/>
      <c r="F638" s="135"/>
    </row>
    <row r="639" spans="2:6" hidden="1" x14ac:dyDescent="0.25">
      <c r="B639" s="135"/>
      <c r="C639" s="135"/>
      <c r="F639" s="135"/>
    </row>
    <row r="640" spans="2:6" hidden="1" x14ac:dyDescent="0.25">
      <c r="B640" s="135"/>
      <c r="C640" s="135"/>
      <c r="F640" s="135"/>
    </row>
    <row r="641" spans="2:6" hidden="1" x14ac:dyDescent="0.25">
      <c r="B641" s="135"/>
      <c r="C641" s="135"/>
      <c r="F641" s="135"/>
    </row>
    <row r="642" spans="2:6" hidden="1" x14ac:dyDescent="0.25">
      <c r="B642" s="135"/>
      <c r="C642" s="135"/>
      <c r="F642" s="135"/>
    </row>
    <row r="643" spans="2:6" hidden="1" x14ac:dyDescent="0.25">
      <c r="B643" s="135"/>
      <c r="C643" s="135"/>
      <c r="F643" s="135"/>
    </row>
    <row r="644" spans="2:6" hidden="1" x14ac:dyDescent="0.25">
      <c r="B644" s="135"/>
      <c r="C644" s="135"/>
      <c r="F644" s="135"/>
    </row>
    <row r="645" spans="2:6" hidden="1" x14ac:dyDescent="0.25">
      <c r="B645" s="135"/>
      <c r="C645" s="135"/>
      <c r="F645" s="135"/>
    </row>
    <row r="646" spans="2:6" hidden="1" x14ac:dyDescent="0.25">
      <c r="B646" s="135"/>
      <c r="C646" s="135"/>
      <c r="F646" s="135"/>
    </row>
    <row r="647" spans="2:6" hidden="1" x14ac:dyDescent="0.25">
      <c r="B647" s="135"/>
      <c r="C647" s="135"/>
      <c r="F647" s="135"/>
    </row>
    <row r="648" spans="2:6" hidden="1" x14ac:dyDescent="0.25">
      <c r="B648" s="135"/>
      <c r="C648" s="135"/>
      <c r="F648" s="135"/>
    </row>
    <row r="649" spans="2:6" hidden="1" x14ac:dyDescent="0.25">
      <c r="B649" s="135"/>
      <c r="C649" s="135"/>
      <c r="F649" s="135"/>
    </row>
    <row r="650" spans="2:6" hidden="1" x14ac:dyDescent="0.25">
      <c r="B650" s="135"/>
      <c r="C650" s="135"/>
      <c r="F650" s="135"/>
    </row>
    <row r="651" spans="2:6" hidden="1" x14ac:dyDescent="0.25">
      <c r="B651" s="135"/>
      <c r="C651" s="135"/>
      <c r="F651" s="135"/>
    </row>
    <row r="652" spans="2:6" hidden="1" x14ac:dyDescent="0.25">
      <c r="B652" s="135"/>
      <c r="C652" s="135"/>
      <c r="F652" s="135"/>
    </row>
    <row r="653" spans="2:6" hidden="1" x14ac:dyDescent="0.25">
      <c r="B653" s="135"/>
      <c r="C653" s="135"/>
      <c r="F653" s="135"/>
    </row>
    <row r="654" spans="2:6" hidden="1" x14ac:dyDescent="0.25">
      <c r="B654" s="135"/>
      <c r="C654" s="135"/>
      <c r="F654" s="135"/>
    </row>
    <row r="655" spans="2:6" hidden="1" x14ac:dyDescent="0.25">
      <c r="B655" s="135"/>
      <c r="C655" s="135"/>
      <c r="F655" s="135"/>
    </row>
    <row r="656" spans="2:6" hidden="1" x14ac:dyDescent="0.25">
      <c r="B656" s="135"/>
      <c r="C656" s="135"/>
      <c r="F656" s="135"/>
    </row>
    <row r="657" spans="2:6" hidden="1" x14ac:dyDescent="0.25">
      <c r="B657" s="135"/>
      <c r="C657" s="135"/>
      <c r="F657" s="135"/>
    </row>
    <row r="658" spans="2:6" hidden="1" x14ac:dyDescent="0.25">
      <c r="B658" s="135"/>
      <c r="C658" s="135"/>
      <c r="F658" s="135"/>
    </row>
    <row r="659" spans="2:6" hidden="1" x14ac:dyDescent="0.25">
      <c r="B659" s="135"/>
      <c r="C659" s="135"/>
      <c r="F659" s="135"/>
    </row>
    <row r="660" spans="2:6" hidden="1" x14ac:dyDescent="0.25">
      <c r="B660" s="135"/>
      <c r="C660" s="135"/>
      <c r="F660" s="135"/>
    </row>
    <row r="661" spans="2:6" hidden="1" x14ac:dyDescent="0.25">
      <c r="B661" s="135"/>
      <c r="C661" s="135"/>
      <c r="F661" s="135"/>
    </row>
    <row r="662" spans="2:6" hidden="1" x14ac:dyDescent="0.25">
      <c r="B662" s="135"/>
      <c r="C662" s="135"/>
      <c r="F662" s="135"/>
    </row>
    <row r="663" spans="2:6" hidden="1" x14ac:dyDescent="0.25">
      <c r="B663" s="135"/>
      <c r="C663" s="135"/>
      <c r="F663" s="135"/>
    </row>
    <row r="664" spans="2:6" hidden="1" x14ac:dyDescent="0.25">
      <c r="B664" s="135"/>
      <c r="C664" s="135"/>
      <c r="F664" s="135"/>
    </row>
    <row r="665" spans="2:6" hidden="1" x14ac:dyDescent="0.25">
      <c r="B665" s="135"/>
      <c r="C665" s="135"/>
      <c r="F665" s="135"/>
    </row>
    <row r="666" spans="2:6" hidden="1" x14ac:dyDescent="0.25">
      <c r="B666" s="135"/>
      <c r="C666" s="135"/>
      <c r="F666" s="135"/>
    </row>
    <row r="667" spans="2:6" hidden="1" x14ac:dyDescent="0.25">
      <c r="B667" s="135"/>
      <c r="C667" s="135"/>
      <c r="F667" s="135"/>
    </row>
    <row r="668" spans="2:6" hidden="1" x14ac:dyDescent="0.25">
      <c r="B668" s="135"/>
      <c r="C668" s="135"/>
      <c r="F668" s="135"/>
    </row>
    <row r="669" spans="2:6" hidden="1" x14ac:dyDescent="0.25">
      <c r="B669" s="135"/>
      <c r="C669" s="135"/>
      <c r="F669" s="135"/>
    </row>
    <row r="670" spans="2:6" hidden="1" x14ac:dyDescent="0.25">
      <c r="B670" s="135"/>
      <c r="C670" s="135"/>
      <c r="F670" s="135"/>
    </row>
    <row r="671" spans="2:6" hidden="1" x14ac:dyDescent="0.25">
      <c r="B671" s="135"/>
      <c r="C671" s="135"/>
      <c r="F671" s="135"/>
    </row>
    <row r="672" spans="2:6" hidden="1" x14ac:dyDescent="0.25">
      <c r="B672" s="135"/>
      <c r="C672" s="135"/>
      <c r="F672" s="135"/>
    </row>
    <row r="673" spans="2:6" hidden="1" x14ac:dyDescent="0.25">
      <c r="B673" s="135"/>
      <c r="C673" s="135"/>
      <c r="F673" s="135"/>
    </row>
    <row r="674" spans="2:6" hidden="1" x14ac:dyDescent="0.25">
      <c r="B674" s="135"/>
      <c r="C674" s="135"/>
      <c r="F674" s="135"/>
    </row>
    <row r="675" spans="2:6" hidden="1" x14ac:dyDescent="0.25">
      <c r="B675" s="135"/>
      <c r="C675" s="135"/>
      <c r="F675" s="135"/>
    </row>
    <row r="676" spans="2:6" hidden="1" x14ac:dyDescent="0.25">
      <c r="B676" s="135"/>
      <c r="C676" s="135"/>
      <c r="F676" s="135"/>
    </row>
    <row r="677" spans="2:6" hidden="1" x14ac:dyDescent="0.25">
      <c r="B677" s="135"/>
      <c r="C677" s="135"/>
      <c r="F677" s="135"/>
    </row>
    <row r="678" spans="2:6" hidden="1" x14ac:dyDescent="0.25">
      <c r="B678" s="135"/>
      <c r="C678" s="135"/>
      <c r="F678" s="135"/>
    </row>
    <row r="679" spans="2:6" hidden="1" x14ac:dyDescent="0.25">
      <c r="B679" s="135"/>
      <c r="C679" s="135"/>
      <c r="F679" s="135"/>
    </row>
    <row r="680" spans="2:6" hidden="1" x14ac:dyDescent="0.25">
      <c r="B680" s="135"/>
      <c r="C680" s="135"/>
      <c r="F680" s="135"/>
    </row>
    <row r="681" spans="2:6" hidden="1" x14ac:dyDescent="0.25">
      <c r="B681" s="135"/>
      <c r="C681" s="135"/>
      <c r="F681" s="135"/>
    </row>
    <row r="682" spans="2:6" hidden="1" x14ac:dyDescent="0.25">
      <c r="B682" s="135"/>
      <c r="C682" s="135"/>
      <c r="F682" s="135"/>
    </row>
    <row r="683" spans="2:6" hidden="1" x14ac:dyDescent="0.25">
      <c r="B683" s="135"/>
      <c r="C683" s="135"/>
      <c r="F683" s="135"/>
    </row>
    <row r="684" spans="2:6" hidden="1" x14ac:dyDescent="0.25">
      <c r="B684" s="135"/>
      <c r="C684" s="135"/>
      <c r="F684" s="135"/>
    </row>
    <row r="685" spans="2:6" hidden="1" x14ac:dyDescent="0.25">
      <c r="B685" s="135"/>
      <c r="C685" s="135"/>
      <c r="F685" s="135"/>
    </row>
    <row r="686" spans="2:6" hidden="1" x14ac:dyDescent="0.25">
      <c r="B686" s="135"/>
      <c r="C686" s="135"/>
      <c r="F686" s="135"/>
    </row>
    <row r="687" spans="2:6" hidden="1" x14ac:dyDescent="0.25">
      <c r="B687" s="135"/>
      <c r="C687" s="135"/>
      <c r="F687" s="135"/>
    </row>
    <row r="688" spans="2:6" hidden="1" x14ac:dyDescent="0.25">
      <c r="B688" s="135"/>
      <c r="C688" s="135"/>
      <c r="F688" s="135"/>
    </row>
    <row r="689" spans="2:6" hidden="1" x14ac:dyDescent="0.25">
      <c r="B689" s="135"/>
      <c r="C689" s="135"/>
      <c r="F689" s="135"/>
    </row>
    <row r="690" spans="2:6" hidden="1" x14ac:dyDescent="0.25">
      <c r="B690" s="135"/>
      <c r="C690" s="135"/>
      <c r="F690" s="135"/>
    </row>
    <row r="691" spans="2:6" hidden="1" x14ac:dyDescent="0.25">
      <c r="B691" s="135"/>
      <c r="C691" s="135"/>
      <c r="F691" s="135"/>
    </row>
    <row r="692" spans="2:6" hidden="1" x14ac:dyDescent="0.25">
      <c r="B692" s="135"/>
      <c r="C692" s="135"/>
      <c r="F692" s="135"/>
    </row>
    <row r="693" spans="2:6" hidden="1" x14ac:dyDescent="0.25">
      <c r="B693" s="135"/>
      <c r="C693" s="135"/>
      <c r="F693" s="135"/>
    </row>
    <row r="694" spans="2:6" hidden="1" x14ac:dyDescent="0.25">
      <c r="B694" s="135"/>
      <c r="C694" s="135"/>
      <c r="F694" s="135"/>
    </row>
    <row r="695" spans="2:6" hidden="1" x14ac:dyDescent="0.25">
      <c r="B695" s="135"/>
      <c r="C695" s="135"/>
      <c r="F695" s="135"/>
    </row>
    <row r="696" spans="2:6" hidden="1" x14ac:dyDescent="0.25">
      <c r="B696" s="135"/>
      <c r="C696" s="135"/>
      <c r="F696" s="135"/>
    </row>
    <row r="697" spans="2:6" hidden="1" x14ac:dyDescent="0.25">
      <c r="B697" s="135"/>
      <c r="C697" s="135"/>
      <c r="F697" s="135"/>
    </row>
    <row r="698" spans="2:6" hidden="1" x14ac:dyDescent="0.25">
      <c r="B698" s="135"/>
      <c r="C698" s="135"/>
      <c r="F698" s="135"/>
    </row>
    <row r="699" spans="2:6" hidden="1" x14ac:dyDescent="0.25">
      <c r="B699" s="135"/>
      <c r="C699" s="135"/>
      <c r="F699" s="135"/>
    </row>
    <row r="700" spans="2:6" hidden="1" x14ac:dyDescent="0.25">
      <c r="B700" s="135"/>
      <c r="C700" s="135"/>
      <c r="F700" s="135"/>
    </row>
    <row r="701" spans="2:6" hidden="1" x14ac:dyDescent="0.25">
      <c r="B701" s="135"/>
      <c r="C701" s="135"/>
      <c r="F701" s="135"/>
    </row>
    <row r="702" spans="2:6" hidden="1" x14ac:dyDescent="0.25">
      <c r="B702" s="135"/>
      <c r="C702" s="135"/>
      <c r="F702" s="135"/>
    </row>
    <row r="703" spans="2:6" hidden="1" x14ac:dyDescent="0.25">
      <c r="B703" s="135"/>
      <c r="C703" s="135"/>
      <c r="F703" s="135"/>
    </row>
    <row r="704" spans="2:6" hidden="1" x14ac:dyDescent="0.25">
      <c r="B704" s="135"/>
      <c r="C704" s="135"/>
      <c r="F704" s="135"/>
    </row>
    <row r="705" spans="2:6" hidden="1" x14ac:dyDescent="0.25">
      <c r="B705" s="135"/>
      <c r="C705" s="135"/>
      <c r="F705" s="135"/>
    </row>
    <row r="706" spans="2:6" hidden="1" x14ac:dyDescent="0.25">
      <c r="B706" s="135"/>
      <c r="C706" s="135"/>
      <c r="F706" s="135"/>
    </row>
    <row r="707" spans="2:6" hidden="1" x14ac:dyDescent="0.25">
      <c r="B707" s="135"/>
      <c r="C707" s="135"/>
      <c r="F707" s="135"/>
    </row>
    <row r="708" spans="2:6" hidden="1" x14ac:dyDescent="0.25">
      <c r="B708" s="135"/>
      <c r="C708" s="135"/>
      <c r="F708" s="135"/>
    </row>
    <row r="709" spans="2:6" hidden="1" x14ac:dyDescent="0.25">
      <c r="B709" s="135"/>
      <c r="C709" s="135"/>
      <c r="F709" s="135"/>
    </row>
    <row r="710" spans="2:6" hidden="1" x14ac:dyDescent="0.25">
      <c r="B710" s="135"/>
      <c r="C710" s="135"/>
      <c r="F710" s="135"/>
    </row>
    <row r="711" spans="2:6" hidden="1" x14ac:dyDescent="0.25">
      <c r="B711" s="135"/>
      <c r="C711" s="135"/>
      <c r="F711" s="135"/>
    </row>
    <row r="712" spans="2:6" hidden="1" x14ac:dyDescent="0.25">
      <c r="B712" s="135"/>
      <c r="C712" s="135"/>
      <c r="F712" s="135"/>
    </row>
    <row r="713" spans="2:6" hidden="1" x14ac:dyDescent="0.25">
      <c r="B713" s="135"/>
      <c r="C713" s="135"/>
      <c r="F713" s="135"/>
    </row>
    <row r="714" spans="2:6" hidden="1" x14ac:dyDescent="0.25">
      <c r="B714" s="135"/>
      <c r="C714" s="135"/>
      <c r="F714" s="135"/>
    </row>
    <row r="715" spans="2:6" hidden="1" x14ac:dyDescent="0.25">
      <c r="B715" s="135"/>
      <c r="C715" s="135"/>
      <c r="F715" s="135"/>
    </row>
    <row r="716" spans="2:6" hidden="1" x14ac:dyDescent="0.25">
      <c r="B716" s="135"/>
      <c r="C716" s="135"/>
      <c r="F716" s="135"/>
    </row>
    <row r="717" spans="2:6" hidden="1" x14ac:dyDescent="0.25">
      <c r="B717" s="135"/>
      <c r="C717" s="135"/>
      <c r="F717" s="135"/>
    </row>
    <row r="718" spans="2:6" hidden="1" x14ac:dyDescent="0.25">
      <c r="B718" s="135"/>
      <c r="C718" s="135"/>
      <c r="F718" s="135"/>
    </row>
    <row r="719" spans="2:6" hidden="1" x14ac:dyDescent="0.25">
      <c r="B719" s="135"/>
      <c r="C719" s="135"/>
      <c r="F719" s="135"/>
    </row>
    <row r="720" spans="2:6" hidden="1" x14ac:dyDescent="0.25">
      <c r="B720" s="135"/>
      <c r="C720" s="135"/>
      <c r="F720" s="135"/>
    </row>
    <row r="721" spans="2:6" hidden="1" x14ac:dyDescent="0.25">
      <c r="B721" s="135"/>
      <c r="C721" s="135"/>
      <c r="F721" s="135"/>
    </row>
    <row r="722" spans="2:6" hidden="1" x14ac:dyDescent="0.25">
      <c r="B722" s="135"/>
      <c r="C722" s="135"/>
      <c r="F722" s="135"/>
    </row>
    <row r="723" spans="2:6" hidden="1" x14ac:dyDescent="0.25">
      <c r="B723" s="135"/>
      <c r="C723" s="135"/>
      <c r="F723" s="135"/>
    </row>
    <row r="724" spans="2:6" hidden="1" x14ac:dyDescent="0.25">
      <c r="B724" s="135"/>
      <c r="C724" s="135"/>
      <c r="F724" s="135"/>
    </row>
    <row r="725" spans="2:6" hidden="1" x14ac:dyDescent="0.25">
      <c r="B725" s="135"/>
      <c r="C725" s="135"/>
      <c r="F725" s="135"/>
    </row>
    <row r="726" spans="2:6" hidden="1" x14ac:dyDescent="0.25">
      <c r="B726" s="135"/>
      <c r="C726" s="135"/>
      <c r="F726" s="135"/>
    </row>
    <row r="727" spans="2:6" hidden="1" x14ac:dyDescent="0.25">
      <c r="B727" s="135"/>
      <c r="C727" s="135"/>
      <c r="F727" s="135"/>
    </row>
    <row r="728" spans="2:6" hidden="1" x14ac:dyDescent="0.25">
      <c r="B728" s="135"/>
      <c r="C728" s="135"/>
      <c r="F728" s="135"/>
    </row>
    <row r="729" spans="2:6" hidden="1" x14ac:dyDescent="0.25">
      <c r="B729" s="135"/>
      <c r="C729" s="135"/>
      <c r="F729" s="135"/>
    </row>
    <row r="730" spans="2:6" hidden="1" x14ac:dyDescent="0.25">
      <c r="B730" s="135"/>
      <c r="C730" s="135"/>
      <c r="F730" s="135"/>
    </row>
    <row r="731" spans="2:6" hidden="1" x14ac:dyDescent="0.25">
      <c r="B731" s="135"/>
      <c r="C731" s="135"/>
      <c r="F731" s="135"/>
    </row>
    <row r="732" spans="2:6" hidden="1" x14ac:dyDescent="0.25">
      <c r="B732" s="135"/>
      <c r="C732" s="135"/>
      <c r="F732" s="135"/>
    </row>
    <row r="733" spans="2:6" hidden="1" x14ac:dyDescent="0.25">
      <c r="B733" s="135"/>
      <c r="C733" s="135"/>
      <c r="F733" s="135"/>
    </row>
    <row r="734" spans="2:6" hidden="1" x14ac:dyDescent="0.25">
      <c r="B734" s="135"/>
      <c r="C734" s="135"/>
      <c r="F734" s="135"/>
    </row>
    <row r="735" spans="2:6" hidden="1" x14ac:dyDescent="0.25">
      <c r="B735" s="135"/>
      <c r="C735" s="135"/>
      <c r="F735" s="135"/>
    </row>
    <row r="736" spans="2:6" hidden="1" x14ac:dyDescent="0.25">
      <c r="B736" s="135"/>
      <c r="C736" s="135"/>
      <c r="F736" s="135"/>
    </row>
    <row r="737" spans="2:6" hidden="1" x14ac:dyDescent="0.25">
      <c r="B737" s="135"/>
      <c r="C737" s="135"/>
      <c r="F737" s="135"/>
    </row>
    <row r="738" spans="2:6" hidden="1" x14ac:dyDescent="0.25">
      <c r="B738" s="135"/>
      <c r="C738" s="135"/>
      <c r="F738" s="135"/>
    </row>
    <row r="739" spans="2:6" hidden="1" x14ac:dyDescent="0.25">
      <c r="B739" s="135"/>
      <c r="C739" s="135"/>
      <c r="F739" s="135"/>
    </row>
    <row r="740" spans="2:6" hidden="1" x14ac:dyDescent="0.25">
      <c r="B740" s="135"/>
      <c r="C740" s="135"/>
      <c r="F740" s="135"/>
    </row>
    <row r="741" spans="2:6" hidden="1" x14ac:dyDescent="0.25">
      <c r="B741" s="135"/>
      <c r="C741" s="135"/>
      <c r="F741" s="135"/>
    </row>
    <row r="742" spans="2:6" hidden="1" x14ac:dyDescent="0.25">
      <c r="B742" s="135"/>
      <c r="C742" s="135"/>
      <c r="F742" s="135"/>
    </row>
    <row r="743" spans="2:6" hidden="1" x14ac:dyDescent="0.25">
      <c r="B743" s="135"/>
      <c r="C743" s="135"/>
      <c r="F743" s="135"/>
    </row>
    <row r="744" spans="2:6" hidden="1" x14ac:dyDescent="0.25">
      <c r="B744" s="135"/>
      <c r="C744" s="135"/>
      <c r="F744" s="135"/>
    </row>
    <row r="745" spans="2:6" hidden="1" x14ac:dyDescent="0.25">
      <c r="B745" s="135"/>
      <c r="C745" s="135"/>
      <c r="F745" s="135"/>
    </row>
    <row r="746" spans="2:6" hidden="1" x14ac:dyDescent="0.25">
      <c r="B746" s="135"/>
      <c r="C746" s="135"/>
      <c r="F746" s="135"/>
    </row>
    <row r="747" spans="2:6" hidden="1" x14ac:dyDescent="0.25">
      <c r="B747" s="135"/>
      <c r="C747" s="135"/>
      <c r="F747" s="135"/>
    </row>
    <row r="748" spans="2:6" hidden="1" x14ac:dyDescent="0.25">
      <c r="B748" s="135"/>
      <c r="C748" s="135"/>
      <c r="F748" s="135"/>
    </row>
    <row r="749" spans="2:6" hidden="1" x14ac:dyDescent="0.25">
      <c r="B749" s="135"/>
      <c r="C749" s="135"/>
      <c r="F749" s="135"/>
    </row>
    <row r="750" spans="2:6" hidden="1" x14ac:dyDescent="0.25">
      <c r="B750" s="135"/>
      <c r="C750" s="135"/>
      <c r="F750" s="135"/>
    </row>
    <row r="751" spans="2:6" hidden="1" x14ac:dyDescent="0.25">
      <c r="B751" s="135"/>
      <c r="C751" s="135"/>
      <c r="F751" s="135"/>
    </row>
    <row r="752" spans="2:6" hidden="1" x14ac:dyDescent="0.25">
      <c r="B752" s="135"/>
      <c r="C752" s="135"/>
      <c r="F752" s="135"/>
    </row>
    <row r="753" spans="2:6" hidden="1" x14ac:dyDescent="0.25">
      <c r="B753" s="135"/>
      <c r="C753" s="135"/>
      <c r="F753" s="135"/>
    </row>
    <row r="754" spans="2:6" hidden="1" x14ac:dyDescent="0.25">
      <c r="B754" s="135"/>
      <c r="C754" s="135"/>
      <c r="F754" s="135"/>
    </row>
    <row r="755" spans="2:6" hidden="1" x14ac:dyDescent="0.25">
      <c r="B755" s="135"/>
      <c r="C755" s="135"/>
      <c r="F755" s="135"/>
    </row>
    <row r="756" spans="2:6" hidden="1" x14ac:dyDescent="0.25">
      <c r="B756" s="135"/>
      <c r="C756" s="135"/>
      <c r="F756" s="135"/>
    </row>
    <row r="757" spans="2:6" hidden="1" x14ac:dyDescent="0.25">
      <c r="B757" s="135"/>
      <c r="C757" s="135"/>
      <c r="F757" s="135"/>
    </row>
    <row r="758" spans="2:6" hidden="1" x14ac:dyDescent="0.25">
      <c r="B758" s="135"/>
      <c r="C758" s="135"/>
      <c r="F758" s="135"/>
    </row>
    <row r="759" spans="2:6" hidden="1" x14ac:dyDescent="0.25">
      <c r="B759" s="135"/>
      <c r="C759" s="135"/>
      <c r="F759" s="135"/>
    </row>
    <row r="760" spans="2:6" hidden="1" x14ac:dyDescent="0.25">
      <c r="B760" s="135"/>
      <c r="C760" s="135"/>
      <c r="F760" s="135"/>
    </row>
    <row r="761" spans="2:6" hidden="1" x14ac:dyDescent="0.25">
      <c r="B761" s="135"/>
      <c r="C761" s="135"/>
      <c r="F761" s="135"/>
    </row>
    <row r="762" spans="2:6" hidden="1" x14ac:dyDescent="0.25">
      <c r="B762" s="135"/>
      <c r="C762" s="135"/>
      <c r="F762" s="135"/>
    </row>
    <row r="763" spans="2:6" hidden="1" x14ac:dyDescent="0.25">
      <c r="B763" s="135"/>
      <c r="C763" s="135"/>
      <c r="F763" s="135"/>
    </row>
    <row r="764" spans="2:6" hidden="1" x14ac:dyDescent="0.25">
      <c r="B764" s="135"/>
      <c r="C764" s="135"/>
      <c r="F764" s="135"/>
    </row>
    <row r="765" spans="2:6" hidden="1" x14ac:dyDescent="0.25">
      <c r="B765" s="135"/>
      <c r="C765" s="135"/>
      <c r="F765" s="135"/>
    </row>
    <row r="766" spans="2:6" hidden="1" x14ac:dyDescent="0.25">
      <c r="B766" s="135"/>
      <c r="C766" s="135"/>
      <c r="F766" s="135"/>
    </row>
    <row r="767" spans="2:6" hidden="1" x14ac:dyDescent="0.25">
      <c r="B767" s="135"/>
      <c r="C767" s="135"/>
      <c r="F767" s="135"/>
    </row>
    <row r="768" spans="2:6" hidden="1" x14ac:dyDescent="0.25">
      <c r="B768" s="135"/>
      <c r="C768" s="135"/>
      <c r="F768" s="135"/>
    </row>
    <row r="769" spans="2:6" hidden="1" x14ac:dyDescent="0.25">
      <c r="B769" s="135"/>
      <c r="C769" s="135"/>
      <c r="F769" s="135"/>
    </row>
    <row r="770" spans="2:6" hidden="1" x14ac:dyDescent="0.25">
      <c r="B770" s="135"/>
      <c r="C770" s="135"/>
      <c r="F770" s="135"/>
    </row>
    <row r="771" spans="2:6" hidden="1" x14ac:dyDescent="0.25">
      <c r="B771" s="135"/>
      <c r="C771" s="135"/>
      <c r="F771" s="135"/>
    </row>
    <row r="772" spans="2:6" hidden="1" x14ac:dyDescent="0.25">
      <c r="B772" s="135"/>
      <c r="C772" s="135"/>
      <c r="F772" s="135"/>
    </row>
    <row r="773" spans="2:6" hidden="1" x14ac:dyDescent="0.25">
      <c r="B773" s="135"/>
      <c r="C773" s="135"/>
      <c r="F773" s="135"/>
    </row>
    <row r="774" spans="2:6" hidden="1" x14ac:dyDescent="0.25">
      <c r="B774" s="135"/>
      <c r="C774" s="135"/>
      <c r="F774" s="135"/>
    </row>
    <row r="775" spans="2:6" hidden="1" x14ac:dyDescent="0.25">
      <c r="B775" s="135"/>
      <c r="C775" s="135"/>
      <c r="F775" s="135"/>
    </row>
    <row r="776" spans="2:6" hidden="1" x14ac:dyDescent="0.25">
      <c r="B776" s="135"/>
      <c r="C776" s="135"/>
      <c r="F776" s="135"/>
    </row>
    <row r="777" spans="2:6" hidden="1" x14ac:dyDescent="0.25">
      <c r="B777" s="135"/>
      <c r="C777" s="135"/>
      <c r="F777" s="135"/>
    </row>
    <row r="778" spans="2:6" hidden="1" x14ac:dyDescent="0.25">
      <c r="B778" s="135"/>
      <c r="C778" s="135"/>
      <c r="F778" s="135"/>
    </row>
    <row r="779" spans="2:6" hidden="1" x14ac:dyDescent="0.25">
      <c r="B779" s="135"/>
      <c r="C779" s="135"/>
      <c r="F779" s="135"/>
    </row>
    <row r="780" spans="2:6" hidden="1" x14ac:dyDescent="0.25">
      <c r="B780" s="135"/>
      <c r="C780" s="135"/>
      <c r="F780" s="135"/>
    </row>
    <row r="781" spans="2:6" hidden="1" x14ac:dyDescent="0.25">
      <c r="B781" s="135"/>
      <c r="C781" s="135"/>
      <c r="F781" s="135"/>
    </row>
    <row r="782" spans="2:6" hidden="1" x14ac:dyDescent="0.25">
      <c r="B782" s="135"/>
      <c r="C782" s="135"/>
      <c r="F782" s="135"/>
    </row>
    <row r="783" spans="2:6" hidden="1" x14ac:dyDescent="0.25">
      <c r="B783" s="135"/>
      <c r="C783" s="135"/>
      <c r="F783" s="135"/>
    </row>
    <row r="784" spans="2:6" hidden="1" x14ac:dyDescent="0.25">
      <c r="B784" s="135"/>
      <c r="C784" s="135"/>
      <c r="F784" s="135"/>
    </row>
    <row r="785" spans="2:6" hidden="1" x14ac:dyDescent="0.25">
      <c r="B785" s="135"/>
      <c r="C785" s="135"/>
      <c r="F785" s="135"/>
    </row>
    <row r="786" spans="2:6" hidden="1" x14ac:dyDescent="0.25">
      <c r="B786" s="135"/>
      <c r="C786" s="135"/>
      <c r="F786" s="135"/>
    </row>
    <row r="787" spans="2:6" hidden="1" x14ac:dyDescent="0.25">
      <c r="B787" s="135"/>
      <c r="C787" s="135"/>
      <c r="F787" s="135"/>
    </row>
    <row r="788" spans="2:6" hidden="1" x14ac:dyDescent="0.25">
      <c r="B788" s="135"/>
      <c r="C788" s="135"/>
      <c r="F788" s="135"/>
    </row>
    <row r="789" spans="2:6" hidden="1" x14ac:dyDescent="0.25">
      <c r="B789" s="135"/>
      <c r="C789" s="135"/>
      <c r="F789" s="135"/>
    </row>
    <row r="790" spans="2:6" hidden="1" x14ac:dyDescent="0.25">
      <c r="B790" s="135"/>
      <c r="C790" s="135"/>
      <c r="F790" s="135"/>
    </row>
    <row r="791" spans="2:6" hidden="1" x14ac:dyDescent="0.25">
      <c r="B791" s="135"/>
      <c r="C791" s="135"/>
      <c r="F791" s="135"/>
    </row>
    <row r="792" spans="2:6" hidden="1" x14ac:dyDescent="0.25">
      <c r="B792" s="135"/>
      <c r="C792" s="135"/>
      <c r="F792" s="135"/>
    </row>
    <row r="793" spans="2:6" hidden="1" x14ac:dyDescent="0.25">
      <c r="B793" s="135"/>
      <c r="C793" s="135"/>
      <c r="F793" s="135"/>
    </row>
    <row r="794" spans="2:6" hidden="1" x14ac:dyDescent="0.25">
      <c r="B794" s="135"/>
      <c r="C794" s="135"/>
      <c r="F794" s="135"/>
    </row>
    <row r="795" spans="2:6" hidden="1" x14ac:dyDescent="0.25">
      <c r="B795" s="135"/>
      <c r="C795" s="135"/>
      <c r="F795" s="135"/>
    </row>
    <row r="796" spans="2:6" hidden="1" x14ac:dyDescent="0.25">
      <c r="B796" s="135"/>
      <c r="C796" s="135"/>
      <c r="F796" s="135"/>
    </row>
    <row r="797" spans="2:6" hidden="1" x14ac:dyDescent="0.25">
      <c r="B797" s="135"/>
      <c r="C797" s="135"/>
      <c r="F797" s="135"/>
    </row>
    <row r="798" spans="2:6" hidden="1" x14ac:dyDescent="0.25">
      <c r="B798" s="135"/>
      <c r="C798" s="135"/>
      <c r="F798" s="135"/>
    </row>
    <row r="799" spans="2:6" hidden="1" x14ac:dyDescent="0.25">
      <c r="B799" s="135"/>
      <c r="C799" s="135"/>
      <c r="F799" s="135"/>
    </row>
    <row r="800" spans="2:6" hidden="1" x14ac:dyDescent="0.25">
      <c r="B800" s="135"/>
      <c r="C800" s="135"/>
      <c r="F800" s="135"/>
    </row>
    <row r="801" spans="2:6" hidden="1" x14ac:dyDescent="0.25">
      <c r="B801" s="135"/>
      <c r="C801" s="135"/>
      <c r="F801" s="135"/>
    </row>
    <row r="802" spans="2:6" hidden="1" x14ac:dyDescent="0.25">
      <c r="B802" s="135"/>
      <c r="C802" s="135"/>
      <c r="F802" s="135"/>
    </row>
    <row r="803" spans="2:6" hidden="1" x14ac:dyDescent="0.25">
      <c r="B803" s="135"/>
      <c r="C803" s="135"/>
      <c r="F803" s="135"/>
    </row>
    <row r="804" spans="2:6" hidden="1" x14ac:dyDescent="0.25">
      <c r="B804" s="135"/>
      <c r="C804" s="135"/>
      <c r="F804" s="135"/>
    </row>
    <row r="805" spans="2:6" hidden="1" x14ac:dyDescent="0.25">
      <c r="B805" s="135"/>
      <c r="C805" s="135"/>
      <c r="F805" s="135"/>
    </row>
    <row r="806" spans="2:6" hidden="1" x14ac:dyDescent="0.25">
      <c r="B806" s="135"/>
      <c r="C806" s="135"/>
      <c r="F806" s="135"/>
    </row>
    <row r="807" spans="2:6" hidden="1" x14ac:dyDescent="0.25">
      <c r="B807" s="135"/>
      <c r="C807" s="135"/>
      <c r="F807" s="135"/>
    </row>
    <row r="808" spans="2:6" hidden="1" x14ac:dyDescent="0.25">
      <c r="B808" s="135"/>
      <c r="C808" s="135"/>
      <c r="F808" s="135"/>
    </row>
    <row r="809" spans="2:6" hidden="1" x14ac:dyDescent="0.25">
      <c r="B809" s="135"/>
      <c r="C809" s="135"/>
      <c r="F809" s="135"/>
    </row>
    <row r="810" spans="2:6" hidden="1" x14ac:dyDescent="0.25">
      <c r="B810" s="135"/>
      <c r="C810" s="135"/>
      <c r="F810" s="135"/>
    </row>
    <row r="811" spans="2:6" hidden="1" x14ac:dyDescent="0.25">
      <c r="B811" s="135"/>
      <c r="C811" s="135"/>
      <c r="F811" s="135"/>
    </row>
    <row r="812" spans="2:6" hidden="1" x14ac:dyDescent="0.25">
      <c r="B812" s="135"/>
      <c r="C812" s="135"/>
      <c r="F812" s="135"/>
    </row>
    <row r="813" spans="2:6" hidden="1" x14ac:dyDescent="0.25">
      <c r="B813" s="135"/>
      <c r="C813" s="135"/>
      <c r="F813" s="135"/>
    </row>
    <row r="814" spans="2:6" hidden="1" x14ac:dyDescent="0.25">
      <c r="B814" s="135"/>
      <c r="C814" s="135"/>
      <c r="F814" s="135"/>
    </row>
    <row r="815" spans="2:6" hidden="1" x14ac:dyDescent="0.25">
      <c r="B815" s="135"/>
      <c r="C815" s="135"/>
      <c r="F815" s="135"/>
    </row>
    <row r="816" spans="2:6" hidden="1" x14ac:dyDescent="0.25">
      <c r="B816" s="135"/>
      <c r="C816" s="135"/>
      <c r="F816" s="135"/>
    </row>
    <row r="817" spans="2:6" hidden="1" x14ac:dyDescent="0.25">
      <c r="B817" s="135"/>
      <c r="C817" s="135"/>
      <c r="F817" s="135"/>
    </row>
    <row r="818" spans="2:6" hidden="1" x14ac:dyDescent="0.25">
      <c r="B818" s="135"/>
      <c r="C818" s="135"/>
      <c r="F818" s="135"/>
    </row>
    <row r="819" spans="2:6" hidden="1" x14ac:dyDescent="0.25">
      <c r="B819" s="135"/>
      <c r="C819" s="135"/>
      <c r="F819" s="135"/>
    </row>
    <row r="820" spans="2:6" hidden="1" x14ac:dyDescent="0.25">
      <c r="B820" s="135"/>
      <c r="C820" s="135"/>
      <c r="F820" s="135"/>
    </row>
    <row r="821" spans="2:6" hidden="1" x14ac:dyDescent="0.25">
      <c r="B821" s="135"/>
      <c r="C821" s="135"/>
      <c r="F821" s="135"/>
    </row>
    <row r="822" spans="2:6" hidden="1" x14ac:dyDescent="0.25">
      <c r="B822" s="135"/>
      <c r="C822" s="135"/>
      <c r="F822" s="135"/>
    </row>
    <row r="823" spans="2:6" hidden="1" x14ac:dyDescent="0.25">
      <c r="B823" s="135"/>
      <c r="C823" s="135"/>
      <c r="F823" s="135"/>
    </row>
    <row r="824" spans="2:6" hidden="1" x14ac:dyDescent="0.25">
      <c r="B824" s="135"/>
      <c r="C824" s="135"/>
      <c r="F824" s="135"/>
    </row>
    <row r="825" spans="2:6" hidden="1" x14ac:dyDescent="0.25">
      <c r="B825" s="135"/>
      <c r="C825" s="135"/>
      <c r="F825" s="135"/>
    </row>
    <row r="826" spans="2:6" hidden="1" x14ac:dyDescent="0.25">
      <c r="B826" s="135"/>
      <c r="C826" s="135"/>
      <c r="F826" s="135"/>
    </row>
    <row r="827" spans="2:6" hidden="1" x14ac:dyDescent="0.25">
      <c r="B827" s="135"/>
      <c r="C827" s="135"/>
      <c r="F827" s="135"/>
    </row>
    <row r="828" spans="2:6" hidden="1" x14ac:dyDescent="0.25">
      <c r="B828" s="135"/>
      <c r="C828" s="135"/>
      <c r="F828" s="135"/>
    </row>
    <row r="829" spans="2:6" hidden="1" x14ac:dyDescent="0.25">
      <c r="B829" s="135"/>
      <c r="C829" s="135"/>
      <c r="F829" s="135"/>
    </row>
    <row r="830" spans="2:6" hidden="1" x14ac:dyDescent="0.25">
      <c r="B830" s="135"/>
      <c r="C830" s="135"/>
      <c r="F830" s="135"/>
    </row>
    <row r="831" spans="2:6" hidden="1" x14ac:dyDescent="0.25">
      <c r="B831" s="135"/>
      <c r="C831" s="135"/>
      <c r="F831" s="135"/>
    </row>
    <row r="832" spans="2:6" hidden="1" x14ac:dyDescent="0.25">
      <c r="B832" s="135"/>
      <c r="C832" s="135"/>
      <c r="F832" s="135"/>
    </row>
    <row r="833" spans="2:6" hidden="1" x14ac:dyDescent="0.25">
      <c r="B833" s="135"/>
      <c r="C833" s="135"/>
      <c r="F833" s="135"/>
    </row>
    <row r="834" spans="2:6" hidden="1" x14ac:dyDescent="0.25">
      <c r="B834" s="135"/>
      <c r="C834" s="135"/>
      <c r="F834" s="135"/>
    </row>
    <row r="835" spans="2:6" hidden="1" x14ac:dyDescent="0.25">
      <c r="B835" s="135"/>
      <c r="C835" s="135"/>
      <c r="F835" s="135"/>
    </row>
    <row r="836" spans="2:6" hidden="1" x14ac:dyDescent="0.25">
      <c r="B836" s="135"/>
      <c r="C836" s="135"/>
      <c r="F836" s="135"/>
    </row>
    <row r="837" spans="2:6" hidden="1" x14ac:dyDescent="0.25">
      <c r="B837" s="135"/>
      <c r="C837" s="135"/>
      <c r="F837" s="135"/>
    </row>
    <row r="838" spans="2:6" hidden="1" x14ac:dyDescent="0.25">
      <c r="B838" s="135"/>
      <c r="C838" s="135"/>
      <c r="F838" s="135"/>
    </row>
    <row r="839" spans="2:6" hidden="1" x14ac:dyDescent="0.25">
      <c r="B839" s="135"/>
      <c r="C839" s="135"/>
      <c r="F839" s="135"/>
    </row>
    <row r="840" spans="2:6" hidden="1" x14ac:dyDescent="0.25">
      <c r="B840" s="135"/>
      <c r="C840" s="135"/>
      <c r="F840" s="135"/>
    </row>
    <row r="841" spans="2:6" hidden="1" x14ac:dyDescent="0.25">
      <c r="B841" s="135"/>
      <c r="C841" s="135"/>
      <c r="F841" s="135"/>
    </row>
    <row r="842" spans="2:6" hidden="1" x14ac:dyDescent="0.25">
      <c r="B842" s="135"/>
      <c r="C842" s="135"/>
      <c r="F842" s="135"/>
    </row>
    <row r="843" spans="2:6" hidden="1" x14ac:dyDescent="0.25">
      <c r="B843" s="135"/>
      <c r="C843" s="135"/>
      <c r="F843" s="135"/>
    </row>
    <row r="844" spans="2:6" hidden="1" x14ac:dyDescent="0.25">
      <c r="B844" s="135"/>
      <c r="C844" s="135"/>
      <c r="F844" s="135"/>
    </row>
    <row r="845" spans="2:6" hidden="1" x14ac:dyDescent="0.25">
      <c r="B845" s="135"/>
      <c r="C845" s="135"/>
      <c r="F845" s="135"/>
    </row>
    <row r="846" spans="2:6" hidden="1" x14ac:dyDescent="0.25">
      <c r="B846" s="135"/>
      <c r="C846" s="135"/>
      <c r="F846" s="135"/>
    </row>
    <row r="847" spans="2:6" hidden="1" x14ac:dyDescent="0.25">
      <c r="B847" s="135"/>
      <c r="C847" s="135"/>
      <c r="F847" s="135"/>
    </row>
    <row r="848" spans="2:6" hidden="1" x14ac:dyDescent="0.25">
      <c r="B848" s="135"/>
      <c r="C848" s="135"/>
      <c r="F848" s="135"/>
    </row>
    <row r="849" spans="2:6" hidden="1" x14ac:dyDescent="0.25">
      <c r="B849" s="135"/>
      <c r="C849" s="135"/>
      <c r="F849" s="135"/>
    </row>
    <row r="850" spans="2:6" hidden="1" x14ac:dyDescent="0.25">
      <c r="B850" s="135"/>
      <c r="C850" s="135"/>
      <c r="F850" s="135"/>
    </row>
    <row r="851" spans="2:6" hidden="1" x14ac:dyDescent="0.25">
      <c r="B851" s="135"/>
      <c r="C851" s="135"/>
      <c r="F851" s="135"/>
    </row>
    <row r="852" spans="2:6" hidden="1" x14ac:dyDescent="0.25">
      <c r="B852" s="135"/>
      <c r="C852" s="135"/>
      <c r="F852" s="135"/>
    </row>
    <row r="853" spans="2:6" hidden="1" x14ac:dyDescent="0.25">
      <c r="B853" s="135"/>
      <c r="C853" s="135"/>
      <c r="F853" s="135"/>
    </row>
    <row r="854" spans="2:6" hidden="1" x14ac:dyDescent="0.25">
      <c r="B854" s="135"/>
      <c r="C854" s="135"/>
      <c r="F854" s="135"/>
    </row>
    <row r="855" spans="2:6" hidden="1" x14ac:dyDescent="0.25">
      <c r="B855" s="135"/>
      <c r="C855" s="135"/>
      <c r="F855" s="135"/>
    </row>
    <row r="856" spans="2:6" hidden="1" x14ac:dyDescent="0.25">
      <c r="B856" s="135"/>
      <c r="C856" s="135"/>
      <c r="F856" s="135"/>
    </row>
    <row r="857" spans="2:6" hidden="1" x14ac:dyDescent="0.25">
      <c r="B857" s="135"/>
      <c r="C857" s="135"/>
      <c r="F857" s="135"/>
    </row>
    <row r="858" spans="2:6" hidden="1" x14ac:dyDescent="0.25">
      <c r="B858" s="135"/>
      <c r="C858" s="135"/>
      <c r="F858" s="135"/>
    </row>
    <row r="859" spans="2:6" hidden="1" x14ac:dyDescent="0.25">
      <c r="B859" s="135"/>
      <c r="C859" s="135"/>
      <c r="F859" s="135"/>
    </row>
    <row r="860" spans="2:6" hidden="1" x14ac:dyDescent="0.25">
      <c r="B860" s="135"/>
      <c r="C860" s="135"/>
      <c r="F860" s="135"/>
    </row>
    <row r="861" spans="2:6" hidden="1" x14ac:dyDescent="0.25">
      <c r="B861" s="135"/>
      <c r="C861" s="135"/>
      <c r="F861" s="135"/>
    </row>
    <row r="862" spans="2:6" hidden="1" x14ac:dyDescent="0.25">
      <c r="B862" s="135"/>
      <c r="C862" s="135"/>
      <c r="F862" s="135"/>
    </row>
    <row r="863" spans="2:6" hidden="1" x14ac:dyDescent="0.25">
      <c r="B863" s="135"/>
      <c r="C863" s="135"/>
      <c r="F863" s="135"/>
    </row>
    <row r="864" spans="2:6" hidden="1" x14ac:dyDescent="0.25">
      <c r="B864" s="135"/>
      <c r="C864" s="135"/>
      <c r="F864" s="135"/>
    </row>
    <row r="865" spans="2:6" hidden="1" x14ac:dyDescent="0.25">
      <c r="B865" s="135"/>
      <c r="C865" s="135"/>
      <c r="F865" s="135"/>
    </row>
    <row r="866" spans="2:6" hidden="1" x14ac:dyDescent="0.25">
      <c r="B866" s="135"/>
      <c r="C866" s="135"/>
      <c r="F866" s="135"/>
    </row>
    <row r="867" spans="2:6" hidden="1" x14ac:dyDescent="0.25">
      <c r="B867" s="135"/>
      <c r="C867" s="135"/>
      <c r="F867" s="135"/>
    </row>
    <row r="868" spans="2:6" hidden="1" x14ac:dyDescent="0.25">
      <c r="B868" s="135"/>
      <c r="C868" s="135"/>
      <c r="F868" s="135"/>
    </row>
    <row r="869" spans="2:6" hidden="1" x14ac:dyDescent="0.25">
      <c r="B869" s="135"/>
      <c r="C869" s="135"/>
      <c r="F869" s="135"/>
    </row>
    <row r="870" spans="2:6" hidden="1" x14ac:dyDescent="0.25">
      <c r="B870" s="135"/>
      <c r="C870" s="135"/>
      <c r="F870" s="135"/>
    </row>
    <row r="871" spans="2:6" hidden="1" x14ac:dyDescent="0.25">
      <c r="B871" s="135"/>
      <c r="C871" s="135"/>
      <c r="F871" s="135"/>
    </row>
    <row r="872" spans="2:6" hidden="1" x14ac:dyDescent="0.25">
      <c r="B872" s="135"/>
      <c r="C872" s="135"/>
      <c r="F872" s="135"/>
    </row>
    <row r="873" spans="2:6" hidden="1" x14ac:dyDescent="0.25">
      <c r="B873" s="135"/>
      <c r="C873" s="135"/>
      <c r="F873" s="135"/>
    </row>
    <row r="874" spans="2:6" hidden="1" x14ac:dyDescent="0.25">
      <c r="B874" s="135"/>
      <c r="C874" s="135"/>
      <c r="F874" s="135"/>
    </row>
    <row r="875" spans="2:6" hidden="1" x14ac:dyDescent="0.25">
      <c r="B875" s="135"/>
      <c r="C875" s="135"/>
      <c r="F875" s="135"/>
    </row>
    <row r="876" spans="2:6" hidden="1" x14ac:dyDescent="0.25">
      <c r="B876" s="135"/>
      <c r="C876" s="135"/>
      <c r="F876" s="135"/>
    </row>
    <row r="877" spans="2:6" hidden="1" x14ac:dyDescent="0.25">
      <c r="B877" s="135"/>
      <c r="C877" s="135"/>
      <c r="F877" s="135"/>
    </row>
    <row r="878" spans="2:6" hidden="1" x14ac:dyDescent="0.25">
      <c r="B878" s="135"/>
      <c r="C878" s="135"/>
      <c r="F878" s="135"/>
    </row>
    <row r="879" spans="2:6" hidden="1" x14ac:dyDescent="0.25">
      <c r="B879" s="135"/>
      <c r="C879" s="135"/>
      <c r="F879" s="135"/>
    </row>
    <row r="880" spans="2:6" hidden="1" x14ac:dyDescent="0.25">
      <c r="B880" s="135"/>
      <c r="C880" s="135"/>
      <c r="F880" s="135"/>
    </row>
    <row r="881" spans="2:6" hidden="1" x14ac:dyDescent="0.25">
      <c r="B881" s="135"/>
      <c r="C881" s="135"/>
      <c r="F881" s="135"/>
    </row>
    <row r="882" spans="2:6" hidden="1" x14ac:dyDescent="0.25">
      <c r="B882" s="135"/>
      <c r="C882" s="135"/>
      <c r="F882" s="135"/>
    </row>
    <row r="883" spans="2:6" hidden="1" x14ac:dyDescent="0.25">
      <c r="B883" s="135"/>
      <c r="C883" s="135"/>
      <c r="F883" s="135"/>
    </row>
    <row r="884" spans="2:6" hidden="1" x14ac:dyDescent="0.25">
      <c r="B884" s="135"/>
      <c r="C884" s="135"/>
      <c r="F884" s="135"/>
    </row>
    <row r="885" spans="2:6" hidden="1" x14ac:dyDescent="0.25">
      <c r="B885" s="135"/>
      <c r="C885" s="135"/>
      <c r="F885" s="135"/>
    </row>
    <row r="886" spans="2:6" hidden="1" x14ac:dyDescent="0.25">
      <c r="B886" s="135"/>
      <c r="C886" s="135"/>
      <c r="F886" s="135"/>
    </row>
    <row r="887" spans="2:6" hidden="1" x14ac:dyDescent="0.25">
      <c r="B887" s="135"/>
      <c r="C887" s="135"/>
      <c r="F887" s="135"/>
    </row>
    <row r="888" spans="2:6" hidden="1" x14ac:dyDescent="0.25">
      <c r="B888" s="135"/>
      <c r="C888" s="135"/>
      <c r="F888" s="135"/>
    </row>
    <row r="889" spans="2:6" hidden="1" x14ac:dyDescent="0.25">
      <c r="B889" s="135"/>
      <c r="C889" s="135"/>
      <c r="F889" s="135"/>
    </row>
    <row r="890" spans="2:6" hidden="1" x14ac:dyDescent="0.25">
      <c r="B890" s="135"/>
      <c r="C890" s="135"/>
      <c r="F890" s="135"/>
    </row>
    <row r="891" spans="2:6" hidden="1" x14ac:dyDescent="0.25">
      <c r="B891" s="135"/>
      <c r="C891" s="135"/>
      <c r="F891" s="135"/>
    </row>
    <row r="892" spans="2:6" hidden="1" x14ac:dyDescent="0.25">
      <c r="B892" s="135"/>
      <c r="C892" s="135"/>
      <c r="F892" s="135"/>
    </row>
    <row r="893" spans="2:6" hidden="1" x14ac:dyDescent="0.25">
      <c r="B893" s="135"/>
      <c r="C893" s="135"/>
      <c r="F893" s="135"/>
    </row>
    <row r="894" spans="2:6" hidden="1" x14ac:dyDescent="0.25">
      <c r="B894" s="135"/>
      <c r="C894" s="135"/>
      <c r="F894" s="135"/>
    </row>
    <row r="895" spans="2:6" hidden="1" x14ac:dyDescent="0.25">
      <c r="B895" s="135"/>
      <c r="C895" s="135"/>
      <c r="F895" s="135"/>
    </row>
    <row r="896" spans="2:6" hidden="1" x14ac:dyDescent="0.25">
      <c r="B896" s="135"/>
      <c r="C896" s="135"/>
      <c r="F896" s="135"/>
    </row>
    <row r="897" spans="2:6" hidden="1" x14ac:dyDescent="0.25">
      <c r="B897" s="135"/>
      <c r="C897" s="135"/>
      <c r="F897" s="135"/>
    </row>
    <row r="898" spans="2:6" hidden="1" x14ac:dyDescent="0.25">
      <c r="B898" s="135"/>
      <c r="C898" s="135"/>
      <c r="F898" s="135"/>
    </row>
    <row r="899" spans="2:6" hidden="1" x14ac:dyDescent="0.25">
      <c r="B899" s="135"/>
      <c r="C899" s="135"/>
      <c r="F899" s="135"/>
    </row>
    <row r="900" spans="2:6" hidden="1" x14ac:dyDescent="0.25">
      <c r="B900" s="135"/>
      <c r="C900" s="135"/>
      <c r="F900" s="135"/>
    </row>
    <row r="901" spans="2:6" hidden="1" x14ac:dyDescent="0.25">
      <c r="B901" s="135"/>
      <c r="C901" s="135"/>
      <c r="F901" s="135"/>
    </row>
    <row r="902" spans="2:6" hidden="1" x14ac:dyDescent="0.25">
      <c r="B902" s="135"/>
      <c r="C902" s="135"/>
      <c r="F902" s="135"/>
    </row>
    <row r="903" spans="2:6" hidden="1" x14ac:dyDescent="0.25">
      <c r="B903" s="135"/>
      <c r="C903" s="135"/>
      <c r="F903" s="135"/>
    </row>
    <row r="904" spans="2:6" hidden="1" x14ac:dyDescent="0.25">
      <c r="B904" s="135"/>
      <c r="C904" s="135"/>
      <c r="F904" s="135"/>
    </row>
    <row r="905" spans="2:6" hidden="1" x14ac:dyDescent="0.25">
      <c r="B905" s="135"/>
      <c r="C905" s="135"/>
      <c r="F905" s="135"/>
    </row>
    <row r="906" spans="2:6" hidden="1" x14ac:dyDescent="0.25">
      <c r="B906" s="135"/>
      <c r="C906" s="135"/>
      <c r="F906" s="135"/>
    </row>
    <row r="907" spans="2:6" hidden="1" x14ac:dyDescent="0.25">
      <c r="B907" s="135"/>
      <c r="C907" s="135"/>
      <c r="F907" s="135"/>
    </row>
    <row r="908" spans="2:6" hidden="1" x14ac:dyDescent="0.25">
      <c r="B908" s="135"/>
      <c r="C908" s="135"/>
      <c r="F908" s="135"/>
    </row>
    <row r="909" spans="2:6" hidden="1" x14ac:dyDescent="0.25">
      <c r="B909" s="135"/>
      <c r="C909" s="135"/>
      <c r="F909" s="135"/>
    </row>
    <row r="910" spans="2:6" hidden="1" x14ac:dyDescent="0.25">
      <c r="B910" s="135"/>
      <c r="C910" s="135"/>
      <c r="F910" s="135"/>
    </row>
    <row r="911" spans="2:6" hidden="1" x14ac:dyDescent="0.25">
      <c r="B911" s="135"/>
      <c r="C911" s="135"/>
      <c r="F911" s="135"/>
    </row>
    <row r="912" spans="2:6" hidden="1" x14ac:dyDescent="0.25">
      <c r="B912" s="135"/>
      <c r="C912" s="135"/>
      <c r="F912" s="135"/>
    </row>
    <row r="913" spans="2:6" hidden="1" x14ac:dyDescent="0.25">
      <c r="B913" s="135"/>
      <c r="C913" s="135"/>
      <c r="F913" s="135"/>
    </row>
    <row r="914" spans="2:6" hidden="1" x14ac:dyDescent="0.25">
      <c r="B914" s="135"/>
      <c r="C914" s="135"/>
      <c r="F914" s="135"/>
    </row>
    <row r="915" spans="2:6" hidden="1" x14ac:dyDescent="0.25">
      <c r="B915" s="135"/>
      <c r="C915" s="135"/>
      <c r="F915" s="135"/>
    </row>
    <row r="916" spans="2:6" hidden="1" x14ac:dyDescent="0.25">
      <c r="B916" s="135"/>
      <c r="C916" s="135"/>
      <c r="F916" s="135"/>
    </row>
    <row r="917" spans="2:6" hidden="1" x14ac:dyDescent="0.25">
      <c r="B917" s="135"/>
      <c r="C917" s="135"/>
      <c r="F917" s="135"/>
    </row>
    <row r="918" spans="2:6" hidden="1" x14ac:dyDescent="0.25">
      <c r="B918" s="135"/>
      <c r="C918" s="135"/>
      <c r="F918" s="135"/>
    </row>
    <row r="919" spans="2:6" hidden="1" x14ac:dyDescent="0.25">
      <c r="B919" s="135"/>
      <c r="C919" s="135"/>
      <c r="F919" s="135"/>
    </row>
    <row r="920" spans="2:6" hidden="1" x14ac:dyDescent="0.25">
      <c r="B920" s="135"/>
      <c r="C920" s="135"/>
      <c r="F920" s="135"/>
    </row>
    <row r="921" spans="2:6" hidden="1" x14ac:dyDescent="0.25">
      <c r="B921" s="135"/>
      <c r="C921" s="135"/>
      <c r="F921" s="135"/>
    </row>
    <row r="922" spans="2:6" hidden="1" x14ac:dyDescent="0.25">
      <c r="B922" s="135"/>
      <c r="C922" s="135"/>
      <c r="F922" s="135"/>
    </row>
    <row r="923" spans="2:6" hidden="1" x14ac:dyDescent="0.25">
      <c r="B923" s="135"/>
      <c r="C923" s="135"/>
      <c r="F923" s="135"/>
    </row>
    <row r="924" spans="2:6" hidden="1" x14ac:dyDescent="0.25">
      <c r="B924" s="135"/>
      <c r="C924" s="135"/>
      <c r="F924" s="135"/>
    </row>
    <row r="925" spans="2:6" hidden="1" x14ac:dyDescent="0.25">
      <c r="B925" s="135"/>
      <c r="C925" s="135"/>
      <c r="F925" s="135"/>
    </row>
    <row r="926" spans="2:6" hidden="1" x14ac:dyDescent="0.25">
      <c r="B926" s="135"/>
      <c r="C926" s="135"/>
      <c r="F926" s="135"/>
    </row>
    <row r="927" spans="2:6" hidden="1" x14ac:dyDescent="0.25">
      <c r="B927" s="135"/>
      <c r="C927" s="135"/>
      <c r="F927" s="135"/>
    </row>
    <row r="928" spans="2:6" hidden="1" x14ac:dyDescent="0.25">
      <c r="B928" s="135"/>
      <c r="C928" s="135"/>
      <c r="F928" s="135"/>
    </row>
    <row r="929" spans="2:6" hidden="1" x14ac:dyDescent="0.25">
      <c r="B929" s="135"/>
      <c r="C929" s="135"/>
      <c r="F929" s="135"/>
    </row>
    <row r="930" spans="2:6" hidden="1" x14ac:dyDescent="0.25">
      <c r="B930" s="135"/>
      <c r="C930" s="135"/>
      <c r="F930" s="135"/>
    </row>
    <row r="931" spans="2:6" hidden="1" x14ac:dyDescent="0.25">
      <c r="B931" s="135"/>
      <c r="C931" s="135"/>
      <c r="F931" s="135"/>
    </row>
    <row r="932" spans="2:6" hidden="1" x14ac:dyDescent="0.25">
      <c r="B932" s="135"/>
      <c r="C932" s="135"/>
      <c r="F932" s="135"/>
    </row>
    <row r="933" spans="2:6" hidden="1" x14ac:dyDescent="0.25">
      <c r="B933" s="135"/>
      <c r="C933" s="135"/>
      <c r="F933" s="135"/>
    </row>
    <row r="934" spans="2:6" hidden="1" x14ac:dyDescent="0.25">
      <c r="B934" s="135"/>
      <c r="C934" s="135"/>
      <c r="F934" s="135"/>
    </row>
    <row r="935" spans="2:6" hidden="1" x14ac:dyDescent="0.25">
      <c r="B935" s="135"/>
      <c r="C935" s="135"/>
      <c r="F935" s="135"/>
    </row>
    <row r="936" spans="2:6" hidden="1" x14ac:dyDescent="0.25">
      <c r="B936" s="135"/>
      <c r="C936" s="135"/>
      <c r="F936" s="135"/>
    </row>
    <row r="937" spans="2:6" hidden="1" x14ac:dyDescent="0.25">
      <c r="B937" s="135"/>
      <c r="C937" s="135"/>
      <c r="F937" s="135"/>
    </row>
    <row r="938" spans="2:6" hidden="1" x14ac:dyDescent="0.25">
      <c r="B938" s="135"/>
      <c r="C938" s="135"/>
      <c r="F938" s="135"/>
    </row>
    <row r="939" spans="2:6" hidden="1" x14ac:dyDescent="0.25">
      <c r="B939" s="135"/>
      <c r="C939" s="135"/>
      <c r="F939" s="135"/>
    </row>
    <row r="940" spans="2:6" hidden="1" x14ac:dyDescent="0.25">
      <c r="B940" s="135"/>
      <c r="C940" s="135"/>
      <c r="F940" s="135"/>
    </row>
    <row r="941" spans="2:6" hidden="1" x14ac:dyDescent="0.25">
      <c r="B941" s="135"/>
      <c r="C941" s="135"/>
      <c r="F941" s="135"/>
    </row>
    <row r="942" spans="2:6" hidden="1" x14ac:dyDescent="0.25">
      <c r="B942" s="135"/>
      <c r="C942" s="135"/>
      <c r="F942" s="135"/>
    </row>
    <row r="943" spans="2:6" hidden="1" x14ac:dyDescent="0.25">
      <c r="B943" s="135"/>
      <c r="C943" s="135"/>
      <c r="F943" s="135"/>
    </row>
    <row r="944" spans="2:6" hidden="1" x14ac:dyDescent="0.25">
      <c r="B944" s="135"/>
      <c r="C944" s="135"/>
      <c r="F944" s="135"/>
    </row>
    <row r="945" spans="2:6" hidden="1" x14ac:dyDescent="0.25">
      <c r="B945" s="135"/>
      <c r="C945" s="135"/>
      <c r="F945" s="135"/>
    </row>
    <row r="946" spans="2:6" hidden="1" x14ac:dyDescent="0.25">
      <c r="B946" s="135"/>
      <c r="C946" s="135"/>
      <c r="F946" s="135"/>
    </row>
    <row r="947" spans="2:6" hidden="1" x14ac:dyDescent="0.25">
      <c r="B947" s="135"/>
      <c r="C947" s="135"/>
      <c r="F947" s="135"/>
    </row>
    <row r="948" spans="2:6" hidden="1" x14ac:dyDescent="0.25">
      <c r="B948" s="135"/>
      <c r="C948" s="135"/>
      <c r="F948" s="135"/>
    </row>
    <row r="949" spans="2:6" hidden="1" x14ac:dyDescent="0.25">
      <c r="B949" s="135"/>
      <c r="C949" s="135"/>
      <c r="F949" s="135"/>
    </row>
    <row r="950" spans="2:6" hidden="1" x14ac:dyDescent="0.25">
      <c r="B950" s="135"/>
      <c r="C950" s="135"/>
      <c r="F950" s="135"/>
    </row>
    <row r="951" spans="2:6" hidden="1" x14ac:dyDescent="0.25">
      <c r="B951" s="135"/>
      <c r="C951" s="135"/>
      <c r="F951" s="135"/>
    </row>
    <row r="952" spans="2:6" hidden="1" x14ac:dyDescent="0.25">
      <c r="B952" s="135"/>
      <c r="C952" s="135"/>
      <c r="F952" s="135"/>
    </row>
    <row r="953" spans="2:6" hidden="1" x14ac:dyDescent="0.25">
      <c r="B953" s="135"/>
      <c r="C953" s="135"/>
      <c r="F953" s="135"/>
    </row>
    <row r="954" spans="2:6" hidden="1" x14ac:dyDescent="0.25">
      <c r="B954" s="135"/>
      <c r="C954" s="135"/>
      <c r="F954" s="135"/>
    </row>
    <row r="955" spans="2:6" hidden="1" x14ac:dyDescent="0.25">
      <c r="B955" s="135"/>
      <c r="C955" s="135"/>
      <c r="F955" s="135"/>
    </row>
    <row r="956" spans="2:6" hidden="1" x14ac:dyDescent="0.25">
      <c r="B956" s="135"/>
      <c r="C956" s="135"/>
      <c r="F956" s="135"/>
    </row>
    <row r="957" spans="2:6" hidden="1" x14ac:dyDescent="0.25">
      <c r="B957" s="135"/>
      <c r="C957" s="135"/>
      <c r="F957" s="135"/>
    </row>
    <row r="958" spans="2:6" hidden="1" x14ac:dyDescent="0.25">
      <c r="B958" s="135"/>
      <c r="C958" s="135"/>
      <c r="F958" s="135"/>
    </row>
    <row r="959" spans="2:6" hidden="1" x14ac:dyDescent="0.25">
      <c r="B959" s="135"/>
      <c r="C959" s="135"/>
      <c r="F959" s="135"/>
    </row>
    <row r="960" spans="2:6" hidden="1" x14ac:dyDescent="0.25">
      <c r="B960" s="135"/>
      <c r="C960" s="135"/>
      <c r="F960" s="135"/>
    </row>
    <row r="961" spans="2:6" hidden="1" x14ac:dyDescent="0.25">
      <c r="B961" s="135"/>
      <c r="C961" s="135"/>
      <c r="F961" s="135"/>
    </row>
    <row r="962" spans="2:6" hidden="1" x14ac:dyDescent="0.25">
      <c r="B962" s="135"/>
      <c r="C962" s="135"/>
      <c r="F962" s="135"/>
    </row>
    <row r="963" spans="2:6" hidden="1" x14ac:dyDescent="0.25">
      <c r="B963" s="135"/>
      <c r="C963" s="135"/>
      <c r="F963" s="135"/>
    </row>
    <row r="964" spans="2:6" hidden="1" x14ac:dyDescent="0.25">
      <c r="B964" s="135"/>
      <c r="C964" s="135"/>
      <c r="F964" s="135"/>
    </row>
    <row r="965" spans="2:6" hidden="1" x14ac:dyDescent="0.25">
      <c r="B965" s="135"/>
      <c r="C965" s="135"/>
      <c r="F965" s="135"/>
    </row>
    <row r="966" spans="2:6" hidden="1" x14ac:dyDescent="0.25">
      <c r="B966" s="135"/>
      <c r="C966" s="135"/>
      <c r="F966" s="135"/>
    </row>
    <row r="967" spans="2:6" hidden="1" x14ac:dyDescent="0.25">
      <c r="B967" s="135"/>
      <c r="C967" s="135"/>
      <c r="F967" s="135"/>
    </row>
    <row r="968" spans="2:6" hidden="1" x14ac:dyDescent="0.25">
      <c r="B968" s="135"/>
      <c r="C968" s="135"/>
      <c r="F968" s="135"/>
    </row>
    <row r="969" spans="2:6" hidden="1" x14ac:dyDescent="0.25">
      <c r="B969" s="135"/>
      <c r="C969" s="135"/>
      <c r="F969" s="135"/>
    </row>
    <row r="970" spans="2:6" hidden="1" x14ac:dyDescent="0.25">
      <c r="B970" s="135"/>
      <c r="C970" s="135"/>
      <c r="F970" s="135"/>
    </row>
    <row r="971" spans="2:6" hidden="1" x14ac:dyDescent="0.25">
      <c r="B971" s="135"/>
      <c r="C971" s="135"/>
      <c r="F971" s="135"/>
    </row>
    <row r="972" spans="2:6" hidden="1" x14ac:dyDescent="0.25">
      <c r="B972" s="135"/>
      <c r="C972" s="135"/>
      <c r="F972" s="135"/>
    </row>
    <row r="973" spans="2:6" hidden="1" x14ac:dyDescent="0.25">
      <c r="B973" s="135"/>
      <c r="C973" s="135"/>
      <c r="F973" s="135"/>
    </row>
    <row r="974" spans="2:6" hidden="1" x14ac:dyDescent="0.25">
      <c r="B974" s="135"/>
      <c r="C974" s="135"/>
      <c r="F974" s="135"/>
    </row>
    <row r="975" spans="2:6" hidden="1" x14ac:dyDescent="0.25">
      <c r="B975" s="135"/>
      <c r="C975" s="135"/>
      <c r="F975" s="135"/>
    </row>
    <row r="976" spans="2:6" hidden="1" x14ac:dyDescent="0.25">
      <c r="B976" s="135"/>
      <c r="C976" s="135"/>
      <c r="F976" s="135"/>
    </row>
    <row r="977" spans="2:6" hidden="1" x14ac:dyDescent="0.25">
      <c r="B977" s="135"/>
      <c r="C977" s="135"/>
      <c r="F977" s="135"/>
    </row>
    <row r="978" spans="2:6" hidden="1" x14ac:dyDescent="0.25">
      <c r="B978" s="135"/>
      <c r="C978" s="135"/>
      <c r="F978" s="135"/>
    </row>
    <row r="979" spans="2:6" hidden="1" x14ac:dyDescent="0.25">
      <c r="B979" s="135"/>
      <c r="C979" s="135"/>
      <c r="F979" s="135"/>
    </row>
    <row r="980" spans="2:6" hidden="1" x14ac:dyDescent="0.25">
      <c r="B980" s="135"/>
      <c r="C980" s="135"/>
      <c r="F980" s="135"/>
    </row>
    <row r="981" spans="2:6" hidden="1" x14ac:dyDescent="0.25">
      <c r="B981" s="135"/>
      <c r="C981" s="135"/>
      <c r="F981" s="135"/>
    </row>
    <row r="982" spans="2:6" hidden="1" x14ac:dyDescent="0.25">
      <c r="B982" s="135"/>
      <c r="C982" s="135"/>
      <c r="F982" s="135"/>
    </row>
    <row r="983" spans="2:6" hidden="1" x14ac:dyDescent="0.25">
      <c r="B983" s="135"/>
      <c r="C983" s="135"/>
      <c r="F983" s="135"/>
    </row>
    <row r="984" spans="2:6" hidden="1" x14ac:dyDescent="0.25">
      <c r="B984" s="135"/>
      <c r="C984" s="135"/>
      <c r="F984" s="135"/>
    </row>
    <row r="985" spans="2:6" hidden="1" x14ac:dyDescent="0.25">
      <c r="B985" s="135"/>
      <c r="C985" s="135"/>
      <c r="F985" s="135"/>
    </row>
    <row r="986" spans="2:6" hidden="1" x14ac:dyDescent="0.25">
      <c r="B986" s="135"/>
      <c r="C986" s="135"/>
      <c r="F986" s="135"/>
    </row>
    <row r="987" spans="2:6" hidden="1" x14ac:dyDescent="0.25">
      <c r="B987" s="135"/>
      <c r="C987" s="135"/>
      <c r="F987" s="135"/>
    </row>
    <row r="988" spans="2:6" hidden="1" x14ac:dyDescent="0.25">
      <c r="B988" s="135"/>
      <c r="C988" s="135"/>
      <c r="F988" s="135"/>
    </row>
    <row r="989" spans="2:6" hidden="1" x14ac:dyDescent="0.25">
      <c r="B989" s="135"/>
      <c r="C989" s="135"/>
      <c r="F989" s="135"/>
    </row>
    <row r="990" spans="2:6" hidden="1" x14ac:dyDescent="0.25">
      <c r="B990" s="135"/>
      <c r="C990" s="135"/>
      <c r="F990" s="135"/>
    </row>
    <row r="991" spans="2:6" hidden="1" x14ac:dyDescent="0.25">
      <c r="B991" s="135"/>
      <c r="C991" s="135"/>
      <c r="F991" s="135"/>
    </row>
    <row r="992" spans="2:6" hidden="1" x14ac:dyDescent="0.25">
      <c r="B992" s="135"/>
      <c r="C992" s="135"/>
      <c r="F992" s="135"/>
    </row>
    <row r="993" spans="2:6" hidden="1" x14ac:dyDescent="0.25">
      <c r="B993" s="135"/>
      <c r="C993" s="135"/>
      <c r="F993" s="135"/>
    </row>
    <row r="994" spans="2:6" hidden="1" x14ac:dyDescent="0.25">
      <c r="B994" s="135"/>
      <c r="C994" s="135"/>
      <c r="F994" s="135"/>
    </row>
    <row r="995" spans="2:6" hidden="1" x14ac:dyDescent="0.25">
      <c r="B995" s="135"/>
      <c r="C995" s="135"/>
      <c r="F995" s="135"/>
    </row>
    <row r="996" spans="2:6" hidden="1" x14ac:dyDescent="0.25">
      <c r="B996" s="135"/>
      <c r="C996" s="135"/>
      <c r="F996" s="135"/>
    </row>
    <row r="997" spans="2:6" hidden="1" x14ac:dyDescent="0.25">
      <c r="B997" s="135"/>
      <c r="C997" s="135"/>
      <c r="F997" s="135"/>
    </row>
    <row r="998" spans="2:6" hidden="1" x14ac:dyDescent="0.25">
      <c r="B998" s="135"/>
      <c r="C998" s="135"/>
      <c r="F998" s="135"/>
    </row>
    <row r="999" spans="2:6" hidden="1" x14ac:dyDescent="0.25">
      <c r="B999" s="135"/>
      <c r="C999" s="135"/>
      <c r="F999" s="135"/>
    </row>
    <row r="1000" spans="2:6" hidden="1" x14ac:dyDescent="0.25">
      <c r="B1000" s="135"/>
      <c r="C1000" s="135"/>
      <c r="F1000" s="135"/>
    </row>
    <row r="1001" spans="2:6" hidden="1" x14ac:dyDescent="0.25">
      <c r="B1001" s="135"/>
      <c r="C1001" s="135"/>
      <c r="F1001" s="135"/>
    </row>
    <row r="1002" spans="2:6" hidden="1" x14ac:dyDescent="0.25">
      <c r="B1002" s="135"/>
      <c r="C1002" s="135"/>
      <c r="F1002" s="135"/>
    </row>
    <row r="1003" spans="2:6" hidden="1" x14ac:dyDescent="0.25">
      <c r="B1003" s="135"/>
      <c r="C1003" s="135"/>
      <c r="F1003" s="135"/>
    </row>
    <row r="1004" spans="2:6" hidden="1" x14ac:dyDescent="0.25">
      <c r="B1004" s="135"/>
      <c r="C1004" s="135"/>
      <c r="F1004" s="135"/>
    </row>
    <row r="1005" spans="2:6" hidden="1" x14ac:dyDescent="0.25">
      <c r="B1005" s="135"/>
      <c r="C1005" s="135"/>
      <c r="F1005" s="135"/>
    </row>
    <row r="1006" spans="2:6" hidden="1" x14ac:dyDescent="0.25">
      <c r="B1006" s="135"/>
      <c r="C1006" s="135"/>
      <c r="F1006" s="135"/>
    </row>
    <row r="1007" spans="2:6" hidden="1" x14ac:dyDescent="0.25">
      <c r="B1007" s="135"/>
      <c r="C1007" s="135"/>
      <c r="F1007" s="135"/>
    </row>
    <row r="1008" spans="2:6" hidden="1" x14ac:dyDescent="0.25">
      <c r="B1008" s="135"/>
      <c r="C1008" s="135"/>
      <c r="F1008" s="135"/>
    </row>
    <row r="1009" spans="2:6" hidden="1" x14ac:dyDescent="0.25">
      <c r="B1009" s="135"/>
      <c r="C1009" s="135"/>
      <c r="F1009" s="135"/>
    </row>
    <row r="1010" spans="2:6" hidden="1" x14ac:dyDescent="0.25">
      <c r="B1010" s="135"/>
      <c r="C1010" s="135"/>
      <c r="F1010" s="135"/>
    </row>
    <row r="1011" spans="2:6" hidden="1" x14ac:dyDescent="0.25">
      <c r="B1011" s="135"/>
      <c r="C1011" s="135"/>
      <c r="F1011" s="135"/>
    </row>
    <row r="1012" spans="2:6" hidden="1" x14ac:dyDescent="0.25">
      <c r="B1012" s="135"/>
      <c r="C1012" s="135"/>
      <c r="F1012" s="135"/>
    </row>
    <row r="1013" spans="2:6" hidden="1" x14ac:dyDescent="0.25">
      <c r="B1013" s="135"/>
      <c r="C1013" s="135"/>
      <c r="F1013" s="135"/>
    </row>
    <row r="1014" spans="2:6" hidden="1" x14ac:dyDescent="0.25">
      <c r="B1014" s="135"/>
      <c r="C1014" s="135"/>
      <c r="F1014" s="135"/>
    </row>
    <row r="1015" spans="2:6" hidden="1" x14ac:dyDescent="0.25">
      <c r="B1015" s="135"/>
      <c r="C1015" s="135"/>
      <c r="F1015" s="135"/>
    </row>
    <row r="1016" spans="2:6" hidden="1" x14ac:dyDescent="0.25">
      <c r="B1016" s="135"/>
      <c r="C1016" s="135"/>
      <c r="F1016" s="135"/>
    </row>
    <row r="1017" spans="2:6" hidden="1" x14ac:dyDescent="0.25">
      <c r="B1017" s="135"/>
      <c r="C1017" s="135"/>
      <c r="F1017" s="135"/>
    </row>
    <row r="1018" spans="2:6" hidden="1" x14ac:dyDescent="0.25">
      <c r="B1018" s="135"/>
      <c r="C1018" s="135"/>
      <c r="F1018" s="135"/>
    </row>
    <row r="1019" spans="2:6" hidden="1" x14ac:dyDescent="0.25">
      <c r="B1019" s="135"/>
      <c r="C1019" s="135"/>
      <c r="F1019" s="135"/>
    </row>
    <row r="1020" spans="2:6" hidden="1" x14ac:dyDescent="0.25">
      <c r="B1020" s="135"/>
      <c r="C1020" s="135"/>
      <c r="F1020" s="135"/>
    </row>
    <row r="1021" spans="2:6" hidden="1" x14ac:dyDescent="0.25">
      <c r="B1021" s="135"/>
      <c r="C1021" s="135"/>
      <c r="F1021" s="135"/>
    </row>
    <row r="1022" spans="2:6" hidden="1" x14ac:dyDescent="0.25">
      <c r="B1022" s="135"/>
      <c r="C1022" s="135"/>
      <c r="F1022" s="135"/>
    </row>
    <row r="1023" spans="2:6" hidden="1" x14ac:dyDescent="0.25">
      <c r="B1023" s="135"/>
      <c r="C1023" s="135"/>
      <c r="F1023" s="135"/>
    </row>
    <row r="1024" spans="2:6" hidden="1" x14ac:dyDescent="0.25">
      <c r="B1024" s="135"/>
      <c r="C1024" s="135"/>
      <c r="F1024" s="135"/>
    </row>
    <row r="1025" spans="2:6" hidden="1" x14ac:dyDescent="0.25">
      <c r="B1025" s="135"/>
      <c r="C1025" s="135"/>
      <c r="F1025" s="135"/>
    </row>
    <row r="1026" spans="2:6" hidden="1" x14ac:dyDescent="0.25">
      <c r="B1026" s="135"/>
      <c r="C1026" s="135"/>
      <c r="F1026" s="135"/>
    </row>
    <row r="1027" spans="2:6" hidden="1" x14ac:dyDescent="0.25">
      <c r="B1027" s="135"/>
      <c r="C1027" s="135"/>
      <c r="F1027" s="135"/>
    </row>
    <row r="1028" spans="2:6" hidden="1" x14ac:dyDescent="0.25">
      <c r="B1028" s="135"/>
      <c r="C1028" s="135"/>
      <c r="F1028" s="135"/>
    </row>
    <row r="1029" spans="2:6" hidden="1" x14ac:dyDescent="0.25">
      <c r="B1029" s="135"/>
      <c r="C1029" s="135"/>
      <c r="F1029" s="135"/>
    </row>
    <row r="1030" spans="2:6" hidden="1" x14ac:dyDescent="0.25">
      <c r="B1030" s="135"/>
      <c r="C1030" s="135"/>
      <c r="F1030" s="135"/>
    </row>
    <row r="1031" spans="2:6" hidden="1" x14ac:dyDescent="0.25">
      <c r="B1031" s="135"/>
      <c r="C1031" s="135"/>
      <c r="F1031" s="135"/>
    </row>
    <row r="1032" spans="2:6" hidden="1" x14ac:dyDescent="0.25">
      <c r="B1032" s="135"/>
      <c r="C1032" s="135"/>
      <c r="F1032" s="135"/>
    </row>
    <row r="1033" spans="2:6" hidden="1" x14ac:dyDescent="0.25">
      <c r="B1033" s="135"/>
      <c r="C1033" s="135"/>
      <c r="F1033" s="135"/>
    </row>
    <row r="1034" spans="2:6" hidden="1" x14ac:dyDescent="0.25">
      <c r="B1034" s="135"/>
      <c r="C1034" s="135"/>
      <c r="F1034" s="135"/>
    </row>
    <row r="1035" spans="2:6" hidden="1" x14ac:dyDescent="0.25">
      <c r="B1035" s="135"/>
      <c r="C1035" s="135"/>
      <c r="F1035" s="135"/>
    </row>
    <row r="1036" spans="2:6" hidden="1" x14ac:dyDescent="0.25">
      <c r="B1036" s="135"/>
      <c r="C1036" s="135"/>
      <c r="F1036" s="135"/>
    </row>
    <row r="1037" spans="2:6" hidden="1" x14ac:dyDescent="0.25">
      <c r="B1037" s="135"/>
      <c r="C1037" s="135"/>
      <c r="F1037" s="135"/>
    </row>
    <row r="1038" spans="2:6" hidden="1" x14ac:dyDescent="0.25">
      <c r="B1038" s="135"/>
      <c r="C1038" s="135"/>
      <c r="F1038" s="135"/>
    </row>
    <row r="1039" spans="2:6" hidden="1" x14ac:dyDescent="0.25">
      <c r="B1039" s="135"/>
      <c r="C1039" s="135"/>
      <c r="F1039" s="135"/>
    </row>
    <row r="1040" spans="2:6" hidden="1" x14ac:dyDescent="0.25">
      <c r="B1040" s="135"/>
      <c r="C1040" s="135"/>
      <c r="F1040" s="135"/>
    </row>
    <row r="1041" spans="2:6" hidden="1" x14ac:dyDescent="0.25">
      <c r="B1041" s="135"/>
      <c r="C1041" s="135"/>
      <c r="F1041" s="135"/>
    </row>
    <row r="1042" spans="2:6" hidden="1" x14ac:dyDescent="0.25">
      <c r="B1042" s="135"/>
      <c r="C1042" s="135"/>
      <c r="F1042" s="135"/>
    </row>
    <row r="1043" spans="2:6" hidden="1" x14ac:dyDescent="0.25">
      <c r="B1043" s="135"/>
      <c r="C1043" s="135"/>
      <c r="F1043" s="135"/>
    </row>
    <row r="1044" spans="2:6" hidden="1" x14ac:dyDescent="0.25">
      <c r="B1044" s="135"/>
      <c r="C1044" s="135"/>
      <c r="F1044" s="135"/>
    </row>
    <row r="1045" spans="2:6" hidden="1" x14ac:dyDescent="0.25">
      <c r="B1045" s="135"/>
      <c r="C1045" s="135"/>
      <c r="F1045" s="135"/>
    </row>
    <row r="1046" spans="2:6" hidden="1" x14ac:dyDescent="0.25">
      <c r="B1046" s="135"/>
      <c r="C1046" s="135"/>
      <c r="F1046" s="135"/>
    </row>
    <row r="1047" spans="2:6" hidden="1" x14ac:dyDescent="0.25">
      <c r="B1047" s="135"/>
      <c r="C1047" s="135"/>
      <c r="F1047" s="135"/>
    </row>
    <row r="1048" spans="2:6" hidden="1" x14ac:dyDescent="0.25">
      <c r="B1048" s="135"/>
      <c r="C1048" s="135"/>
      <c r="F1048" s="135"/>
    </row>
    <row r="1049" spans="2:6" hidden="1" x14ac:dyDescent="0.25">
      <c r="B1049" s="135"/>
      <c r="C1049" s="135"/>
      <c r="F1049" s="135"/>
    </row>
    <row r="1050" spans="2:6" hidden="1" x14ac:dyDescent="0.25">
      <c r="B1050" s="135"/>
      <c r="C1050" s="135"/>
      <c r="F1050" s="135"/>
    </row>
    <row r="1051" spans="2:6" hidden="1" x14ac:dyDescent="0.25">
      <c r="B1051" s="135"/>
      <c r="C1051" s="135"/>
      <c r="F1051" s="135"/>
    </row>
    <row r="1052" spans="2:6" hidden="1" x14ac:dyDescent="0.25">
      <c r="B1052" s="135"/>
      <c r="C1052" s="135"/>
      <c r="F1052" s="135"/>
    </row>
    <row r="1053" spans="2:6" hidden="1" x14ac:dyDescent="0.25">
      <c r="B1053" s="135"/>
      <c r="C1053" s="135"/>
      <c r="F1053" s="135"/>
    </row>
    <row r="1054" spans="2:6" hidden="1" x14ac:dyDescent="0.25">
      <c r="B1054" s="135"/>
      <c r="C1054" s="135"/>
      <c r="F1054" s="135"/>
    </row>
    <row r="1055" spans="2:6" hidden="1" x14ac:dyDescent="0.25">
      <c r="B1055" s="135"/>
      <c r="C1055" s="135"/>
      <c r="F1055" s="135"/>
    </row>
    <row r="1056" spans="2:6" hidden="1" x14ac:dyDescent="0.25">
      <c r="B1056" s="135"/>
      <c r="C1056" s="135"/>
      <c r="F1056" s="135"/>
    </row>
    <row r="1057" spans="2:6" hidden="1" x14ac:dyDescent="0.25">
      <c r="B1057" s="135"/>
      <c r="C1057" s="135"/>
      <c r="F1057" s="135"/>
    </row>
    <row r="1058" spans="2:6" hidden="1" x14ac:dyDescent="0.25">
      <c r="B1058" s="135"/>
      <c r="C1058" s="135"/>
      <c r="F1058" s="135"/>
    </row>
    <row r="1059" spans="2:6" hidden="1" x14ac:dyDescent="0.25">
      <c r="B1059" s="135"/>
      <c r="C1059" s="135"/>
      <c r="F1059" s="135"/>
    </row>
    <row r="1060" spans="2:6" hidden="1" x14ac:dyDescent="0.25">
      <c r="B1060" s="135"/>
      <c r="C1060" s="135"/>
      <c r="F1060" s="135"/>
    </row>
    <row r="1061" spans="2:6" hidden="1" x14ac:dyDescent="0.25">
      <c r="B1061" s="135"/>
      <c r="C1061" s="135"/>
      <c r="F1061" s="135"/>
    </row>
    <row r="1062" spans="2:6" hidden="1" x14ac:dyDescent="0.25">
      <c r="B1062" s="135"/>
      <c r="C1062" s="135"/>
      <c r="F1062" s="135"/>
    </row>
    <row r="1063" spans="2:6" hidden="1" x14ac:dyDescent="0.25">
      <c r="B1063" s="135"/>
      <c r="C1063" s="135"/>
      <c r="F1063" s="135"/>
    </row>
    <row r="1064" spans="2:6" hidden="1" x14ac:dyDescent="0.25">
      <c r="B1064" s="135"/>
      <c r="C1064" s="135"/>
      <c r="F1064" s="135"/>
    </row>
    <row r="1065" spans="2:6" hidden="1" x14ac:dyDescent="0.25">
      <c r="B1065" s="135"/>
      <c r="C1065" s="135"/>
      <c r="F1065" s="135"/>
    </row>
    <row r="1066" spans="2:6" hidden="1" x14ac:dyDescent="0.25">
      <c r="B1066" s="135"/>
      <c r="C1066" s="135"/>
      <c r="F1066" s="135"/>
    </row>
    <row r="1067" spans="2:6" hidden="1" x14ac:dyDescent="0.25">
      <c r="B1067" s="135"/>
      <c r="C1067" s="135"/>
      <c r="F1067" s="135"/>
    </row>
    <row r="1068" spans="2:6" hidden="1" x14ac:dyDescent="0.25">
      <c r="B1068" s="135"/>
      <c r="C1068" s="135"/>
      <c r="F1068" s="135"/>
    </row>
    <row r="1069" spans="2:6" hidden="1" x14ac:dyDescent="0.25">
      <c r="B1069" s="135"/>
      <c r="C1069" s="135"/>
      <c r="F1069" s="135"/>
    </row>
    <row r="1070" spans="2:6" hidden="1" x14ac:dyDescent="0.25">
      <c r="B1070" s="135"/>
      <c r="C1070" s="135"/>
      <c r="F1070" s="135"/>
    </row>
    <row r="1071" spans="2:6" hidden="1" x14ac:dyDescent="0.25">
      <c r="B1071" s="135"/>
      <c r="C1071" s="135"/>
      <c r="F1071" s="135"/>
    </row>
    <row r="1072" spans="2:6" hidden="1" x14ac:dyDescent="0.25">
      <c r="B1072" s="135"/>
      <c r="C1072" s="135"/>
      <c r="F1072" s="135"/>
    </row>
    <row r="1073" spans="2:6" hidden="1" x14ac:dyDescent="0.25">
      <c r="B1073" s="135"/>
      <c r="C1073" s="135"/>
      <c r="F1073" s="135"/>
    </row>
    <row r="1074" spans="2:6" hidden="1" x14ac:dyDescent="0.25">
      <c r="B1074" s="135"/>
      <c r="C1074" s="135"/>
      <c r="F1074" s="135"/>
    </row>
    <row r="1075" spans="2:6" hidden="1" x14ac:dyDescent="0.25">
      <c r="B1075" s="135"/>
      <c r="C1075" s="135"/>
      <c r="F1075" s="135"/>
    </row>
    <row r="1076" spans="2:6" hidden="1" x14ac:dyDescent="0.25">
      <c r="B1076" s="135"/>
      <c r="C1076" s="135"/>
      <c r="F1076" s="135"/>
    </row>
    <row r="1077" spans="2:6" hidden="1" x14ac:dyDescent="0.25">
      <c r="B1077" s="135"/>
      <c r="C1077" s="135"/>
      <c r="F1077" s="135"/>
    </row>
    <row r="1078" spans="2:6" hidden="1" x14ac:dyDescent="0.25">
      <c r="B1078" s="135"/>
      <c r="C1078" s="135"/>
      <c r="F1078" s="135"/>
    </row>
    <row r="1079" spans="2:6" hidden="1" x14ac:dyDescent="0.25">
      <c r="B1079" s="135"/>
      <c r="C1079" s="135"/>
      <c r="F1079" s="135"/>
    </row>
    <row r="1080" spans="2:6" hidden="1" x14ac:dyDescent="0.25">
      <c r="B1080" s="135"/>
      <c r="C1080" s="135"/>
      <c r="F1080" s="135"/>
    </row>
    <row r="1081" spans="2:6" hidden="1" x14ac:dyDescent="0.25">
      <c r="B1081" s="135"/>
      <c r="C1081" s="135"/>
      <c r="F1081" s="135"/>
    </row>
    <row r="1082" spans="2:6" hidden="1" x14ac:dyDescent="0.25">
      <c r="B1082" s="135"/>
      <c r="C1082" s="135"/>
      <c r="F1082" s="135"/>
    </row>
    <row r="1083" spans="2:6" hidden="1" x14ac:dyDescent="0.25">
      <c r="B1083" s="135"/>
      <c r="C1083" s="135"/>
      <c r="F1083" s="135"/>
    </row>
    <row r="1084" spans="2:6" hidden="1" x14ac:dyDescent="0.25">
      <c r="B1084" s="135"/>
      <c r="C1084" s="135"/>
      <c r="F1084" s="135"/>
    </row>
    <row r="1085" spans="2:6" hidden="1" x14ac:dyDescent="0.25">
      <c r="B1085" s="135"/>
      <c r="C1085" s="135"/>
      <c r="F1085" s="135"/>
    </row>
    <row r="1086" spans="2:6" hidden="1" x14ac:dyDescent="0.25">
      <c r="B1086" s="135"/>
      <c r="C1086" s="135"/>
      <c r="F1086" s="135"/>
    </row>
    <row r="1087" spans="2:6" hidden="1" x14ac:dyDescent="0.25">
      <c r="B1087" s="135"/>
      <c r="C1087" s="135"/>
      <c r="F1087" s="135"/>
    </row>
    <row r="1088" spans="2:6" hidden="1" x14ac:dyDescent="0.25">
      <c r="B1088" s="135"/>
      <c r="C1088" s="135"/>
      <c r="F1088" s="135"/>
    </row>
    <row r="1089" spans="2:6" hidden="1" x14ac:dyDescent="0.25">
      <c r="B1089" s="135"/>
      <c r="C1089" s="135"/>
      <c r="F1089" s="135"/>
    </row>
    <row r="1090" spans="2:6" hidden="1" x14ac:dyDescent="0.25">
      <c r="B1090" s="135"/>
      <c r="C1090" s="135"/>
      <c r="F1090" s="135"/>
    </row>
    <row r="1091" spans="2:6" hidden="1" x14ac:dyDescent="0.25">
      <c r="B1091" s="135"/>
      <c r="C1091" s="135"/>
      <c r="F1091" s="135"/>
    </row>
    <row r="1092" spans="2:6" hidden="1" x14ac:dyDescent="0.25">
      <c r="B1092" s="135"/>
      <c r="C1092" s="135"/>
      <c r="F1092" s="135"/>
    </row>
    <row r="1093" spans="2:6" hidden="1" x14ac:dyDescent="0.25">
      <c r="B1093" s="135"/>
      <c r="C1093" s="135"/>
      <c r="F1093" s="135"/>
    </row>
    <row r="1094" spans="2:6" hidden="1" x14ac:dyDescent="0.25">
      <c r="B1094" s="135"/>
      <c r="C1094" s="135"/>
      <c r="F1094" s="135"/>
    </row>
    <row r="1095" spans="2:6" hidden="1" x14ac:dyDescent="0.25">
      <c r="B1095" s="135"/>
      <c r="C1095" s="135"/>
      <c r="F1095" s="135"/>
    </row>
    <row r="1096" spans="2:6" hidden="1" x14ac:dyDescent="0.25">
      <c r="B1096" s="135"/>
      <c r="C1096" s="135"/>
      <c r="F1096" s="135"/>
    </row>
    <row r="1097" spans="2:6" hidden="1" x14ac:dyDescent="0.25">
      <c r="B1097" s="135"/>
      <c r="C1097" s="135"/>
      <c r="F1097" s="135"/>
    </row>
    <row r="1098" spans="2:6" hidden="1" x14ac:dyDescent="0.25">
      <c r="B1098" s="135"/>
      <c r="C1098" s="135"/>
      <c r="F1098" s="135"/>
    </row>
    <row r="1099" spans="2:6" hidden="1" x14ac:dyDescent="0.25">
      <c r="B1099" s="135"/>
      <c r="C1099" s="135"/>
      <c r="F1099" s="135"/>
    </row>
    <row r="1100" spans="2:6" hidden="1" x14ac:dyDescent="0.25">
      <c r="B1100" s="135"/>
      <c r="C1100" s="135"/>
      <c r="F1100" s="135"/>
    </row>
    <row r="1101" spans="2:6" hidden="1" x14ac:dyDescent="0.25">
      <c r="B1101" s="135"/>
      <c r="C1101" s="135"/>
      <c r="F1101" s="135"/>
    </row>
    <row r="1102" spans="2:6" hidden="1" x14ac:dyDescent="0.25">
      <c r="B1102" s="135"/>
      <c r="C1102" s="135"/>
      <c r="F1102" s="135"/>
    </row>
    <row r="1103" spans="2:6" hidden="1" x14ac:dyDescent="0.25">
      <c r="B1103" s="135"/>
      <c r="C1103" s="135"/>
      <c r="F1103" s="135"/>
    </row>
    <row r="1104" spans="2:6" hidden="1" x14ac:dyDescent="0.25">
      <c r="B1104" s="135"/>
      <c r="C1104" s="135"/>
      <c r="F1104" s="135"/>
    </row>
    <row r="1105" spans="2:6" hidden="1" x14ac:dyDescent="0.25">
      <c r="B1105" s="135"/>
      <c r="C1105" s="135"/>
      <c r="F1105" s="135"/>
    </row>
    <row r="1106" spans="2:6" hidden="1" x14ac:dyDescent="0.25">
      <c r="B1106" s="135"/>
      <c r="C1106" s="135"/>
      <c r="F1106" s="135"/>
    </row>
    <row r="1107" spans="2:6" hidden="1" x14ac:dyDescent="0.25">
      <c r="B1107" s="135"/>
      <c r="C1107" s="135"/>
      <c r="F1107" s="135"/>
    </row>
    <row r="1108" spans="2:6" hidden="1" x14ac:dyDescent="0.25">
      <c r="B1108" s="135"/>
      <c r="C1108" s="135"/>
      <c r="F1108" s="135"/>
    </row>
    <row r="1109" spans="2:6" hidden="1" x14ac:dyDescent="0.25">
      <c r="B1109" s="135"/>
      <c r="C1109" s="135"/>
      <c r="F1109" s="135"/>
    </row>
    <row r="1110" spans="2:6" hidden="1" x14ac:dyDescent="0.25">
      <c r="B1110" s="135"/>
      <c r="C1110" s="135"/>
      <c r="F1110" s="135"/>
    </row>
    <row r="1111" spans="2:6" hidden="1" x14ac:dyDescent="0.25">
      <c r="B1111" s="135"/>
      <c r="C1111" s="135"/>
      <c r="F1111" s="135"/>
    </row>
    <row r="1112" spans="2:6" hidden="1" x14ac:dyDescent="0.25">
      <c r="B1112" s="135"/>
      <c r="C1112" s="135"/>
      <c r="F1112" s="135"/>
    </row>
    <row r="1113" spans="2:6" hidden="1" x14ac:dyDescent="0.25">
      <c r="B1113" s="135"/>
      <c r="C1113" s="135"/>
      <c r="F1113" s="135"/>
    </row>
    <row r="1114" spans="2:6" hidden="1" x14ac:dyDescent="0.25">
      <c r="B1114" s="135"/>
      <c r="C1114" s="135"/>
      <c r="F1114" s="135"/>
    </row>
    <row r="1115" spans="2:6" hidden="1" x14ac:dyDescent="0.25">
      <c r="B1115" s="135"/>
      <c r="C1115" s="135"/>
      <c r="F1115" s="135"/>
    </row>
    <row r="1116" spans="2:6" hidden="1" x14ac:dyDescent="0.25">
      <c r="B1116" s="135"/>
      <c r="C1116" s="135"/>
      <c r="F1116" s="135"/>
    </row>
    <row r="1117" spans="2:6" hidden="1" x14ac:dyDescent="0.25">
      <c r="B1117" s="135"/>
      <c r="C1117" s="135"/>
      <c r="F1117" s="135"/>
    </row>
    <row r="1118" spans="2:6" hidden="1" x14ac:dyDescent="0.25">
      <c r="B1118" s="135"/>
      <c r="C1118" s="135"/>
      <c r="F1118" s="135"/>
    </row>
    <row r="1119" spans="2:6" hidden="1" x14ac:dyDescent="0.25">
      <c r="B1119" s="135"/>
      <c r="C1119" s="135"/>
      <c r="F1119" s="135"/>
    </row>
    <row r="1120" spans="2:6" hidden="1" x14ac:dyDescent="0.25">
      <c r="B1120" s="135"/>
      <c r="C1120" s="135"/>
      <c r="F1120" s="135"/>
    </row>
    <row r="1121" spans="2:6" hidden="1" x14ac:dyDescent="0.25">
      <c r="B1121" s="135"/>
      <c r="C1121" s="135"/>
      <c r="F1121" s="135"/>
    </row>
    <row r="1122" spans="2:6" hidden="1" x14ac:dyDescent="0.25">
      <c r="B1122" s="135"/>
      <c r="C1122" s="135"/>
      <c r="F1122" s="135"/>
    </row>
    <row r="1123" spans="2:6" hidden="1" x14ac:dyDescent="0.25">
      <c r="B1123" s="135"/>
      <c r="C1123" s="135"/>
      <c r="F1123" s="135"/>
    </row>
    <row r="1124" spans="2:6" hidden="1" x14ac:dyDescent="0.25">
      <c r="B1124" s="135"/>
      <c r="C1124" s="135"/>
      <c r="F1124" s="135"/>
    </row>
    <row r="1125" spans="2:6" hidden="1" x14ac:dyDescent="0.25">
      <c r="B1125" s="135"/>
      <c r="C1125" s="135"/>
      <c r="F1125" s="135"/>
    </row>
    <row r="1126" spans="2:6" hidden="1" x14ac:dyDescent="0.25">
      <c r="B1126" s="135"/>
      <c r="C1126" s="135"/>
      <c r="F1126" s="135"/>
    </row>
    <row r="1127" spans="2:6" hidden="1" x14ac:dyDescent="0.25">
      <c r="B1127" s="135"/>
      <c r="C1127" s="135"/>
      <c r="F1127" s="135"/>
    </row>
    <row r="1128" spans="2:6" hidden="1" x14ac:dyDescent="0.25">
      <c r="B1128" s="135"/>
      <c r="C1128" s="135"/>
      <c r="F1128" s="135"/>
    </row>
    <row r="1129" spans="2:6" hidden="1" x14ac:dyDescent="0.25">
      <c r="B1129" s="135"/>
      <c r="C1129" s="135"/>
      <c r="F1129" s="135"/>
    </row>
    <row r="1130" spans="2:6" hidden="1" x14ac:dyDescent="0.25">
      <c r="B1130" s="135"/>
      <c r="C1130" s="135"/>
      <c r="F1130" s="135"/>
    </row>
    <row r="1131" spans="2:6" hidden="1" x14ac:dyDescent="0.25">
      <c r="B1131" s="135"/>
      <c r="C1131" s="135"/>
      <c r="F1131" s="135"/>
    </row>
    <row r="1132" spans="2:6" hidden="1" x14ac:dyDescent="0.25">
      <c r="B1132" s="135"/>
      <c r="C1132" s="135"/>
      <c r="F1132" s="135"/>
    </row>
    <row r="1133" spans="2:6" hidden="1" x14ac:dyDescent="0.25">
      <c r="B1133" s="135"/>
      <c r="C1133" s="135"/>
      <c r="F1133" s="135"/>
    </row>
    <row r="1134" spans="2:6" hidden="1" x14ac:dyDescent="0.25">
      <c r="B1134" s="135"/>
      <c r="C1134" s="135"/>
      <c r="F1134" s="135"/>
    </row>
    <row r="1135" spans="2:6" hidden="1" x14ac:dyDescent="0.25">
      <c r="B1135" s="135"/>
      <c r="C1135" s="135"/>
      <c r="F1135" s="135"/>
    </row>
    <row r="1136" spans="2:6" hidden="1" x14ac:dyDescent="0.25">
      <c r="B1136" s="135"/>
      <c r="C1136" s="135"/>
      <c r="F1136" s="135"/>
    </row>
    <row r="1137" spans="2:6" hidden="1" x14ac:dyDescent="0.25">
      <c r="B1137" s="135"/>
      <c r="C1137" s="135"/>
      <c r="F1137" s="135"/>
    </row>
    <row r="1138" spans="2:6" hidden="1" x14ac:dyDescent="0.25">
      <c r="B1138" s="135"/>
      <c r="C1138" s="135"/>
      <c r="F1138" s="135"/>
    </row>
    <row r="1139" spans="2:6" hidden="1" x14ac:dyDescent="0.25">
      <c r="B1139" s="135"/>
      <c r="C1139" s="135"/>
      <c r="F1139" s="135"/>
    </row>
    <row r="1140" spans="2:6" hidden="1" x14ac:dyDescent="0.25">
      <c r="B1140" s="135"/>
      <c r="C1140" s="135"/>
      <c r="F1140" s="135"/>
    </row>
    <row r="1141" spans="2:6" hidden="1" x14ac:dyDescent="0.25">
      <c r="B1141" s="135"/>
      <c r="C1141" s="135"/>
      <c r="F1141" s="135"/>
    </row>
    <row r="1142" spans="2:6" hidden="1" x14ac:dyDescent="0.25">
      <c r="B1142" s="135"/>
      <c r="C1142" s="135"/>
      <c r="F1142" s="135"/>
    </row>
    <row r="1143" spans="2:6" hidden="1" x14ac:dyDescent="0.25">
      <c r="B1143" s="135"/>
      <c r="C1143" s="135"/>
      <c r="F1143" s="135"/>
    </row>
    <row r="1144" spans="2:6" hidden="1" x14ac:dyDescent="0.25">
      <c r="B1144" s="135"/>
      <c r="C1144" s="135"/>
      <c r="F1144" s="135"/>
    </row>
    <row r="1145" spans="2:6" hidden="1" x14ac:dyDescent="0.25">
      <c r="B1145" s="135"/>
      <c r="C1145" s="135"/>
      <c r="F1145" s="135"/>
    </row>
    <row r="1146" spans="2:6" hidden="1" x14ac:dyDescent="0.25">
      <c r="B1146" s="135"/>
      <c r="C1146" s="135"/>
      <c r="F1146" s="135"/>
    </row>
    <row r="1147" spans="2:6" hidden="1" x14ac:dyDescent="0.25">
      <c r="B1147" s="135"/>
      <c r="C1147" s="135"/>
      <c r="F1147" s="135"/>
    </row>
    <row r="1148" spans="2:6" hidden="1" x14ac:dyDescent="0.25">
      <c r="B1148" s="135"/>
      <c r="C1148" s="135"/>
      <c r="F1148" s="135"/>
    </row>
    <row r="1149" spans="2:6" hidden="1" x14ac:dyDescent="0.25">
      <c r="B1149" s="135"/>
      <c r="C1149" s="135"/>
      <c r="F1149" s="135"/>
    </row>
    <row r="1150" spans="2:6" hidden="1" x14ac:dyDescent="0.25">
      <c r="B1150" s="135"/>
      <c r="C1150" s="135"/>
      <c r="F1150" s="135"/>
    </row>
    <row r="1151" spans="2:6" hidden="1" x14ac:dyDescent="0.25">
      <c r="B1151" s="135"/>
      <c r="C1151" s="135"/>
      <c r="F1151" s="135"/>
    </row>
    <row r="1152" spans="2:6" hidden="1" x14ac:dyDescent="0.25">
      <c r="B1152" s="135"/>
      <c r="C1152" s="135"/>
      <c r="F1152" s="135"/>
    </row>
    <row r="1153" spans="2:6" hidden="1" x14ac:dyDescent="0.25">
      <c r="B1153" s="135"/>
      <c r="C1153" s="135"/>
      <c r="F1153" s="135"/>
    </row>
    <row r="1154" spans="2:6" hidden="1" x14ac:dyDescent="0.25">
      <c r="B1154" s="135"/>
      <c r="C1154" s="135"/>
      <c r="F1154" s="135"/>
    </row>
    <row r="1155" spans="2:6" hidden="1" x14ac:dyDescent="0.25">
      <c r="B1155" s="135"/>
      <c r="C1155" s="135"/>
      <c r="F1155" s="135"/>
    </row>
    <row r="1156" spans="2:6" hidden="1" x14ac:dyDescent="0.25">
      <c r="B1156" s="135"/>
      <c r="C1156" s="135"/>
      <c r="F1156" s="135"/>
    </row>
    <row r="1157" spans="2:6" hidden="1" x14ac:dyDescent="0.25">
      <c r="B1157" s="135"/>
      <c r="C1157" s="135"/>
      <c r="F1157" s="135"/>
    </row>
    <row r="1158" spans="2:6" hidden="1" x14ac:dyDescent="0.25">
      <c r="B1158" s="135"/>
      <c r="C1158" s="135"/>
      <c r="F1158" s="135"/>
    </row>
    <row r="1159" spans="2:6" hidden="1" x14ac:dyDescent="0.25">
      <c r="B1159" s="135"/>
      <c r="C1159" s="135"/>
      <c r="F1159" s="135"/>
    </row>
    <row r="1160" spans="2:6" hidden="1" x14ac:dyDescent="0.25">
      <c r="B1160" s="135"/>
      <c r="C1160" s="135"/>
      <c r="F1160" s="135"/>
    </row>
    <row r="1161" spans="2:6" hidden="1" x14ac:dyDescent="0.25">
      <c r="B1161" s="135"/>
      <c r="C1161" s="135"/>
      <c r="F1161" s="135"/>
    </row>
    <row r="1162" spans="2:6" hidden="1" x14ac:dyDescent="0.25">
      <c r="B1162" s="135"/>
      <c r="C1162" s="135"/>
      <c r="F1162" s="135"/>
    </row>
    <row r="1163" spans="2:6" hidden="1" x14ac:dyDescent="0.25">
      <c r="B1163" s="135"/>
      <c r="C1163" s="135"/>
      <c r="F1163" s="135"/>
    </row>
    <row r="1164" spans="2:6" hidden="1" x14ac:dyDescent="0.25">
      <c r="B1164" s="135"/>
      <c r="C1164" s="135"/>
      <c r="F1164" s="135"/>
    </row>
    <row r="1165" spans="2:6" hidden="1" x14ac:dyDescent="0.25">
      <c r="B1165" s="135"/>
      <c r="C1165" s="135"/>
      <c r="F1165" s="135"/>
    </row>
    <row r="1166" spans="2:6" hidden="1" x14ac:dyDescent="0.25">
      <c r="B1166" s="135"/>
      <c r="C1166" s="135"/>
      <c r="F1166" s="135"/>
    </row>
    <row r="1167" spans="2:6" hidden="1" x14ac:dyDescent="0.25">
      <c r="B1167" s="135"/>
      <c r="C1167" s="135"/>
      <c r="F1167" s="135"/>
    </row>
    <row r="1168" spans="2:6" hidden="1" x14ac:dyDescent="0.25">
      <c r="B1168" s="135"/>
      <c r="C1168" s="135"/>
      <c r="F1168" s="135"/>
    </row>
    <row r="1169" spans="2:6" hidden="1" x14ac:dyDescent="0.25">
      <c r="B1169" s="135"/>
      <c r="C1169" s="135"/>
      <c r="F1169" s="135"/>
    </row>
    <row r="1170" spans="2:6" hidden="1" x14ac:dyDescent="0.25">
      <c r="B1170" s="135"/>
      <c r="C1170" s="135"/>
      <c r="F1170" s="135"/>
    </row>
    <row r="1171" spans="2:6" hidden="1" x14ac:dyDescent="0.25">
      <c r="B1171" s="135"/>
      <c r="C1171" s="135"/>
      <c r="F1171" s="135"/>
    </row>
    <row r="1172" spans="2:6" hidden="1" x14ac:dyDescent="0.25">
      <c r="B1172" s="135"/>
      <c r="C1172" s="135"/>
      <c r="F1172" s="135"/>
    </row>
    <row r="1173" spans="2:6" hidden="1" x14ac:dyDescent="0.25">
      <c r="B1173" s="135"/>
      <c r="C1173" s="135"/>
      <c r="F1173" s="135"/>
    </row>
    <row r="1174" spans="2:6" hidden="1" x14ac:dyDescent="0.25">
      <c r="B1174" s="135"/>
      <c r="C1174" s="135"/>
      <c r="F1174" s="135"/>
    </row>
    <row r="1175" spans="2:6" hidden="1" x14ac:dyDescent="0.25">
      <c r="B1175" s="135"/>
      <c r="C1175" s="135"/>
      <c r="F1175" s="135"/>
    </row>
    <row r="1176" spans="2:6" hidden="1" x14ac:dyDescent="0.25">
      <c r="B1176" s="135"/>
      <c r="C1176" s="135"/>
      <c r="F1176" s="135"/>
    </row>
    <row r="1177" spans="2:6" hidden="1" x14ac:dyDescent="0.25">
      <c r="B1177" s="135"/>
      <c r="C1177" s="135"/>
      <c r="F1177" s="135"/>
    </row>
    <row r="1178" spans="2:6" hidden="1" x14ac:dyDescent="0.25">
      <c r="B1178" s="135"/>
      <c r="C1178" s="135"/>
      <c r="F1178" s="135"/>
    </row>
    <row r="1179" spans="2:6" hidden="1" x14ac:dyDescent="0.25">
      <c r="B1179" s="135"/>
      <c r="C1179" s="135"/>
      <c r="F1179" s="135"/>
    </row>
    <row r="1180" spans="2:6" hidden="1" x14ac:dyDescent="0.25">
      <c r="B1180" s="135"/>
      <c r="C1180" s="135"/>
      <c r="F1180" s="135"/>
    </row>
    <row r="1181" spans="2:6" hidden="1" x14ac:dyDescent="0.25">
      <c r="B1181" s="135"/>
      <c r="C1181" s="135"/>
      <c r="F1181" s="135"/>
    </row>
    <row r="1182" spans="2:6" hidden="1" x14ac:dyDescent="0.25">
      <c r="B1182" s="135"/>
      <c r="C1182" s="135"/>
      <c r="F1182" s="135"/>
    </row>
    <row r="1183" spans="2:6" hidden="1" x14ac:dyDescent="0.25">
      <c r="B1183" s="135"/>
      <c r="C1183" s="135"/>
      <c r="F1183" s="135"/>
    </row>
    <row r="1184" spans="2:6" hidden="1" x14ac:dyDescent="0.25">
      <c r="B1184" s="135"/>
      <c r="C1184" s="135"/>
      <c r="F1184" s="135"/>
    </row>
    <row r="1185" spans="2:6" hidden="1" x14ac:dyDescent="0.25">
      <c r="B1185" s="135"/>
      <c r="C1185" s="135"/>
      <c r="F1185" s="135"/>
    </row>
    <row r="1186" spans="2:6" hidden="1" x14ac:dyDescent="0.25">
      <c r="B1186" s="135"/>
      <c r="C1186" s="135"/>
      <c r="F1186" s="135"/>
    </row>
    <row r="1187" spans="2:6" hidden="1" x14ac:dyDescent="0.25">
      <c r="B1187" s="135"/>
      <c r="C1187" s="135"/>
      <c r="F1187" s="135"/>
    </row>
    <row r="1188" spans="2:6" hidden="1" x14ac:dyDescent="0.25">
      <c r="B1188" s="135"/>
      <c r="C1188" s="135"/>
      <c r="F1188" s="135"/>
    </row>
    <row r="1189" spans="2:6" hidden="1" x14ac:dyDescent="0.25">
      <c r="B1189" s="135"/>
      <c r="C1189" s="135"/>
      <c r="F1189" s="135"/>
    </row>
    <row r="1190" spans="2:6" hidden="1" x14ac:dyDescent="0.25">
      <c r="B1190" s="135"/>
      <c r="C1190" s="135"/>
      <c r="F1190" s="135"/>
    </row>
    <row r="1191" spans="2:6" hidden="1" x14ac:dyDescent="0.25">
      <c r="B1191" s="135"/>
      <c r="C1191" s="135"/>
      <c r="F1191" s="135"/>
    </row>
    <row r="1192" spans="2:6" hidden="1" x14ac:dyDescent="0.25">
      <c r="B1192" s="135"/>
      <c r="C1192" s="135"/>
      <c r="F1192" s="135"/>
    </row>
    <row r="1193" spans="2:6" hidden="1" x14ac:dyDescent="0.25">
      <c r="B1193" s="135"/>
      <c r="C1193" s="135"/>
      <c r="F1193" s="135"/>
    </row>
    <row r="1194" spans="2:6" hidden="1" x14ac:dyDescent="0.25">
      <c r="B1194" s="135"/>
      <c r="C1194" s="135"/>
      <c r="F1194" s="135"/>
    </row>
    <row r="1195" spans="2:6" hidden="1" x14ac:dyDescent="0.25">
      <c r="B1195" s="135"/>
      <c r="C1195" s="135"/>
      <c r="F1195" s="135"/>
    </row>
    <row r="1196" spans="2:6" hidden="1" x14ac:dyDescent="0.25">
      <c r="B1196" s="135"/>
      <c r="C1196" s="135"/>
      <c r="F1196" s="135"/>
    </row>
    <row r="1197" spans="2:6" hidden="1" x14ac:dyDescent="0.25">
      <c r="B1197" s="135"/>
      <c r="C1197" s="135"/>
      <c r="F1197" s="135"/>
    </row>
    <row r="1198" spans="2:6" hidden="1" x14ac:dyDescent="0.25">
      <c r="B1198" s="135"/>
      <c r="C1198" s="135"/>
      <c r="F1198" s="135"/>
    </row>
    <row r="1199" spans="2:6" hidden="1" x14ac:dyDescent="0.25">
      <c r="B1199" s="135"/>
      <c r="C1199" s="135"/>
      <c r="F1199" s="135"/>
    </row>
    <row r="1200" spans="2:6" hidden="1" x14ac:dyDescent="0.25">
      <c r="B1200" s="135"/>
      <c r="C1200" s="135"/>
      <c r="F1200" s="135"/>
    </row>
    <row r="1201" spans="2:6" hidden="1" x14ac:dyDescent="0.25">
      <c r="B1201" s="135"/>
      <c r="C1201" s="135"/>
      <c r="F1201" s="135"/>
    </row>
    <row r="1202" spans="2:6" hidden="1" x14ac:dyDescent="0.25">
      <c r="B1202" s="135"/>
      <c r="C1202" s="135"/>
      <c r="F1202" s="135"/>
    </row>
    <row r="1203" spans="2:6" hidden="1" x14ac:dyDescent="0.25">
      <c r="B1203" s="135"/>
      <c r="C1203" s="135"/>
      <c r="F1203" s="135"/>
    </row>
    <row r="1204" spans="2:6" hidden="1" x14ac:dyDescent="0.25">
      <c r="B1204" s="135"/>
      <c r="C1204" s="135"/>
      <c r="F1204" s="135"/>
    </row>
    <row r="1205" spans="2:6" hidden="1" x14ac:dyDescent="0.25">
      <c r="B1205" s="135"/>
      <c r="C1205" s="135"/>
      <c r="F1205" s="135"/>
    </row>
    <row r="1206" spans="2:6" hidden="1" x14ac:dyDescent="0.25">
      <c r="B1206" s="135"/>
      <c r="C1206" s="135"/>
      <c r="F1206" s="135"/>
    </row>
    <row r="1207" spans="2:6" hidden="1" x14ac:dyDescent="0.25">
      <c r="B1207" s="135"/>
      <c r="C1207" s="135"/>
      <c r="F1207" s="135"/>
    </row>
    <row r="1208" spans="2:6" hidden="1" x14ac:dyDescent="0.25">
      <c r="B1208" s="135"/>
      <c r="C1208" s="135"/>
      <c r="F1208" s="135"/>
    </row>
    <row r="1209" spans="2:6" hidden="1" x14ac:dyDescent="0.25">
      <c r="B1209" s="135"/>
      <c r="C1209" s="135"/>
      <c r="F1209" s="135"/>
    </row>
    <row r="1210" spans="2:6" hidden="1" x14ac:dyDescent="0.25">
      <c r="B1210" s="135"/>
      <c r="C1210" s="135"/>
      <c r="F1210" s="135"/>
    </row>
    <row r="1211" spans="2:6" hidden="1" x14ac:dyDescent="0.25">
      <c r="B1211" s="135"/>
      <c r="C1211" s="135"/>
      <c r="F1211" s="135"/>
    </row>
    <row r="1212" spans="2:6" hidden="1" x14ac:dyDescent="0.25">
      <c r="B1212" s="135"/>
      <c r="C1212" s="135"/>
      <c r="F1212" s="135"/>
    </row>
    <row r="1213" spans="2:6" hidden="1" x14ac:dyDescent="0.25">
      <c r="B1213" s="135"/>
      <c r="C1213" s="135"/>
      <c r="F1213" s="135"/>
    </row>
    <row r="1214" spans="2:6" hidden="1" x14ac:dyDescent="0.25">
      <c r="B1214" s="135"/>
      <c r="C1214" s="135"/>
      <c r="F1214" s="135"/>
    </row>
    <row r="1215" spans="2:6" hidden="1" x14ac:dyDescent="0.25">
      <c r="B1215" s="135"/>
      <c r="C1215" s="135"/>
      <c r="F1215" s="135"/>
    </row>
    <row r="1216" spans="2:6" hidden="1" x14ac:dyDescent="0.25">
      <c r="B1216" s="135"/>
      <c r="C1216" s="135"/>
      <c r="F1216" s="135"/>
    </row>
    <row r="1217" spans="2:6" hidden="1" x14ac:dyDescent="0.25">
      <c r="B1217" s="135"/>
      <c r="C1217" s="135"/>
      <c r="F1217" s="135"/>
    </row>
    <row r="1218" spans="2:6" hidden="1" x14ac:dyDescent="0.25">
      <c r="B1218" s="135"/>
      <c r="C1218" s="135"/>
      <c r="F1218" s="135"/>
    </row>
    <row r="1219" spans="2:6" hidden="1" x14ac:dyDescent="0.25">
      <c r="B1219" s="135"/>
      <c r="C1219" s="135"/>
      <c r="F1219" s="135"/>
    </row>
    <row r="1220" spans="2:6" hidden="1" x14ac:dyDescent="0.25">
      <c r="B1220" s="135"/>
      <c r="C1220" s="135"/>
      <c r="F1220" s="135"/>
    </row>
    <row r="1221" spans="2:6" hidden="1" x14ac:dyDescent="0.25">
      <c r="B1221" s="135"/>
      <c r="C1221" s="135"/>
      <c r="F1221" s="135"/>
    </row>
    <row r="1222" spans="2:6" hidden="1" x14ac:dyDescent="0.25">
      <c r="B1222" s="135"/>
      <c r="C1222" s="135"/>
      <c r="F1222" s="135"/>
    </row>
    <row r="1223" spans="2:6" hidden="1" x14ac:dyDescent="0.25">
      <c r="B1223" s="135"/>
      <c r="C1223" s="135"/>
      <c r="F1223" s="135"/>
    </row>
    <row r="1224" spans="2:6" hidden="1" x14ac:dyDescent="0.25">
      <c r="B1224" s="135"/>
      <c r="C1224" s="135"/>
      <c r="F1224" s="135"/>
    </row>
    <row r="1225" spans="2:6" hidden="1" x14ac:dyDescent="0.25">
      <c r="B1225" s="135"/>
      <c r="C1225" s="135"/>
      <c r="F1225" s="135"/>
    </row>
    <row r="1226" spans="2:6" hidden="1" x14ac:dyDescent="0.25">
      <c r="B1226" s="135"/>
      <c r="C1226" s="135"/>
      <c r="F1226" s="135"/>
    </row>
    <row r="1227" spans="2:6" hidden="1" x14ac:dyDescent="0.25">
      <c r="B1227" s="135"/>
      <c r="C1227" s="135"/>
      <c r="F1227" s="135"/>
    </row>
    <row r="1228" spans="2:6" hidden="1" x14ac:dyDescent="0.25">
      <c r="B1228" s="135"/>
      <c r="C1228" s="135"/>
      <c r="F1228" s="135"/>
    </row>
    <row r="1229" spans="2:6" hidden="1" x14ac:dyDescent="0.25">
      <c r="B1229" s="135"/>
      <c r="C1229" s="135"/>
      <c r="F1229" s="135"/>
    </row>
    <row r="1230" spans="2:6" hidden="1" x14ac:dyDescent="0.25">
      <c r="B1230" s="135"/>
      <c r="C1230" s="135"/>
      <c r="F1230" s="135"/>
    </row>
    <row r="1231" spans="2:6" hidden="1" x14ac:dyDescent="0.25">
      <c r="B1231" s="135"/>
      <c r="C1231" s="135"/>
      <c r="F1231" s="135"/>
    </row>
    <row r="1232" spans="2:6" hidden="1" x14ac:dyDescent="0.25">
      <c r="B1232" s="135"/>
      <c r="C1232" s="135"/>
      <c r="F1232" s="135"/>
    </row>
    <row r="1233" spans="2:6" hidden="1" x14ac:dyDescent="0.25">
      <c r="B1233" s="135"/>
      <c r="C1233" s="135"/>
      <c r="F1233" s="135"/>
    </row>
    <row r="1234" spans="2:6" hidden="1" x14ac:dyDescent="0.25">
      <c r="B1234" s="135"/>
      <c r="C1234" s="135"/>
      <c r="F1234" s="135"/>
    </row>
    <row r="1235" spans="2:6" hidden="1" x14ac:dyDescent="0.25">
      <c r="B1235" s="135"/>
      <c r="C1235" s="135"/>
      <c r="F1235" s="135"/>
    </row>
    <row r="1236" spans="2:6" hidden="1" x14ac:dyDescent="0.25">
      <c r="B1236" s="135"/>
      <c r="C1236" s="135"/>
      <c r="F1236" s="135"/>
    </row>
    <row r="1237" spans="2:6" hidden="1" x14ac:dyDescent="0.25">
      <c r="B1237" s="135"/>
      <c r="C1237" s="135"/>
      <c r="F1237" s="135"/>
    </row>
    <row r="1238" spans="2:6" hidden="1" x14ac:dyDescent="0.25">
      <c r="B1238" s="135"/>
      <c r="C1238" s="135"/>
      <c r="F1238" s="135"/>
    </row>
    <row r="1239" spans="2:6" hidden="1" x14ac:dyDescent="0.25">
      <c r="B1239" s="135"/>
      <c r="C1239" s="135"/>
      <c r="F1239" s="135"/>
    </row>
    <row r="1240" spans="2:6" hidden="1" x14ac:dyDescent="0.25">
      <c r="B1240" s="135"/>
      <c r="C1240" s="135"/>
      <c r="F1240" s="135"/>
    </row>
    <row r="1241" spans="2:6" hidden="1" x14ac:dyDescent="0.25">
      <c r="B1241" s="135"/>
      <c r="C1241" s="135"/>
      <c r="F1241" s="135"/>
    </row>
    <row r="1242" spans="2:6" hidden="1" x14ac:dyDescent="0.25">
      <c r="B1242" s="135"/>
      <c r="C1242" s="135"/>
      <c r="F1242" s="135"/>
    </row>
    <row r="1243" spans="2:6" hidden="1" x14ac:dyDescent="0.25">
      <c r="B1243" s="135"/>
      <c r="C1243" s="135"/>
      <c r="F1243" s="135"/>
    </row>
    <row r="1244" spans="2:6" hidden="1" x14ac:dyDescent="0.25">
      <c r="B1244" s="135"/>
      <c r="C1244" s="135"/>
      <c r="F1244" s="135"/>
    </row>
    <row r="1245" spans="2:6" hidden="1" x14ac:dyDescent="0.25">
      <c r="B1245" s="135"/>
      <c r="C1245" s="135"/>
      <c r="F1245" s="135"/>
    </row>
    <row r="1246" spans="2:6" hidden="1" x14ac:dyDescent="0.25">
      <c r="B1246" s="135"/>
      <c r="C1246" s="135"/>
      <c r="F1246" s="135"/>
    </row>
    <row r="1247" spans="2:6" hidden="1" x14ac:dyDescent="0.25">
      <c r="B1247" s="135"/>
      <c r="C1247" s="135"/>
      <c r="F1247" s="135"/>
    </row>
    <row r="1248" spans="2:6" hidden="1" x14ac:dyDescent="0.25">
      <c r="B1248" s="135"/>
      <c r="C1248" s="135"/>
      <c r="F1248" s="135"/>
    </row>
    <row r="1249" spans="2:6" hidden="1" x14ac:dyDescent="0.25">
      <c r="B1249" s="135"/>
      <c r="C1249" s="135"/>
      <c r="F1249" s="135"/>
    </row>
    <row r="1250" spans="2:6" hidden="1" x14ac:dyDescent="0.25">
      <c r="B1250" s="135"/>
      <c r="C1250" s="135"/>
      <c r="F1250" s="135"/>
    </row>
    <row r="1251" spans="2:6" hidden="1" x14ac:dyDescent="0.25">
      <c r="B1251" s="135"/>
      <c r="C1251" s="135"/>
      <c r="F1251" s="135"/>
    </row>
    <row r="1252" spans="2:6" hidden="1" x14ac:dyDescent="0.25">
      <c r="B1252" s="135"/>
      <c r="C1252" s="135"/>
      <c r="F1252" s="135"/>
    </row>
    <row r="1253" spans="2:6" hidden="1" x14ac:dyDescent="0.25">
      <c r="B1253" s="135"/>
      <c r="C1253" s="135"/>
      <c r="F1253" s="135"/>
    </row>
    <row r="1254" spans="2:6" hidden="1" x14ac:dyDescent="0.25">
      <c r="B1254" s="135"/>
      <c r="C1254" s="135"/>
      <c r="F1254" s="135"/>
    </row>
    <row r="1255" spans="2:6" hidden="1" x14ac:dyDescent="0.25">
      <c r="B1255" s="135"/>
      <c r="C1255" s="135"/>
      <c r="F1255" s="135"/>
    </row>
    <row r="1256" spans="2:6" hidden="1" x14ac:dyDescent="0.25">
      <c r="B1256" s="135"/>
      <c r="C1256" s="135"/>
      <c r="F1256" s="135"/>
    </row>
    <row r="1257" spans="2:6" hidden="1" x14ac:dyDescent="0.25">
      <c r="B1257" s="135"/>
      <c r="C1257" s="135"/>
      <c r="F1257" s="135"/>
    </row>
    <row r="1258" spans="2:6" hidden="1" x14ac:dyDescent="0.25">
      <c r="B1258" s="135"/>
      <c r="C1258" s="135"/>
      <c r="F1258" s="135"/>
    </row>
    <row r="1259" spans="2:6" hidden="1" x14ac:dyDescent="0.25">
      <c r="B1259" s="135"/>
      <c r="C1259" s="135"/>
      <c r="F1259" s="135"/>
    </row>
    <row r="1260" spans="2:6" hidden="1" x14ac:dyDescent="0.25">
      <c r="B1260" s="135"/>
      <c r="C1260" s="135"/>
      <c r="F1260" s="135"/>
    </row>
    <row r="1261" spans="2:6" hidden="1" x14ac:dyDescent="0.25">
      <c r="B1261" s="135"/>
      <c r="C1261" s="135"/>
      <c r="F1261" s="135"/>
    </row>
    <row r="1262" spans="2:6" hidden="1" x14ac:dyDescent="0.25">
      <c r="B1262" s="135"/>
      <c r="C1262" s="135"/>
      <c r="F1262" s="135"/>
    </row>
    <row r="1263" spans="2:6" hidden="1" x14ac:dyDescent="0.25">
      <c r="B1263" s="135"/>
      <c r="C1263" s="135"/>
      <c r="F1263" s="135"/>
    </row>
    <row r="1264" spans="2:6" hidden="1" x14ac:dyDescent="0.25">
      <c r="B1264" s="135"/>
      <c r="C1264" s="135"/>
      <c r="F1264" s="135"/>
    </row>
    <row r="1265" spans="2:6" hidden="1" x14ac:dyDescent="0.25">
      <c r="B1265" s="135"/>
      <c r="C1265" s="135"/>
      <c r="F1265" s="135"/>
    </row>
    <row r="1266" spans="2:6" hidden="1" x14ac:dyDescent="0.25">
      <c r="B1266" s="135"/>
      <c r="C1266" s="135"/>
      <c r="F1266" s="135"/>
    </row>
    <row r="1267" spans="2:6" hidden="1" x14ac:dyDescent="0.25">
      <c r="B1267" s="135"/>
      <c r="C1267" s="135"/>
      <c r="F1267" s="135"/>
    </row>
    <row r="1268" spans="2:6" hidden="1" x14ac:dyDescent="0.25">
      <c r="B1268" s="135"/>
      <c r="C1268" s="135"/>
      <c r="F1268" s="135"/>
    </row>
    <row r="1269" spans="2:6" hidden="1" x14ac:dyDescent="0.25">
      <c r="B1269" s="135"/>
      <c r="C1269" s="135"/>
      <c r="F1269" s="135"/>
    </row>
    <row r="1270" spans="2:6" hidden="1" x14ac:dyDescent="0.25">
      <c r="B1270" s="135"/>
      <c r="C1270" s="135"/>
      <c r="F1270" s="135"/>
    </row>
    <row r="1271" spans="2:6" hidden="1" x14ac:dyDescent="0.25">
      <c r="B1271" s="135"/>
      <c r="C1271" s="135"/>
      <c r="F1271" s="135"/>
    </row>
    <row r="1272" spans="2:6" hidden="1" x14ac:dyDescent="0.25">
      <c r="B1272" s="135"/>
      <c r="C1272" s="135"/>
      <c r="F1272" s="135"/>
    </row>
    <row r="1273" spans="2:6" hidden="1" x14ac:dyDescent="0.25">
      <c r="B1273" s="135"/>
      <c r="C1273" s="135"/>
      <c r="F1273" s="135"/>
    </row>
    <row r="1274" spans="2:6" hidden="1" x14ac:dyDescent="0.25">
      <c r="B1274" s="135"/>
      <c r="C1274" s="135"/>
      <c r="F1274" s="135"/>
    </row>
    <row r="1275" spans="2:6" hidden="1" x14ac:dyDescent="0.25">
      <c r="B1275" s="135"/>
      <c r="C1275" s="135"/>
      <c r="F1275" s="135"/>
    </row>
    <row r="1276" spans="2:6" hidden="1" x14ac:dyDescent="0.25">
      <c r="B1276" s="135"/>
      <c r="C1276" s="135"/>
      <c r="F1276" s="135"/>
    </row>
    <row r="1277" spans="2:6" hidden="1" x14ac:dyDescent="0.25">
      <c r="B1277" s="135"/>
      <c r="C1277" s="135"/>
      <c r="F1277" s="135"/>
    </row>
    <row r="1278" spans="2:6" hidden="1" x14ac:dyDescent="0.25">
      <c r="B1278" s="135"/>
      <c r="C1278" s="135"/>
      <c r="F1278" s="135"/>
    </row>
    <row r="1279" spans="2:6" hidden="1" x14ac:dyDescent="0.25">
      <c r="B1279" s="135"/>
      <c r="C1279" s="135"/>
      <c r="F1279" s="135"/>
    </row>
    <row r="1280" spans="2:6" hidden="1" x14ac:dyDescent="0.25">
      <c r="B1280" s="135"/>
      <c r="C1280" s="135"/>
      <c r="F1280" s="135"/>
    </row>
    <row r="1281" spans="2:6" hidden="1" x14ac:dyDescent="0.25">
      <c r="B1281" s="135"/>
      <c r="C1281" s="135"/>
      <c r="F1281" s="135"/>
    </row>
    <row r="1282" spans="2:6" hidden="1" x14ac:dyDescent="0.25">
      <c r="B1282" s="135"/>
      <c r="C1282" s="135"/>
      <c r="F1282" s="135"/>
    </row>
    <row r="1283" spans="2:6" hidden="1" x14ac:dyDescent="0.25">
      <c r="B1283" s="135"/>
      <c r="C1283" s="135"/>
      <c r="F1283" s="135"/>
    </row>
    <row r="1284" spans="2:6" hidden="1" x14ac:dyDescent="0.25">
      <c r="B1284" s="135"/>
      <c r="C1284" s="135"/>
      <c r="F1284" s="135"/>
    </row>
    <row r="1285" spans="2:6" hidden="1" x14ac:dyDescent="0.25">
      <c r="B1285" s="135"/>
      <c r="C1285" s="135"/>
      <c r="F1285" s="135"/>
    </row>
    <row r="1286" spans="2:6" hidden="1" x14ac:dyDescent="0.25">
      <c r="B1286" s="135"/>
      <c r="C1286" s="135"/>
      <c r="F1286" s="135"/>
    </row>
    <row r="1287" spans="2:6" hidden="1" x14ac:dyDescent="0.25">
      <c r="B1287" s="135"/>
      <c r="C1287" s="135"/>
      <c r="F1287" s="135"/>
    </row>
    <row r="1288" spans="2:6" hidden="1" x14ac:dyDescent="0.25">
      <c r="B1288" s="135"/>
      <c r="C1288" s="135"/>
      <c r="F1288" s="135"/>
    </row>
    <row r="1289" spans="2:6" hidden="1" x14ac:dyDescent="0.25">
      <c r="B1289" s="135"/>
      <c r="C1289" s="135"/>
      <c r="F1289" s="135"/>
    </row>
    <row r="1290" spans="2:6" hidden="1" x14ac:dyDescent="0.25">
      <c r="B1290" s="135"/>
      <c r="C1290" s="135"/>
      <c r="F1290" s="135"/>
    </row>
    <row r="1291" spans="2:6" hidden="1" x14ac:dyDescent="0.25">
      <c r="B1291" s="135"/>
      <c r="C1291" s="135"/>
      <c r="F1291" s="135"/>
    </row>
    <row r="1292" spans="2:6" hidden="1" x14ac:dyDescent="0.25">
      <c r="B1292" s="135"/>
      <c r="C1292" s="135"/>
      <c r="F1292" s="135"/>
    </row>
    <row r="1293" spans="2:6" hidden="1" x14ac:dyDescent="0.25">
      <c r="B1293" s="135"/>
      <c r="C1293" s="135"/>
      <c r="F1293" s="135"/>
    </row>
    <row r="1294" spans="2:6" hidden="1" x14ac:dyDescent="0.25">
      <c r="B1294" s="135"/>
      <c r="C1294" s="135"/>
      <c r="F1294" s="135"/>
    </row>
    <row r="1295" spans="2:6" hidden="1" x14ac:dyDescent="0.25">
      <c r="B1295" s="135"/>
      <c r="C1295" s="135"/>
      <c r="F1295" s="135"/>
    </row>
    <row r="1296" spans="2:6" hidden="1" x14ac:dyDescent="0.25">
      <c r="B1296" s="135"/>
      <c r="C1296" s="135"/>
      <c r="F1296" s="135"/>
    </row>
    <row r="1297" spans="2:6" hidden="1" x14ac:dyDescent="0.25">
      <c r="B1297" s="135"/>
      <c r="C1297" s="135"/>
      <c r="F1297" s="135"/>
    </row>
    <row r="1298" spans="2:6" hidden="1" x14ac:dyDescent="0.25">
      <c r="B1298" s="135"/>
      <c r="C1298" s="135"/>
      <c r="F1298" s="135"/>
    </row>
    <row r="1299" spans="2:6" hidden="1" x14ac:dyDescent="0.25">
      <c r="B1299" s="135"/>
      <c r="C1299" s="135"/>
      <c r="F1299" s="135"/>
    </row>
    <row r="1300" spans="2:6" hidden="1" x14ac:dyDescent="0.25">
      <c r="B1300" s="135"/>
      <c r="C1300" s="135"/>
      <c r="F1300" s="135"/>
    </row>
    <row r="1301" spans="2:6" hidden="1" x14ac:dyDescent="0.25">
      <c r="B1301" s="135"/>
      <c r="C1301" s="135"/>
      <c r="F1301" s="135"/>
    </row>
    <row r="1302" spans="2:6" hidden="1" x14ac:dyDescent="0.25">
      <c r="B1302" s="135"/>
      <c r="C1302" s="135"/>
      <c r="F1302" s="135"/>
    </row>
    <row r="1303" spans="2:6" hidden="1" x14ac:dyDescent="0.25">
      <c r="B1303" s="135"/>
      <c r="C1303" s="135"/>
      <c r="F1303" s="135"/>
    </row>
    <row r="1304" spans="2:6" hidden="1" x14ac:dyDescent="0.25">
      <c r="B1304" s="135"/>
      <c r="C1304" s="135"/>
      <c r="F1304" s="135"/>
    </row>
    <row r="1305" spans="2:6" hidden="1" x14ac:dyDescent="0.25">
      <c r="B1305" s="135"/>
      <c r="C1305" s="135"/>
      <c r="F1305" s="135"/>
    </row>
    <row r="1306" spans="2:6" hidden="1" x14ac:dyDescent="0.25">
      <c r="B1306" s="135"/>
      <c r="C1306" s="135"/>
      <c r="F1306" s="135"/>
    </row>
    <row r="1307" spans="2:6" hidden="1" x14ac:dyDescent="0.25">
      <c r="B1307" s="135"/>
      <c r="C1307" s="135"/>
      <c r="F1307" s="135"/>
    </row>
    <row r="1308" spans="2:6" hidden="1" x14ac:dyDescent="0.25">
      <c r="B1308" s="135"/>
      <c r="C1308" s="135"/>
      <c r="F1308" s="135"/>
    </row>
    <row r="1309" spans="2:6" hidden="1" x14ac:dyDescent="0.25">
      <c r="B1309" s="135"/>
      <c r="C1309" s="135"/>
      <c r="F1309" s="135"/>
    </row>
    <row r="1310" spans="2:6" hidden="1" x14ac:dyDescent="0.25">
      <c r="B1310" s="135"/>
      <c r="C1310" s="135"/>
      <c r="F1310" s="135"/>
    </row>
    <row r="1311" spans="2:6" hidden="1" x14ac:dyDescent="0.25">
      <c r="B1311" s="135"/>
      <c r="C1311" s="135"/>
      <c r="F1311" s="135"/>
    </row>
    <row r="1312" spans="2:6" hidden="1" x14ac:dyDescent="0.25">
      <c r="B1312" s="135"/>
      <c r="C1312" s="135"/>
      <c r="F1312" s="135"/>
    </row>
    <row r="1313" spans="2:6" hidden="1" x14ac:dyDescent="0.25">
      <c r="B1313" s="135"/>
      <c r="C1313" s="135"/>
      <c r="F1313" s="135"/>
    </row>
    <row r="1314" spans="2:6" hidden="1" x14ac:dyDescent="0.25">
      <c r="B1314" s="135"/>
      <c r="C1314" s="135"/>
      <c r="F1314" s="135"/>
    </row>
    <row r="1315" spans="2:6" hidden="1" x14ac:dyDescent="0.25">
      <c r="B1315" s="135"/>
      <c r="C1315" s="135"/>
      <c r="F1315" s="135"/>
    </row>
    <row r="1316" spans="2:6" hidden="1" x14ac:dyDescent="0.25">
      <c r="B1316" s="135"/>
      <c r="C1316" s="135"/>
      <c r="F1316" s="135"/>
    </row>
    <row r="1317" spans="2:6" hidden="1" x14ac:dyDescent="0.25">
      <c r="B1317" s="135"/>
      <c r="C1317" s="135"/>
      <c r="F1317" s="135"/>
    </row>
    <row r="1318" spans="2:6" hidden="1" x14ac:dyDescent="0.25">
      <c r="B1318" s="135"/>
      <c r="C1318" s="135"/>
      <c r="F1318" s="135"/>
    </row>
    <row r="1319" spans="2:6" hidden="1" x14ac:dyDescent="0.25">
      <c r="B1319" s="135"/>
      <c r="C1319" s="135"/>
      <c r="F1319" s="135"/>
    </row>
    <row r="1320" spans="2:6" hidden="1" x14ac:dyDescent="0.25">
      <c r="B1320" s="135"/>
      <c r="C1320" s="135"/>
      <c r="F1320" s="135"/>
    </row>
    <row r="1321" spans="2:6" hidden="1" x14ac:dyDescent="0.25">
      <c r="B1321" s="135"/>
      <c r="C1321" s="135"/>
      <c r="F1321" s="135"/>
    </row>
    <row r="1322" spans="2:6" hidden="1" x14ac:dyDescent="0.25">
      <c r="B1322" s="135"/>
      <c r="C1322" s="135"/>
      <c r="F1322" s="135"/>
    </row>
    <row r="1323" spans="2:6" hidden="1" x14ac:dyDescent="0.25">
      <c r="B1323" s="135"/>
      <c r="C1323" s="135"/>
      <c r="F1323" s="135"/>
    </row>
    <row r="1324" spans="2:6" hidden="1" x14ac:dyDescent="0.25">
      <c r="B1324" s="135"/>
      <c r="C1324" s="135"/>
      <c r="F1324" s="135"/>
    </row>
    <row r="1325" spans="2:6" hidden="1" x14ac:dyDescent="0.25">
      <c r="B1325" s="135"/>
      <c r="C1325" s="135"/>
      <c r="F1325" s="135"/>
    </row>
    <row r="1326" spans="2:6" hidden="1" x14ac:dyDescent="0.25">
      <c r="B1326" s="135"/>
      <c r="C1326" s="135"/>
      <c r="F1326" s="135"/>
    </row>
    <row r="1327" spans="2:6" hidden="1" x14ac:dyDescent="0.25">
      <c r="B1327" s="135"/>
      <c r="C1327" s="135"/>
      <c r="F1327" s="135"/>
    </row>
    <row r="1328" spans="2:6" hidden="1" x14ac:dyDescent="0.25">
      <c r="B1328" s="135"/>
      <c r="C1328" s="135"/>
      <c r="F1328" s="135"/>
    </row>
    <row r="1329" spans="2:6" hidden="1" x14ac:dyDescent="0.25">
      <c r="B1329" s="135"/>
      <c r="C1329" s="135"/>
      <c r="F1329" s="135"/>
    </row>
    <row r="1330" spans="2:6" hidden="1" x14ac:dyDescent="0.25">
      <c r="B1330" s="135"/>
      <c r="C1330" s="135"/>
      <c r="F1330" s="135"/>
    </row>
    <row r="1331" spans="2:6" hidden="1" x14ac:dyDescent="0.25">
      <c r="B1331" s="135"/>
      <c r="C1331" s="135"/>
      <c r="F1331" s="135"/>
    </row>
    <row r="1332" spans="2:6" hidden="1" x14ac:dyDescent="0.25">
      <c r="B1332" s="135"/>
      <c r="C1332" s="135"/>
      <c r="F1332" s="135"/>
    </row>
    <row r="1333" spans="2:6" hidden="1" x14ac:dyDescent="0.25">
      <c r="B1333" s="135"/>
      <c r="C1333" s="135"/>
      <c r="F1333" s="135"/>
    </row>
    <row r="1334" spans="2:6" hidden="1" x14ac:dyDescent="0.25">
      <c r="B1334" s="135"/>
      <c r="C1334" s="135"/>
      <c r="F1334" s="135"/>
    </row>
    <row r="1335" spans="2:6" hidden="1" x14ac:dyDescent="0.25">
      <c r="B1335" s="135"/>
      <c r="C1335" s="135"/>
      <c r="F1335" s="135"/>
    </row>
    <row r="1336" spans="2:6" hidden="1" x14ac:dyDescent="0.25">
      <c r="B1336" s="135"/>
      <c r="C1336" s="135"/>
      <c r="F1336" s="135"/>
    </row>
    <row r="1337" spans="2:6" hidden="1" x14ac:dyDescent="0.25">
      <c r="B1337" s="135"/>
      <c r="C1337" s="135"/>
      <c r="F1337" s="135"/>
    </row>
    <row r="1338" spans="2:6" hidden="1" x14ac:dyDescent="0.25">
      <c r="B1338" s="135"/>
      <c r="C1338" s="135"/>
      <c r="F1338" s="135"/>
    </row>
    <row r="1339" spans="2:6" hidden="1" x14ac:dyDescent="0.25">
      <c r="B1339" s="135"/>
      <c r="C1339" s="135"/>
      <c r="F1339" s="135"/>
    </row>
    <row r="1340" spans="2:6" hidden="1" x14ac:dyDescent="0.25">
      <c r="B1340" s="135"/>
      <c r="C1340" s="135"/>
      <c r="F1340" s="135"/>
    </row>
    <row r="1341" spans="2:6" hidden="1" x14ac:dyDescent="0.25">
      <c r="B1341" s="135"/>
      <c r="C1341" s="135"/>
      <c r="F1341" s="135"/>
    </row>
    <row r="1342" spans="2:6" hidden="1" x14ac:dyDescent="0.25">
      <c r="B1342" s="135"/>
      <c r="C1342" s="135"/>
      <c r="F1342" s="135"/>
    </row>
    <row r="1343" spans="2:6" hidden="1" x14ac:dyDescent="0.25">
      <c r="B1343" s="135"/>
      <c r="C1343" s="135"/>
      <c r="F1343" s="135"/>
    </row>
    <row r="1344" spans="2:6" hidden="1" x14ac:dyDescent="0.25">
      <c r="B1344" s="135"/>
      <c r="C1344" s="135"/>
      <c r="F1344" s="135"/>
    </row>
    <row r="1345" spans="2:6" hidden="1" x14ac:dyDescent="0.25">
      <c r="B1345" s="135"/>
      <c r="C1345" s="135"/>
      <c r="F1345" s="135"/>
    </row>
    <row r="1346" spans="2:6" hidden="1" x14ac:dyDescent="0.25">
      <c r="B1346" s="135"/>
      <c r="C1346" s="135"/>
      <c r="F1346" s="135"/>
    </row>
    <row r="1347" spans="2:6" hidden="1" x14ac:dyDescent="0.25">
      <c r="B1347" s="135"/>
      <c r="C1347" s="135"/>
      <c r="F1347" s="135"/>
    </row>
    <row r="1348" spans="2:6" hidden="1" x14ac:dyDescent="0.25">
      <c r="B1348" s="135"/>
      <c r="C1348" s="135"/>
      <c r="F1348" s="135"/>
    </row>
    <row r="1349" spans="2:6" hidden="1" x14ac:dyDescent="0.25">
      <c r="B1349" s="135"/>
      <c r="C1349" s="135"/>
      <c r="F1349" s="135"/>
    </row>
    <row r="1350" spans="2:6" hidden="1" x14ac:dyDescent="0.25">
      <c r="B1350" s="135"/>
      <c r="C1350" s="135"/>
      <c r="F1350" s="135"/>
    </row>
    <row r="1351" spans="2:6" hidden="1" x14ac:dyDescent="0.25">
      <c r="B1351" s="135"/>
      <c r="C1351" s="135"/>
      <c r="F1351" s="135"/>
    </row>
    <row r="1352" spans="2:6" hidden="1" x14ac:dyDescent="0.25">
      <c r="B1352" s="135"/>
      <c r="C1352" s="135"/>
      <c r="F1352" s="135"/>
    </row>
    <row r="1353" spans="2:6" hidden="1" x14ac:dyDescent="0.25">
      <c r="B1353" s="135"/>
      <c r="C1353" s="135"/>
      <c r="F1353" s="135"/>
    </row>
    <row r="1354" spans="2:6" hidden="1" x14ac:dyDescent="0.25">
      <c r="B1354" s="135"/>
      <c r="C1354" s="135"/>
      <c r="F1354" s="135"/>
    </row>
    <row r="1355" spans="2:6" hidden="1" x14ac:dyDescent="0.25">
      <c r="B1355" s="135"/>
      <c r="C1355" s="135"/>
      <c r="F1355" s="135"/>
    </row>
    <row r="1356" spans="2:6" hidden="1" x14ac:dyDescent="0.25">
      <c r="B1356" s="135"/>
      <c r="C1356" s="135"/>
      <c r="F1356" s="135"/>
    </row>
    <row r="1357" spans="2:6" hidden="1" x14ac:dyDescent="0.25">
      <c r="B1357" s="135"/>
      <c r="C1357" s="135"/>
      <c r="F1357" s="135"/>
    </row>
    <row r="1358" spans="2:6" hidden="1" x14ac:dyDescent="0.25">
      <c r="B1358" s="135"/>
      <c r="C1358" s="135"/>
      <c r="F1358" s="135"/>
    </row>
    <row r="1359" spans="2:6" hidden="1" x14ac:dyDescent="0.25">
      <c r="B1359" s="135"/>
      <c r="C1359" s="135"/>
      <c r="F1359" s="135"/>
    </row>
    <row r="1360" spans="2:6" hidden="1" x14ac:dyDescent="0.25">
      <c r="B1360" s="135"/>
      <c r="C1360" s="135"/>
      <c r="F1360" s="135"/>
    </row>
    <row r="1361" spans="2:6" hidden="1" x14ac:dyDescent="0.25">
      <c r="B1361" s="135"/>
      <c r="C1361" s="135"/>
      <c r="F1361" s="135"/>
    </row>
    <row r="1362" spans="2:6" hidden="1" x14ac:dyDescent="0.25">
      <c r="B1362" s="135"/>
      <c r="C1362" s="135"/>
      <c r="F1362" s="135"/>
    </row>
    <row r="1363" spans="2:6" hidden="1" x14ac:dyDescent="0.25">
      <c r="B1363" s="135"/>
      <c r="C1363" s="135"/>
      <c r="F1363" s="135"/>
    </row>
    <row r="1364" spans="2:6" hidden="1" x14ac:dyDescent="0.25">
      <c r="B1364" s="135"/>
      <c r="C1364" s="135"/>
      <c r="F1364" s="135"/>
    </row>
    <row r="1365" spans="2:6" hidden="1" x14ac:dyDescent="0.25">
      <c r="B1365" s="135"/>
      <c r="C1365" s="135"/>
      <c r="F1365" s="135"/>
    </row>
    <row r="1366" spans="2:6" hidden="1" x14ac:dyDescent="0.25">
      <c r="B1366" s="135"/>
      <c r="C1366" s="135"/>
      <c r="F1366" s="135"/>
    </row>
    <row r="1367" spans="2:6" hidden="1" x14ac:dyDescent="0.25">
      <c r="B1367" s="135"/>
      <c r="C1367" s="135"/>
      <c r="F1367" s="135"/>
    </row>
    <row r="1368" spans="2:6" hidden="1" x14ac:dyDescent="0.25">
      <c r="B1368" s="135"/>
      <c r="C1368" s="135"/>
      <c r="F1368" s="135"/>
    </row>
    <row r="1369" spans="2:6" hidden="1" x14ac:dyDescent="0.25">
      <c r="B1369" s="135"/>
      <c r="C1369" s="135"/>
      <c r="F1369" s="135"/>
    </row>
    <row r="1370" spans="2:6" hidden="1" x14ac:dyDescent="0.25">
      <c r="B1370" s="135"/>
      <c r="C1370" s="135"/>
      <c r="F1370" s="135"/>
    </row>
    <row r="1371" spans="2:6" hidden="1" x14ac:dyDescent="0.25">
      <c r="B1371" s="135"/>
      <c r="C1371" s="135"/>
      <c r="F1371" s="135"/>
    </row>
    <row r="1372" spans="2:6" hidden="1" x14ac:dyDescent="0.25">
      <c r="B1372" s="135"/>
      <c r="C1372" s="135"/>
      <c r="F1372" s="135"/>
    </row>
    <row r="1373" spans="2:6" hidden="1" x14ac:dyDescent="0.25">
      <c r="B1373" s="135"/>
      <c r="C1373" s="135"/>
      <c r="F1373" s="135"/>
    </row>
    <row r="1374" spans="2:6" hidden="1" x14ac:dyDescent="0.25">
      <c r="B1374" s="135"/>
      <c r="C1374" s="135"/>
      <c r="F1374" s="135"/>
    </row>
    <row r="1375" spans="2:6" hidden="1" x14ac:dyDescent="0.25">
      <c r="B1375" s="135"/>
      <c r="C1375" s="135"/>
      <c r="F1375" s="135"/>
    </row>
    <row r="1376" spans="2:6" hidden="1" x14ac:dyDescent="0.25">
      <c r="B1376" s="135"/>
      <c r="C1376" s="135"/>
      <c r="F1376" s="135"/>
    </row>
    <row r="1377" spans="2:6" hidden="1" x14ac:dyDescent="0.25">
      <c r="B1377" s="135"/>
      <c r="C1377" s="135"/>
      <c r="F1377" s="135"/>
    </row>
    <row r="1378" spans="2:6" hidden="1" x14ac:dyDescent="0.25">
      <c r="B1378" s="135"/>
      <c r="C1378" s="135"/>
      <c r="F1378" s="135"/>
    </row>
    <row r="1379" spans="2:6" hidden="1" x14ac:dyDescent="0.25">
      <c r="B1379" s="135"/>
      <c r="C1379" s="135"/>
      <c r="F1379" s="135"/>
    </row>
    <row r="1380" spans="2:6" hidden="1" x14ac:dyDescent="0.25">
      <c r="B1380" s="135"/>
      <c r="C1380" s="135"/>
      <c r="F1380" s="135"/>
    </row>
    <row r="1381" spans="2:6" hidden="1" x14ac:dyDescent="0.25">
      <c r="B1381" s="135"/>
      <c r="C1381" s="135"/>
      <c r="F1381" s="135"/>
    </row>
    <row r="1382" spans="2:6" hidden="1" x14ac:dyDescent="0.25">
      <c r="B1382" s="135"/>
      <c r="C1382" s="135"/>
      <c r="F1382" s="135"/>
    </row>
    <row r="1383" spans="2:6" hidden="1" x14ac:dyDescent="0.25">
      <c r="B1383" s="135"/>
      <c r="C1383" s="135"/>
      <c r="F1383" s="135"/>
    </row>
    <row r="1384" spans="2:6" hidden="1" x14ac:dyDescent="0.25">
      <c r="B1384" s="135"/>
      <c r="C1384" s="135"/>
      <c r="F1384" s="135"/>
    </row>
    <row r="1385" spans="2:6" hidden="1" x14ac:dyDescent="0.25">
      <c r="B1385" s="135"/>
      <c r="C1385" s="135"/>
      <c r="F1385" s="135"/>
    </row>
    <row r="1386" spans="2:6" hidden="1" x14ac:dyDescent="0.25">
      <c r="B1386" s="135"/>
      <c r="C1386" s="135"/>
      <c r="F1386" s="135"/>
    </row>
    <row r="1387" spans="2:6" hidden="1" x14ac:dyDescent="0.25">
      <c r="B1387" s="135"/>
      <c r="C1387" s="135"/>
      <c r="F1387" s="135"/>
    </row>
    <row r="1388" spans="2:6" hidden="1" x14ac:dyDescent="0.25">
      <c r="B1388" s="135"/>
      <c r="C1388" s="135"/>
      <c r="F1388" s="135"/>
    </row>
    <row r="1389" spans="2:6" hidden="1" x14ac:dyDescent="0.25">
      <c r="B1389" s="135"/>
      <c r="C1389" s="135"/>
      <c r="F1389" s="135"/>
    </row>
    <row r="1390" spans="2:6" hidden="1" x14ac:dyDescent="0.25">
      <c r="B1390" s="135"/>
      <c r="C1390" s="135"/>
      <c r="F1390" s="135"/>
    </row>
    <row r="1391" spans="2:6" hidden="1" x14ac:dyDescent="0.25">
      <c r="B1391" s="135"/>
      <c r="C1391" s="135"/>
      <c r="F1391" s="135"/>
    </row>
    <row r="1392" spans="2:6" hidden="1" x14ac:dyDescent="0.25">
      <c r="B1392" s="135"/>
      <c r="C1392" s="135"/>
      <c r="F1392" s="135"/>
    </row>
    <row r="1393" spans="2:6" hidden="1" x14ac:dyDescent="0.25">
      <c r="B1393" s="135"/>
      <c r="C1393" s="135"/>
      <c r="F1393" s="135"/>
    </row>
    <row r="1394" spans="2:6" hidden="1" x14ac:dyDescent="0.25">
      <c r="B1394" s="135"/>
      <c r="C1394" s="135"/>
      <c r="F1394" s="135"/>
    </row>
    <row r="1395" spans="2:6" hidden="1" x14ac:dyDescent="0.25">
      <c r="B1395" s="135"/>
      <c r="C1395" s="135"/>
      <c r="F1395" s="135"/>
    </row>
    <row r="1396" spans="2:6" hidden="1" x14ac:dyDescent="0.25">
      <c r="B1396" s="135"/>
      <c r="C1396" s="135"/>
      <c r="F1396" s="135"/>
    </row>
    <row r="1397" spans="2:6" hidden="1" x14ac:dyDescent="0.25">
      <c r="B1397" s="135"/>
      <c r="C1397" s="135"/>
      <c r="F1397" s="135"/>
    </row>
    <row r="1398" spans="2:6" hidden="1" x14ac:dyDescent="0.25">
      <c r="B1398" s="135"/>
      <c r="C1398" s="135"/>
      <c r="F1398" s="135"/>
    </row>
    <row r="1399" spans="2:6" hidden="1" x14ac:dyDescent="0.25">
      <c r="B1399" s="135"/>
      <c r="C1399" s="135"/>
      <c r="F1399" s="135"/>
    </row>
    <row r="1400" spans="2:6" hidden="1" x14ac:dyDescent="0.25">
      <c r="B1400" s="135"/>
      <c r="C1400" s="135"/>
      <c r="F1400" s="135"/>
    </row>
    <row r="1401" spans="2:6" hidden="1" x14ac:dyDescent="0.25">
      <c r="B1401" s="135"/>
      <c r="C1401" s="135"/>
      <c r="F1401" s="135"/>
    </row>
    <row r="1402" spans="2:6" hidden="1" x14ac:dyDescent="0.25">
      <c r="B1402" s="135"/>
      <c r="C1402" s="135"/>
      <c r="F1402" s="135"/>
    </row>
    <row r="1403" spans="2:6" hidden="1" x14ac:dyDescent="0.25">
      <c r="B1403" s="135"/>
      <c r="C1403" s="135"/>
      <c r="F1403" s="135"/>
    </row>
    <row r="1404" spans="2:6" hidden="1" x14ac:dyDescent="0.25">
      <c r="B1404" s="135"/>
      <c r="C1404" s="135"/>
      <c r="F1404" s="135"/>
    </row>
    <row r="1405" spans="2:6" hidden="1" x14ac:dyDescent="0.25">
      <c r="B1405" s="135"/>
      <c r="C1405" s="135"/>
      <c r="F1405" s="135"/>
    </row>
    <row r="1406" spans="2:6" hidden="1" x14ac:dyDescent="0.25">
      <c r="B1406" s="135"/>
      <c r="C1406" s="135"/>
      <c r="F1406" s="135"/>
    </row>
    <row r="1407" spans="2:6" hidden="1" x14ac:dyDescent="0.25">
      <c r="B1407" s="135"/>
      <c r="C1407" s="135"/>
      <c r="F1407" s="135"/>
    </row>
    <row r="1408" spans="2:6" hidden="1" x14ac:dyDescent="0.25">
      <c r="B1408" s="135"/>
      <c r="C1408" s="135"/>
      <c r="F1408" s="135"/>
    </row>
    <row r="1409" spans="2:6" hidden="1" x14ac:dyDescent="0.25">
      <c r="B1409" s="135"/>
      <c r="C1409" s="135"/>
      <c r="F1409" s="135"/>
    </row>
    <row r="1410" spans="2:6" hidden="1" x14ac:dyDescent="0.25">
      <c r="B1410" s="135"/>
      <c r="C1410" s="135"/>
      <c r="F1410" s="135"/>
    </row>
    <row r="1411" spans="2:6" hidden="1" x14ac:dyDescent="0.25">
      <c r="B1411" s="135"/>
      <c r="C1411" s="135"/>
      <c r="F1411" s="135"/>
    </row>
    <row r="1412" spans="2:6" hidden="1" x14ac:dyDescent="0.25">
      <c r="B1412" s="135"/>
      <c r="C1412" s="135"/>
      <c r="F1412" s="135"/>
    </row>
    <row r="1413" spans="2:6" hidden="1" x14ac:dyDescent="0.25">
      <c r="B1413" s="135"/>
      <c r="C1413" s="135"/>
      <c r="F1413" s="135"/>
    </row>
    <row r="1414" spans="2:6" hidden="1" x14ac:dyDescent="0.25">
      <c r="B1414" s="135"/>
      <c r="C1414" s="135"/>
      <c r="F1414" s="135"/>
    </row>
    <row r="1415" spans="2:6" hidden="1" x14ac:dyDescent="0.25">
      <c r="B1415" s="135"/>
      <c r="C1415" s="135"/>
      <c r="F1415" s="135"/>
    </row>
    <row r="1416" spans="2:6" hidden="1" x14ac:dyDescent="0.25">
      <c r="B1416" s="135"/>
      <c r="C1416" s="135"/>
      <c r="F1416" s="135"/>
    </row>
    <row r="1417" spans="2:6" hidden="1" x14ac:dyDescent="0.25">
      <c r="B1417" s="135"/>
      <c r="C1417" s="135"/>
      <c r="F1417" s="135"/>
    </row>
    <row r="1418" spans="2:6" hidden="1" x14ac:dyDescent="0.25">
      <c r="B1418" s="135"/>
      <c r="C1418" s="135"/>
      <c r="F1418" s="135"/>
    </row>
    <row r="1419" spans="2:6" hidden="1" x14ac:dyDescent="0.25">
      <c r="B1419" s="135"/>
      <c r="C1419" s="135"/>
      <c r="F1419" s="135"/>
    </row>
    <row r="1420" spans="2:6" hidden="1" x14ac:dyDescent="0.25">
      <c r="B1420" s="135"/>
      <c r="C1420" s="135"/>
      <c r="F1420" s="135"/>
    </row>
    <row r="1421" spans="2:6" hidden="1" x14ac:dyDescent="0.25">
      <c r="B1421" s="135"/>
      <c r="C1421" s="135"/>
      <c r="F1421" s="135"/>
    </row>
    <row r="1422" spans="2:6" hidden="1" x14ac:dyDescent="0.25">
      <c r="B1422" s="135"/>
      <c r="C1422" s="135"/>
      <c r="F1422" s="135"/>
    </row>
    <row r="1423" spans="2:6" hidden="1" x14ac:dyDescent="0.25">
      <c r="B1423" s="135"/>
      <c r="C1423" s="135"/>
      <c r="F1423" s="135"/>
    </row>
    <row r="1424" spans="2:6" hidden="1" x14ac:dyDescent="0.25">
      <c r="B1424" s="135"/>
      <c r="C1424" s="135"/>
      <c r="F1424" s="135"/>
    </row>
    <row r="1425" spans="2:6" hidden="1" x14ac:dyDescent="0.25">
      <c r="B1425" s="135"/>
      <c r="C1425" s="135"/>
      <c r="F1425" s="135"/>
    </row>
    <row r="1426" spans="2:6" hidden="1" x14ac:dyDescent="0.25">
      <c r="B1426" s="135"/>
      <c r="C1426" s="135"/>
      <c r="F1426" s="135"/>
    </row>
    <row r="1427" spans="2:6" hidden="1" x14ac:dyDescent="0.25">
      <c r="B1427" s="135"/>
      <c r="C1427" s="135"/>
      <c r="F1427" s="135"/>
    </row>
    <row r="1428" spans="2:6" hidden="1" x14ac:dyDescent="0.25">
      <c r="B1428" s="135"/>
      <c r="C1428" s="135"/>
      <c r="F1428" s="135"/>
    </row>
    <row r="1429" spans="2:6" hidden="1" x14ac:dyDescent="0.25">
      <c r="B1429" s="135"/>
      <c r="C1429" s="135"/>
      <c r="F1429" s="135"/>
    </row>
    <row r="1430" spans="2:6" hidden="1" x14ac:dyDescent="0.25">
      <c r="B1430" s="135"/>
      <c r="C1430" s="135"/>
      <c r="F1430" s="135"/>
    </row>
    <row r="1431" spans="2:6" hidden="1" x14ac:dyDescent="0.25">
      <c r="B1431" s="135"/>
      <c r="C1431" s="135"/>
      <c r="F1431" s="135"/>
    </row>
    <row r="1432" spans="2:6" hidden="1" x14ac:dyDescent="0.25">
      <c r="B1432" s="135"/>
      <c r="C1432" s="135"/>
      <c r="F1432" s="135"/>
    </row>
    <row r="1433" spans="2:6" hidden="1" x14ac:dyDescent="0.25">
      <c r="B1433" s="135"/>
      <c r="C1433" s="135"/>
      <c r="F1433" s="135"/>
    </row>
    <row r="1434" spans="2:6" hidden="1" x14ac:dyDescent="0.25">
      <c r="B1434" s="135"/>
      <c r="C1434" s="135"/>
      <c r="F1434" s="135"/>
    </row>
    <row r="1435" spans="2:6" hidden="1" x14ac:dyDescent="0.25">
      <c r="B1435" s="135"/>
      <c r="C1435" s="135"/>
      <c r="F1435" s="135"/>
    </row>
    <row r="1436" spans="2:6" hidden="1" x14ac:dyDescent="0.25">
      <c r="B1436" s="135"/>
      <c r="C1436" s="135"/>
      <c r="F1436" s="135"/>
    </row>
    <row r="1437" spans="2:6" hidden="1" x14ac:dyDescent="0.25">
      <c r="B1437" s="135"/>
      <c r="C1437" s="135"/>
      <c r="F1437" s="135"/>
    </row>
    <row r="1438" spans="2:6" hidden="1" x14ac:dyDescent="0.25">
      <c r="B1438" s="135"/>
      <c r="C1438" s="135"/>
      <c r="F1438" s="135"/>
    </row>
    <row r="1439" spans="2:6" hidden="1" x14ac:dyDescent="0.25">
      <c r="B1439" s="135"/>
      <c r="C1439" s="135"/>
      <c r="F1439" s="135"/>
    </row>
    <row r="1440" spans="2:6" hidden="1" x14ac:dyDescent="0.25">
      <c r="B1440" s="135"/>
      <c r="C1440" s="135"/>
      <c r="F1440" s="135"/>
    </row>
    <row r="1441" spans="2:6" hidden="1" x14ac:dyDescent="0.25">
      <c r="B1441" s="135"/>
      <c r="C1441" s="135"/>
      <c r="F1441" s="135"/>
    </row>
    <row r="1442" spans="2:6" hidden="1" x14ac:dyDescent="0.25">
      <c r="B1442" s="135"/>
      <c r="C1442" s="135"/>
      <c r="F1442" s="135"/>
    </row>
    <row r="1443" spans="2:6" hidden="1" x14ac:dyDescent="0.25">
      <c r="B1443" s="135"/>
      <c r="C1443" s="135"/>
      <c r="F1443" s="135"/>
    </row>
    <row r="1444" spans="2:6" hidden="1" x14ac:dyDescent="0.25">
      <c r="B1444" s="135"/>
      <c r="C1444" s="135"/>
      <c r="F1444" s="135"/>
    </row>
    <row r="1445" spans="2:6" hidden="1" x14ac:dyDescent="0.25">
      <c r="B1445" s="135"/>
      <c r="C1445" s="135"/>
      <c r="F1445" s="135"/>
    </row>
    <row r="1446" spans="2:6" hidden="1" x14ac:dyDescent="0.25">
      <c r="B1446" s="135"/>
      <c r="C1446" s="135"/>
      <c r="F1446" s="135"/>
    </row>
    <row r="1447" spans="2:6" hidden="1" x14ac:dyDescent="0.25">
      <c r="B1447" s="135"/>
      <c r="C1447" s="135"/>
      <c r="F1447" s="135"/>
    </row>
    <row r="1448" spans="2:6" hidden="1" x14ac:dyDescent="0.25">
      <c r="B1448" s="135"/>
      <c r="C1448" s="135"/>
      <c r="F1448" s="135"/>
    </row>
    <row r="1449" spans="2:6" hidden="1" x14ac:dyDescent="0.25">
      <c r="B1449" s="135"/>
      <c r="C1449" s="135"/>
      <c r="F1449" s="135"/>
    </row>
    <row r="1450" spans="2:6" hidden="1" x14ac:dyDescent="0.25">
      <c r="B1450" s="135"/>
      <c r="C1450" s="135"/>
      <c r="F1450" s="135"/>
    </row>
    <row r="1451" spans="2:6" hidden="1" x14ac:dyDescent="0.25">
      <c r="B1451" s="135"/>
      <c r="C1451" s="135"/>
      <c r="F1451" s="135"/>
    </row>
    <row r="1452" spans="2:6" hidden="1" x14ac:dyDescent="0.25">
      <c r="B1452" s="135"/>
      <c r="C1452" s="135"/>
      <c r="F1452" s="135"/>
    </row>
    <row r="1453" spans="2:6" hidden="1" x14ac:dyDescent="0.25">
      <c r="B1453" s="135"/>
      <c r="C1453" s="135"/>
      <c r="F1453" s="135"/>
    </row>
    <row r="1454" spans="2:6" hidden="1" x14ac:dyDescent="0.25">
      <c r="B1454" s="135"/>
      <c r="C1454" s="135"/>
      <c r="F1454" s="135"/>
    </row>
    <row r="1455" spans="2:6" hidden="1" x14ac:dyDescent="0.25">
      <c r="B1455" s="135"/>
      <c r="C1455" s="135"/>
      <c r="F1455" s="135"/>
    </row>
    <row r="1456" spans="2:6" hidden="1" x14ac:dyDescent="0.25">
      <c r="B1456" s="135"/>
      <c r="C1456" s="135"/>
      <c r="F1456" s="135"/>
    </row>
    <row r="1457" spans="2:6" hidden="1" x14ac:dyDescent="0.25">
      <c r="B1457" s="135"/>
      <c r="C1457" s="135"/>
      <c r="F1457" s="135"/>
    </row>
    <row r="1458" spans="2:6" hidden="1" x14ac:dyDescent="0.25">
      <c r="B1458" s="135"/>
      <c r="C1458" s="135"/>
      <c r="F1458" s="135"/>
    </row>
    <row r="1459" spans="2:6" hidden="1" x14ac:dyDescent="0.25">
      <c r="B1459" s="135"/>
      <c r="C1459" s="135"/>
      <c r="F1459" s="135"/>
    </row>
    <row r="1460" spans="2:6" hidden="1" x14ac:dyDescent="0.25">
      <c r="B1460" s="135"/>
      <c r="C1460" s="135"/>
      <c r="F1460" s="135"/>
    </row>
    <row r="1461" spans="2:6" hidden="1" x14ac:dyDescent="0.25">
      <c r="B1461" s="135"/>
      <c r="C1461" s="135"/>
      <c r="F1461" s="135"/>
    </row>
    <row r="1462" spans="2:6" hidden="1" x14ac:dyDescent="0.25">
      <c r="B1462" s="135"/>
      <c r="C1462" s="135"/>
      <c r="F1462" s="135"/>
    </row>
    <row r="1463" spans="2:6" hidden="1" x14ac:dyDescent="0.25">
      <c r="B1463" s="135"/>
      <c r="C1463" s="135"/>
      <c r="F1463" s="135"/>
    </row>
    <row r="1464" spans="2:6" hidden="1" x14ac:dyDescent="0.25">
      <c r="B1464" s="135"/>
      <c r="C1464" s="135"/>
      <c r="F1464" s="135"/>
    </row>
    <row r="1465" spans="2:6" hidden="1" x14ac:dyDescent="0.25">
      <c r="B1465" s="135"/>
      <c r="C1465" s="135"/>
      <c r="F1465" s="135"/>
    </row>
    <row r="1466" spans="2:6" hidden="1" x14ac:dyDescent="0.25">
      <c r="B1466" s="135"/>
      <c r="C1466" s="135"/>
      <c r="F1466" s="135"/>
    </row>
    <row r="1467" spans="2:6" hidden="1" x14ac:dyDescent="0.25">
      <c r="B1467" s="135"/>
      <c r="C1467" s="135"/>
      <c r="F1467" s="135"/>
    </row>
    <row r="1468" spans="2:6" hidden="1" x14ac:dyDescent="0.25">
      <c r="B1468" s="135"/>
      <c r="C1468" s="135"/>
      <c r="F1468" s="135"/>
    </row>
    <row r="1469" spans="2:6" hidden="1" x14ac:dyDescent="0.25">
      <c r="B1469" s="135"/>
      <c r="C1469" s="135"/>
      <c r="F1469" s="135"/>
    </row>
    <row r="1470" spans="2:6" hidden="1" x14ac:dyDescent="0.25">
      <c r="B1470" s="135"/>
      <c r="C1470" s="135"/>
      <c r="F1470" s="135"/>
    </row>
    <row r="1471" spans="2:6" hidden="1" x14ac:dyDescent="0.25">
      <c r="B1471" s="135"/>
      <c r="C1471" s="135"/>
      <c r="F1471" s="135"/>
    </row>
    <row r="1472" spans="2:6" hidden="1" x14ac:dyDescent="0.25">
      <c r="B1472" s="135"/>
      <c r="C1472" s="135"/>
      <c r="F1472" s="135"/>
    </row>
    <row r="1473" spans="2:6" hidden="1" x14ac:dyDescent="0.25">
      <c r="B1473" s="135"/>
      <c r="C1473" s="135"/>
      <c r="F1473" s="135"/>
    </row>
    <row r="1474" spans="2:6" hidden="1" x14ac:dyDescent="0.25">
      <c r="B1474" s="135"/>
      <c r="C1474" s="135"/>
      <c r="F1474" s="135"/>
    </row>
    <row r="1475" spans="2:6" hidden="1" x14ac:dyDescent="0.25">
      <c r="B1475" s="135"/>
      <c r="C1475" s="135"/>
      <c r="F1475" s="135"/>
    </row>
    <row r="1476" spans="2:6" hidden="1" x14ac:dyDescent="0.25">
      <c r="B1476" s="135"/>
      <c r="C1476" s="135"/>
      <c r="F1476" s="135"/>
    </row>
    <row r="1477" spans="2:6" hidden="1" x14ac:dyDescent="0.25">
      <c r="B1477" s="135"/>
      <c r="C1477" s="135"/>
      <c r="F1477" s="135"/>
    </row>
    <row r="1478" spans="2:6" hidden="1" x14ac:dyDescent="0.25">
      <c r="B1478" s="135"/>
      <c r="C1478" s="135"/>
      <c r="F1478" s="135"/>
    </row>
    <row r="1479" spans="2:6" hidden="1" x14ac:dyDescent="0.25">
      <c r="B1479" s="135"/>
      <c r="C1479" s="135"/>
      <c r="F1479" s="135"/>
    </row>
    <row r="1480" spans="2:6" hidden="1" x14ac:dyDescent="0.25">
      <c r="B1480" s="135"/>
      <c r="C1480" s="135"/>
      <c r="F1480" s="135"/>
    </row>
    <row r="1481" spans="2:6" hidden="1" x14ac:dyDescent="0.25">
      <c r="B1481" s="135"/>
      <c r="C1481" s="135"/>
      <c r="F1481" s="135"/>
    </row>
    <row r="1482" spans="2:6" hidden="1" x14ac:dyDescent="0.25">
      <c r="B1482" s="135"/>
      <c r="C1482" s="135"/>
      <c r="F1482" s="135"/>
    </row>
    <row r="1483" spans="2:6" hidden="1" x14ac:dyDescent="0.25">
      <c r="B1483" s="135"/>
      <c r="C1483" s="135"/>
      <c r="F1483" s="135"/>
    </row>
    <row r="1484" spans="2:6" hidden="1" x14ac:dyDescent="0.25">
      <c r="B1484" s="135"/>
      <c r="C1484" s="135"/>
      <c r="F1484" s="135"/>
    </row>
    <row r="1485" spans="2:6" hidden="1" x14ac:dyDescent="0.25">
      <c r="B1485" s="135"/>
      <c r="C1485" s="135"/>
      <c r="F1485" s="135"/>
    </row>
    <row r="1486" spans="2:6" hidden="1" x14ac:dyDescent="0.25">
      <c r="B1486" s="135"/>
      <c r="C1486" s="135"/>
      <c r="F1486" s="135"/>
    </row>
    <row r="1487" spans="2:6" hidden="1" x14ac:dyDescent="0.25">
      <c r="B1487" s="135"/>
      <c r="C1487" s="135"/>
      <c r="F1487" s="135"/>
    </row>
    <row r="1488" spans="2:6" hidden="1" x14ac:dyDescent="0.25">
      <c r="B1488" s="135"/>
      <c r="C1488" s="135"/>
      <c r="F1488" s="135"/>
    </row>
    <row r="1489" spans="2:6" hidden="1" x14ac:dyDescent="0.25">
      <c r="B1489" s="135"/>
      <c r="C1489" s="135"/>
      <c r="F1489" s="135"/>
    </row>
    <row r="1490" spans="2:6" hidden="1" x14ac:dyDescent="0.25">
      <c r="B1490" s="135"/>
      <c r="C1490" s="135"/>
      <c r="F1490" s="135"/>
    </row>
    <row r="1491" spans="2:6" hidden="1" x14ac:dyDescent="0.25">
      <c r="B1491" s="135"/>
      <c r="C1491" s="135"/>
      <c r="F1491" s="135"/>
    </row>
    <row r="1492" spans="2:6" hidden="1" x14ac:dyDescent="0.25">
      <c r="B1492" s="135"/>
      <c r="C1492" s="135"/>
      <c r="F1492" s="135"/>
    </row>
    <row r="1493" spans="2:6" hidden="1" x14ac:dyDescent="0.25">
      <c r="B1493" s="135"/>
      <c r="C1493" s="135"/>
      <c r="F1493" s="135"/>
    </row>
    <row r="1494" spans="2:6" hidden="1" x14ac:dyDescent="0.25">
      <c r="B1494" s="135"/>
      <c r="C1494" s="135"/>
      <c r="F1494" s="135"/>
    </row>
    <row r="1495" spans="2:6" hidden="1" x14ac:dyDescent="0.25">
      <c r="B1495" s="135"/>
      <c r="C1495" s="135"/>
      <c r="F1495" s="135"/>
    </row>
    <row r="1496" spans="2:6" hidden="1" x14ac:dyDescent="0.25">
      <c r="B1496" s="135"/>
      <c r="C1496" s="135"/>
      <c r="F1496" s="135"/>
    </row>
    <row r="1497" spans="2:6" hidden="1" x14ac:dyDescent="0.25">
      <c r="B1497" s="135"/>
      <c r="C1497" s="135"/>
      <c r="F1497" s="135"/>
    </row>
    <row r="1498" spans="2:6" hidden="1" x14ac:dyDescent="0.25">
      <c r="B1498" s="135"/>
      <c r="C1498" s="135"/>
      <c r="F1498" s="135"/>
    </row>
    <row r="1499" spans="2:6" hidden="1" x14ac:dyDescent="0.25">
      <c r="B1499" s="135"/>
      <c r="C1499" s="135"/>
      <c r="F1499" s="135"/>
    </row>
    <row r="1500" spans="2:6" hidden="1" x14ac:dyDescent="0.25">
      <c r="B1500" s="135"/>
      <c r="C1500" s="135"/>
      <c r="F1500" s="135"/>
    </row>
    <row r="1501" spans="2:6" hidden="1" x14ac:dyDescent="0.25">
      <c r="B1501" s="135"/>
      <c r="C1501" s="135"/>
      <c r="F1501" s="135"/>
    </row>
    <row r="1502" spans="2:6" hidden="1" x14ac:dyDescent="0.25">
      <c r="B1502" s="135"/>
      <c r="C1502" s="135"/>
      <c r="F1502" s="135"/>
    </row>
    <row r="1503" spans="2:6" hidden="1" x14ac:dyDescent="0.25">
      <c r="B1503" s="135"/>
      <c r="C1503" s="135"/>
      <c r="F1503" s="135"/>
    </row>
    <row r="1504" spans="2:6" hidden="1" x14ac:dyDescent="0.25">
      <c r="B1504" s="135"/>
      <c r="C1504" s="135"/>
      <c r="F1504" s="135"/>
    </row>
    <row r="1505" spans="2:6" hidden="1" x14ac:dyDescent="0.25">
      <c r="B1505" s="135"/>
      <c r="C1505" s="135"/>
      <c r="F1505" s="135"/>
    </row>
    <row r="1506" spans="2:6" hidden="1" x14ac:dyDescent="0.25">
      <c r="B1506" s="135"/>
      <c r="C1506" s="135"/>
      <c r="F1506" s="135"/>
    </row>
    <row r="1507" spans="2:6" hidden="1" x14ac:dyDescent="0.25">
      <c r="B1507" s="135"/>
      <c r="C1507" s="135"/>
      <c r="F1507" s="135"/>
    </row>
    <row r="1508" spans="2:6" hidden="1" x14ac:dyDescent="0.25">
      <c r="B1508" s="135"/>
      <c r="C1508" s="135"/>
      <c r="F1508" s="135"/>
    </row>
    <row r="1509" spans="2:6" hidden="1" x14ac:dyDescent="0.25">
      <c r="B1509" s="135"/>
      <c r="C1509" s="135"/>
      <c r="F1509" s="135"/>
    </row>
    <row r="1510" spans="2:6" hidden="1" x14ac:dyDescent="0.25">
      <c r="B1510" s="135"/>
      <c r="C1510" s="135"/>
      <c r="F1510" s="135"/>
    </row>
    <row r="1511" spans="2:6" hidden="1" x14ac:dyDescent="0.25">
      <c r="B1511" s="135"/>
      <c r="C1511" s="135"/>
      <c r="F1511" s="135"/>
    </row>
    <row r="1512" spans="2:6" hidden="1" x14ac:dyDescent="0.25">
      <c r="B1512" s="135"/>
      <c r="C1512" s="135"/>
      <c r="F1512" s="135"/>
    </row>
    <row r="1513" spans="2:6" hidden="1" x14ac:dyDescent="0.25">
      <c r="B1513" s="135"/>
      <c r="C1513" s="135"/>
      <c r="F1513" s="135"/>
    </row>
    <row r="1514" spans="2:6" hidden="1" x14ac:dyDescent="0.25">
      <c r="B1514" s="135"/>
      <c r="C1514" s="135"/>
      <c r="F1514" s="135"/>
    </row>
    <row r="1515" spans="2:6" hidden="1" x14ac:dyDescent="0.25">
      <c r="B1515" s="135"/>
      <c r="C1515" s="135"/>
      <c r="F1515" s="135"/>
    </row>
    <row r="1516" spans="2:6" hidden="1" x14ac:dyDescent="0.25">
      <c r="B1516" s="135"/>
      <c r="C1516" s="135"/>
      <c r="F1516" s="135"/>
    </row>
    <row r="1517" spans="2:6" hidden="1" x14ac:dyDescent="0.25">
      <c r="B1517" s="135"/>
      <c r="C1517" s="135"/>
      <c r="F1517" s="135"/>
    </row>
    <row r="1518" spans="2:6" hidden="1" x14ac:dyDescent="0.25">
      <c r="B1518" s="135"/>
      <c r="C1518" s="135"/>
      <c r="F1518" s="135"/>
    </row>
    <row r="1519" spans="2:6" hidden="1" x14ac:dyDescent="0.25">
      <c r="B1519" s="135"/>
      <c r="C1519" s="135"/>
      <c r="F1519" s="135"/>
    </row>
    <row r="1520" spans="2:6" hidden="1" x14ac:dyDescent="0.25">
      <c r="B1520" s="135"/>
      <c r="C1520" s="135"/>
      <c r="F1520" s="135"/>
    </row>
    <row r="1521" spans="2:6" hidden="1" x14ac:dyDescent="0.25">
      <c r="B1521" s="135"/>
      <c r="C1521" s="135"/>
      <c r="F1521" s="135"/>
    </row>
    <row r="1522" spans="2:6" hidden="1" x14ac:dyDescent="0.25">
      <c r="B1522" s="135"/>
      <c r="C1522" s="135"/>
      <c r="F1522" s="135"/>
    </row>
    <row r="1523" spans="2:6" hidden="1" x14ac:dyDescent="0.25">
      <c r="B1523" s="135"/>
      <c r="C1523" s="135"/>
      <c r="F1523" s="135"/>
    </row>
    <row r="1524" spans="2:6" hidden="1" x14ac:dyDescent="0.25">
      <c r="B1524" s="135"/>
      <c r="C1524" s="135"/>
      <c r="F1524" s="135"/>
    </row>
    <row r="1525" spans="2:6" hidden="1" x14ac:dyDescent="0.25">
      <c r="B1525" s="135"/>
      <c r="C1525" s="135"/>
      <c r="F1525" s="135"/>
    </row>
    <row r="1526" spans="2:6" hidden="1" x14ac:dyDescent="0.25">
      <c r="B1526" s="135"/>
      <c r="C1526" s="135"/>
      <c r="F1526" s="135"/>
    </row>
    <row r="1527" spans="2:6" hidden="1" x14ac:dyDescent="0.25">
      <c r="B1527" s="135"/>
      <c r="C1527" s="135"/>
      <c r="F1527" s="135"/>
    </row>
    <row r="1528" spans="2:6" hidden="1" x14ac:dyDescent="0.25">
      <c r="B1528" s="135"/>
      <c r="C1528" s="135"/>
      <c r="F1528" s="135"/>
    </row>
    <row r="1529" spans="2:6" hidden="1" x14ac:dyDescent="0.25">
      <c r="B1529" s="135"/>
      <c r="C1529" s="135"/>
      <c r="F1529" s="135"/>
    </row>
    <row r="1530" spans="2:6" hidden="1" x14ac:dyDescent="0.25">
      <c r="B1530" s="135"/>
      <c r="C1530" s="135"/>
      <c r="F1530" s="135"/>
    </row>
    <row r="1531" spans="2:6" hidden="1" x14ac:dyDescent="0.25">
      <c r="B1531" s="135"/>
      <c r="C1531" s="135"/>
      <c r="F1531" s="135"/>
    </row>
    <row r="1532" spans="2:6" hidden="1" x14ac:dyDescent="0.25">
      <c r="B1532" s="135"/>
      <c r="C1532" s="135"/>
      <c r="F1532" s="135"/>
    </row>
    <row r="1533" spans="2:6" hidden="1" x14ac:dyDescent="0.25">
      <c r="B1533" s="135"/>
      <c r="C1533" s="135"/>
      <c r="F1533" s="135"/>
    </row>
    <row r="1534" spans="2:6" hidden="1" x14ac:dyDescent="0.25">
      <c r="B1534" s="135"/>
      <c r="C1534" s="135"/>
      <c r="F1534" s="135"/>
    </row>
    <row r="1535" spans="2:6" hidden="1" x14ac:dyDescent="0.25">
      <c r="B1535" s="135"/>
      <c r="C1535" s="135"/>
      <c r="F1535" s="135"/>
    </row>
    <row r="1536" spans="2:6" hidden="1" x14ac:dyDescent="0.25">
      <c r="B1536" s="135"/>
      <c r="C1536" s="135"/>
      <c r="F1536" s="135"/>
    </row>
    <row r="1537" spans="2:6" hidden="1" x14ac:dyDescent="0.25">
      <c r="B1537" s="135"/>
      <c r="C1537" s="135"/>
      <c r="F1537" s="135"/>
    </row>
    <row r="1538" spans="2:6" hidden="1" x14ac:dyDescent="0.25">
      <c r="B1538" s="135"/>
      <c r="C1538" s="135"/>
      <c r="F1538" s="135"/>
    </row>
    <row r="1539" spans="2:6" hidden="1" x14ac:dyDescent="0.25">
      <c r="B1539" s="135"/>
      <c r="C1539" s="135"/>
      <c r="F1539" s="135"/>
    </row>
    <row r="1540" spans="2:6" hidden="1" x14ac:dyDescent="0.25">
      <c r="B1540" s="135"/>
      <c r="C1540" s="135"/>
      <c r="F1540" s="135"/>
    </row>
    <row r="1541" spans="2:6" hidden="1" x14ac:dyDescent="0.25">
      <c r="B1541" s="135"/>
      <c r="C1541" s="135"/>
      <c r="F1541" s="135"/>
    </row>
    <row r="1542" spans="2:6" hidden="1" x14ac:dyDescent="0.25">
      <c r="B1542" s="135"/>
      <c r="C1542" s="135"/>
      <c r="F1542" s="135"/>
    </row>
    <row r="1543" spans="2:6" hidden="1" x14ac:dyDescent="0.25">
      <c r="B1543" s="135"/>
      <c r="C1543" s="135"/>
      <c r="F1543" s="135"/>
    </row>
    <row r="1544" spans="2:6" hidden="1" x14ac:dyDescent="0.25">
      <c r="B1544" s="135"/>
      <c r="C1544" s="135"/>
      <c r="F1544" s="135"/>
    </row>
    <row r="1545" spans="2:6" hidden="1" x14ac:dyDescent="0.25">
      <c r="B1545" s="135"/>
      <c r="C1545" s="135"/>
      <c r="F1545" s="135"/>
    </row>
    <row r="1546" spans="2:6" hidden="1" x14ac:dyDescent="0.25">
      <c r="B1546" s="135"/>
      <c r="C1546" s="135"/>
      <c r="F1546" s="135"/>
    </row>
    <row r="1547" spans="2:6" hidden="1" x14ac:dyDescent="0.25">
      <c r="B1547" s="135"/>
      <c r="C1547" s="135"/>
      <c r="F1547" s="135"/>
    </row>
    <row r="1548" spans="2:6" hidden="1" x14ac:dyDescent="0.25">
      <c r="B1548" s="135"/>
      <c r="C1548" s="135"/>
      <c r="F1548" s="135"/>
    </row>
    <row r="1549" spans="2:6" hidden="1" x14ac:dyDescent="0.25">
      <c r="B1549" s="135"/>
      <c r="C1549" s="135"/>
      <c r="F1549" s="135"/>
    </row>
    <row r="1550" spans="2:6" hidden="1" x14ac:dyDescent="0.25">
      <c r="B1550" s="135"/>
      <c r="C1550" s="135"/>
      <c r="F1550" s="135"/>
    </row>
    <row r="1551" spans="2:6" hidden="1" x14ac:dyDescent="0.25">
      <c r="B1551" s="135"/>
      <c r="C1551" s="135"/>
      <c r="F1551" s="135"/>
    </row>
    <row r="1552" spans="2:6" hidden="1" x14ac:dyDescent="0.25">
      <c r="B1552" s="135"/>
      <c r="C1552" s="135"/>
      <c r="F1552" s="135"/>
    </row>
    <row r="1553" spans="2:6" hidden="1" x14ac:dyDescent="0.25">
      <c r="B1553" s="135"/>
      <c r="C1553" s="135"/>
      <c r="F1553" s="135"/>
    </row>
    <row r="1554" spans="2:6" hidden="1" x14ac:dyDescent="0.25">
      <c r="B1554" s="135"/>
      <c r="C1554" s="135"/>
      <c r="F1554" s="135"/>
    </row>
    <row r="1555" spans="2:6" hidden="1" x14ac:dyDescent="0.25">
      <c r="B1555" s="135"/>
      <c r="C1555" s="135"/>
      <c r="F1555" s="135"/>
    </row>
    <row r="1556" spans="2:6" hidden="1" x14ac:dyDescent="0.25">
      <c r="B1556" s="135"/>
      <c r="C1556" s="135"/>
      <c r="F1556" s="135"/>
    </row>
    <row r="1557" spans="2:6" hidden="1" x14ac:dyDescent="0.25">
      <c r="B1557" s="135"/>
      <c r="C1557" s="135"/>
      <c r="F1557" s="135"/>
    </row>
    <row r="1558" spans="2:6" hidden="1" x14ac:dyDescent="0.25">
      <c r="B1558" s="135"/>
      <c r="C1558" s="135"/>
      <c r="F1558" s="135"/>
    </row>
    <row r="1559" spans="2:6" hidden="1" x14ac:dyDescent="0.25">
      <c r="B1559" s="135"/>
      <c r="C1559" s="135"/>
      <c r="F1559" s="135"/>
    </row>
    <row r="1560" spans="2:6" hidden="1" x14ac:dyDescent="0.25">
      <c r="B1560" s="135"/>
      <c r="C1560" s="135"/>
      <c r="F1560" s="135"/>
    </row>
    <row r="1561" spans="2:6" hidden="1" x14ac:dyDescent="0.25">
      <c r="B1561" s="135"/>
      <c r="C1561" s="135"/>
      <c r="F1561" s="135"/>
    </row>
    <row r="1562" spans="2:6" hidden="1" x14ac:dyDescent="0.25">
      <c r="B1562" s="135"/>
      <c r="C1562" s="135"/>
      <c r="F1562" s="135"/>
    </row>
    <row r="1563" spans="2:6" hidden="1" x14ac:dyDescent="0.25">
      <c r="B1563" s="135"/>
      <c r="C1563" s="135"/>
      <c r="F1563" s="135"/>
    </row>
    <row r="1564" spans="2:6" hidden="1" x14ac:dyDescent="0.25">
      <c r="B1564" s="135"/>
      <c r="C1564" s="135"/>
      <c r="F1564" s="135"/>
    </row>
    <row r="1565" spans="2:6" hidden="1" x14ac:dyDescent="0.25">
      <c r="B1565" s="135"/>
      <c r="C1565" s="135"/>
      <c r="F1565" s="135"/>
    </row>
    <row r="1566" spans="2:6" hidden="1" x14ac:dyDescent="0.25">
      <c r="B1566" s="135"/>
      <c r="C1566" s="135"/>
      <c r="F1566" s="135"/>
    </row>
    <row r="1567" spans="2:6" hidden="1" x14ac:dyDescent="0.25">
      <c r="B1567" s="135"/>
      <c r="C1567" s="135"/>
      <c r="F1567" s="135"/>
    </row>
    <row r="1568" spans="2:6" hidden="1" x14ac:dyDescent="0.25">
      <c r="B1568" s="135"/>
      <c r="C1568" s="135"/>
      <c r="F1568" s="135"/>
    </row>
    <row r="1569" spans="2:6" hidden="1" x14ac:dyDescent="0.25">
      <c r="B1569" s="135"/>
      <c r="C1569" s="135"/>
      <c r="F1569" s="135"/>
    </row>
    <row r="1570" spans="2:6" hidden="1" x14ac:dyDescent="0.25">
      <c r="B1570" s="135"/>
      <c r="C1570" s="135"/>
      <c r="F1570" s="135"/>
    </row>
    <row r="1571" spans="2:6" hidden="1" x14ac:dyDescent="0.25">
      <c r="B1571" s="135"/>
      <c r="C1571" s="135"/>
      <c r="F1571" s="135"/>
    </row>
    <row r="1572" spans="2:6" hidden="1" x14ac:dyDescent="0.25">
      <c r="B1572" s="135"/>
      <c r="C1572" s="135"/>
      <c r="F1572" s="135"/>
    </row>
    <row r="1573" spans="2:6" hidden="1" x14ac:dyDescent="0.25">
      <c r="B1573" s="135"/>
      <c r="C1573" s="135"/>
      <c r="F1573" s="135"/>
    </row>
    <row r="1574" spans="2:6" hidden="1" x14ac:dyDescent="0.25">
      <c r="B1574" s="135"/>
      <c r="C1574" s="135"/>
      <c r="F1574" s="135"/>
    </row>
    <row r="1575" spans="2:6" hidden="1" x14ac:dyDescent="0.25">
      <c r="B1575" s="135"/>
      <c r="C1575" s="135"/>
      <c r="F1575" s="135"/>
    </row>
    <row r="1576" spans="2:6" hidden="1" x14ac:dyDescent="0.25">
      <c r="B1576" s="135"/>
      <c r="C1576" s="135"/>
      <c r="F1576" s="135"/>
    </row>
    <row r="1577" spans="2:6" hidden="1" x14ac:dyDescent="0.25">
      <c r="B1577" s="135"/>
      <c r="C1577" s="135"/>
      <c r="F1577" s="135"/>
    </row>
    <row r="1578" spans="2:6" hidden="1" x14ac:dyDescent="0.25">
      <c r="B1578" s="135"/>
      <c r="C1578" s="135"/>
      <c r="F1578" s="135"/>
    </row>
    <row r="1579" spans="2:6" hidden="1" x14ac:dyDescent="0.25">
      <c r="B1579" s="135"/>
      <c r="C1579" s="135"/>
      <c r="F1579" s="135"/>
    </row>
    <row r="1580" spans="2:6" hidden="1" x14ac:dyDescent="0.25">
      <c r="B1580" s="135"/>
      <c r="C1580" s="135"/>
      <c r="F1580" s="135"/>
    </row>
    <row r="1581" spans="2:6" hidden="1" x14ac:dyDescent="0.25">
      <c r="B1581" s="135"/>
      <c r="C1581" s="135"/>
      <c r="F1581" s="135"/>
    </row>
    <row r="1582" spans="2:6" hidden="1" x14ac:dyDescent="0.25">
      <c r="B1582" s="135"/>
      <c r="C1582" s="135"/>
      <c r="F1582" s="135"/>
    </row>
    <row r="1583" spans="2:6" hidden="1" x14ac:dyDescent="0.25">
      <c r="B1583" s="135"/>
      <c r="C1583" s="135"/>
      <c r="F1583" s="135"/>
    </row>
    <row r="1584" spans="2:6" hidden="1" x14ac:dyDescent="0.25">
      <c r="B1584" s="135"/>
      <c r="C1584" s="135"/>
      <c r="F1584" s="135"/>
    </row>
    <row r="1585" spans="2:6" hidden="1" x14ac:dyDescent="0.25">
      <c r="B1585" s="135"/>
      <c r="C1585" s="135"/>
      <c r="F1585" s="135"/>
    </row>
    <row r="1586" spans="2:6" hidden="1" x14ac:dyDescent="0.25">
      <c r="B1586" s="135"/>
      <c r="C1586" s="135"/>
      <c r="F1586" s="135"/>
    </row>
    <row r="1587" spans="2:6" hidden="1" x14ac:dyDescent="0.25">
      <c r="B1587" s="135"/>
      <c r="C1587" s="135"/>
      <c r="F1587" s="135"/>
    </row>
    <row r="1588" spans="2:6" hidden="1" x14ac:dyDescent="0.25">
      <c r="B1588" s="135"/>
      <c r="C1588" s="135"/>
      <c r="F1588" s="135"/>
    </row>
    <row r="1589" spans="2:6" hidden="1" x14ac:dyDescent="0.25">
      <c r="B1589" s="135"/>
      <c r="C1589" s="135"/>
      <c r="F1589" s="135"/>
    </row>
    <row r="1590" spans="2:6" hidden="1" x14ac:dyDescent="0.25">
      <c r="B1590" s="135"/>
      <c r="C1590" s="135"/>
      <c r="F1590" s="135"/>
    </row>
    <row r="1591" spans="2:6" hidden="1" x14ac:dyDescent="0.25">
      <c r="B1591" s="135"/>
      <c r="C1591" s="135"/>
      <c r="F1591" s="135"/>
    </row>
    <row r="1592" spans="2:6" hidden="1" x14ac:dyDescent="0.25">
      <c r="B1592" s="135"/>
      <c r="C1592" s="135"/>
      <c r="F1592" s="135"/>
    </row>
    <row r="1593" spans="2:6" hidden="1" x14ac:dyDescent="0.25">
      <c r="B1593" s="135"/>
      <c r="C1593" s="135"/>
      <c r="F1593" s="135"/>
    </row>
    <row r="1594" spans="2:6" hidden="1" x14ac:dyDescent="0.25">
      <c r="B1594" s="135"/>
      <c r="C1594" s="135"/>
      <c r="F1594" s="135"/>
    </row>
    <row r="1595" spans="2:6" hidden="1" x14ac:dyDescent="0.25">
      <c r="B1595" s="135"/>
      <c r="C1595" s="135"/>
      <c r="F1595" s="135"/>
    </row>
    <row r="1596" spans="2:6" hidden="1" x14ac:dyDescent="0.25">
      <c r="B1596" s="135"/>
      <c r="C1596" s="135"/>
      <c r="F1596" s="135"/>
    </row>
    <row r="1597" spans="2:6" hidden="1" x14ac:dyDescent="0.25">
      <c r="B1597" s="135"/>
      <c r="C1597" s="135"/>
      <c r="F1597" s="135"/>
    </row>
    <row r="1598" spans="2:6" hidden="1" x14ac:dyDescent="0.25">
      <c r="B1598" s="135"/>
      <c r="C1598" s="135"/>
      <c r="F1598" s="135"/>
    </row>
    <row r="1599" spans="2:6" hidden="1" x14ac:dyDescent="0.25">
      <c r="B1599" s="135"/>
      <c r="C1599" s="135"/>
      <c r="F1599" s="135"/>
    </row>
    <row r="1600" spans="2:6" hidden="1" x14ac:dyDescent="0.25">
      <c r="B1600" s="135"/>
      <c r="C1600" s="135"/>
      <c r="F1600" s="135"/>
    </row>
    <row r="1601" spans="2:6" hidden="1" x14ac:dyDescent="0.25">
      <c r="B1601" s="135"/>
      <c r="C1601" s="135"/>
      <c r="F1601" s="135"/>
    </row>
    <row r="1602" spans="2:6" hidden="1" x14ac:dyDescent="0.25">
      <c r="B1602" s="135"/>
      <c r="C1602" s="135"/>
      <c r="F1602" s="135"/>
    </row>
    <row r="1603" spans="2:6" hidden="1" x14ac:dyDescent="0.25">
      <c r="B1603" s="135"/>
      <c r="C1603" s="135"/>
      <c r="F1603" s="135"/>
    </row>
    <row r="1604" spans="2:6" hidden="1" x14ac:dyDescent="0.25">
      <c r="B1604" s="135"/>
      <c r="C1604" s="135"/>
      <c r="F1604" s="135"/>
    </row>
    <row r="1605" spans="2:6" hidden="1" x14ac:dyDescent="0.25">
      <c r="B1605" s="135"/>
      <c r="C1605" s="135"/>
      <c r="F1605" s="135"/>
    </row>
    <row r="1606" spans="2:6" hidden="1" x14ac:dyDescent="0.25">
      <c r="B1606" s="135"/>
      <c r="C1606" s="135"/>
      <c r="F1606" s="135"/>
    </row>
    <row r="1607" spans="2:6" hidden="1" x14ac:dyDescent="0.25">
      <c r="B1607" s="135"/>
      <c r="C1607" s="135"/>
      <c r="F1607" s="135"/>
    </row>
    <row r="1608" spans="2:6" hidden="1" x14ac:dyDescent="0.25">
      <c r="B1608" s="135"/>
      <c r="C1608" s="135"/>
      <c r="F1608" s="135"/>
    </row>
    <row r="1609" spans="2:6" hidden="1" x14ac:dyDescent="0.25">
      <c r="B1609" s="135"/>
      <c r="C1609" s="135"/>
      <c r="F1609" s="135"/>
    </row>
    <row r="1610" spans="2:6" hidden="1" x14ac:dyDescent="0.25">
      <c r="B1610" s="135"/>
      <c r="C1610" s="135"/>
      <c r="F1610" s="135"/>
    </row>
    <row r="1611" spans="2:6" hidden="1" x14ac:dyDescent="0.25">
      <c r="B1611" s="135"/>
      <c r="C1611" s="135"/>
      <c r="F1611" s="135"/>
    </row>
    <row r="1612" spans="2:6" hidden="1" x14ac:dyDescent="0.25">
      <c r="B1612" s="135"/>
      <c r="C1612" s="135"/>
      <c r="F1612" s="135"/>
    </row>
    <row r="1613" spans="2:6" hidden="1" x14ac:dyDescent="0.25">
      <c r="B1613" s="135"/>
      <c r="C1613" s="135"/>
      <c r="F1613" s="135"/>
    </row>
    <row r="1614" spans="2:6" hidden="1" x14ac:dyDescent="0.25">
      <c r="B1614" s="135"/>
      <c r="C1614" s="135"/>
      <c r="F1614" s="135"/>
    </row>
    <row r="1615" spans="2:6" hidden="1" x14ac:dyDescent="0.25">
      <c r="B1615" s="135"/>
      <c r="C1615" s="135"/>
      <c r="F1615" s="135"/>
    </row>
    <row r="1616" spans="2:6" hidden="1" x14ac:dyDescent="0.25">
      <c r="B1616" s="135"/>
      <c r="C1616" s="135"/>
      <c r="F1616" s="135"/>
    </row>
    <row r="1617" spans="2:6" hidden="1" x14ac:dyDescent="0.25">
      <c r="B1617" s="135"/>
      <c r="C1617" s="135"/>
      <c r="F1617" s="135"/>
    </row>
    <row r="1618" spans="2:6" hidden="1" x14ac:dyDescent="0.25">
      <c r="B1618" s="135"/>
      <c r="C1618" s="135"/>
      <c r="F1618" s="135"/>
    </row>
    <row r="1619" spans="2:6" hidden="1" x14ac:dyDescent="0.25">
      <c r="B1619" s="135"/>
      <c r="C1619" s="135"/>
      <c r="F1619" s="135"/>
    </row>
    <row r="1620" spans="2:6" hidden="1" x14ac:dyDescent="0.25">
      <c r="B1620" s="135"/>
      <c r="C1620" s="135"/>
      <c r="F1620" s="135"/>
    </row>
    <row r="1621" spans="2:6" hidden="1" x14ac:dyDescent="0.25">
      <c r="B1621" s="135"/>
      <c r="C1621" s="135"/>
      <c r="F1621" s="135"/>
    </row>
    <row r="1622" spans="2:6" hidden="1" x14ac:dyDescent="0.25">
      <c r="B1622" s="135"/>
      <c r="C1622" s="135"/>
      <c r="F1622" s="135"/>
    </row>
    <row r="1623" spans="2:6" hidden="1" x14ac:dyDescent="0.25">
      <c r="B1623" s="135"/>
      <c r="C1623" s="135"/>
      <c r="F1623" s="135"/>
    </row>
    <row r="1624" spans="2:6" hidden="1" x14ac:dyDescent="0.25">
      <c r="B1624" s="135"/>
      <c r="C1624" s="135"/>
      <c r="F1624" s="135"/>
    </row>
    <row r="1625" spans="2:6" hidden="1" x14ac:dyDescent="0.25">
      <c r="B1625" s="135"/>
      <c r="C1625" s="135"/>
      <c r="F1625" s="135"/>
    </row>
    <row r="1626" spans="2:6" hidden="1" x14ac:dyDescent="0.25">
      <c r="B1626" s="135"/>
      <c r="C1626" s="135"/>
      <c r="F1626" s="135"/>
    </row>
    <row r="1627" spans="2:6" hidden="1" x14ac:dyDescent="0.25">
      <c r="B1627" s="135"/>
      <c r="C1627" s="135"/>
      <c r="F1627" s="135"/>
    </row>
    <row r="1628" spans="2:6" hidden="1" x14ac:dyDescent="0.25">
      <c r="B1628" s="135"/>
      <c r="C1628" s="135"/>
      <c r="F1628" s="135"/>
    </row>
    <row r="1629" spans="2:6" hidden="1" x14ac:dyDescent="0.25">
      <c r="B1629" s="135"/>
      <c r="C1629" s="135"/>
      <c r="F1629" s="135"/>
    </row>
    <row r="1630" spans="2:6" hidden="1" x14ac:dyDescent="0.25">
      <c r="B1630" s="135"/>
      <c r="C1630" s="135"/>
      <c r="F1630" s="135"/>
    </row>
    <row r="1631" spans="2:6" hidden="1" x14ac:dyDescent="0.25">
      <c r="B1631" s="135"/>
      <c r="C1631" s="135"/>
      <c r="F1631" s="135"/>
    </row>
    <row r="1632" spans="2:6" hidden="1" x14ac:dyDescent="0.25">
      <c r="B1632" s="135"/>
      <c r="C1632" s="135"/>
      <c r="F1632" s="135"/>
    </row>
    <row r="1633" spans="2:6" hidden="1" x14ac:dyDescent="0.25">
      <c r="B1633" s="135"/>
      <c r="C1633" s="135"/>
      <c r="F1633" s="135"/>
    </row>
    <row r="1634" spans="2:6" hidden="1" x14ac:dyDescent="0.25">
      <c r="B1634" s="135"/>
      <c r="C1634" s="135"/>
      <c r="F1634" s="135"/>
    </row>
    <row r="1635" spans="2:6" hidden="1" x14ac:dyDescent="0.25">
      <c r="B1635" s="135"/>
      <c r="C1635" s="135"/>
      <c r="F1635" s="135"/>
    </row>
    <row r="1636" spans="2:6" hidden="1" x14ac:dyDescent="0.25">
      <c r="B1636" s="135"/>
      <c r="C1636" s="135"/>
      <c r="F1636" s="135"/>
    </row>
    <row r="1637" spans="2:6" hidden="1" x14ac:dyDescent="0.25">
      <c r="B1637" s="135"/>
      <c r="C1637" s="135"/>
      <c r="F1637" s="135"/>
    </row>
    <row r="1638" spans="2:6" hidden="1" x14ac:dyDescent="0.25">
      <c r="B1638" s="135"/>
      <c r="C1638" s="135"/>
      <c r="F1638" s="135"/>
    </row>
    <row r="1639" spans="2:6" hidden="1" x14ac:dyDescent="0.25">
      <c r="B1639" s="135"/>
      <c r="C1639" s="135"/>
      <c r="F1639" s="135"/>
    </row>
    <row r="1640" spans="2:6" hidden="1" x14ac:dyDescent="0.25">
      <c r="B1640" s="135"/>
      <c r="C1640" s="135"/>
      <c r="F1640" s="135"/>
    </row>
    <row r="1641" spans="2:6" hidden="1" x14ac:dyDescent="0.25">
      <c r="B1641" s="135"/>
      <c r="C1641" s="135"/>
      <c r="F1641" s="135"/>
    </row>
    <row r="1642" spans="2:6" hidden="1" x14ac:dyDescent="0.25">
      <c r="B1642" s="135"/>
      <c r="C1642" s="135"/>
      <c r="F1642" s="135"/>
    </row>
    <row r="1643" spans="2:6" hidden="1" x14ac:dyDescent="0.25">
      <c r="B1643" s="135"/>
      <c r="C1643" s="135"/>
      <c r="F1643" s="135"/>
    </row>
    <row r="1644" spans="2:6" hidden="1" x14ac:dyDescent="0.25">
      <c r="B1644" s="135"/>
      <c r="C1644" s="135"/>
      <c r="F1644" s="135"/>
    </row>
    <row r="1645" spans="2:6" hidden="1" x14ac:dyDescent="0.25">
      <c r="B1645" s="135"/>
      <c r="C1645" s="135"/>
      <c r="F1645" s="135"/>
    </row>
    <row r="1646" spans="2:6" hidden="1" x14ac:dyDescent="0.25">
      <c r="B1646" s="135"/>
      <c r="C1646" s="135"/>
      <c r="F1646" s="135"/>
    </row>
    <row r="1647" spans="2:6" hidden="1" x14ac:dyDescent="0.25">
      <c r="B1647" s="135"/>
      <c r="C1647" s="135"/>
      <c r="F1647" s="135"/>
    </row>
    <row r="1648" spans="2:6" hidden="1" x14ac:dyDescent="0.25">
      <c r="B1648" s="135"/>
      <c r="C1648" s="135"/>
      <c r="F1648" s="135"/>
    </row>
    <row r="1649" spans="2:6" hidden="1" x14ac:dyDescent="0.25">
      <c r="B1649" s="135"/>
      <c r="C1649" s="135"/>
      <c r="F1649" s="135"/>
    </row>
    <row r="1650" spans="2:6" hidden="1" x14ac:dyDescent="0.25">
      <c r="B1650" s="135"/>
      <c r="C1650" s="135"/>
      <c r="F1650" s="135"/>
    </row>
    <row r="1651" spans="2:6" hidden="1" x14ac:dyDescent="0.25">
      <c r="B1651" s="135"/>
      <c r="C1651" s="135"/>
      <c r="F1651" s="135"/>
    </row>
    <row r="1652" spans="2:6" hidden="1" x14ac:dyDescent="0.25">
      <c r="B1652" s="135"/>
      <c r="C1652" s="135"/>
      <c r="F1652" s="135"/>
    </row>
    <row r="1653" spans="2:6" hidden="1" x14ac:dyDescent="0.25">
      <c r="B1653" s="135"/>
      <c r="C1653" s="135"/>
      <c r="F1653" s="135"/>
    </row>
    <row r="1654" spans="2:6" hidden="1" x14ac:dyDescent="0.25">
      <c r="B1654" s="135"/>
      <c r="C1654" s="135"/>
      <c r="F1654" s="135"/>
    </row>
    <row r="1655" spans="2:6" hidden="1" x14ac:dyDescent="0.25">
      <c r="B1655" s="135"/>
      <c r="C1655" s="135"/>
      <c r="F1655" s="135"/>
    </row>
    <row r="1656" spans="2:6" hidden="1" x14ac:dyDescent="0.25">
      <c r="B1656" s="135"/>
      <c r="C1656" s="135"/>
      <c r="F1656" s="135"/>
    </row>
    <row r="1657" spans="2:6" hidden="1" x14ac:dyDescent="0.25">
      <c r="B1657" s="135"/>
      <c r="C1657" s="135"/>
      <c r="F1657" s="135"/>
    </row>
    <row r="1658" spans="2:6" hidden="1" x14ac:dyDescent="0.25">
      <c r="B1658" s="135"/>
      <c r="C1658" s="135"/>
      <c r="F1658" s="135"/>
    </row>
    <row r="1659" spans="2:6" hidden="1" x14ac:dyDescent="0.25">
      <c r="B1659" s="135"/>
      <c r="C1659" s="135"/>
      <c r="F1659" s="135"/>
    </row>
    <row r="1660" spans="2:6" hidden="1" x14ac:dyDescent="0.25">
      <c r="B1660" s="135"/>
      <c r="C1660" s="135"/>
      <c r="F1660" s="135"/>
    </row>
    <row r="1661" spans="2:6" hidden="1" x14ac:dyDescent="0.25">
      <c r="B1661" s="135"/>
      <c r="C1661" s="135"/>
      <c r="F1661" s="135"/>
    </row>
    <row r="1662" spans="2:6" hidden="1" x14ac:dyDescent="0.25">
      <c r="B1662" s="135"/>
      <c r="C1662" s="135"/>
      <c r="F1662" s="135"/>
    </row>
    <row r="1663" spans="2:6" hidden="1" x14ac:dyDescent="0.25">
      <c r="B1663" s="135"/>
      <c r="C1663" s="135"/>
      <c r="F1663" s="135"/>
    </row>
    <row r="1664" spans="2:6" hidden="1" x14ac:dyDescent="0.25">
      <c r="B1664" s="135"/>
      <c r="C1664" s="135"/>
      <c r="F1664" s="135"/>
    </row>
    <row r="1665" spans="2:6" hidden="1" x14ac:dyDescent="0.25">
      <c r="B1665" s="135"/>
      <c r="C1665" s="135"/>
      <c r="F1665" s="135"/>
    </row>
    <row r="1666" spans="2:6" hidden="1" x14ac:dyDescent="0.25">
      <c r="B1666" s="135"/>
      <c r="C1666" s="135"/>
      <c r="F1666" s="135"/>
    </row>
    <row r="1667" spans="2:6" hidden="1" x14ac:dyDescent="0.25">
      <c r="B1667" s="135"/>
      <c r="C1667" s="135"/>
      <c r="F1667" s="135"/>
    </row>
    <row r="1668" spans="2:6" hidden="1" x14ac:dyDescent="0.25">
      <c r="B1668" s="135"/>
      <c r="C1668" s="135"/>
      <c r="F1668" s="135"/>
    </row>
    <row r="1669" spans="2:6" hidden="1" x14ac:dyDescent="0.25">
      <c r="B1669" s="135"/>
      <c r="C1669" s="135"/>
      <c r="F1669" s="135"/>
    </row>
    <row r="1670" spans="2:6" hidden="1" x14ac:dyDescent="0.25">
      <c r="B1670" s="135"/>
      <c r="C1670" s="135"/>
      <c r="F1670" s="135"/>
    </row>
    <row r="1671" spans="2:6" hidden="1" x14ac:dyDescent="0.25">
      <c r="B1671" s="135"/>
      <c r="C1671" s="135"/>
      <c r="F1671" s="135"/>
    </row>
    <row r="1672" spans="2:6" hidden="1" x14ac:dyDescent="0.25">
      <c r="B1672" s="135"/>
      <c r="C1672" s="135"/>
      <c r="F1672" s="135"/>
    </row>
    <row r="1673" spans="2:6" hidden="1" x14ac:dyDescent="0.25">
      <c r="B1673" s="135"/>
      <c r="C1673" s="135"/>
      <c r="F1673" s="135"/>
    </row>
    <row r="1674" spans="2:6" hidden="1" x14ac:dyDescent="0.25">
      <c r="B1674" s="135"/>
      <c r="C1674" s="135"/>
      <c r="F1674" s="135"/>
    </row>
    <row r="1675" spans="2:6" hidden="1" x14ac:dyDescent="0.25">
      <c r="B1675" s="135"/>
      <c r="C1675" s="135"/>
      <c r="F1675" s="135"/>
    </row>
    <row r="1676" spans="2:6" hidden="1" x14ac:dyDescent="0.25">
      <c r="B1676" s="135"/>
      <c r="C1676" s="135"/>
      <c r="F1676" s="135"/>
    </row>
    <row r="1677" spans="2:6" hidden="1" x14ac:dyDescent="0.25">
      <c r="B1677" s="135"/>
      <c r="C1677" s="135"/>
      <c r="F1677" s="135"/>
    </row>
    <row r="1678" spans="2:6" hidden="1" x14ac:dyDescent="0.25">
      <c r="B1678" s="135"/>
      <c r="C1678" s="135"/>
      <c r="F1678" s="135"/>
    </row>
    <row r="1679" spans="2:6" hidden="1" x14ac:dyDescent="0.25">
      <c r="B1679" s="135"/>
      <c r="C1679" s="135"/>
      <c r="F1679" s="135"/>
    </row>
    <row r="1680" spans="2:6" hidden="1" x14ac:dyDescent="0.25">
      <c r="B1680" s="135"/>
      <c r="C1680" s="135"/>
      <c r="F1680" s="135"/>
    </row>
    <row r="1681" spans="2:6" hidden="1" x14ac:dyDescent="0.25">
      <c r="B1681" s="135"/>
      <c r="C1681" s="135"/>
      <c r="F1681" s="135"/>
    </row>
    <row r="1682" spans="2:6" hidden="1" x14ac:dyDescent="0.25">
      <c r="B1682" s="135"/>
      <c r="C1682" s="135"/>
      <c r="F1682" s="135"/>
    </row>
    <row r="1683" spans="2:6" hidden="1" x14ac:dyDescent="0.25">
      <c r="B1683" s="135"/>
      <c r="C1683" s="135"/>
      <c r="F1683" s="135"/>
    </row>
    <row r="1684" spans="2:6" hidden="1" x14ac:dyDescent="0.25">
      <c r="B1684" s="135"/>
      <c r="C1684" s="135"/>
      <c r="F1684" s="135"/>
    </row>
    <row r="1685" spans="2:6" hidden="1" x14ac:dyDescent="0.25">
      <c r="B1685" s="135"/>
      <c r="C1685" s="135"/>
      <c r="F1685" s="135"/>
    </row>
    <row r="1686" spans="2:6" hidden="1" x14ac:dyDescent="0.25">
      <c r="B1686" s="135"/>
      <c r="C1686" s="135"/>
      <c r="F1686" s="135"/>
    </row>
    <row r="1687" spans="2:6" hidden="1" x14ac:dyDescent="0.25">
      <c r="B1687" s="135"/>
      <c r="C1687" s="135"/>
      <c r="F1687" s="135"/>
    </row>
    <row r="1688" spans="2:6" hidden="1" x14ac:dyDescent="0.25">
      <c r="B1688" s="135"/>
      <c r="C1688" s="135"/>
      <c r="F1688" s="135"/>
    </row>
    <row r="1689" spans="2:6" hidden="1" x14ac:dyDescent="0.25">
      <c r="B1689" s="135"/>
      <c r="C1689" s="135"/>
      <c r="F1689" s="135"/>
    </row>
    <row r="1690" spans="2:6" hidden="1" x14ac:dyDescent="0.25">
      <c r="B1690" s="135"/>
      <c r="C1690" s="135"/>
      <c r="F1690" s="135"/>
    </row>
    <row r="1691" spans="2:6" hidden="1" x14ac:dyDescent="0.25">
      <c r="B1691" s="135"/>
      <c r="C1691" s="135"/>
      <c r="F1691" s="135"/>
    </row>
    <row r="1692" spans="2:6" hidden="1" x14ac:dyDescent="0.25">
      <c r="B1692" s="135"/>
      <c r="C1692" s="135"/>
      <c r="F1692" s="135"/>
    </row>
    <row r="1693" spans="2:6" hidden="1" x14ac:dyDescent="0.25">
      <c r="B1693" s="135"/>
      <c r="C1693" s="135"/>
      <c r="F1693" s="135"/>
    </row>
    <row r="1694" spans="2:6" hidden="1" x14ac:dyDescent="0.25">
      <c r="B1694" s="135"/>
      <c r="C1694" s="135"/>
      <c r="F1694" s="135"/>
    </row>
    <row r="1695" spans="2:6" hidden="1" x14ac:dyDescent="0.25">
      <c r="B1695" s="135"/>
      <c r="C1695" s="135"/>
      <c r="F1695" s="135"/>
    </row>
    <row r="1696" spans="2:6" hidden="1" x14ac:dyDescent="0.25">
      <c r="B1696" s="135"/>
      <c r="C1696" s="135"/>
      <c r="F1696" s="135"/>
    </row>
    <row r="1697" spans="2:6" hidden="1" x14ac:dyDescent="0.25">
      <c r="B1697" s="135"/>
      <c r="C1697" s="135"/>
      <c r="F1697" s="135"/>
    </row>
    <row r="1698" spans="2:6" hidden="1" x14ac:dyDescent="0.25">
      <c r="B1698" s="135"/>
      <c r="C1698" s="135"/>
      <c r="F1698" s="135"/>
    </row>
    <row r="1699" spans="2:6" hidden="1" x14ac:dyDescent="0.25">
      <c r="B1699" s="135"/>
      <c r="C1699" s="135"/>
      <c r="F1699" s="135"/>
    </row>
    <row r="1700" spans="2:6" hidden="1" x14ac:dyDescent="0.25">
      <c r="B1700" s="135"/>
      <c r="C1700" s="135"/>
      <c r="F1700" s="135"/>
    </row>
    <row r="1701" spans="2:6" hidden="1" x14ac:dyDescent="0.25">
      <c r="B1701" s="135"/>
      <c r="C1701" s="135"/>
      <c r="F1701" s="135"/>
    </row>
    <row r="1702" spans="2:6" hidden="1" x14ac:dyDescent="0.25">
      <c r="B1702" s="135"/>
      <c r="C1702" s="135"/>
      <c r="F1702" s="135"/>
    </row>
    <row r="1703" spans="2:6" hidden="1" x14ac:dyDescent="0.25">
      <c r="B1703" s="135"/>
      <c r="C1703" s="135"/>
      <c r="F1703" s="135"/>
    </row>
    <row r="1704" spans="2:6" hidden="1" x14ac:dyDescent="0.25">
      <c r="B1704" s="135"/>
      <c r="C1704" s="135"/>
      <c r="F1704" s="135"/>
    </row>
    <row r="1705" spans="2:6" hidden="1" x14ac:dyDescent="0.25">
      <c r="B1705" s="135"/>
      <c r="C1705" s="135"/>
      <c r="F1705" s="135"/>
    </row>
    <row r="1706" spans="2:6" hidden="1" x14ac:dyDescent="0.25">
      <c r="B1706" s="135"/>
      <c r="C1706" s="135"/>
      <c r="F1706" s="135"/>
    </row>
    <row r="1707" spans="2:6" hidden="1" x14ac:dyDescent="0.25">
      <c r="B1707" s="135"/>
      <c r="C1707" s="135"/>
      <c r="F1707" s="135"/>
    </row>
    <row r="1708" spans="2:6" hidden="1" x14ac:dyDescent="0.25">
      <c r="B1708" s="135"/>
      <c r="C1708" s="135"/>
      <c r="F1708" s="135"/>
    </row>
    <row r="1709" spans="2:6" hidden="1" x14ac:dyDescent="0.25">
      <c r="B1709" s="135"/>
      <c r="C1709" s="135"/>
      <c r="F1709" s="135"/>
    </row>
    <row r="1710" spans="2:6" hidden="1" x14ac:dyDescent="0.25">
      <c r="B1710" s="135"/>
      <c r="C1710" s="135"/>
      <c r="F1710" s="135"/>
    </row>
    <row r="1711" spans="2:6" hidden="1" x14ac:dyDescent="0.25">
      <c r="B1711" s="135"/>
      <c r="C1711" s="135"/>
      <c r="F1711" s="135"/>
    </row>
    <row r="1712" spans="2:6" hidden="1" x14ac:dyDescent="0.25">
      <c r="B1712" s="135"/>
      <c r="C1712" s="135"/>
      <c r="F1712" s="135"/>
    </row>
    <row r="1713" spans="2:6" hidden="1" x14ac:dyDescent="0.25">
      <c r="B1713" s="135"/>
      <c r="C1713" s="135"/>
      <c r="F1713" s="135"/>
    </row>
    <row r="1714" spans="2:6" hidden="1" x14ac:dyDescent="0.25">
      <c r="B1714" s="135"/>
      <c r="C1714" s="135"/>
      <c r="F1714" s="135"/>
    </row>
    <row r="1715" spans="2:6" hidden="1" x14ac:dyDescent="0.25">
      <c r="B1715" s="135"/>
      <c r="C1715" s="135"/>
      <c r="F1715" s="135"/>
    </row>
    <row r="1716" spans="2:6" hidden="1" x14ac:dyDescent="0.25">
      <c r="B1716" s="135"/>
      <c r="C1716" s="135"/>
      <c r="F1716" s="135"/>
    </row>
    <row r="1717" spans="2:6" hidden="1" x14ac:dyDescent="0.25">
      <c r="B1717" s="135"/>
      <c r="C1717" s="135"/>
      <c r="F1717" s="135"/>
    </row>
    <row r="1718" spans="2:6" hidden="1" x14ac:dyDescent="0.25">
      <c r="B1718" s="135"/>
      <c r="C1718" s="135"/>
      <c r="F1718" s="135"/>
    </row>
    <row r="1719" spans="2:6" hidden="1" x14ac:dyDescent="0.25">
      <c r="B1719" s="135"/>
      <c r="C1719" s="135"/>
      <c r="F1719" s="135"/>
    </row>
    <row r="1720" spans="2:6" hidden="1" x14ac:dyDescent="0.25">
      <c r="B1720" s="135"/>
      <c r="C1720" s="135"/>
      <c r="F1720" s="135"/>
    </row>
    <row r="1721" spans="2:6" hidden="1" x14ac:dyDescent="0.25">
      <c r="B1721" s="135"/>
      <c r="C1721" s="135"/>
      <c r="F1721" s="135"/>
    </row>
    <row r="1722" spans="2:6" hidden="1" x14ac:dyDescent="0.25">
      <c r="B1722" s="135"/>
      <c r="C1722" s="135"/>
      <c r="F1722" s="135"/>
    </row>
    <row r="1723" spans="2:6" hidden="1" x14ac:dyDescent="0.25">
      <c r="B1723" s="135"/>
      <c r="C1723" s="135"/>
      <c r="F1723" s="135"/>
    </row>
    <row r="1724" spans="2:6" hidden="1" x14ac:dyDescent="0.25">
      <c r="B1724" s="135"/>
      <c r="C1724" s="135"/>
      <c r="F1724" s="135"/>
    </row>
    <row r="1725" spans="2:6" hidden="1" x14ac:dyDescent="0.25">
      <c r="B1725" s="135"/>
      <c r="C1725" s="135"/>
      <c r="F1725" s="135"/>
    </row>
    <row r="1726" spans="2:6" hidden="1" x14ac:dyDescent="0.25">
      <c r="B1726" s="135"/>
      <c r="C1726" s="135"/>
      <c r="F1726" s="135"/>
    </row>
    <row r="1727" spans="2:6" hidden="1" x14ac:dyDescent="0.25">
      <c r="B1727" s="135"/>
      <c r="C1727" s="135"/>
      <c r="F1727" s="135"/>
    </row>
    <row r="1728" spans="2:6" hidden="1" x14ac:dyDescent="0.25">
      <c r="B1728" s="135"/>
      <c r="C1728" s="135"/>
      <c r="F1728" s="135"/>
    </row>
    <row r="1729" spans="2:6" hidden="1" x14ac:dyDescent="0.25">
      <c r="B1729" s="135"/>
      <c r="C1729" s="135"/>
      <c r="F1729" s="135"/>
    </row>
    <row r="1730" spans="2:6" hidden="1" x14ac:dyDescent="0.25">
      <c r="B1730" s="135"/>
      <c r="C1730" s="135"/>
      <c r="F1730" s="135"/>
    </row>
    <row r="1731" spans="2:6" hidden="1" x14ac:dyDescent="0.25">
      <c r="B1731" s="135"/>
      <c r="C1731" s="135"/>
      <c r="F1731" s="135"/>
    </row>
    <row r="1732" spans="2:6" hidden="1" x14ac:dyDescent="0.25">
      <c r="B1732" s="135"/>
      <c r="C1732" s="135"/>
      <c r="F1732" s="135"/>
    </row>
    <row r="1733" spans="2:6" hidden="1" x14ac:dyDescent="0.25">
      <c r="B1733" s="135"/>
      <c r="C1733" s="135"/>
      <c r="F1733" s="135"/>
    </row>
    <row r="1734" spans="2:6" hidden="1" x14ac:dyDescent="0.25">
      <c r="B1734" s="135"/>
      <c r="C1734" s="135"/>
      <c r="F1734" s="135"/>
    </row>
    <row r="1735" spans="2:6" hidden="1" x14ac:dyDescent="0.25">
      <c r="B1735" s="135"/>
      <c r="C1735" s="135"/>
      <c r="F1735" s="135"/>
    </row>
    <row r="1736" spans="2:6" hidden="1" x14ac:dyDescent="0.25">
      <c r="B1736" s="135"/>
      <c r="C1736" s="135"/>
      <c r="F1736" s="135"/>
    </row>
    <row r="1737" spans="2:6" hidden="1" x14ac:dyDescent="0.25">
      <c r="B1737" s="135"/>
      <c r="C1737" s="135"/>
      <c r="F1737" s="135"/>
    </row>
    <row r="1738" spans="2:6" hidden="1" x14ac:dyDescent="0.25">
      <c r="B1738" s="135"/>
      <c r="C1738" s="135"/>
      <c r="F1738" s="135"/>
    </row>
    <row r="1739" spans="2:6" hidden="1" x14ac:dyDescent="0.25">
      <c r="B1739" s="135"/>
      <c r="C1739" s="135"/>
      <c r="F1739" s="135"/>
    </row>
    <row r="1740" spans="2:6" hidden="1" x14ac:dyDescent="0.25">
      <c r="B1740" s="135"/>
      <c r="C1740" s="135"/>
      <c r="F1740" s="135"/>
    </row>
    <row r="1741" spans="2:6" hidden="1" x14ac:dyDescent="0.25">
      <c r="B1741" s="135"/>
      <c r="C1741" s="135"/>
      <c r="F1741" s="135"/>
    </row>
    <row r="1742" spans="2:6" hidden="1" x14ac:dyDescent="0.25">
      <c r="B1742" s="135"/>
      <c r="C1742" s="135"/>
      <c r="F1742" s="135"/>
    </row>
    <row r="1743" spans="2:6" hidden="1" x14ac:dyDescent="0.25">
      <c r="B1743" s="135"/>
      <c r="C1743" s="135"/>
      <c r="F1743" s="135"/>
    </row>
    <row r="1744" spans="2:6" hidden="1" x14ac:dyDescent="0.25">
      <c r="B1744" s="135"/>
      <c r="C1744" s="135"/>
      <c r="F1744" s="135"/>
    </row>
    <row r="1745" spans="2:6" hidden="1" x14ac:dyDescent="0.25">
      <c r="B1745" s="135"/>
      <c r="C1745" s="135"/>
      <c r="F1745" s="135"/>
    </row>
    <row r="1746" spans="2:6" hidden="1" x14ac:dyDescent="0.25">
      <c r="B1746" s="135"/>
      <c r="C1746" s="135"/>
      <c r="F1746" s="135"/>
    </row>
    <row r="1747" spans="2:6" hidden="1" x14ac:dyDescent="0.25">
      <c r="B1747" s="135"/>
      <c r="C1747" s="135"/>
      <c r="F1747" s="135"/>
    </row>
    <row r="1748" spans="2:6" hidden="1" x14ac:dyDescent="0.25">
      <c r="B1748" s="135"/>
      <c r="C1748" s="135"/>
      <c r="F1748" s="135"/>
    </row>
    <row r="1749" spans="2:6" hidden="1" x14ac:dyDescent="0.25">
      <c r="B1749" s="135"/>
      <c r="C1749" s="135"/>
      <c r="F1749" s="135"/>
    </row>
    <row r="1750" spans="2:6" hidden="1" x14ac:dyDescent="0.25">
      <c r="B1750" s="135"/>
      <c r="C1750" s="135"/>
      <c r="F1750" s="135"/>
    </row>
    <row r="1751" spans="2:6" hidden="1" x14ac:dyDescent="0.25">
      <c r="B1751" s="135"/>
      <c r="C1751" s="135"/>
      <c r="F1751" s="135"/>
    </row>
    <row r="1752" spans="2:6" hidden="1" x14ac:dyDescent="0.25">
      <c r="B1752" s="135"/>
      <c r="C1752" s="135"/>
      <c r="F1752" s="135"/>
    </row>
    <row r="1753" spans="2:6" hidden="1" x14ac:dyDescent="0.25">
      <c r="B1753" s="135"/>
      <c r="C1753" s="135"/>
      <c r="F1753" s="135"/>
    </row>
    <row r="1754" spans="2:6" hidden="1" x14ac:dyDescent="0.25">
      <c r="B1754" s="135"/>
      <c r="C1754" s="135"/>
      <c r="F1754" s="135"/>
    </row>
    <row r="1755" spans="2:6" hidden="1" x14ac:dyDescent="0.25">
      <c r="B1755" s="135"/>
      <c r="C1755" s="135"/>
      <c r="F1755" s="135"/>
    </row>
    <row r="1756" spans="2:6" hidden="1" x14ac:dyDescent="0.25">
      <c r="B1756" s="135"/>
      <c r="C1756" s="135"/>
      <c r="F1756" s="135"/>
    </row>
    <row r="1757" spans="2:6" hidden="1" x14ac:dyDescent="0.25">
      <c r="B1757" s="135"/>
      <c r="C1757" s="135"/>
      <c r="F1757" s="135"/>
    </row>
    <row r="1758" spans="2:6" hidden="1" x14ac:dyDescent="0.25">
      <c r="B1758" s="135"/>
      <c r="C1758" s="135"/>
      <c r="F1758" s="135"/>
    </row>
    <row r="1759" spans="2:6" hidden="1" x14ac:dyDescent="0.25">
      <c r="B1759" s="135"/>
      <c r="C1759" s="135"/>
      <c r="F1759" s="135"/>
    </row>
    <row r="1760" spans="2:6" hidden="1" x14ac:dyDescent="0.25">
      <c r="B1760" s="135"/>
      <c r="C1760" s="135"/>
      <c r="F1760" s="135"/>
    </row>
    <row r="1761" spans="2:6" hidden="1" x14ac:dyDescent="0.25">
      <c r="B1761" s="135"/>
      <c r="C1761" s="135"/>
      <c r="F1761" s="135"/>
    </row>
    <row r="1762" spans="2:6" hidden="1" x14ac:dyDescent="0.25">
      <c r="B1762" s="135"/>
      <c r="C1762" s="135"/>
      <c r="F1762" s="135"/>
    </row>
    <row r="1763" spans="2:6" hidden="1" x14ac:dyDescent="0.25">
      <c r="B1763" s="135"/>
      <c r="C1763" s="135"/>
      <c r="F1763" s="135"/>
    </row>
    <row r="1764" spans="2:6" hidden="1" x14ac:dyDescent="0.25">
      <c r="B1764" s="135"/>
      <c r="C1764" s="135"/>
      <c r="F1764" s="135"/>
    </row>
    <row r="1765" spans="2:6" hidden="1" x14ac:dyDescent="0.25">
      <c r="B1765" s="135"/>
      <c r="C1765" s="135"/>
      <c r="F1765" s="135"/>
    </row>
    <row r="1766" spans="2:6" hidden="1" x14ac:dyDescent="0.25">
      <c r="B1766" s="135"/>
      <c r="C1766" s="135"/>
      <c r="F1766" s="135"/>
    </row>
    <row r="1767" spans="2:6" hidden="1" x14ac:dyDescent="0.25">
      <c r="B1767" s="135"/>
      <c r="C1767" s="135"/>
      <c r="F1767" s="135"/>
    </row>
    <row r="1768" spans="2:6" hidden="1" x14ac:dyDescent="0.25">
      <c r="B1768" s="135"/>
      <c r="C1768" s="135"/>
      <c r="F1768" s="135"/>
    </row>
    <row r="1769" spans="2:6" hidden="1" x14ac:dyDescent="0.25">
      <c r="B1769" s="135"/>
      <c r="C1769" s="135"/>
      <c r="F1769" s="135"/>
    </row>
    <row r="1770" spans="2:6" hidden="1" x14ac:dyDescent="0.25">
      <c r="B1770" s="135"/>
      <c r="C1770" s="135"/>
      <c r="F1770" s="135"/>
    </row>
    <row r="1771" spans="2:6" hidden="1" x14ac:dyDescent="0.25">
      <c r="B1771" s="135"/>
      <c r="C1771" s="135"/>
      <c r="F1771" s="135"/>
    </row>
    <row r="1772" spans="2:6" hidden="1" x14ac:dyDescent="0.25">
      <c r="B1772" s="135"/>
      <c r="C1772" s="135"/>
      <c r="F1772" s="135"/>
    </row>
    <row r="1773" spans="2:6" hidden="1" x14ac:dyDescent="0.25">
      <c r="B1773" s="135"/>
      <c r="C1773" s="135"/>
      <c r="F1773" s="135"/>
    </row>
    <row r="1774" spans="2:6" hidden="1" x14ac:dyDescent="0.25">
      <c r="B1774" s="135"/>
      <c r="C1774" s="135"/>
      <c r="F1774" s="135"/>
    </row>
    <row r="1775" spans="2:6" hidden="1" x14ac:dyDescent="0.25">
      <c r="B1775" s="135"/>
      <c r="C1775" s="135"/>
      <c r="F1775" s="135"/>
    </row>
    <row r="1776" spans="2:6" hidden="1" x14ac:dyDescent="0.25">
      <c r="B1776" s="135"/>
      <c r="C1776" s="135"/>
      <c r="F1776" s="135"/>
    </row>
    <row r="1777" spans="2:6" hidden="1" x14ac:dyDescent="0.25">
      <c r="B1777" s="135"/>
      <c r="C1777" s="135"/>
      <c r="F1777" s="135"/>
    </row>
    <row r="1778" spans="2:6" hidden="1" x14ac:dyDescent="0.25">
      <c r="B1778" s="135"/>
      <c r="C1778" s="135"/>
      <c r="F1778" s="135"/>
    </row>
    <row r="1779" spans="2:6" hidden="1" x14ac:dyDescent="0.25">
      <c r="B1779" s="135"/>
      <c r="C1779" s="135"/>
      <c r="F1779" s="135"/>
    </row>
    <row r="1780" spans="2:6" hidden="1" x14ac:dyDescent="0.25">
      <c r="B1780" s="135"/>
      <c r="C1780" s="135"/>
      <c r="F1780" s="135"/>
    </row>
    <row r="1781" spans="2:6" hidden="1" x14ac:dyDescent="0.25">
      <c r="B1781" s="135"/>
      <c r="C1781" s="135"/>
      <c r="F1781" s="135"/>
    </row>
    <row r="1782" spans="2:6" hidden="1" x14ac:dyDescent="0.25">
      <c r="B1782" s="135"/>
      <c r="C1782" s="135"/>
      <c r="F1782" s="135"/>
    </row>
    <row r="1783" spans="2:6" hidden="1" x14ac:dyDescent="0.25">
      <c r="B1783" s="135"/>
      <c r="C1783" s="135"/>
      <c r="F1783" s="135"/>
    </row>
    <row r="1784" spans="2:6" hidden="1" x14ac:dyDescent="0.25">
      <c r="B1784" s="135"/>
      <c r="C1784" s="135"/>
      <c r="F1784" s="135"/>
    </row>
    <row r="1785" spans="2:6" hidden="1" x14ac:dyDescent="0.25">
      <c r="B1785" s="135"/>
      <c r="C1785" s="135"/>
      <c r="F1785" s="135"/>
    </row>
    <row r="1786" spans="2:6" hidden="1" x14ac:dyDescent="0.25">
      <c r="B1786" s="135"/>
      <c r="C1786" s="135"/>
      <c r="F1786" s="135"/>
    </row>
    <row r="1787" spans="2:6" hidden="1" x14ac:dyDescent="0.25">
      <c r="B1787" s="135"/>
      <c r="C1787" s="135"/>
      <c r="F1787" s="135"/>
    </row>
    <row r="1788" spans="2:6" hidden="1" x14ac:dyDescent="0.25">
      <c r="B1788" s="135"/>
      <c r="C1788" s="135"/>
      <c r="F1788" s="135"/>
    </row>
    <row r="1789" spans="2:6" hidden="1" x14ac:dyDescent="0.25">
      <c r="B1789" s="135"/>
      <c r="C1789" s="135"/>
      <c r="F1789" s="135"/>
    </row>
    <row r="1790" spans="2:6" hidden="1" x14ac:dyDescent="0.25">
      <c r="B1790" s="135"/>
      <c r="C1790" s="135"/>
      <c r="F1790" s="135"/>
    </row>
    <row r="1791" spans="2:6" hidden="1" x14ac:dyDescent="0.25">
      <c r="B1791" s="135"/>
      <c r="C1791" s="135"/>
      <c r="F1791" s="135"/>
    </row>
    <row r="1792" spans="2:6" hidden="1" x14ac:dyDescent="0.25">
      <c r="B1792" s="135"/>
      <c r="C1792" s="135"/>
      <c r="F1792" s="135"/>
    </row>
    <row r="1793" spans="2:6" hidden="1" x14ac:dyDescent="0.25">
      <c r="B1793" s="135"/>
      <c r="C1793" s="135"/>
      <c r="F1793" s="135"/>
    </row>
    <row r="1794" spans="2:6" hidden="1" x14ac:dyDescent="0.25">
      <c r="B1794" s="135"/>
      <c r="C1794" s="135"/>
      <c r="F1794" s="135"/>
    </row>
    <row r="1795" spans="2:6" hidden="1" x14ac:dyDescent="0.25">
      <c r="B1795" s="135"/>
      <c r="C1795" s="135"/>
      <c r="F1795" s="135"/>
    </row>
    <row r="1796" spans="2:6" hidden="1" x14ac:dyDescent="0.25">
      <c r="B1796" s="135"/>
      <c r="C1796" s="135"/>
      <c r="F1796" s="135"/>
    </row>
    <row r="1797" spans="2:6" hidden="1" x14ac:dyDescent="0.25">
      <c r="B1797" s="135"/>
      <c r="C1797" s="135"/>
      <c r="F1797" s="135"/>
    </row>
    <row r="1798" spans="2:6" hidden="1" x14ac:dyDescent="0.25">
      <c r="B1798" s="135"/>
      <c r="C1798" s="135"/>
      <c r="F1798" s="135"/>
    </row>
    <row r="1799" spans="2:6" hidden="1" x14ac:dyDescent="0.25">
      <c r="B1799" s="135"/>
      <c r="C1799" s="135"/>
      <c r="F1799" s="135"/>
    </row>
    <row r="1800" spans="2:6" hidden="1" x14ac:dyDescent="0.25">
      <c r="B1800" s="135"/>
      <c r="C1800" s="135"/>
      <c r="F1800" s="135"/>
    </row>
    <row r="1801" spans="2:6" hidden="1" x14ac:dyDescent="0.25">
      <c r="B1801" s="135"/>
      <c r="C1801" s="135"/>
      <c r="F1801" s="135"/>
    </row>
    <row r="1802" spans="2:6" hidden="1" x14ac:dyDescent="0.25">
      <c r="B1802" s="135"/>
      <c r="C1802" s="135"/>
      <c r="F1802" s="135"/>
    </row>
    <row r="1803" spans="2:6" hidden="1" x14ac:dyDescent="0.25">
      <c r="B1803" s="135"/>
      <c r="C1803" s="135"/>
      <c r="F1803" s="135"/>
    </row>
    <row r="1804" spans="2:6" hidden="1" x14ac:dyDescent="0.25">
      <c r="B1804" s="135"/>
      <c r="C1804" s="135"/>
      <c r="F1804" s="135"/>
    </row>
    <row r="1805" spans="2:6" hidden="1" x14ac:dyDescent="0.25">
      <c r="B1805" s="135"/>
      <c r="C1805" s="135"/>
      <c r="F1805" s="135"/>
    </row>
    <row r="1806" spans="2:6" hidden="1" x14ac:dyDescent="0.25">
      <c r="B1806" s="135"/>
      <c r="C1806" s="135"/>
      <c r="F1806" s="135"/>
    </row>
    <row r="1807" spans="2:6" hidden="1" x14ac:dyDescent="0.25">
      <c r="B1807" s="135"/>
      <c r="C1807" s="135"/>
      <c r="F1807" s="135"/>
    </row>
    <row r="1808" spans="2:6" hidden="1" x14ac:dyDescent="0.25">
      <c r="B1808" s="135"/>
      <c r="C1808" s="135"/>
      <c r="F1808" s="135"/>
    </row>
    <row r="1809" spans="2:6" hidden="1" x14ac:dyDescent="0.25">
      <c r="B1809" s="135"/>
      <c r="C1809" s="135"/>
      <c r="F1809" s="135"/>
    </row>
    <row r="1810" spans="2:6" hidden="1" x14ac:dyDescent="0.25">
      <c r="B1810" s="135"/>
      <c r="C1810" s="135"/>
      <c r="F1810" s="135"/>
    </row>
    <row r="1811" spans="2:6" hidden="1" x14ac:dyDescent="0.25">
      <c r="B1811" s="135"/>
      <c r="C1811" s="135"/>
      <c r="F1811" s="135"/>
    </row>
    <row r="1812" spans="2:6" hidden="1" x14ac:dyDescent="0.25">
      <c r="B1812" s="135"/>
      <c r="C1812" s="135"/>
      <c r="F1812" s="135"/>
    </row>
    <row r="1813" spans="2:6" hidden="1" x14ac:dyDescent="0.25">
      <c r="B1813" s="135"/>
      <c r="C1813" s="135"/>
      <c r="F1813" s="135"/>
    </row>
    <row r="1814" spans="2:6" hidden="1" x14ac:dyDescent="0.25">
      <c r="B1814" s="135"/>
      <c r="C1814" s="135"/>
      <c r="F1814" s="135"/>
    </row>
    <row r="1815" spans="2:6" hidden="1" x14ac:dyDescent="0.25">
      <c r="B1815" s="135"/>
      <c r="C1815" s="135"/>
      <c r="F1815" s="135"/>
    </row>
    <row r="1816" spans="2:6" hidden="1" x14ac:dyDescent="0.25">
      <c r="B1816" s="135"/>
      <c r="C1816" s="135"/>
      <c r="F1816" s="135"/>
    </row>
    <row r="1817" spans="2:6" hidden="1" x14ac:dyDescent="0.25">
      <c r="B1817" s="135"/>
      <c r="C1817" s="135"/>
      <c r="F1817" s="135"/>
    </row>
    <row r="1818" spans="2:6" hidden="1" x14ac:dyDescent="0.25">
      <c r="B1818" s="135"/>
      <c r="C1818" s="135"/>
      <c r="F1818" s="135"/>
    </row>
    <row r="1819" spans="2:6" hidden="1" x14ac:dyDescent="0.25">
      <c r="B1819" s="135"/>
      <c r="C1819" s="135"/>
      <c r="F1819" s="135"/>
    </row>
    <row r="1820" spans="2:6" hidden="1" x14ac:dyDescent="0.25">
      <c r="B1820" s="135"/>
      <c r="C1820" s="135"/>
      <c r="F1820" s="135"/>
    </row>
    <row r="1821" spans="2:6" hidden="1" x14ac:dyDescent="0.25">
      <c r="B1821" s="135"/>
      <c r="C1821" s="135"/>
      <c r="F1821" s="135"/>
    </row>
    <row r="1822" spans="2:6" hidden="1" x14ac:dyDescent="0.25">
      <c r="B1822" s="135"/>
      <c r="C1822" s="135"/>
      <c r="F1822" s="135"/>
    </row>
    <row r="1823" spans="2:6" hidden="1" x14ac:dyDescent="0.25">
      <c r="B1823" s="135"/>
      <c r="C1823" s="135"/>
      <c r="F1823" s="135"/>
    </row>
    <row r="1824" spans="2:6" hidden="1" x14ac:dyDescent="0.25">
      <c r="B1824" s="135"/>
      <c r="C1824" s="135"/>
      <c r="F1824" s="135"/>
    </row>
    <row r="1825" spans="2:6" hidden="1" x14ac:dyDescent="0.25">
      <c r="B1825" s="135"/>
      <c r="C1825" s="135"/>
      <c r="F1825" s="135"/>
    </row>
    <row r="1826" spans="2:6" hidden="1" x14ac:dyDescent="0.25">
      <c r="B1826" s="135"/>
      <c r="C1826" s="135"/>
      <c r="F1826" s="135"/>
    </row>
    <row r="1827" spans="2:6" hidden="1" x14ac:dyDescent="0.25">
      <c r="B1827" s="135"/>
      <c r="C1827" s="135"/>
      <c r="F1827" s="135"/>
    </row>
    <row r="1828" spans="2:6" hidden="1" x14ac:dyDescent="0.25">
      <c r="B1828" s="135"/>
      <c r="C1828" s="135"/>
      <c r="F1828" s="135"/>
    </row>
    <row r="1829" spans="2:6" hidden="1" x14ac:dyDescent="0.25">
      <c r="B1829" s="135"/>
      <c r="C1829" s="135"/>
      <c r="F1829" s="135"/>
    </row>
    <row r="1830" spans="2:6" hidden="1" x14ac:dyDescent="0.25">
      <c r="B1830" s="135"/>
      <c r="C1830" s="135"/>
      <c r="F1830" s="135"/>
    </row>
    <row r="1831" spans="2:6" hidden="1" x14ac:dyDescent="0.25">
      <c r="B1831" s="135"/>
      <c r="C1831" s="135"/>
      <c r="F1831" s="135"/>
    </row>
    <row r="1832" spans="2:6" hidden="1" x14ac:dyDescent="0.25">
      <c r="B1832" s="135"/>
      <c r="C1832" s="135"/>
      <c r="F1832" s="135"/>
    </row>
    <row r="1833" spans="2:6" hidden="1" x14ac:dyDescent="0.25">
      <c r="B1833" s="135"/>
      <c r="C1833" s="135"/>
      <c r="F1833" s="135"/>
    </row>
    <row r="1834" spans="2:6" hidden="1" x14ac:dyDescent="0.25">
      <c r="B1834" s="135"/>
      <c r="C1834" s="135"/>
      <c r="F1834" s="135"/>
    </row>
    <row r="1835" spans="2:6" hidden="1" x14ac:dyDescent="0.25">
      <c r="B1835" s="135"/>
      <c r="C1835" s="135"/>
      <c r="F1835" s="135"/>
    </row>
    <row r="1836" spans="2:6" hidden="1" x14ac:dyDescent="0.25">
      <c r="B1836" s="135"/>
      <c r="C1836" s="135"/>
      <c r="F1836" s="135"/>
    </row>
    <row r="1837" spans="2:6" hidden="1" x14ac:dyDescent="0.25">
      <c r="B1837" s="135"/>
      <c r="C1837" s="135"/>
      <c r="F1837" s="135"/>
    </row>
    <row r="1838" spans="2:6" hidden="1" x14ac:dyDescent="0.25">
      <c r="B1838" s="135"/>
      <c r="C1838" s="135"/>
      <c r="F1838" s="135"/>
    </row>
    <row r="1839" spans="2:6" hidden="1" x14ac:dyDescent="0.25">
      <c r="B1839" s="135"/>
      <c r="C1839" s="135"/>
      <c r="F1839" s="135"/>
    </row>
    <row r="1840" spans="2:6" hidden="1" x14ac:dyDescent="0.25">
      <c r="B1840" s="135"/>
      <c r="C1840" s="135"/>
      <c r="F1840" s="135"/>
    </row>
    <row r="1841" spans="2:6" hidden="1" x14ac:dyDescent="0.25">
      <c r="B1841" s="135"/>
      <c r="C1841" s="135"/>
      <c r="F1841" s="135"/>
    </row>
    <row r="1842" spans="2:6" hidden="1" x14ac:dyDescent="0.25">
      <c r="B1842" s="135"/>
      <c r="C1842" s="135"/>
      <c r="F1842" s="135"/>
    </row>
    <row r="1843" spans="2:6" hidden="1" x14ac:dyDescent="0.25">
      <c r="B1843" s="135"/>
      <c r="C1843" s="135"/>
      <c r="F1843" s="135"/>
    </row>
    <row r="1844" spans="2:6" hidden="1" x14ac:dyDescent="0.25">
      <c r="B1844" s="135"/>
      <c r="C1844" s="135"/>
      <c r="F1844" s="135"/>
    </row>
    <row r="1845" spans="2:6" hidden="1" x14ac:dyDescent="0.25">
      <c r="B1845" s="135"/>
      <c r="C1845" s="135"/>
      <c r="F1845" s="135"/>
    </row>
    <row r="1846" spans="2:6" hidden="1" x14ac:dyDescent="0.25">
      <c r="B1846" s="135"/>
      <c r="C1846" s="135"/>
      <c r="F1846" s="135"/>
    </row>
    <row r="1847" spans="2:6" hidden="1" x14ac:dyDescent="0.25">
      <c r="B1847" s="135"/>
      <c r="C1847" s="135"/>
      <c r="F1847" s="135"/>
    </row>
    <row r="1848" spans="2:6" hidden="1" x14ac:dyDescent="0.25">
      <c r="B1848" s="135"/>
      <c r="C1848" s="135"/>
      <c r="F1848" s="135"/>
    </row>
    <row r="1849" spans="2:6" hidden="1" x14ac:dyDescent="0.25">
      <c r="B1849" s="135"/>
      <c r="C1849" s="135"/>
      <c r="F1849" s="135"/>
    </row>
    <row r="1850" spans="2:6" hidden="1" x14ac:dyDescent="0.25">
      <c r="B1850" s="135"/>
      <c r="C1850" s="135"/>
      <c r="F1850" s="135"/>
    </row>
    <row r="1851" spans="2:6" hidden="1" x14ac:dyDescent="0.25">
      <c r="B1851" s="135"/>
      <c r="C1851" s="135"/>
      <c r="F1851" s="135"/>
    </row>
    <row r="1852" spans="2:6" hidden="1" x14ac:dyDescent="0.25">
      <c r="B1852" s="135"/>
      <c r="C1852" s="135"/>
      <c r="F1852" s="135"/>
    </row>
    <row r="1853" spans="2:6" hidden="1" x14ac:dyDescent="0.25">
      <c r="B1853" s="135"/>
      <c r="C1853" s="135"/>
      <c r="F1853" s="135"/>
    </row>
    <row r="1854" spans="2:6" hidden="1" x14ac:dyDescent="0.25">
      <c r="B1854" s="135"/>
      <c r="C1854" s="135"/>
      <c r="F1854" s="135"/>
    </row>
    <row r="1855" spans="2:6" hidden="1" x14ac:dyDescent="0.25">
      <c r="B1855" s="135"/>
      <c r="C1855" s="135"/>
      <c r="F1855" s="135"/>
    </row>
    <row r="1856" spans="2:6" hidden="1" x14ac:dyDescent="0.25">
      <c r="B1856" s="135"/>
      <c r="C1856" s="135"/>
      <c r="F1856" s="135"/>
    </row>
    <row r="1857" spans="2:6" hidden="1" x14ac:dyDescent="0.25">
      <c r="B1857" s="135"/>
      <c r="C1857" s="135"/>
      <c r="F1857" s="135"/>
    </row>
    <row r="1858" spans="2:6" hidden="1" x14ac:dyDescent="0.25">
      <c r="B1858" s="135"/>
      <c r="C1858" s="135"/>
      <c r="F1858" s="135"/>
    </row>
    <row r="1859" spans="2:6" hidden="1" x14ac:dyDescent="0.25">
      <c r="B1859" s="135"/>
      <c r="C1859" s="135"/>
      <c r="F1859" s="135"/>
    </row>
    <row r="1860" spans="2:6" hidden="1" x14ac:dyDescent="0.25">
      <c r="B1860" s="135"/>
      <c r="C1860" s="135"/>
      <c r="F1860" s="135"/>
    </row>
    <row r="1861" spans="2:6" hidden="1" x14ac:dyDescent="0.25">
      <c r="B1861" s="135"/>
      <c r="C1861" s="135"/>
      <c r="F1861" s="135"/>
    </row>
    <row r="1862" spans="2:6" hidden="1" x14ac:dyDescent="0.25">
      <c r="B1862" s="135"/>
      <c r="C1862" s="135"/>
      <c r="F1862" s="135"/>
    </row>
    <row r="1863" spans="2:6" hidden="1" x14ac:dyDescent="0.25">
      <c r="B1863" s="135"/>
      <c r="C1863" s="135"/>
      <c r="F1863" s="135"/>
    </row>
    <row r="1864" spans="2:6" hidden="1" x14ac:dyDescent="0.25">
      <c r="B1864" s="135"/>
      <c r="C1864" s="135"/>
      <c r="F1864" s="135"/>
    </row>
    <row r="1865" spans="2:6" hidden="1" x14ac:dyDescent="0.25">
      <c r="B1865" s="135"/>
      <c r="C1865" s="135"/>
      <c r="F1865" s="135"/>
    </row>
    <row r="1866" spans="2:6" hidden="1" x14ac:dyDescent="0.25">
      <c r="B1866" s="135"/>
      <c r="C1866" s="135"/>
      <c r="F1866" s="135"/>
    </row>
    <row r="1867" spans="2:6" hidden="1" x14ac:dyDescent="0.25">
      <c r="B1867" s="135"/>
      <c r="C1867" s="135"/>
      <c r="F1867" s="135"/>
    </row>
    <row r="1868" spans="2:6" hidden="1" x14ac:dyDescent="0.25">
      <c r="B1868" s="135"/>
      <c r="C1868" s="135"/>
      <c r="F1868" s="135"/>
    </row>
    <row r="1869" spans="2:6" hidden="1" x14ac:dyDescent="0.25">
      <c r="B1869" s="135"/>
      <c r="C1869" s="135"/>
      <c r="F1869" s="135"/>
    </row>
    <row r="1870" spans="2:6" hidden="1" x14ac:dyDescent="0.25">
      <c r="B1870" s="135"/>
      <c r="C1870" s="135"/>
      <c r="F1870" s="135"/>
    </row>
    <row r="1871" spans="2:6" hidden="1" x14ac:dyDescent="0.25">
      <c r="B1871" s="135"/>
      <c r="C1871" s="135"/>
      <c r="F1871" s="135"/>
    </row>
    <row r="1872" spans="2:6" hidden="1" x14ac:dyDescent="0.25">
      <c r="B1872" s="135"/>
      <c r="C1872" s="135"/>
      <c r="F1872" s="135"/>
    </row>
    <row r="1873" spans="2:6" hidden="1" x14ac:dyDescent="0.25">
      <c r="B1873" s="135"/>
      <c r="C1873" s="135"/>
      <c r="F1873" s="135"/>
    </row>
    <row r="1874" spans="2:6" hidden="1" x14ac:dyDescent="0.25">
      <c r="B1874" s="135"/>
      <c r="C1874" s="135"/>
      <c r="F1874" s="135"/>
    </row>
    <row r="1875" spans="2:6" hidden="1" x14ac:dyDescent="0.25">
      <c r="B1875" s="135"/>
      <c r="C1875" s="135"/>
      <c r="F1875" s="135"/>
    </row>
    <row r="1876" spans="2:6" hidden="1" x14ac:dyDescent="0.25">
      <c r="B1876" s="135"/>
      <c r="C1876" s="135"/>
      <c r="F1876" s="135"/>
    </row>
    <row r="1877" spans="2:6" hidden="1" x14ac:dyDescent="0.25">
      <c r="B1877" s="135"/>
      <c r="C1877" s="135"/>
      <c r="F1877" s="135"/>
    </row>
    <row r="1878" spans="2:6" hidden="1" x14ac:dyDescent="0.25">
      <c r="B1878" s="135"/>
      <c r="C1878" s="135"/>
      <c r="F1878" s="135"/>
    </row>
    <row r="1879" spans="2:6" hidden="1" x14ac:dyDescent="0.25">
      <c r="B1879" s="135"/>
      <c r="C1879" s="135"/>
      <c r="F1879" s="135"/>
    </row>
    <row r="1880" spans="2:6" hidden="1" x14ac:dyDescent="0.25">
      <c r="B1880" s="135"/>
      <c r="C1880" s="135"/>
      <c r="F1880" s="135"/>
    </row>
    <row r="1881" spans="2:6" hidden="1" x14ac:dyDescent="0.25">
      <c r="B1881" s="135"/>
      <c r="C1881" s="135"/>
      <c r="F1881" s="135"/>
    </row>
    <row r="1882" spans="2:6" hidden="1" x14ac:dyDescent="0.25">
      <c r="B1882" s="135"/>
      <c r="C1882" s="135"/>
      <c r="F1882" s="135"/>
    </row>
    <row r="1883" spans="2:6" hidden="1" x14ac:dyDescent="0.25">
      <c r="B1883" s="135"/>
      <c r="C1883" s="135"/>
      <c r="F1883" s="135"/>
    </row>
    <row r="1884" spans="2:6" hidden="1" x14ac:dyDescent="0.25">
      <c r="B1884" s="135"/>
      <c r="C1884" s="135"/>
      <c r="F1884" s="135"/>
    </row>
    <row r="1885" spans="2:6" hidden="1" x14ac:dyDescent="0.25">
      <c r="B1885" s="135"/>
      <c r="C1885" s="135"/>
      <c r="F1885" s="135"/>
    </row>
    <row r="1886" spans="2:6" hidden="1" x14ac:dyDescent="0.25">
      <c r="B1886" s="135"/>
      <c r="C1886" s="135"/>
      <c r="F1886" s="135"/>
    </row>
    <row r="1887" spans="2:6" hidden="1" x14ac:dyDescent="0.25">
      <c r="B1887" s="135"/>
      <c r="C1887" s="135"/>
      <c r="F1887" s="135"/>
    </row>
    <row r="1888" spans="2:6" hidden="1" x14ac:dyDescent="0.25">
      <c r="B1888" s="135"/>
      <c r="C1888" s="135"/>
      <c r="F1888" s="135"/>
    </row>
    <row r="1889" spans="2:6" hidden="1" x14ac:dyDescent="0.25">
      <c r="B1889" s="135"/>
      <c r="C1889" s="135"/>
      <c r="F1889" s="135"/>
    </row>
    <row r="1890" spans="2:6" hidden="1" x14ac:dyDescent="0.25">
      <c r="B1890" s="135"/>
      <c r="C1890" s="135"/>
      <c r="F1890" s="135"/>
    </row>
    <row r="1891" spans="2:6" hidden="1" x14ac:dyDescent="0.25">
      <c r="B1891" s="135"/>
      <c r="C1891" s="135"/>
      <c r="F1891" s="135"/>
    </row>
    <row r="1892" spans="2:6" hidden="1" x14ac:dyDescent="0.25">
      <c r="B1892" s="135"/>
      <c r="C1892" s="135"/>
      <c r="F1892" s="135"/>
    </row>
    <row r="1893" spans="2:6" hidden="1" x14ac:dyDescent="0.25">
      <c r="B1893" s="135"/>
      <c r="C1893" s="135"/>
      <c r="F1893" s="135"/>
    </row>
    <row r="1894" spans="2:6" hidden="1" x14ac:dyDescent="0.25">
      <c r="B1894" s="135"/>
      <c r="C1894" s="135"/>
      <c r="F1894" s="135"/>
    </row>
    <row r="1895" spans="2:6" hidden="1" x14ac:dyDescent="0.25">
      <c r="B1895" s="135"/>
      <c r="C1895" s="135"/>
      <c r="F1895" s="135"/>
    </row>
    <row r="1896" spans="2:6" hidden="1" x14ac:dyDescent="0.25">
      <c r="B1896" s="135"/>
      <c r="C1896" s="135"/>
      <c r="F1896" s="135"/>
    </row>
    <row r="1897" spans="2:6" hidden="1" x14ac:dyDescent="0.25">
      <c r="B1897" s="135"/>
      <c r="C1897" s="135"/>
      <c r="F1897" s="135"/>
    </row>
    <row r="1898" spans="2:6" hidden="1" x14ac:dyDescent="0.25">
      <c r="B1898" s="135"/>
      <c r="C1898" s="135"/>
      <c r="F1898" s="135"/>
    </row>
    <row r="1899" spans="2:6" hidden="1" x14ac:dyDescent="0.25">
      <c r="B1899" s="135"/>
      <c r="C1899" s="135"/>
      <c r="F1899" s="135"/>
    </row>
    <row r="1900" spans="2:6" hidden="1" x14ac:dyDescent="0.25">
      <c r="B1900" s="135"/>
      <c r="C1900" s="135"/>
      <c r="F1900" s="135"/>
    </row>
    <row r="1901" spans="2:6" hidden="1" x14ac:dyDescent="0.25">
      <c r="B1901" s="135"/>
      <c r="C1901" s="135"/>
      <c r="F1901" s="135"/>
    </row>
    <row r="1902" spans="2:6" hidden="1" x14ac:dyDescent="0.25">
      <c r="B1902" s="135"/>
      <c r="C1902" s="135"/>
      <c r="F1902" s="135"/>
    </row>
    <row r="1903" spans="2:6" hidden="1" x14ac:dyDescent="0.25">
      <c r="B1903" s="135"/>
      <c r="C1903" s="135"/>
      <c r="F1903" s="135"/>
    </row>
    <row r="1904" spans="2:6" hidden="1" x14ac:dyDescent="0.25">
      <c r="B1904" s="135"/>
      <c r="C1904" s="135"/>
      <c r="F1904" s="135"/>
    </row>
    <row r="1905" spans="2:6" hidden="1" x14ac:dyDescent="0.25">
      <c r="B1905" s="135"/>
      <c r="C1905" s="135"/>
      <c r="F1905" s="135"/>
    </row>
    <row r="1906" spans="2:6" hidden="1" x14ac:dyDescent="0.25">
      <c r="B1906" s="135"/>
      <c r="C1906" s="135"/>
      <c r="F1906" s="135"/>
    </row>
    <row r="1907" spans="2:6" hidden="1" x14ac:dyDescent="0.25">
      <c r="B1907" s="135"/>
      <c r="C1907" s="135"/>
      <c r="F1907" s="135"/>
    </row>
    <row r="1908" spans="2:6" hidden="1" x14ac:dyDescent="0.25">
      <c r="B1908" s="135"/>
      <c r="C1908" s="135"/>
      <c r="F1908" s="135"/>
    </row>
    <row r="1909" spans="2:6" hidden="1" x14ac:dyDescent="0.25">
      <c r="B1909" s="135"/>
      <c r="C1909" s="135"/>
      <c r="F1909" s="135"/>
    </row>
    <row r="1910" spans="2:6" hidden="1" x14ac:dyDescent="0.25">
      <c r="B1910" s="135"/>
      <c r="C1910" s="135"/>
      <c r="F1910" s="135"/>
    </row>
    <row r="1911" spans="2:6" hidden="1" x14ac:dyDescent="0.25">
      <c r="B1911" s="135"/>
      <c r="C1911" s="135"/>
      <c r="F1911" s="135"/>
    </row>
    <row r="1912" spans="2:6" hidden="1" x14ac:dyDescent="0.25">
      <c r="B1912" s="135"/>
      <c r="C1912" s="135"/>
      <c r="F1912" s="135"/>
    </row>
    <row r="1913" spans="2:6" hidden="1" x14ac:dyDescent="0.25">
      <c r="B1913" s="135"/>
      <c r="C1913" s="135"/>
      <c r="F1913" s="135"/>
    </row>
    <row r="1914" spans="2:6" hidden="1" x14ac:dyDescent="0.25">
      <c r="B1914" s="135"/>
      <c r="C1914" s="135"/>
      <c r="F1914" s="135"/>
    </row>
    <row r="1915" spans="2:6" hidden="1" x14ac:dyDescent="0.25">
      <c r="B1915" s="135"/>
      <c r="C1915" s="135"/>
      <c r="F1915" s="135"/>
    </row>
    <row r="1916" spans="2:6" hidden="1" x14ac:dyDescent="0.25">
      <c r="B1916" s="135"/>
      <c r="C1916" s="135"/>
      <c r="F1916" s="135"/>
    </row>
    <row r="1917" spans="2:6" hidden="1" x14ac:dyDescent="0.25">
      <c r="B1917" s="135"/>
      <c r="C1917" s="135"/>
      <c r="F1917" s="135"/>
    </row>
    <row r="1918" spans="2:6" hidden="1" x14ac:dyDescent="0.25">
      <c r="B1918" s="135"/>
      <c r="C1918" s="135"/>
      <c r="F1918" s="135"/>
    </row>
    <row r="1919" spans="2:6" hidden="1" x14ac:dyDescent="0.25">
      <c r="B1919" s="135"/>
      <c r="C1919" s="135"/>
      <c r="F1919" s="135"/>
    </row>
    <row r="1920" spans="2:6" hidden="1" x14ac:dyDescent="0.25">
      <c r="B1920" s="135"/>
      <c r="C1920" s="135"/>
      <c r="F1920" s="135"/>
    </row>
    <row r="1921" spans="2:6" hidden="1" x14ac:dyDescent="0.25">
      <c r="B1921" s="135"/>
      <c r="C1921" s="135"/>
      <c r="F1921" s="135"/>
    </row>
    <row r="1922" spans="2:6" hidden="1" x14ac:dyDescent="0.25">
      <c r="B1922" s="135"/>
      <c r="C1922" s="135"/>
      <c r="F1922" s="135"/>
    </row>
    <row r="1923" spans="2:6" hidden="1" x14ac:dyDescent="0.25">
      <c r="B1923" s="135"/>
      <c r="C1923" s="135"/>
      <c r="F1923" s="135"/>
    </row>
    <row r="1924" spans="2:6" hidden="1" x14ac:dyDescent="0.25">
      <c r="B1924" s="135"/>
      <c r="C1924" s="135"/>
      <c r="F1924" s="135"/>
    </row>
    <row r="1925" spans="2:6" hidden="1" x14ac:dyDescent="0.25">
      <c r="B1925" s="135"/>
      <c r="C1925" s="135"/>
      <c r="F1925" s="135"/>
    </row>
    <row r="1926" spans="2:6" hidden="1" x14ac:dyDescent="0.25">
      <c r="B1926" s="135"/>
      <c r="C1926" s="135"/>
      <c r="F1926" s="135"/>
    </row>
    <row r="1927" spans="2:6" hidden="1" x14ac:dyDescent="0.25">
      <c r="B1927" s="135"/>
      <c r="C1927" s="135"/>
      <c r="F1927" s="135"/>
    </row>
    <row r="1928" spans="2:6" hidden="1" x14ac:dyDescent="0.25">
      <c r="B1928" s="135"/>
      <c r="C1928" s="135"/>
      <c r="F1928" s="135"/>
    </row>
    <row r="1929" spans="2:6" hidden="1" x14ac:dyDescent="0.25">
      <c r="B1929" s="135"/>
      <c r="C1929" s="135"/>
      <c r="F1929" s="135"/>
    </row>
    <row r="1930" spans="2:6" hidden="1" x14ac:dyDescent="0.25">
      <c r="B1930" s="135"/>
      <c r="C1930" s="135"/>
      <c r="F1930" s="135"/>
    </row>
    <row r="1931" spans="2:6" hidden="1" x14ac:dyDescent="0.25">
      <c r="B1931" s="135"/>
      <c r="C1931" s="135"/>
      <c r="F1931" s="135"/>
    </row>
    <row r="1932" spans="2:6" hidden="1" x14ac:dyDescent="0.25">
      <c r="B1932" s="135"/>
      <c r="C1932" s="135"/>
      <c r="F1932" s="135"/>
    </row>
    <row r="1933" spans="2:6" hidden="1" x14ac:dyDescent="0.25">
      <c r="B1933" s="135"/>
      <c r="C1933" s="135"/>
      <c r="F1933" s="135"/>
    </row>
    <row r="1934" spans="2:6" hidden="1" x14ac:dyDescent="0.25">
      <c r="B1934" s="135"/>
      <c r="C1934" s="135"/>
      <c r="F1934" s="135"/>
    </row>
    <row r="1935" spans="2:6" hidden="1" x14ac:dyDescent="0.25">
      <c r="B1935" s="135"/>
      <c r="C1935" s="135"/>
      <c r="F1935" s="135"/>
    </row>
    <row r="1936" spans="2:6" hidden="1" x14ac:dyDescent="0.25">
      <c r="B1936" s="135"/>
      <c r="C1936" s="135"/>
      <c r="F1936" s="135"/>
    </row>
    <row r="1937" spans="2:6" hidden="1" x14ac:dyDescent="0.25">
      <c r="B1937" s="135"/>
      <c r="C1937" s="135"/>
      <c r="F1937" s="135"/>
    </row>
    <row r="1938" spans="2:6" hidden="1" x14ac:dyDescent="0.25">
      <c r="B1938" s="135"/>
      <c r="C1938" s="135"/>
      <c r="F1938" s="135"/>
    </row>
    <row r="1939" spans="2:6" hidden="1" x14ac:dyDescent="0.25">
      <c r="B1939" s="135"/>
      <c r="C1939" s="135"/>
      <c r="F1939" s="135"/>
    </row>
    <row r="1940" spans="2:6" hidden="1" x14ac:dyDescent="0.25">
      <c r="B1940" s="135"/>
      <c r="C1940" s="135"/>
      <c r="F1940" s="135"/>
    </row>
    <row r="1941" spans="2:6" hidden="1" x14ac:dyDescent="0.25">
      <c r="B1941" s="135"/>
      <c r="C1941" s="135"/>
      <c r="F1941" s="135"/>
    </row>
    <row r="1942" spans="2:6" hidden="1" x14ac:dyDescent="0.25">
      <c r="B1942" s="135"/>
      <c r="C1942" s="135"/>
      <c r="F1942" s="135"/>
    </row>
    <row r="1943" spans="2:6" hidden="1" x14ac:dyDescent="0.25">
      <c r="B1943" s="135"/>
      <c r="C1943" s="135"/>
      <c r="F1943" s="135"/>
    </row>
    <row r="1944" spans="2:6" hidden="1" x14ac:dyDescent="0.25">
      <c r="B1944" s="135"/>
      <c r="C1944" s="135"/>
      <c r="F1944" s="135"/>
    </row>
    <row r="1945" spans="2:6" hidden="1" x14ac:dyDescent="0.25">
      <c r="B1945" s="135"/>
      <c r="C1945" s="135"/>
      <c r="F1945" s="135"/>
    </row>
    <row r="1946" spans="2:6" hidden="1" x14ac:dyDescent="0.25">
      <c r="B1946" s="135"/>
      <c r="C1946" s="135"/>
      <c r="F1946" s="135"/>
    </row>
    <row r="1947" spans="2:6" hidden="1" x14ac:dyDescent="0.25">
      <c r="B1947" s="135"/>
      <c r="C1947" s="135"/>
      <c r="F1947" s="135"/>
    </row>
    <row r="1948" spans="2:6" hidden="1" x14ac:dyDescent="0.25">
      <c r="B1948" s="135"/>
      <c r="C1948" s="135"/>
      <c r="F1948" s="135"/>
    </row>
    <row r="1949" spans="2:6" hidden="1" x14ac:dyDescent="0.25">
      <c r="B1949" s="135"/>
      <c r="C1949" s="135"/>
      <c r="F1949" s="135"/>
    </row>
    <row r="1950" spans="2:6" hidden="1" x14ac:dyDescent="0.25">
      <c r="B1950" s="135"/>
      <c r="C1950" s="135"/>
      <c r="F1950" s="135"/>
    </row>
    <row r="1951" spans="2:6" hidden="1" x14ac:dyDescent="0.25">
      <c r="B1951" s="135"/>
      <c r="C1951" s="135"/>
      <c r="F1951" s="135"/>
    </row>
    <row r="1952" spans="2:6" hidden="1" x14ac:dyDescent="0.25">
      <c r="B1952" s="135"/>
      <c r="C1952" s="135"/>
      <c r="F1952" s="135"/>
    </row>
    <row r="1953" spans="2:6" hidden="1" x14ac:dyDescent="0.25">
      <c r="B1953" s="135"/>
      <c r="C1953" s="135"/>
      <c r="F1953" s="135"/>
    </row>
    <row r="1954" spans="2:6" hidden="1" x14ac:dyDescent="0.25">
      <c r="B1954" s="135"/>
      <c r="C1954" s="135"/>
      <c r="F1954" s="135"/>
    </row>
    <row r="1955" spans="2:6" hidden="1" x14ac:dyDescent="0.25">
      <c r="B1955" s="135"/>
      <c r="C1955" s="135"/>
      <c r="F1955" s="135"/>
    </row>
    <row r="1956" spans="2:6" hidden="1" x14ac:dyDescent="0.25">
      <c r="B1956" s="135"/>
      <c r="C1956" s="135"/>
      <c r="F1956" s="135"/>
    </row>
    <row r="1957" spans="2:6" hidden="1" x14ac:dyDescent="0.25">
      <c r="B1957" s="135"/>
      <c r="C1957" s="135"/>
      <c r="F1957" s="135"/>
    </row>
    <row r="1958" spans="2:6" hidden="1" x14ac:dyDescent="0.25">
      <c r="B1958" s="135"/>
      <c r="C1958" s="135"/>
      <c r="F1958" s="135"/>
    </row>
    <row r="1959" spans="2:6" hidden="1" x14ac:dyDescent="0.25">
      <c r="B1959" s="135"/>
      <c r="C1959" s="135"/>
      <c r="F1959" s="135"/>
    </row>
    <row r="1960" spans="2:6" hidden="1" x14ac:dyDescent="0.25">
      <c r="B1960" s="135"/>
      <c r="C1960" s="135"/>
      <c r="F1960" s="135"/>
    </row>
    <row r="1961" spans="2:6" hidden="1" x14ac:dyDescent="0.25">
      <c r="B1961" s="135"/>
      <c r="C1961" s="135"/>
      <c r="F1961" s="135"/>
    </row>
    <row r="1962" spans="2:6" hidden="1" x14ac:dyDescent="0.25">
      <c r="B1962" s="135"/>
      <c r="C1962" s="135"/>
      <c r="F1962" s="135"/>
    </row>
    <row r="1963" spans="2:6" hidden="1" x14ac:dyDescent="0.25">
      <c r="B1963" s="135"/>
      <c r="C1963" s="135"/>
      <c r="F1963" s="135"/>
    </row>
    <row r="1964" spans="2:6" hidden="1" x14ac:dyDescent="0.25">
      <c r="B1964" s="135"/>
      <c r="C1964" s="135"/>
      <c r="F1964" s="135"/>
    </row>
    <row r="1965" spans="2:6" hidden="1" x14ac:dyDescent="0.25">
      <c r="B1965" s="135"/>
      <c r="C1965" s="135"/>
      <c r="F1965" s="135"/>
    </row>
    <row r="1966" spans="2:6" hidden="1" x14ac:dyDescent="0.25">
      <c r="B1966" s="135"/>
      <c r="C1966" s="135"/>
      <c r="F1966" s="135"/>
    </row>
    <row r="1967" spans="2:6" hidden="1" x14ac:dyDescent="0.25">
      <c r="B1967" s="135"/>
      <c r="C1967" s="135"/>
      <c r="F1967" s="135"/>
    </row>
    <row r="1968" spans="2:6" hidden="1" x14ac:dyDescent="0.25">
      <c r="B1968" s="135"/>
      <c r="C1968" s="135"/>
      <c r="F1968" s="135"/>
    </row>
    <row r="1969" spans="2:6" hidden="1" x14ac:dyDescent="0.25">
      <c r="B1969" s="135"/>
      <c r="C1969" s="135"/>
      <c r="F1969" s="135"/>
    </row>
    <row r="1970" spans="2:6" hidden="1" x14ac:dyDescent="0.25">
      <c r="B1970" s="135"/>
      <c r="C1970" s="135"/>
      <c r="F1970" s="135"/>
    </row>
    <row r="1971" spans="2:6" hidden="1" x14ac:dyDescent="0.25">
      <c r="B1971" s="135"/>
      <c r="C1971" s="135"/>
      <c r="F1971" s="135"/>
    </row>
    <row r="1972" spans="2:6" hidden="1" x14ac:dyDescent="0.25">
      <c r="B1972" s="135"/>
      <c r="C1972" s="135"/>
      <c r="F1972" s="135"/>
    </row>
    <row r="1973" spans="2:6" hidden="1" x14ac:dyDescent="0.25">
      <c r="B1973" s="135"/>
      <c r="C1973" s="135"/>
      <c r="F1973" s="135"/>
    </row>
    <row r="1974" spans="2:6" hidden="1" x14ac:dyDescent="0.25">
      <c r="B1974" s="135"/>
      <c r="C1974" s="135"/>
      <c r="F1974" s="135"/>
    </row>
    <row r="1975" spans="2:6" hidden="1" x14ac:dyDescent="0.25">
      <c r="B1975" s="135"/>
      <c r="C1975" s="135"/>
      <c r="F1975" s="135"/>
    </row>
    <row r="1976" spans="2:6" hidden="1" x14ac:dyDescent="0.25">
      <c r="B1976" s="135"/>
      <c r="C1976" s="135"/>
      <c r="F1976" s="135"/>
    </row>
    <row r="1977" spans="2:6" hidden="1" x14ac:dyDescent="0.25">
      <c r="B1977" s="135"/>
      <c r="C1977" s="135"/>
      <c r="F1977" s="135"/>
    </row>
    <row r="1978" spans="2:6" hidden="1" x14ac:dyDescent="0.25">
      <c r="B1978" s="135"/>
      <c r="C1978" s="135"/>
      <c r="F1978" s="135"/>
    </row>
    <row r="1979" spans="2:6" hidden="1" x14ac:dyDescent="0.25">
      <c r="B1979" s="135"/>
      <c r="C1979" s="135"/>
      <c r="F1979" s="135"/>
    </row>
    <row r="1980" spans="2:6" hidden="1" x14ac:dyDescent="0.25">
      <c r="B1980" s="135"/>
      <c r="C1980" s="135"/>
      <c r="F1980" s="135"/>
    </row>
    <row r="1981" spans="2:6" hidden="1" x14ac:dyDescent="0.25">
      <c r="B1981" s="135"/>
      <c r="C1981" s="135"/>
      <c r="F1981" s="135"/>
    </row>
    <row r="1982" spans="2:6" hidden="1" x14ac:dyDescent="0.25">
      <c r="B1982" s="135"/>
      <c r="C1982" s="135"/>
      <c r="F1982" s="135"/>
    </row>
    <row r="1983" spans="2:6" hidden="1" x14ac:dyDescent="0.25">
      <c r="B1983" s="135"/>
      <c r="C1983" s="135"/>
      <c r="F1983" s="135"/>
    </row>
    <row r="1984" spans="2:6" hidden="1" x14ac:dyDescent="0.25">
      <c r="B1984" s="135"/>
      <c r="C1984" s="135"/>
      <c r="F1984" s="135"/>
    </row>
    <row r="1985" spans="2:6" hidden="1" x14ac:dyDescent="0.25">
      <c r="B1985" s="135"/>
      <c r="C1985" s="135"/>
      <c r="F1985" s="135"/>
    </row>
    <row r="1986" spans="2:6" hidden="1" x14ac:dyDescent="0.25">
      <c r="B1986" s="135"/>
      <c r="C1986" s="135"/>
      <c r="F1986" s="135"/>
    </row>
    <row r="1987" spans="2:6" hidden="1" x14ac:dyDescent="0.25">
      <c r="B1987" s="135"/>
      <c r="C1987" s="135"/>
      <c r="F1987" s="135"/>
    </row>
    <row r="1988" spans="2:6" hidden="1" x14ac:dyDescent="0.25">
      <c r="B1988" s="135"/>
      <c r="C1988" s="135"/>
      <c r="F1988" s="135"/>
    </row>
    <row r="1989" spans="2:6" hidden="1" x14ac:dyDescent="0.25">
      <c r="B1989" s="135"/>
      <c r="C1989" s="135"/>
      <c r="F1989" s="135"/>
    </row>
    <row r="1990" spans="2:6" hidden="1" x14ac:dyDescent="0.25">
      <c r="B1990" s="135"/>
      <c r="C1990" s="135"/>
      <c r="F1990" s="135"/>
    </row>
    <row r="1991" spans="2:6" hidden="1" x14ac:dyDescent="0.25">
      <c r="B1991" s="135"/>
      <c r="C1991" s="135"/>
      <c r="F1991" s="135"/>
    </row>
    <row r="1992" spans="2:6" hidden="1" x14ac:dyDescent="0.25">
      <c r="B1992" s="135"/>
      <c r="C1992" s="135"/>
      <c r="F1992" s="135"/>
    </row>
    <row r="1993" spans="2:6" hidden="1" x14ac:dyDescent="0.25">
      <c r="B1993" s="135"/>
      <c r="C1993" s="135"/>
      <c r="F1993" s="135"/>
    </row>
    <row r="1994" spans="2:6" hidden="1" x14ac:dyDescent="0.25">
      <c r="B1994" s="135"/>
      <c r="C1994" s="135"/>
      <c r="F1994" s="135"/>
    </row>
    <row r="1995" spans="2:6" hidden="1" x14ac:dyDescent="0.25">
      <c r="B1995" s="135"/>
      <c r="C1995" s="135"/>
      <c r="F1995" s="135"/>
    </row>
    <row r="1996" spans="2:6" hidden="1" x14ac:dyDescent="0.25">
      <c r="B1996" s="135"/>
      <c r="C1996" s="135"/>
      <c r="F1996" s="135"/>
    </row>
    <row r="1997" spans="2:6" hidden="1" x14ac:dyDescent="0.25">
      <c r="B1997" s="135"/>
      <c r="C1997" s="135"/>
      <c r="F1997" s="135"/>
    </row>
    <row r="1998" spans="2:6" hidden="1" x14ac:dyDescent="0.25">
      <c r="B1998" s="135"/>
      <c r="C1998" s="135"/>
      <c r="F1998" s="135"/>
    </row>
    <row r="1999" spans="2:6" hidden="1" x14ac:dyDescent="0.25">
      <c r="B1999" s="135"/>
      <c r="C1999" s="135"/>
      <c r="F1999" s="135"/>
    </row>
    <row r="2000" spans="2:6" hidden="1" x14ac:dyDescent="0.25">
      <c r="B2000" s="135"/>
      <c r="C2000" s="135"/>
      <c r="F2000" s="135"/>
    </row>
    <row r="2001" spans="2:6" hidden="1" x14ac:dyDescent="0.25">
      <c r="B2001" s="135"/>
      <c r="C2001" s="135"/>
      <c r="F2001" s="135"/>
    </row>
    <row r="2002" spans="2:6" hidden="1" x14ac:dyDescent="0.25">
      <c r="B2002" s="135"/>
      <c r="C2002" s="135"/>
      <c r="F2002" s="135"/>
    </row>
    <row r="2003" spans="2:6" hidden="1" x14ac:dyDescent="0.25">
      <c r="B2003" s="135"/>
      <c r="C2003" s="135"/>
      <c r="F2003" s="135"/>
    </row>
    <row r="2004" spans="2:6" hidden="1" x14ac:dyDescent="0.25">
      <c r="B2004" s="135"/>
      <c r="C2004" s="135"/>
      <c r="F2004" s="135"/>
    </row>
    <row r="2005" spans="2:6" hidden="1" x14ac:dyDescent="0.25">
      <c r="B2005" s="135"/>
      <c r="C2005" s="135"/>
      <c r="F2005" s="135"/>
    </row>
    <row r="2006" spans="2:6" hidden="1" x14ac:dyDescent="0.25">
      <c r="B2006" s="135"/>
      <c r="C2006" s="135"/>
      <c r="F2006" s="135"/>
    </row>
    <row r="2007" spans="2:6" hidden="1" x14ac:dyDescent="0.25">
      <c r="B2007" s="135"/>
      <c r="C2007" s="135"/>
      <c r="F2007" s="135"/>
    </row>
    <row r="2008" spans="2:6" hidden="1" x14ac:dyDescent="0.25">
      <c r="B2008" s="135"/>
      <c r="C2008" s="135"/>
      <c r="F2008" s="135"/>
    </row>
    <row r="2009" spans="2:6" hidden="1" x14ac:dyDescent="0.25">
      <c r="B2009" s="135"/>
      <c r="C2009" s="135"/>
      <c r="F2009" s="135"/>
    </row>
    <row r="2010" spans="2:6" hidden="1" x14ac:dyDescent="0.25">
      <c r="B2010" s="135"/>
      <c r="C2010" s="135"/>
      <c r="F2010" s="135"/>
    </row>
    <row r="2011" spans="2:6" hidden="1" x14ac:dyDescent="0.25">
      <c r="B2011" s="135"/>
      <c r="C2011" s="135"/>
      <c r="F2011" s="135"/>
    </row>
    <row r="2012" spans="2:6" hidden="1" x14ac:dyDescent="0.25">
      <c r="B2012" s="135"/>
      <c r="C2012" s="135"/>
      <c r="F2012" s="135"/>
    </row>
    <row r="2013" spans="2:6" hidden="1" x14ac:dyDescent="0.25">
      <c r="B2013" s="135"/>
      <c r="C2013" s="135"/>
      <c r="F2013" s="135"/>
    </row>
    <row r="2014" spans="2:6" hidden="1" x14ac:dyDescent="0.25">
      <c r="B2014" s="135"/>
      <c r="C2014" s="135"/>
      <c r="F2014" s="135"/>
    </row>
    <row r="2015" spans="2:6" hidden="1" x14ac:dyDescent="0.25">
      <c r="B2015" s="135"/>
      <c r="C2015" s="135"/>
      <c r="F2015" s="135"/>
    </row>
    <row r="2016" spans="2:6" hidden="1" x14ac:dyDescent="0.25">
      <c r="B2016" s="135"/>
      <c r="C2016" s="135"/>
      <c r="F2016" s="135"/>
    </row>
    <row r="2017" spans="2:6" hidden="1" x14ac:dyDescent="0.25">
      <c r="B2017" s="135"/>
      <c r="C2017" s="135"/>
      <c r="F2017" s="135"/>
    </row>
    <row r="2018" spans="2:6" hidden="1" x14ac:dyDescent="0.25">
      <c r="B2018" s="135"/>
      <c r="C2018" s="135"/>
      <c r="F2018" s="135"/>
    </row>
    <row r="2019" spans="2:6" hidden="1" x14ac:dyDescent="0.25">
      <c r="B2019" s="135"/>
      <c r="C2019" s="135"/>
      <c r="F2019" s="135"/>
    </row>
    <row r="2020" spans="2:6" hidden="1" x14ac:dyDescent="0.25">
      <c r="B2020" s="135"/>
      <c r="C2020" s="135"/>
      <c r="F2020" s="135"/>
    </row>
    <row r="2021" spans="2:6" hidden="1" x14ac:dyDescent="0.25">
      <c r="B2021" s="135"/>
      <c r="C2021" s="135"/>
      <c r="F2021" s="135"/>
    </row>
    <row r="2022" spans="2:6" hidden="1" x14ac:dyDescent="0.25">
      <c r="B2022" s="135"/>
      <c r="C2022" s="135"/>
      <c r="F2022" s="135"/>
    </row>
    <row r="2023" spans="2:6" hidden="1" x14ac:dyDescent="0.25">
      <c r="B2023" s="135"/>
      <c r="C2023" s="135"/>
      <c r="F2023" s="135"/>
    </row>
    <row r="2024" spans="2:6" hidden="1" x14ac:dyDescent="0.25">
      <c r="B2024" s="135"/>
      <c r="C2024" s="135"/>
      <c r="F2024" s="135"/>
    </row>
    <row r="2025" spans="2:6" hidden="1" x14ac:dyDescent="0.25">
      <c r="B2025" s="135"/>
      <c r="C2025" s="135"/>
      <c r="F2025" s="135"/>
    </row>
    <row r="2026" spans="2:6" hidden="1" x14ac:dyDescent="0.25">
      <c r="B2026" s="135"/>
      <c r="C2026" s="135"/>
      <c r="F2026" s="135"/>
    </row>
    <row r="2027" spans="2:6" hidden="1" x14ac:dyDescent="0.25">
      <c r="B2027" s="135"/>
      <c r="C2027" s="135"/>
      <c r="F2027" s="135"/>
    </row>
    <row r="2028" spans="2:6" hidden="1" x14ac:dyDescent="0.25">
      <c r="B2028" s="135"/>
      <c r="C2028" s="135"/>
      <c r="F2028" s="135"/>
    </row>
    <row r="2029" spans="2:6" hidden="1" x14ac:dyDescent="0.25">
      <c r="B2029" s="135"/>
      <c r="C2029" s="135"/>
      <c r="F2029" s="135"/>
    </row>
    <row r="2030" spans="2:6" hidden="1" x14ac:dyDescent="0.25">
      <c r="B2030" s="135"/>
      <c r="C2030" s="135"/>
      <c r="F2030" s="135"/>
    </row>
    <row r="2031" spans="2:6" hidden="1" x14ac:dyDescent="0.25">
      <c r="B2031" s="135"/>
      <c r="C2031" s="135"/>
      <c r="F2031" s="135"/>
    </row>
    <row r="2032" spans="2:6" hidden="1" x14ac:dyDescent="0.25">
      <c r="B2032" s="135"/>
      <c r="C2032" s="135"/>
      <c r="F2032" s="135"/>
    </row>
    <row r="2033" spans="2:6" hidden="1" x14ac:dyDescent="0.25">
      <c r="B2033" s="135"/>
      <c r="C2033" s="135"/>
      <c r="F2033" s="135"/>
    </row>
    <row r="2034" spans="2:6" hidden="1" x14ac:dyDescent="0.25">
      <c r="B2034" s="135"/>
      <c r="C2034" s="135"/>
      <c r="F2034" s="135"/>
    </row>
    <row r="2035" spans="2:6" hidden="1" x14ac:dyDescent="0.25">
      <c r="B2035" s="135"/>
      <c r="C2035" s="135"/>
      <c r="F2035" s="135"/>
    </row>
    <row r="2036" spans="2:6" hidden="1" x14ac:dyDescent="0.25">
      <c r="B2036" s="135"/>
      <c r="C2036" s="135"/>
      <c r="F2036" s="135"/>
    </row>
    <row r="2037" spans="2:6" hidden="1" x14ac:dyDescent="0.25">
      <c r="B2037" s="135"/>
      <c r="C2037" s="135"/>
      <c r="F2037" s="135"/>
    </row>
    <row r="2038" spans="2:6" hidden="1" x14ac:dyDescent="0.25">
      <c r="B2038" s="135"/>
      <c r="C2038" s="135"/>
      <c r="F2038" s="135"/>
    </row>
    <row r="2039" spans="2:6" hidden="1" x14ac:dyDescent="0.25">
      <c r="B2039" s="135"/>
      <c r="C2039" s="135"/>
      <c r="F2039" s="135"/>
    </row>
    <row r="2040" spans="2:6" hidden="1" x14ac:dyDescent="0.25">
      <c r="B2040" s="135"/>
      <c r="C2040" s="135"/>
      <c r="F2040" s="135"/>
    </row>
    <row r="2041" spans="2:6" hidden="1" x14ac:dyDescent="0.25">
      <c r="B2041" s="135"/>
      <c r="C2041" s="135"/>
      <c r="F2041" s="135"/>
    </row>
    <row r="2042" spans="2:6" hidden="1" x14ac:dyDescent="0.25">
      <c r="B2042" s="135"/>
      <c r="C2042" s="135"/>
      <c r="F2042" s="135"/>
    </row>
    <row r="2043" spans="2:6" hidden="1" x14ac:dyDescent="0.25">
      <c r="B2043" s="135"/>
      <c r="C2043" s="135"/>
      <c r="F2043" s="135"/>
    </row>
    <row r="2044" spans="2:6" hidden="1" x14ac:dyDescent="0.25">
      <c r="B2044" s="135"/>
      <c r="C2044" s="135"/>
      <c r="F2044" s="135"/>
    </row>
    <row r="2045" spans="2:6" hidden="1" x14ac:dyDescent="0.25">
      <c r="B2045" s="135"/>
      <c r="C2045" s="135"/>
      <c r="F2045" s="135"/>
    </row>
    <row r="2046" spans="2:6" hidden="1" x14ac:dyDescent="0.25">
      <c r="B2046" s="135"/>
      <c r="C2046" s="135"/>
      <c r="F2046" s="135"/>
    </row>
    <row r="2047" spans="2:6" hidden="1" x14ac:dyDescent="0.25">
      <c r="B2047" s="135"/>
      <c r="C2047" s="135"/>
      <c r="F2047" s="135"/>
    </row>
    <row r="2048" spans="2:6" hidden="1" x14ac:dyDescent="0.25">
      <c r="B2048" s="135"/>
      <c r="C2048" s="135"/>
      <c r="F2048" s="135"/>
    </row>
    <row r="2049" spans="2:6" hidden="1" x14ac:dyDescent="0.25">
      <c r="B2049" s="135"/>
      <c r="C2049" s="135"/>
      <c r="F2049" s="135"/>
    </row>
    <row r="2050" spans="2:6" hidden="1" x14ac:dyDescent="0.25">
      <c r="B2050" s="135"/>
      <c r="C2050" s="135"/>
      <c r="F2050" s="135"/>
    </row>
    <row r="2051" spans="2:6" hidden="1" x14ac:dyDescent="0.25">
      <c r="B2051" s="135"/>
      <c r="C2051" s="135"/>
      <c r="F2051" s="135"/>
    </row>
    <row r="2052" spans="2:6" hidden="1" x14ac:dyDescent="0.25">
      <c r="B2052" s="135"/>
      <c r="C2052" s="135"/>
      <c r="F2052" s="135"/>
    </row>
    <row r="2053" spans="2:6" hidden="1" x14ac:dyDescent="0.25">
      <c r="B2053" s="135"/>
      <c r="C2053" s="135"/>
      <c r="F2053" s="135"/>
    </row>
    <row r="2054" spans="2:6" hidden="1" x14ac:dyDescent="0.25">
      <c r="B2054" s="135"/>
      <c r="C2054" s="135"/>
      <c r="F2054" s="135"/>
    </row>
    <row r="2055" spans="2:6" hidden="1" x14ac:dyDescent="0.25">
      <c r="B2055" s="135"/>
      <c r="C2055" s="135"/>
      <c r="F2055" s="135"/>
    </row>
    <row r="2056" spans="2:6" hidden="1" x14ac:dyDescent="0.25">
      <c r="B2056" s="135"/>
      <c r="C2056" s="135"/>
      <c r="F2056" s="135"/>
    </row>
    <row r="2057" spans="2:6" hidden="1" x14ac:dyDescent="0.25">
      <c r="B2057" s="135"/>
      <c r="C2057" s="135"/>
      <c r="F2057" s="135"/>
    </row>
    <row r="2058" spans="2:6" hidden="1" x14ac:dyDescent="0.25">
      <c r="B2058" s="135"/>
      <c r="C2058" s="135"/>
      <c r="F2058" s="135"/>
    </row>
    <row r="2059" spans="2:6" hidden="1" x14ac:dyDescent="0.25">
      <c r="B2059" s="135"/>
      <c r="C2059" s="135"/>
      <c r="F2059" s="135"/>
    </row>
    <row r="2060" spans="2:6" hidden="1" x14ac:dyDescent="0.25">
      <c r="B2060" s="135"/>
      <c r="C2060" s="135"/>
      <c r="F2060" s="135"/>
    </row>
    <row r="2061" spans="2:6" hidden="1" x14ac:dyDescent="0.25">
      <c r="B2061" s="135"/>
      <c r="C2061" s="135"/>
      <c r="F2061" s="135"/>
    </row>
    <row r="2062" spans="2:6" hidden="1" x14ac:dyDescent="0.25">
      <c r="B2062" s="135"/>
      <c r="C2062" s="135"/>
      <c r="F2062" s="135"/>
    </row>
    <row r="2063" spans="2:6" hidden="1" x14ac:dyDescent="0.25">
      <c r="B2063" s="135"/>
      <c r="C2063" s="135"/>
      <c r="F2063" s="135"/>
    </row>
    <row r="2064" spans="2:6" hidden="1" x14ac:dyDescent="0.25">
      <c r="B2064" s="135"/>
      <c r="C2064" s="135"/>
      <c r="F2064" s="135"/>
    </row>
    <row r="2065" spans="2:6" hidden="1" x14ac:dyDescent="0.25">
      <c r="B2065" s="135"/>
      <c r="C2065" s="135"/>
      <c r="F2065" s="135"/>
    </row>
    <row r="2066" spans="2:6" hidden="1" x14ac:dyDescent="0.25">
      <c r="B2066" s="135"/>
      <c r="C2066" s="135"/>
      <c r="F2066" s="135"/>
    </row>
    <row r="2067" spans="2:6" hidden="1" x14ac:dyDescent="0.25">
      <c r="B2067" s="135"/>
      <c r="C2067" s="135"/>
      <c r="F2067" s="135"/>
    </row>
    <row r="2068" spans="2:6" hidden="1" x14ac:dyDescent="0.25">
      <c r="B2068" s="135"/>
      <c r="C2068" s="135"/>
      <c r="F2068" s="135"/>
    </row>
    <row r="2069" spans="2:6" hidden="1" x14ac:dyDescent="0.25">
      <c r="B2069" s="135"/>
      <c r="C2069" s="135"/>
      <c r="F2069" s="135"/>
    </row>
    <row r="2070" spans="2:6" hidden="1" x14ac:dyDescent="0.25">
      <c r="B2070" s="135"/>
      <c r="C2070" s="135"/>
      <c r="F2070" s="135"/>
    </row>
    <row r="2071" spans="2:6" hidden="1" x14ac:dyDescent="0.25">
      <c r="B2071" s="135"/>
      <c r="C2071" s="135"/>
      <c r="F2071" s="135"/>
    </row>
    <row r="2072" spans="2:6" hidden="1" x14ac:dyDescent="0.25">
      <c r="B2072" s="135"/>
      <c r="C2072" s="135"/>
      <c r="F2072" s="135"/>
    </row>
    <row r="2073" spans="2:6" hidden="1" x14ac:dyDescent="0.25">
      <c r="B2073" s="135"/>
      <c r="C2073" s="135"/>
      <c r="F2073" s="135"/>
    </row>
    <row r="2074" spans="2:6" hidden="1" x14ac:dyDescent="0.25">
      <c r="B2074" s="135"/>
      <c r="C2074" s="135"/>
      <c r="F2074" s="135"/>
    </row>
    <row r="2075" spans="2:6" hidden="1" x14ac:dyDescent="0.25">
      <c r="B2075" s="135"/>
      <c r="C2075" s="135"/>
      <c r="F2075" s="135"/>
    </row>
    <row r="2076" spans="2:6" hidden="1" x14ac:dyDescent="0.25">
      <c r="B2076" s="135"/>
      <c r="C2076" s="135"/>
      <c r="F2076" s="135"/>
    </row>
    <row r="2077" spans="2:6" hidden="1" x14ac:dyDescent="0.25">
      <c r="B2077" s="135"/>
      <c r="C2077" s="135"/>
      <c r="F2077" s="135"/>
    </row>
    <row r="2078" spans="2:6" hidden="1" x14ac:dyDescent="0.25">
      <c r="B2078" s="135"/>
      <c r="C2078" s="135"/>
      <c r="F2078" s="135"/>
    </row>
    <row r="2079" spans="2:6" hidden="1" x14ac:dyDescent="0.25">
      <c r="B2079" s="135"/>
      <c r="C2079" s="135"/>
      <c r="F2079" s="135"/>
    </row>
    <row r="2080" spans="2:6" hidden="1" x14ac:dyDescent="0.25">
      <c r="B2080" s="135"/>
      <c r="C2080" s="135"/>
      <c r="F2080" s="135"/>
    </row>
    <row r="2081" spans="2:6" hidden="1" x14ac:dyDescent="0.25">
      <c r="B2081" s="135"/>
      <c r="C2081" s="135"/>
      <c r="F2081" s="135"/>
    </row>
    <row r="2082" spans="2:6" hidden="1" x14ac:dyDescent="0.25">
      <c r="B2082" s="135"/>
      <c r="C2082" s="135"/>
      <c r="F2082" s="135"/>
    </row>
    <row r="2083" spans="2:6" hidden="1" x14ac:dyDescent="0.25">
      <c r="B2083" s="135"/>
      <c r="C2083" s="135"/>
      <c r="F2083" s="135"/>
    </row>
    <row r="2084" spans="2:6" hidden="1" x14ac:dyDescent="0.25">
      <c r="B2084" s="135"/>
      <c r="C2084" s="135"/>
      <c r="F2084" s="135"/>
    </row>
    <row r="2085" spans="2:6" hidden="1" x14ac:dyDescent="0.25">
      <c r="B2085" s="135"/>
      <c r="C2085" s="135"/>
      <c r="F2085" s="135"/>
    </row>
    <row r="2086" spans="2:6" hidden="1" x14ac:dyDescent="0.25">
      <c r="B2086" s="135"/>
      <c r="C2086" s="135"/>
      <c r="F2086" s="135"/>
    </row>
    <row r="2087" spans="2:6" hidden="1" x14ac:dyDescent="0.25">
      <c r="B2087" s="135"/>
      <c r="C2087" s="135"/>
      <c r="F2087" s="135"/>
    </row>
    <row r="2088" spans="2:6" hidden="1" x14ac:dyDescent="0.25">
      <c r="B2088" s="135"/>
      <c r="C2088" s="135"/>
      <c r="F2088" s="135"/>
    </row>
    <row r="2089" spans="2:6" hidden="1" x14ac:dyDescent="0.25">
      <c r="B2089" s="135"/>
      <c r="C2089" s="135"/>
      <c r="F2089" s="135"/>
    </row>
    <row r="2090" spans="2:6" hidden="1" x14ac:dyDescent="0.25">
      <c r="B2090" s="135"/>
      <c r="C2090" s="135"/>
      <c r="F2090" s="135"/>
    </row>
    <row r="2091" spans="2:6" hidden="1" x14ac:dyDescent="0.25">
      <c r="B2091" s="135"/>
      <c r="C2091" s="135"/>
      <c r="F2091" s="135"/>
    </row>
    <row r="2092" spans="2:6" hidden="1" x14ac:dyDescent="0.25">
      <c r="B2092" s="135"/>
      <c r="C2092" s="135"/>
      <c r="F2092" s="135"/>
    </row>
    <row r="2093" spans="2:6" hidden="1" x14ac:dyDescent="0.25">
      <c r="B2093" s="135"/>
      <c r="C2093" s="135"/>
      <c r="F2093" s="135"/>
    </row>
    <row r="2094" spans="2:6" hidden="1" x14ac:dyDescent="0.25">
      <c r="B2094" s="135"/>
      <c r="C2094" s="135"/>
      <c r="F2094" s="135"/>
    </row>
    <row r="2095" spans="2:6" hidden="1" x14ac:dyDescent="0.25">
      <c r="B2095" s="135"/>
      <c r="C2095" s="135"/>
      <c r="F2095" s="135"/>
    </row>
    <row r="2096" spans="2:6" hidden="1" x14ac:dyDescent="0.25">
      <c r="B2096" s="135"/>
      <c r="C2096" s="135"/>
      <c r="F2096" s="135"/>
    </row>
    <row r="2097" spans="2:6" hidden="1" x14ac:dyDescent="0.25">
      <c r="B2097" s="135"/>
      <c r="C2097" s="135"/>
      <c r="F2097" s="135"/>
    </row>
    <row r="2098" spans="2:6" hidden="1" x14ac:dyDescent="0.25">
      <c r="B2098" s="135"/>
      <c r="C2098" s="135"/>
      <c r="F2098" s="135"/>
    </row>
    <row r="2099" spans="2:6" hidden="1" x14ac:dyDescent="0.25">
      <c r="B2099" s="135"/>
      <c r="C2099" s="135"/>
      <c r="F2099" s="135"/>
    </row>
    <row r="2100" spans="2:6" hidden="1" x14ac:dyDescent="0.25">
      <c r="B2100" s="135"/>
      <c r="C2100" s="135"/>
      <c r="F2100" s="135"/>
    </row>
    <row r="2101" spans="2:6" hidden="1" x14ac:dyDescent="0.25">
      <c r="B2101" s="135"/>
      <c r="C2101" s="135"/>
      <c r="F2101" s="135"/>
    </row>
    <row r="2102" spans="2:6" hidden="1" x14ac:dyDescent="0.25">
      <c r="B2102" s="135"/>
      <c r="C2102" s="135"/>
      <c r="F2102" s="135"/>
    </row>
    <row r="2103" spans="2:6" hidden="1" x14ac:dyDescent="0.25">
      <c r="B2103" s="135"/>
      <c r="C2103" s="135"/>
      <c r="F2103" s="135"/>
    </row>
    <row r="2104" spans="2:6" hidden="1" x14ac:dyDescent="0.25">
      <c r="B2104" s="135"/>
      <c r="C2104" s="135"/>
      <c r="F2104" s="135"/>
    </row>
    <row r="2105" spans="2:6" hidden="1" x14ac:dyDescent="0.25">
      <c r="B2105" s="135"/>
      <c r="C2105" s="135"/>
      <c r="F2105" s="135"/>
    </row>
    <row r="2106" spans="2:6" hidden="1" x14ac:dyDescent="0.25">
      <c r="B2106" s="135"/>
      <c r="C2106" s="135"/>
      <c r="F2106" s="135"/>
    </row>
    <row r="2107" spans="2:6" hidden="1" x14ac:dyDescent="0.25">
      <c r="B2107" s="135"/>
      <c r="C2107" s="135"/>
      <c r="F2107" s="135"/>
    </row>
    <row r="2108" spans="2:6" hidden="1" x14ac:dyDescent="0.25">
      <c r="B2108" s="135"/>
      <c r="C2108" s="135"/>
      <c r="F2108" s="135"/>
    </row>
    <row r="2109" spans="2:6" hidden="1" x14ac:dyDescent="0.25">
      <c r="B2109" s="135"/>
      <c r="C2109" s="135"/>
      <c r="F2109" s="135"/>
    </row>
    <row r="2110" spans="2:6" hidden="1" x14ac:dyDescent="0.25">
      <c r="B2110" s="135"/>
      <c r="C2110" s="135"/>
      <c r="F2110" s="135"/>
    </row>
    <row r="2111" spans="2:6" hidden="1" x14ac:dyDescent="0.25">
      <c r="B2111" s="135"/>
      <c r="C2111" s="135"/>
      <c r="F2111" s="135"/>
    </row>
    <row r="2112" spans="2:6" hidden="1" x14ac:dyDescent="0.25">
      <c r="B2112" s="135"/>
      <c r="C2112" s="135"/>
      <c r="F2112" s="135"/>
    </row>
    <row r="2113" spans="2:6" hidden="1" x14ac:dyDescent="0.25">
      <c r="B2113" s="135"/>
      <c r="C2113" s="135"/>
      <c r="F2113" s="135"/>
    </row>
    <row r="2114" spans="2:6" hidden="1" x14ac:dyDescent="0.25">
      <c r="B2114" s="135"/>
      <c r="C2114" s="135"/>
      <c r="F2114" s="135"/>
    </row>
    <row r="2115" spans="2:6" hidden="1" x14ac:dyDescent="0.25">
      <c r="B2115" s="135"/>
      <c r="C2115" s="135"/>
      <c r="F2115" s="135"/>
    </row>
    <row r="2116" spans="2:6" hidden="1" x14ac:dyDescent="0.25">
      <c r="B2116" s="135"/>
      <c r="C2116" s="135"/>
      <c r="F2116" s="135"/>
    </row>
    <row r="2117" spans="2:6" hidden="1" x14ac:dyDescent="0.25">
      <c r="B2117" s="135"/>
      <c r="C2117" s="135"/>
      <c r="F2117" s="135"/>
    </row>
    <row r="2118" spans="2:6" hidden="1" x14ac:dyDescent="0.25">
      <c r="B2118" s="135"/>
      <c r="C2118" s="135"/>
      <c r="F2118" s="135"/>
    </row>
    <row r="2119" spans="2:6" hidden="1" x14ac:dyDescent="0.25">
      <c r="B2119" s="135"/>
      <c r="C2119" s="135"/>
      <c r="F2119" s="135"/>
    </row>
    <row r="2120" spans="2:6" hidden="1" x14ac:dyDescent="0.25">
      <c r="B2120" s="135"/>
      <c r="C2120" s="135"/>
      <c r="F2120" s="135"/>
    </row>
    <row r="2121" spans="2:6" hidden="1" x14ac:dyDescent="0.25">
      <c r="B2121" s="135"/>
      <c r="C2121" s="135"/>
      <c r="F2121" s="135"/>
    </row>
    <row r="2122" spans="2:6" hidden="1" x14ac:dyDescent="0.25">
      <c r="B2122" s="135"/>
      <c r="C2122" s="135"/>
      <c r="F2122" s="135"/>
    </row>
    <row r="2123" spans="2:6" hidden="1" x14ac:dyDescent="0.25">
      <c r="B2123" s="135"/>
      <c r="C2123" s="135"/>
      <c r="F2123" s="135"/>
    </row>
    <row r="2124" spans="2:6" hidden="1" x14ac:dyDescent="0.25">
      <c r="B2124" s="135"/>
      <c r="C2124" s="135"/>
      <c r="F2124" s="135"/>
    </row>
    <row r="2125" spans="2:6" hidden="1" x14ac:dyDescent="0.25">
      <c r="B2125" s="135"/>
      <c r="C2125" s="135"/>
      <c r="F2125" s="135"/>
    </row>
    <row r="2126" spans="2:6" hidden="1" x14ac:dyDescent="0.25">
      <c r="B2126" s="135"/>
      <c r="C2126" s="135"/>
      <c r="F2126" s="135"/>
    </row>
    <row r="2127" spans="2:6" hidden="1" x14ac:dyDescent="0.25">
      <c r="B2127" s="135"/>
      <c r="C2127" s="135"/>
      <c r="F2127" s="135"/>
    </row>
    <row r="2128" spans="2:6" hidden="1" x14ac:dyDescent="0.25">
      <c r="B2128" s="135"/>
      <c r="C2128" s="135"/>
      <c r="F2128" s="135"/>
    </row>
    <row r="2129" spans="2:6" hidden="1" x14ac:dyDescent="0.25">
      <c r="B2129" s="135"/>
      <c r="C2129" s="135"/>
      <c r="F2129" s="135"/>
    </row>
    <row r="2130" spans="2:6" hidden="1" x14ac:dyDescent="0.25">
      <c r="B2130" s="135"/>
      <c r="C2130" s="135"/>
      <c r="F2130" s="135"/>
    </row>
    <row r="2131" spans="2:6" hidden="1" x14ac:dyDescent="0.25">
      <c r="B2131" s="135"/>
      <c r="C2131" s="135"/>
      <c r="F2131" s="135"/>
    </row>
    <row r="2132" spans="2:6" hidden="1" x14ac:dyDescent="0.25">
      <c r="B2132" s="135"/>
      <c r="C2132" s="135"/>
      <c r="F2132" s="135"/>
    </row>
    <row r="2133" spans="2:6" hidden="1" x14ac:dyDescent="0.25">
      <c r="B2133" s="135"/>
      <c r="C2133" s="135"/>
      <c r="F2133" s="135"/>
    </row>
    <row r="2134" spans="2:6" hidden="1" x14ac:dyDescent="0.25">
      <c r="B2134" s="135"/>
      <c r="C2134" s="135"/>
      <c r="F2134" s="135"/>
    </row>
    <row r="2135" spans="2:6" hidden="1" x14ac:dyDescent="0.25">
      <c r="B2135" s="135"/>
      <c r="C2135" s="135"/>
      <c r="F2135" s="135"/>
    </row>
    <row r="2136" spans="2:6" hidden="1" x14ac:dyDescent="0.25">
      <c r="B2136" s="135"/>
      <c r="C2136" s="135"/>
      <c r="F2136" s="135"/>
    </row>
    <row r="2137" spans="2:6" hidden="1" x14ac:dyDescent="0.25">
      <c r="B2137" s="135"/>
      <c r="C2137" s="135"/>
      <c r="F2137" s="135"/>
    </row>
    <row r="2138" spans="2:6" hidden="1" x14ac:dyDescent="0.25">
      <c r="B2138" s="135"/>
      <c r="C2138" s="135"/>
      <c r="F2138" s="135"/>
    </row>
    <row r="2139" spans="2:6" hidden="1" x14ac:dyDescent="0.25">
      <c r="B2139" s="135"/>
      <c r="C2139" s="135"/>
      <c r="F2139" s="135"/>
    </row>
    <row r="2140" spans="2:6" hidden="1" x14ac:dyDescent="0.25">
      <c r="B2140" s="135"/>
      <c r="C2140" s="135"/>
      <c r="F2140" s="135"/>
    </row>
    <row r="2141" spans="2:6" hidden="1" x14ac:dyDescent="0.25">
      <c r="B2141" s="135"/>
      <c r="C2141" s="135"/>
      <c r="F2141" s="135"/>
    </row>
    <row r="2142" spans="2:6" hidden="1" x14ac:dyDescent="0.25">
      <c r="B2142" s="135"/>
      <c r="C2142" s="135"/>
      <c r="F2142" s="135"/>
    </row>
    <row r="2143" spans="2:6" hidden="1" x14ac:dyDescent="0.25">
      <c r="B2143" s="135"/>
      <c r="C2143" s="135"/>
      <c r="F2143" s="135"/>
    </row>
    <row r="2144" spans="2:6" hidden="1" x14ac:dyDescent="0.25">
      <c r="B2144" s="135"/>
      <c r="C2144" s="135"/>
      <c r="F2144" s="135"/>
    </row>
    <row r="2145" spans="2:6" hidden="1" x14ac:dyDescent="0.25">
      <c r="B2145" s="135"/>
      <c r="C2145" s="135"/>
      <c r="F2145" s="135"/>
    </row>
    <row r="2146" spans="2:6" hidden="1" x14ac:dyDescent="0.25">
      <c r="B2146" s="135"/>
      <c r="C2146" s="135"/>
      <c r="F2146" s="135"/>
    </row>
    <row r="2147" spans="2:6" hidden="1" x14ac:dyDescent="0.25">
      <c r="B2147" s="135"/>
      <c r="C2147" s="135"/>
      <c r="F2147" s="135"/>
    </row>
    <row r="2148" spans="2:6" hidden="1" x14ac:dyDescent="0.25">
      <c r="B2148" s="135"/>
      <c r="C2148" s="135"/>
      <c r="F2148" s="135"/>
    </row>
    <row r="2149" spans="2:6" hidden="1" x14ac:dyDescent="0.25">
      <c r="B2149" s="135"/>
      <c r="C2149" s="135"/>
      <c r="F2149" s="135"/>
    </row>
    <row r="2150" spans="2:6" hidden="1" x14ac:dyDescent="0.25">
      <c r="B2150" s="135"/>
      <c r="C2150" s="135"/>
      <c r="F2150" s="135"/>
    </row>
    <row r="2151" spans="2:6" hidden="1" x14ac:dyDescent="0.25">
      <c r="B2151" s="135"/>
      <c r="C2151" s="135"/>
      <c r="F2151" s="135"/>
    </row>
    <row r="2152" spans="2:6" hidden="1" x14ac:dyDescent="0.25">
      <c r="B2152" s="135"/>
      <c r="C2152" s="135"/>
      <c r="F2152" s="135"/>
    </row>
    <row r="2153" spans="2:6" hidden="1" x14ac:dyDescent="0.25">
      <c r="B2153" s="135"/>
      <c r="C2153" s="135"/>
      <c r="F2153" s="135"/>
    </row>
    <row r="2154" spans="2:6" hidden="1" x14ac:dyDescent="0.25">
      <c r="B2154" s="135"/>
      <c r="C2154" s="135"/>
      <c r="F2154" s="135"/>
    </row>
    <row r="2155" spans="2:6" hidden="1" x14ac:dyDescent="0.25">
      <c r="B2155" s="135"/>
      <c r="C2155" s="135"/>
      <c r="F2155" s="135"/>
    </row>
    <row r="2156" spans="2:6" hidden="1" x14ac:dyDescent="0.25">
      <c r="B2156" s="135"/>
      <c r="C2156" s="135"/>
      <c r="F2156" s="135"/>
    </row>
    <row r="2157" spans="2:6" hidden="1" x14ac:dyDescent="0.25">
      <c r="B2157" s="135"/>
      <c r="C2157" s="135"/>
      <c r="F2157" s="135"/>
    </row>
    <row r="2158" spans="2:6" hidden="1" x14ac:dyDescent="0.25">
      <c r="B2158" s="135"/>
      <c r="C2158" s="135"/>
      <c r="F2158" s="135"/>
    </row>
    <row r="2159" spans="2:6" hidden="1" x14ac:dyDescent="0.25">
      <c r="B2159" s="135"/>
      <c r="C2159" s="135"/>
      <c r="F2159" s="135"/>
    </row>
    <row r="2160" spans="2:6" hidden="1" x14ac:dyDescent="0.25">
      <c r="B2160" s="135"/>
      <c r="C2160" s="135"/>
      <c r="F2160" s="135"/>
    </row>
    <row r="2161" spans="2:6" hidden="1" x14ac:dyDescent="0.25">
      <c r="B2161" s="135"/>
      <c r="C2161" s="135"/>
      <c r="F2161" s="135"/>
    </row>
    <row r="2162" spans="2:6" hidden="1" x14ac:dyDescent="0.25">
      <c r="B2162" s="135"/>
      <c r="C2162" s="135"/>
      <c r="F2162" s="135"/>
    </row>
    <row r="2163" spans="2:6" hidden="1" x14ac:dyDescent="0.25">
      <c r="B2163" s="135"/>
      <c r="C2163" s="135"/>
      <c r="F2163" s="135"/>
    </row>
    <row r="2164" spans="2:6" hidden="1" x14ac:dyDescent="0.25">
      <c r="B2164" s="135"/>
      <c r="C2164" s="135"/>
      <c r="F2164" s="135"/>
    </row>
    <row r="2165" spans="2:6" hidden="1" x14ac:dyDescent="0.25">
      <c r="B2165" s="135"/>
      <c r="C2165" s="135"/>
      <c r="F2165" s="135"/>
    </row>
    <row r="2166" spans="2:6" hidden="1" x14ac:dyDescent="0.25">
      <c r="B2166" s="135"/>
      <c r="C2166" s="135"/>
      <c r="F2166" s="135"/>
    </row>
    <row r="2167" spans="2:6" hidden="1" x14ac:dyDescent="0.25">
      <c r="B2167" s="135"/>
      <c r="C2167" s="135"/>
      <c r="F2167" s="135"/>
    </row>
    <row r="2168" spans="2:6" hidden="1" x14ac:dyDescent="0.25">
      <c r="B2168" s="135"/>
      <c r="C2168" s="135"/>
      <c r="F2168" s="135"/>
    </row>
    <row r="2169" spans="2:6" hidden="1" x14ac:dyDescent="0.25">
      <c r="B2169" s="135"/>
      <c r="C2169" s="135"/>
      <c r="F2169" s="135"/>
    </row>
    <row r="2170" spans="2:6" hidden="1" x14ac:dyDescent="0.25">
      <c r="B2170" s="135"/>
      <c r="C2170" s="135"/>
      <c r="F2170" s="135"/>
    </row>
    <row r="2171" spans="2:6" hidden="1" x14ac:dyDescent="0.25">
      <c r="B2171" s="135"/>
      <c r="C2171" s="135"/>
      <c r="F2171" s="135"/>
    </row>
    <row r="2172" spans="2:6" hidden="1" x14ac:dyDescent="0.25">
      <c r="B2172" s="135"/>
      <c r="C2172" s="135"/>
      <c r="F2172" s="135"/>
    </row>
    <row r="2173" spans="2:6" hidden="1" x14ac:dyDescent="0.25">
      <c r="B2173" s="135"/>
      <c r="C2173" s="135"/>
      <c r="F2173" s="135"/>
    </row>
    <row r="2174" spans="2:6" hidden="1" x14ac:dyDescent="0.25">
      <c r="B2174" s="135"/>
      <c r="C2174" s="135"/>
      <c r="F2174" s="135"/>
    </row>
    <row r="2175" spans="2:6" hidden="1" x14ac:dyDescent="0.25">
      <c r="B2175" s="135"/>
      <c r="C2175" s="135"/>
      <c r="F2175" s="135"/>
    </row>
    <row r="2176" spans="2:6" hidden="1" x14ac:dyDescent="0.25">
      <c r="B2176" s="135"/>
      <c r="C2176" s="135"/>
      <c r="F2176" s="135"/>
    </row>
    <row r="2177" spans="2:6" hidden="1" x14ac:dyDescent="0.25">
      <c r="B2177" s="135"/>
      <c r="C2177" s="135"/>
      <c r="F2177" s="135"/>
    </row>
    <row r="2178" spans="2:6" hidden="1" x14ac:dyDescent="0.25">
      <c r="B2178" s="135"/>
      <c r="C2178" s="135"/>
      <c r="F2178" s="135"/>
    </row>
    <row r="2179" spans="2:6" hidden="1" x14ac:dyDescent="0.25">
      <c r="B2179" s="135"/>
      <c r="C2179" s="135"/>
      <c r="F2179" s="135"/>
    </row>
    <row r="2180" spans="2:6" hidden="1" x14ac:dyDescent="0.25">
      <c r="B2180" s="135"/>
      <c r="C2180" s="135"/>
      <c r="F2180" s="135"/>
    </row>
    <row r="2181" spans="2:6" hidden="1" x14ac:dyDescent="0.25">
      <c r="B2181" s="135"/>
      <c r="C2181" s="135"/>
      <c r="F2181" s="135"/>
    </row>
    <row r="2182" spans="2:6" hidden="1" x14ac:dyDescent="0.25">
      <c r="B2182" s="135"/>
      <c r="C2182" s="135"/>
      <c r="F2182" s="135"/>
    </row>
    <row r="2183" spans="2:6" hidden="1" x14ac:dyDescent="0.25">
      <c r="B2183" s="135"/>
      <c r="C2183" s="135"/>
      <c r="F2183" s="135"/>
    </row>
    <row r="2184" spans="2:6" hidden="1" x14ac:dyDescent="0.25">
      <c r="B2184" s="135"/>
      <c r="C2184" s="135"/>
      <c r="F2184" s="135"/>
    </row>
    <row r="2185" spans="2:6" hidden="1" x14ac:dyDescent="0.25">
      <c r="B2185" s="135"/>
      <c r="C2185" s="135"/>
      <c r="F2185" s="135"/>
    </row>
    <row r="2186" spans="2:6" hidden="1" x14ac:dyDescent="0.25">
      <c r="B2186" s="135"/>
      <c r="C2186" s="135"/>
      <c r="F2186" s="135"/>
    </row>
    <row r="2187" spans="2:6" hidden="1" x14ac:dyDescent="0.25">
      <c r="B2187" s="135"/>
      <c r="C2187" s="135"/>
      <c r="F2187" s="135"/>
    </row>
    <row r="2188" spans="2:6" hidden="1" x14ac:dyDescent="0.25">
      <c r="B2188" s="135"/>
      <c r="C2188" s="135"/>
      <c r="F2188" s="135"/>
    </row>
    <row r="2189" spans="2:6" hidden="1" x14ac:dyDescent="0.25">
      <c r="B2189" s="135"/>
      <c r="C2189" s="135"/>
      <c r="F2189" s="135"/>
    </row>
    <row r="2190" spans="2:6" hidden="1" x14ac:dyDescent="0.25">
      <c r="B2190" s="135"/>
      <c r="C2190" s="135"/>
      <c r="F2190" s="135"/>
    </row>
    <row r="2191" spans="2:6" hidden="1" x14ac:dyDescent="0.25">
      <c r="B2191" s="135"/>
      <c r="C2191" s="135"/>
      <c r="F2191" s="135"/>
    </row>
    <row r="2192" spans="2:6" hidden="1" x14ac:dyDescent="0.25">
      <c r="B2192" s="135"/>
      <c r="C2192" s="135"/>
      <c r="F2192" s="135"/>
    </row>
    <row r="2193" spans="2:6" hidden="1" x14ac:dyDescent="0.25">
      <c r="B2193" s="135"/>
      <c r="C2193" s="135"/>
      <c r="F2193" s="135"/>
    </row>
    <row r="2194" spans="2:6" hidden="1" x14ac:dyDescent="0.25">
      <c r="B2194" s="135"/>
      <c r="C2194" s="135"/>
      <c r="F2194" s="135"/>
    </row>
    <row r="2195" spans="2:6" hidden="1" x14ac:dyDescent="0.25">
      <c r="B2195" s="135"/>
      <c r="C2195" s="135"/>
      <c r="F2195" s="135"/>
    </row>
    <row r="2196" spans="2:6" hidden="1" x14ac:dyDescent="0.25">
      <c r="B2196" s="135"/>
      <c r="C2196" s="135"/>
      <c r="F2196" s="135"/>
    </row>
    <row r="2197" spans="2:6" hidden="1" x14ac:dyDescent="0.25">
      <c r="B2197" s="135"/>
      <c r="C2197" s="135"/>
      <c r="F2197" s="135"/>
    </row>
    <row r="2198" spans="2:6" hidden="1" x14ac:dyDescent="0.25">
      <c r="B2198" s="135"/>
      <c r="C2198" s="135"/>
      <c r="F2198" s="135"/>
    </row>
    <row r="2199" spans="2:6" hidden="1" x14ac:dyDescent="0.25">
      <c r="B2199" s="135"/>
      <c r="C2199" s="135"/>
      <c r="F2199" s="135"/>
    </row>
    <row r="2200" spans="2:6" hidden="1" x14ac:dyDescent="0.25">
      <c r="B2200" s="135"/>
      <c r="C2200" s="135"/>
      <c r="F2200" s="135"/>
    </row>
    <row r="2201" spans="2:6" hidden="1" x14ac:dyDescent="0.25">
      <c r="B2201" s="135"/>
      <c r="C2201" s="135"/>
      <c r="F2201" s="135"/>
    </row>
    <row r="2202" spans="2:6" hidden="1" x14ac:dyDescent="0.25">
      <c r="B2202" s="135"/>
      <c r="C2202" s="135"/>
      <c r="F2202" s="135"/>
    </row>
    <row r="2203" spans="2:6" hidden="1" x14ac:dyDescent="0.25">
      <c r="B2203" s="135"/>
      <c r="C2203" s="135"/>
      <c r="F2203" s="135"/>
    </row>
    <row r="2204" spans="2:6" hidden="1" x14ac:dyDescent="0.25">
      <c r="B2204" s="135"/>
      <c r="C2204" s="135"/>
      <c r="F2204" s="135"/>
    </row>
    <row r="2205" spans="2:6" hidden="1" x14ac:dyDescent="0.25">
      <c r="B2205" s="135"/>
      <c r="C2205" s="135"/>
      <c r="F2205" s="135"/>
    </row>
    <row r="2206" spans="2:6" hidden="1" x14ac:dyDescent="0.25">
      <c r="B2206" s="135"/>
      <c r="C2206" s="135"/>
      <c r="F2206" s="135"/>
    </row>
    <row r="2207" spans="2:6" hidden="1" x14ac:dyDescent="0.25">
      <c r="B2207" s="135"/>
      <c r="C2207" s="135"/>
      <c r="F2207" s="135"/>
    </row>
    <row r="2208" spans="2:6" hidden="1" x14ac:dyDescent="0.25">
      <c r="B2208" s="135"/>
      <c r="C2208" s="135"/>
      <c r="F2208" s="135"/>
    </row>
    <row r="2209" spans="2:6" hidden="1" x14ac:dyDescent="0.25">
      <c r="B2209" s="135"/>
      <c r="C2209" s="135"/>
      <c r="F2209" s="135"/>
    </row>
    <row r="2210" spans="2:6" hidden="1" x14ac:dyDescent="0.25">
      <c r="B2210" s="135"/>
      <c r="C2210" s="135"/>
      <c r="F2210" s="135"/>
    </row>
    <row r="2211" spans="2:6" hidden="1" x14ac:dyDescent="0.25">
      <c r="B2211" s="135"/>
      <c r="C2211" s="135"/>
      <c r="F2211" s="135"/>
    </row>
    <row r="2212" spans="2:6" hidden="1" x14ac:dyDescent="0.25">
      <c r="B2212" s="135"/>
      <c r="C2212" s="135"/>
      <c r="F2212" s="135"/>
    </row>
    <row r="2213" spans="2:6" hidden="1" x14ac:dyDescent="0.25">
      <c r="B2213" s="135"/>
      <c r="C2213" s="135"/>
      <c r="F2213" s="135"/>
    </row>
    <row r="2214" spans="2:6" hidden="1" x14ac:dyDescent="0.25">
      <c r="B2214" s="135"/>
      <c r="C2214" s="135"/>
      <c r="F2214" s="135"/>
    </row>
    <row r="2215" spans="2:6" hidden="1" x14ac:dyDescent="0.25">
      <c r="B2215" s="135"/>
      <c r="C2215" s="135"/>
      <c r="F2215" s="135"/>
    </row>
    <row r="2216" spans="2:6" hidden="1" x14ac:dyDescent="0.25">
      <c r="B2216" s="135"/>
      <c r="C2216" s="135"/>
      <c r="F2216" s="135"/>
    </row>
    <row r="2217" spans="2:6" hidden="1" x14ac:dyDescent="0.25">
      <c r="B2217" s="135"/>
      <c r="C2217" s="135"/>
      <c r="F2217" s="135"/>
    </row>
    <row r="2218" spans="2:6" hidden="1" x14ac:dyDescent="0.25">
      <c r="B2218" s="135"/>
      <c r="C2218" s="135"/>
      <c r="F2218" s="135"/>
    </row>
    <row r="2219" spans="2:6" hidden="1" x14ac:dyDescent="0.25">
      <c r="B2219" s="135"/>
      <c r="C2219" s="135"/>
      <c r="F2219" s="135"/>
    </row>
    <row r="2220" spans="2:6" hidden="1" x14ac:dyDescent="0.25">
      <c r="B2220" s="135"/>
      <c r="C2220" s="135"/>
      <c r="F2220" s="135"/>
    </row>
    <row r="2221" spans="2:6" hidden="1" x14ac:dyDescent="0.25">
      <c r="B2221" s="135"/>
      <c r="C2221" s="135"/>
      <c r="F2221" s="135"/>
    </row>
    <row r="2222" spans="2:6" hidden="1" x14ac:dyDescent="0.25">
      <c r="B2222" s="135"/>
      <c r="C2222" s="135"/>
      <c r="F2222" s="135"/>
    </row>
    <row r="2223" spans="2:6" hidden="1" x14ac:dyDescent="0.25">
      <c r="B2223" s="135"/>
      <c r="C2223" s="135"/>
      <c r="F2223" s="135"/>
    </row>
    <row r="2224" spans="2:6" hidden="1" x14ac:dyDescent="0.25">
      <c r="B2224" s="135"/>
      <c r="C2224" s="135"/>
      <c r="F2224" s="135"/>
    </row>
    <row r="2225" spans="2:6" hidden="1" x14ac:dyDescent="0.25">
      <c r="B2225" s="135"/>
      <c r="C2225" s="135"/>
      <c r="F2225" s="135"/>
    </row>
    <row r="2226" spans="2:6" hidden="1" x14ac:dyDescent="0.25">
      <c r="B2226" s="135"/>
      <c r="C2226" s="135"/>
      <c r="F2226" s="135"/>
    </row>
    <row r="2227" spans="2:6" hidden="1" x14ac:dyDescent="0.25">
      <c r="B2227" s="135"/>
      <c r="C2227" s="135"/>
      <c r="F2227" s="135"/>
    </row>
    <row r="2228" spans="2:6" hidden="1" x14ac:dyDescent="0.25">
      <c r="B2228" s="135"/>
      <c r="C2228" s="135"/>
      <c r="F2228" s="135"/>
    </row>
    <row r="2229" spans="2:6" hidden="1" x14ac:dyDescent="0.25">
      <c r="B2229" s="135"/>
      <c r="C2229" s="135"/>
      <c r="F2229" s="135"/>
    </row>
    <row r="2230" spans="2:6" hidden="1" x14ac:dyDescent="0.25">
      <c r="B2230" s="135"/>
      <c r="C2230" s="135"/>
      <c r="F2230" s="135"/>
    </row>
    <row r="2231" spans="2:6" hidden="1" x14ac:dyDescent="0.25">
      <c r="B2231" s="135"/>
      <c r="C2231" s="135"/>
      <c r="F2231" s="135"/>
    </row>
    <row r="2232" spans="2:6" hidden="1" x14ac:dyDescent="0.25">
      <c r="B2232" s="135"/>
      <c r="C2232" s="135"/>
      <c r="F2232" s="135"/>
    </row>
    <row r="2233" spans="2:6" hidden="1" x14ac:dyDescent="0.25">
      <c r="B2233" s="135"/>
      <c r="C2233" s="135"/>
      <c r="F2233" s="135"/>
    </row>
    <row r="2234" spans="2:6" hidden="1" x14ac:dyDescent="0.25">
      <c r="B2234" s="135"/>
      <c r="C2234" s="135"/>
      <c r="F2234" s="135"/>
    </row>
    <row r="2235" spans="2:6" hidden="1" x14ac:dyDescent="0.25">
      <c r="B2235" s="135"/>
      <c r="C2235" s="135"/>
      <c r="F2235" s="135"/>
    </row>
    <row r="2236" spans="2:6" hidden="1" x14ac:dyDescent="0.25">
      <c r="B2236" s="135"/>
      <c r="C2236" s="135"/>
      <c r="F2236" s="135"/>
    </row>
    <row r="2237" spans="2:6" hidden="1" x14ac:dyDescent="0.25">
      <c r="B2237" s="135"/>
      <c r="C2237" s="135"/>
      <c r="F2237" s="135"/>
    </row>
    <row r="2238" spans="2:6" hidden="1" x14ac:dyDescent="0.25">
      <c r="B2238" s="135"/>
      <c r="C2238" s="135"/>
      <c r="F2238" s="135"/>
    </row>
    <row r="2239" spans="2:6" hidden="1" x14ac:dyDescent="0.25">
      <c r="B2239" s="135"/>
      <c r="C2239" s="135"/>
      <c r="F2239" s="135"/>
    </row>
    <row r="2240" spans="2:6" hidden="1" x14ac:dyDescent="0.25">
      <c r="B2240" s="135"/>
      <c r="C2240" s="135"/>
      <c r="F2240" s="135"/>
    </row>
    <row r="2241" spans="2:6" hidden="1" x14ac:dyDescent="0.25">
      <c r="B2241" s="135"/>
      <c r="C2241" s="135"/>
      <c r="F2241" s="135"/>
    </row>
    <row r="2242" spans="2:6" hidden="1" x14ac:dyDescent="0.25">
      <c r="B2242" s="135"/>
      <c r="C2242" s="135"/>
      <c r="F2242" s="135"/>
    </row>
    <row r="2243" spans="2:6" hidden="1" x14ac:dyDescent="0.25">
      <c r="B2243" s="135"/>
      <c r="C2243" s="135"/>
      <c r="F2243" s="135"/>
    </row>
    <row r="2244" spans="2:6" hidden="1" x14ac:dyDescent="0.25">
      <c r="B2244" s="135"/>
      <c r="C2244" s="135"/>
      <c r="F2244" s="135"/>
    </row>
    <row r="2245" spans="2:6" hidden="1" x14ac:dyDescent="0.25">
      <c r="B2245" s="135"/>
      <c r="C2245" s="135"/>
      <c r="F2245" s="135"/>
    </row>
    <row r="2246" spans="2:6" hidden="1" x14ac:dyDescent="0.25">
      <c r="B2246" s="135"/>
      <c r="C2246" s="135"/>
      <c r="F2246" s="135"/>
    </row>
    <row r="2247" spans="2:6" hidden="1" x14ac:dyDescent="0.25">
      <c r="B2247" s="135"/>
      <c r="C2247" s="135"/>
      <c r="F2247" s="135"/>
    </row>
    <row r="2248" spans="2:6" hidden="1" x14ac:dyDescent="0.25">
      <c r="B2248" s="135"/>
      <c r="C2248" s="135"/>
      <c r="F2248" s="135"/>
    </row>
    <row r="2249" spans="2:6" hidden="1" x14ac:dyDescent="0.25">
      <c r="B2249" s="135"/>
      <c r="C2249" s="135"/>
      <c r="F2249" s="135"/>
    </row>
    <row r="2250" spans="2:6" hidden="1" x14ac:dyDescent="0.25">
      <c r="B2250" s="135"/>
      <c r="C2250" s="135"/>
      <c r="F2250" s="135"/>
    </row>
    <row r="2251" spans="2:6" hidden="1" x14ac:dyDescent="0.25">
      <c r="B2251" s="135"/>
      <c r="C2251" s="135"/>
      <c r="F2251" s="135"/>
    </row>
    <row r="2252" spans="2:6" hidden="1" x14ac:dyDescent="0.25">
      <c r="B2252" s="135"/>
      <c r="C2252" s="135"/>
      <c r="F2252" s="135"/>
    </row>
    <row r="2253" spans="2:6" hidden="1" x14ac:dyDescent="0.25">
      <c r="B2253" s="135"/>
      <c r="C2253" s="135"/>
      <c r="F2253" s="135"/>
    </row>
    <row r="2254" spans="2:6" hidden="1" x14ac:dyDescent="0.25">
      <c r="B2254" s="135"/>
      <c r="C2254" s="135"/>
      <c r="F2254" s="135"/>
    </row>
    <row r="2255" spans="2:6" hidden="1" x14ac:dyDescent="0.25">
      <c r="B2255" s="135"/>
      <c r="C2255" s="135"/>
      <c r="F2255" s="135"/>
    </row>
    <row r="2256" spans="2:6" hidden="1" x14ac:dyDescent="0.25">
      <c r="B2256" s="135"/>
      <c r="C2256" s="135"/>
      <c r="F2256" s="135"/>
    </row>
    <row r="2257" spans="2:6" hidden="1" x14ac:dyDescent="0.25">
      <c r="B2257" s="135"/>
      <c r="C2257" s="135"/>
      <c r="F2257" s="135"/>
    </row>
    <row r="2258" spans="2:6" hidden="1" x14ac:dyDescent="0.25">
      <c r="B2258" s="135"/>
      <c r="C2258" s="135"/>
      <c r="F2258" s="135"/>
    </row>
    <row r="2259" spans="2:6" hidden="1" x14ac:dyDescent="0.25">
      <c r="B2259" s="135"/>
      <c r="C2259" s="135"/>
      <c r="F2259" s="135"/>
    </row>
    <row r="2260" spans="2:6" hidden="1" x14ac:dyDescent="0.25">
      <c r="B2260" s="135"/>
      <c r="C2260" s="135"/>
      <c r="F2260" s="135"/>
    </row>
    <row r="2261" spans="2:6" hidden="1" x14ac:dyDescent="0.25">
      <c r="B2261" s="135"/>
      <c r="C2261" s="135"/>
      <c r="F2261" s="135"/>
    </row>
    <row r="2262" spans="2:6" hidden="1" x14ac:dyDescent="0.25">
      <c r="B2262" s="135"/>
      <c r="C2262" s="135"/>
      <c r="F2262" s="135"/>
    </row>
    <row r="2263" spans="2:6" hidden="1" x14ac:dyDescent="0.25">
      <c r="B2263" s="135"/>
      <c r="C2263" s="135"/>
      <c r="F2263" s="135"/>
    </row>
    <row r="2264" spans="2:6" hidden="1" x14ac:dyDescent="0.25">
      <c r="B2264" s="135"/>
      <c r="C2264" s="135"/>
      <c r="F2264" s="135"/>
    </row>
    <row r="2265" spans="2:6" hidden="1" x14ac:dyDescent="0.25">
      <c r="B2265" s="135"/>
      <c r="C2265" s="135"/>
      <c r="F2265" s="135"/>
    </row>
    <row r="2266" spans="2:6" hidden="1" x14ac:dyDescent="0.25">
      <c r="B2266" s="135"/>
      <c r="C2266" s="135"/>
      <c r="F2266" s="135"/>
    </row>
    <row r="2267" spans="2:6" hidden="1" x14ac:dyDescent="0.25">
      <c r="B2267" s="135"/>
      <c r="C2267" s="135"/>
      <c r="F2267" s="135"/>
    </row>
    <row r="2268" spans="2:6" hidden="1" x14ac:dyDescent="0.25">
      <c r="B2268" s="135"/>
      <c r="C2268" s="135"/>
      <c r="F2268" s="135"/>
    </row>
    <row r="2269" spans="2:6" hidden="1" x14ac:dyDescent="0.25">
      <c r="B2269" s="135"/>
      <c r="C2269" s="135"/>
      <c r="F2269" s="135"/>
    </row>
    <row r="2270" spans="2:6" hidden="1" x14ac:dyDescent="0.25">
      <c r="B2270" s="135"/>
      <c r="C2270" s="135"/>
      <c r="F2270" s="135"/>
    </row>
    <row r="2271" spans="2:6" hidden="1" x14ac:dyDescent="0.25">
      <c r="B2271" s="135"/>
      <c r="C2271" s="135"/>
      <c r="F2271" s="135"/>
    </row>
    <row r="2272" spans="2:6" hidden="1" x14ac:dyDescent="0.25">
      <c r="B2272" s="135"/>
      <c r="C2272" s="135"/>
      <c r="F2272" s="135"/>
    </row>
    <row r="2273" spans="2:6" hidden="1" x14ac:dyDescent="0.25">
      <c r="B2273" s="135"/>
      <c r="C2273" s="135"/>
      <c r="F2273" s="135"/>
    </row>
    <row r="2274" spans="2:6" hidden="1" x14ac:dyDescent="0.25">
      <c r="B2274" s="135"/>
      <c r="C2274" s="135"/>
      <c r="F2274" s="135"/>
    </row>
    <row r="2275" spans="2:6" hidden="1" x14ac:dyDescent="0.25">
      <c r="B2275" s="135"/>
      <c r="C2275" s="135"/>
      <c r="F2275" s="135"/>
    </row>
    <row r="2276" spans="2:6" hidden="1" x14ac:dyDescent="0.25">
      <c r="B2276" s="135"/>
      <c r="C2276" s="135"/>
      <c r="F2276" s="135"/>
    </row>
    <row r="2277" spans="2:6" hidden="1" x14ac:dyDescent="0.25">
      <c r="B2277" s="135"/>
      <c r="C2277" s="135"/>
      <c r="F2277" s="135"/>
    </row>
    <row r="2278" spans="2:6" hidden="1" x14ac:dyDescent="0.25">
      <c r="B2278" s="135"/>
      <c r="C2278" s="135"/>
      <c r="F2278" s="135"/>
    </row>
    <row r="2279" spans="2:6" hidden="1" x14ac:dyDescent="0.25">
      <c r="B2279" s="135"/>
      <c r="C2279" s="135"/>
      <c r="F2279" s="135"/>
    </row>
    <row r="2280" spans="2:6" hidden="1" x14ac:dyDescent="0.25">
      <c r="B2280" s="135"/>
      <c r="C2280" s="135"/>
      <c r="F2280" s="135"/>
    </row>
    <row r="2281" spans="2:6" hidden="1" x14ac:dyDescent="0.25">
      <c r="B2281" s="135"/>
      <c r="C2281" s="135"/>
      <c r="F2281" s="135"/>
    </row>
    <row r="2282" spans="2:6" hidden="1" x14ac:dyDescent="0.25">
      <c r="B2282" s="135"/>
      <c r="C2282" s="135"/>
      <c r="F2282" s="135"/>
    </row>
    <row r="2283" spans="2:6" hidden="1" x14ac:dyDescent="0.25">
      <c r="B2283" s="135"/>
      <c r="C2283" s="135"/>
      <c r="F2283" s="135"/>
    </row>
    <row r="2284" spans="2:6" hidden="1" x14ac:dyDescent="0.25">
      <c r="B2284" s="135"/>
      <c r="C2284" s="135"/>
      <c r="F2284" s="135"/>
    </row>
    <row r="2285" spans="2:6" hidden="1" x14ac:dyDescent="0.25">
      <c r="B2285" s="135"/>
      <c r="C2285" s="135"/>
      <c r="F2285" s="135"/>
    </row>
    <row r="2286" spans="2:6" hidden="1" x14ac:dyDescent="0.25">
      <c r="B2286" s="135"/>
      <c r="C2286" s="135"/>
      <c r="F2286" s="135"/>
    </row>
    <row r="2287" spans="2:6" hidden="1" x14ac:dyDescent="0.25">
      <c r="B2287" s="135"/>
      <c r="C2287" s="135"/>
      <c r="F2287" s="135"/>
    </row>
    <row r="2288" spans="2:6" hidden="1" x14ac:dyDescent="0.25">
      <c r="B2288" s="135"/>
      <c r="C2288" s="135"/>
      <c r="F2288" s="135"/>
    </row>
    <row r="2289" spans="2:6" hidden="1" x14ac:dyDescent="0.25">
      <c r="B2289" s="135"/>
      <c r="C2289" s="135"/>
      <c r="F2289" s="135"/>
    </row>
    <row r="2290" spans="2:6" hidden="1" x14ac:dyDescent="0.25">
      <c r="B2290" s="135"/>
      <c r="C2290" s="135"/>
      <c r="F2290" s="135"/>
    </row>
    <row r="2291" spans="2:6" hidden="1" x14ac:dyDescent="0.25">
      <c r="B2291" s="135"/>
      <c r="C2291" s="135"/>
      <c r="F2291" s="135"/>
    </row>
    <row r="2292" spans="2:6" hidden="1" x14ac:dyDescent="0.25">
      <c r="B2292" s="135"/>
      <c r="C2292" s="135"/>
      <c r="F2292" s="135"/>
    </row>
    <row r="2293" spans="2:6" hidden="1" x14ac:dyDescent="0.25">
      <c r="B2293" s="135"/>
      <c r="C2293" s="135"/>
      <c r="F2293" s="135"/>
    </row>
    <row r="2294" spans="2:6" hidden="1" x14ac:dyDescent="0.25">
      <c r="B2294" s="135"/>
      <c r="C2294" s="135"/>
      <c r="F2294" s="135"/>
    </row>
    <row r="2295" spans="2:6" hidden="1" x14ac:dyDescent="0.25">
      <c r="B2295" s="135"/>
      <c r="C2295" s="135"/>
      <c r="F2295" s="135"/>
    </row>
    <row r="2296" spans="2:6" hidden="1" x14ac:dyDescent="0.25">
      <c r="B2296" s="135"/>
      <c r="C2296" s="135"/>
      <c r="F2296" s="135"/>
    </row>
    <row r="2297" spans="2:6" hidden="1" x14ac:dyDescent="0.25">
      <c r="B2297" s="135"/>
      <c r="C2297" s="135"/>
      <c r="F2297" s="135"/>
    </row>
    <row r="2298" spans="2:6" hidden="1" x14ac:dyDescent="0.25">
      <c r="B2298" s="135"/>
      <c r="C2298" s="135"/>
      <c r="F2298" s="135"/>
    </row>
    <row r="2299" spans="2:6" hidden="1" x14ac:dyDescent="0.25">
      <c r="B2299" s="135"/>
      <c r="C2299" s="135"/>
      <c r="F2299" s="135"/>
    </row>
    <row r="2300" spans="2:6" hidden="1" x14ac:dyDescent="0.25">
      <c r="B2300" s="135"/>
      <c r="C2300" s="135"/>
      <c r="F2300" s="135"/>
    </row>
    <row r="2301" spans="2:6" hidden="1" x14ac:dyDescent="0.25">
      <c r="B2301" s="135"/>
      <c r="C2301" s="135"/>
      <c r="F2301" s="135"/>
    </row>
    <row r="2302" spans="2:6" hidden="1" x14ac:dyDescent="0.25">
      <c r="B2302" s="135"/>
      <c r="C2302" s="135"/>
      <c r="F2302" s="135"/>
    </row>
    <row r="2303" spans="2:6" hidden="1" x14ac:dyDescent="0.25">
      <c r="B2303" s="135"/>
      <c r="C2303" s="135"/>
      <c r="F2303" s="135"/>
    </row>
    <row r="2304" spans="2:6" hidden="1" x14ac:dyDescent="0.25">
      <c r="B2304" s="135"/>
      <c r="C2304" s="135"/>
      <c r="F2304" s="135"/>
    </row>
    <row r="2305" spans="2:6" hidden="1" x14ac:dyDescent="0.25">
      <c r="B2305" s="135"/>
      <c r="C2305" s="135"/>
      <c r="F2305" s="135"/>
    </row>
    <row r="2306" spans="2:6" hidden="1" x14ac:dyDescent="0.25">
      <c r="B2306" s="135"/>
      <c r="C2306" s="135"/>
      <c r="F2306" s="135"/>
    </row>
    <row r="2307" spans="2:6" hidden="1" x14ac:dyDescent="0.25">
      <c r="B2307" s="135"/>
      <c r="C2307" s="135"/>
      <c r="F2307" s="135"/>
    </row>
    <row r="2308" spans="2:6" hidden="1" x14ac:dyDescent="0.25">
      <c r="B2308" s="135"/>
      <c r="C2308" s="135"/>
      <c r="F2308" s="135"/>
    </row>
    <row r="2309" spans="2:6" hidden="1" x14ac:dyDescent="0.25">
      <c r="B2309" s="135"/>
      <c r="C2309" s="135"/>
      <c r="F2309" s="135"/>
    </row>
    <row r="2310" spans="2:6" hidden="1" x14ac:dyDescent="0.25">
      <c r="B2310" s="135"/>
      <c r="C2310" s="135"/>
      <c r="F2310" s="135"/>
    </row>
    <row r="2311" spans="2:6" hidden="1" x14ac:dyDescent="0.25">
      <c r="B2311" s="135"/>
      <c r="C2311" s="135"/>
      <c r="F2311" s="135"/>
    </row>
    <row r="2312" spans="2:6" hidden="1" x14ac:dyDescent="0.25">
      <c r="B2312" s="135"/>
      <c r="C2312" s="135"/>
      <c r="F2312" s="135"/>
    </row>
    <row r="2313" spans="2:6" hidden="1" x14ac:dyDescent="0.25">
      <c r="B2313" s="135"/>
      <c r="C2313" s="135"/>
      <c r="F2313" s="135"/>
    </row>
    <row r="2314" spans="2:6" hidden="1" x14ac:dyDescent="0.25">
      <c r="B2314" s="135"/>
      <c r="C2314" s="135"/>
      <c r="F2314" s="135"/>
    </row>
    <row r="2315" spans="2:6" hidden="1" x14ac:dyDescent="0.25">
      <c r="B2315" s="135"/>
      <c r="C2315" s="135"/>
      <c r="F2315" s="135"/>
    </row>
    <row r="2316" spans="2:6" hidden="1" x14ac:dyDescent="0.25">
      <c r="B2316" s="135"/>
      <c r="C2316" s="135"/>
      <c r="F2316" s="135"/>
    </row>
    <row r="2317" spans="2:6" hidden="1" x14ac:dyDescent="0.25">
      <c r="B2317" s="135"/>
      <c r="C2317" s="135"/>
      <c r="F2317" s="135"/>
    </row>
    <row r="2318" spans="2:6" hidden="1" x14ac:dyDescent="0.25">
      <c r="B2318" s="135"/>
      <c r="C2318" s="135"/>
      <c r="F2318" s="135"/>
    </row>
    <row r="2319" spans="2:6" hidden="1" x14ac:dyDescent="0.25">
      <c r="B2319" s="135"/>
      <c r="C2319" s="135"/>
      <c r="F2319" s="135"/>
    </row>
    <row r="2320" spans="2:6" hidden="1" x14ac:dyDescent="0.25">
      <c r="B2320" s="135"/>
      <c r="C2320" s="135"/>
      <c r="F2320" s="135"/>
    </row>
    <row r="2321" spans="2:6" hidden="1" x14ac:dyDescent="0.25">
      <c r="B2321" s="135"/>
      <c r="C2321" s="135"/>
      <c r="F2321" s="135"/>
    </row>
    <row r="2322" spans="2:6" hidden="1" x14ac:dyDescent="0.25">
      <c r="B2322" s="135"/>
      <c r="C2322" s="135"/>
      <c r="F2322" s="135"/>
    </row>
    <row r="2323" spans="2:6" hidden="1" x14ac:dyDescent="0.25">
      <c r="B2323" s="135"/>
      <c r="C2323" s="135"/>
      <c r="F2323" s="135"/>
    </row>
    <row r="2324" spans="2:6" hidden="1" x14ac:dyDescent="0.25">
      <c r="B2324" s="135"/>
      <c r="C2324" s="135"/>
      <c r="F2324" s="135"/>
    </row>
    <row r="2325" spans="2:6" hidden="1" x14ac:dyDescent="0.25">
      <c r="B2325" s="135"/>
      <c r="C2325" s="135"/>
      <c r="F2325" s="135"/>
    </row>
    <row r="2326" spans="2:6" hidden="1" x14ac:dyDescent="0.25">
      <c r="B2326" s="135"/>
      <c r="C2326" s="135"/>
      <c r="F2326" s="135"/>
    </row>
    <row r="2327" spans="2:6" hidden="1" x14ac:dyDescent="0.25">
      <c r="B2327" s="135"/>
      <c r="C2327" s="135"/>
      <c r="F2327" s="135"/>
    </row>
    <row r="2328" spans="2:6" hidden="1" x14ac:dyDescent="0.25">
      <c r="B2328" s="135"/>
      <c r="C2328" s="135"/>
      <c r="F2328" s="135"/>
    </row>
    <row r="2329" spans="2:6" hidden="1" x14ac:dyDescent="0.25">
      <c r="B2329" s="135"/>
      <c r="C2329" s="135"/>
      <c r="F2329" s="135"/>
    </row>
    <row r="2330" spans="2:6" hidden="1" x14ac:dyDescent="0.25">
      <c r="B2330" s="135"/>
      <c r="C2330" s="135"/>
      <c r="F2330" s="135"/>
    </row>
    <row r="2331" spans="2:6" hidden="1" x14ac:dyDescent="0.25">
      <c r="B2331" s="135"/>
      <c r="C2331" s="135"/>
      <c r="F2331" s="135"/>
    </row>
    <row r="2332" spans="2:6" hidden="1" x14ac:dyDescent="0.25">
      <c r="B2332" s="135"/>
      <c r="C2332" s="135"/>
      <c r="F2332" s="135"/>
    </row>
    <row r="2333" spans="2:6" hidden="1" x14ac:dyDescent="0.25">
      <c r="B2333" s="135"/>
      <c r="C2333" s="135"/>
      <c r="F2333" s="135"/>
    </row>
    <row r="2334" spans="2:6" hidden="1" x14ac:dyDescent="0.25">
      <c r="B2334" s="135"/>
      <c r="C2334" s="135"/>
      <c r="F2334" s="135"/>
    </row>
    <row r="2335" spans="2:6" hidden="1" x14ac:dyDescent="0.25">
      <c r="B2335" s="135"/>
      <c r="C2335" s="135"/>
      <c r="F2335" s="135"/>
    </row>
    <row r="2336" spans="2:6" hidden="1" x14ac:dyDescent="0.25">
      <c r="B2336" s="135"/>
      <c r="C2336" s="135"/>
      <c r="F2336" s="135"/>
    </row>
    <row r="2337" spans="2:6" hidden="1" x14ac:dyDescent="0.25">
      <c r="B2337" s="135"/>
      <c r="C2337" s="135"/>
      <c r="F2337" s="135"/>
    </row>
    <row r="2338" spans="2:6" hidden="1" x14ac:dyDescent="0.25">
      <c r="B2338" s="135"/>
      <c r="C2338" s="135"/>
      <c r="F2338" s="135"/>
    </row>
    <row r="2339" spans="2:6" hidden="1" x14ac:dyDescent="0.25">
      <c r="B2339" s="135"/>
      <c r="C2339" s="135"/>
      <c r="F2339" s="135"/>
    </row>
    <row r="2340" spans="2:6" hidden="1" x14ac:dyDescent="0.25">
      <c r="B2340" s="135"/>
      <c r="C2340" s="135"/>
      <c r="F2340" s="135"/>
    </row>
    <row r="2341" spans="2:6" hidden="1" x14ac:dyDescent="0.25">
      <c r="B2341" s="135"/>
      <c r="C2341" s="135"/>
      <c r="F2341" s="135"/>
    </row>
    <row r="2342" spans="2:6" hidden="1" x14ac:dyDescent="0.25">
      <c r="B2342" s="135"/>
      <c r="C2342" s="135"/>
      <c r="F2342" s="135"/>
    </row>
    <row r="2343" spans="2:6" hidden="1" x14ac:dyDescent="0.25">
      <c r="B2343" s="135"/>
      <c r="C2343" s="135"/>
      <c r="F2343" s="135"/>
    </row>
    <row r="2344" spans="2:6" hidden="1" x14ac:dyDescent="0.25">
      <c r="B2344" s="135"/>
      <c r="C2344" s="135"/>
      <c r="F2344" s="135"/>
    </row>
    <row r="2345" spans="2:6" hidden="1" x14ac:dyDescent="0.25">
      <c r="B2345" s="135"/>
      <c r="C2345" s="135"/>
      <c r="F2345" s="135"/>
    </row>
    <row r="2346" spans="2:6" hidden="1" x14ac:dyDescent="0.25">
      <c r="B2346" s="135"/>
      <c r="C2346" s="135"/>
      <c r="F2346" s="135"/>
    </row>
    <row r="2347" spans="2:6" hidden="1" x14ac:dyDescent="0.25">
      <c r="B2347" s="135"/>
      <c r="C2347" s="135"/>
      <c r="F2347" s="135"/>
    </row>
    <row r="2348" spans="2:6" hidden="1" x14ac:dyDescent="0.25">
      <c r="B2348" s="135"/>
      <c r="C2348" s="135"/>
      <c r="F2348" s="135"/>
    </row>
    <row r="2349" spans="2:6" hidden="1" x14ac:dyDescent="0.25">
      <c r="B2349" s="135"/>
      <c r="C2349" s="135"/>
      <c r="F2349" s="135"/>
    </row>
    <row r="2350" spans="2:6" hidden="1" x14ac:dyDescent="0.25">
      <c r="B2350" s="135"/>
      <c r="C2350" s="135"/>
      <c r="F2350" s="135"/>
    </row>
    <row r="2351" spans="2:6" hidden="1" x14ac:dyDescent="0.25">
      <c r="B2351" s="135"/>
      <c r="C2351" s="135"/>
      <c r="F2351" s="135"/>
    </row>
    <row r="2352" spans="2:6" hidden="1" x14ac:dyDescent="0.25">
      <c r="B2352" s="135"/>
      <c r="C2352" s="135"/>
      <c r="F2352" s="135"/>
    </row>
    <row r="2353" spans="2:6" hidden="1" x14ac:dyDescent="0.25">
      <c r="B2353" s="135"/>
      <c r="C2353" s="135"/>
      <c r="F2353" s="135"/>
    </row>
    <row r="2354" spans="2:6" hidden="1" x14ac:dyDescent="0.25">
      <c r="B2354" s="135"/>
      <c r="C2354" s="135"/>
      <c r="F2354" s="135"/>
    </row>
    <row r="2355" spans="2:6" hidden="1" x14ac:dyDescent="0.25">
      <c r="B2355" s="135"/>
      <c r="C2355" s="135"/>
      <c r="F2355" s="135"/>
    </row>
    <row r="2356" spans="2:6" hidden="1" x14ac:dyDescent="0.25">
      <c r="B2356" s="135"/>
      <c r="C2356" s="135"/>
      <c r="F2356" s="135"/>
    </row>
    <row r="2357" spans="2:6" hidden="1" x14ac:dyDescent="0.25">
      <c r="B2357" s="135"/>
      <c r="C2357" s="135"/>
      <c r="F2357" s="135"/>
    </row>
    <row r="2358" spans="2:6" hidden="1" x14ac:dyDescent="0.25">
      <c r="B2358" s="135"/>
      <c r="C2358" s="135"/>
      <c r="F2358" s="135"/>
    </row>
    <row r="2359" spans="2:6" hidden="1" x14ac:dyDescent="0.25">
      <c r="B2359" s="135"/>
      <c r="C2359" s="135"/>
      <c r="F2359" s="135"/>
    </row>
    <row r="2360" spans="2:6" hidden="1" x14ac:dyDescent="0.25">
      <c r="B2360" s="135"/>
      <c r="C2360" s="135"/>
      <c r="F2360" s="135"/>
    </row>
    <row r="2361" spans="2:6" hidden="1" x14ac:dyDescent="0.25">
      <c r="B2361" s="135"/>
      <c r="C2361" s="135"/>
      <c r="F2361" s="135"/>
    </row>
    <row r="2362" spans="2:6" hidden="1" x14ac:dyDescent="0.25">
      <c r="B2362" s="135"/>
      <c r="C2362" s="135"/>
      <c r="F2362" s="135"/>
    </row>
    <row r="2363" spans="2:6" hidden="1" x14ac:dyDescent="0.25">
      <c r="B2363" s="135"/>
      <c r="C2363" s="135"/>
      <c r="F2363" s="135"/>
    </row>
    <row r="2364" spans="2:6" hidden="1" x14ac:dyDescent="0.25">
      <c r="B2364" s="135"/>
      <c r="C2364" s="135"/>
      <c r="F2364" s="135"/>
    </row>
    <row r="2365" spans="2:6" hidden="1" x14ac:dyDescent="0.25">
      <c r="B2365" s="135"/>
      <c r="C2365" s="135"/>
      <c r="F2365" s="135"/>
    </row>
    <row r="2366" spans="2:6" hidden="1" x14ac:dyDescent="0.25">
      <c r="B2366" s="135"/>
      <c r="C2366" s="135"/>
      <c r="F2366" s="135"/>
    </row>
    <row r="2367" spans="2:6" hidden="1" x14ac:dyDescent="0.25">
      <c r="B2367" s="135"/>
      <c r="C2367" s="135"/>
      <c r="F2367" s="135"/>
    </row>
    <row r="2368" spans="2:6" hidden="1" x14ac:dyDescent="0.25">
      <c r="B2368" s="135"/>
      <c r="C2368" s="135"/>
      <c r="F2368" s="135"/>
    </row>
    <row r="2369" spans="2:6" hidden="1" x14ac:dyDescent="0.25">
      <c r="B2369" s="135"/>
      <c r="C2369" s="135"/>
      <c r="F2369" s="135"/>
    </row>
    <row r="2370" spans="2:6" hidden="1" x14ac:dyDescent="0.25">
      <c r="B2370" s="135"/>
      <c r="C2370" s="135"/>
      <c r="F2370" s="135"/>
    </row>
    <row r="2371" spans="2:6" hidden="1" x14ac:dyDescent="0.25">
      <c r="B2371" s="135"/>
      <c r="C2371" s="135"/>
      <c r="F2371" s="135"/>
    </row>
    <row r="2372" spans="2:6" hidden="1" x14ac:dyDescent="0.25">
      <c r="B2372" s="135"/>
      <c r="C2372" s="135"/>
      <c r="F2372" s="135"/>
    </row>
    <row r="2373" spans="2:6" hidden="1" x14ac:dyDescent="0.25">
      <c r="B2373" s="135"/>
      <c r="C2373" s="135"/>
      <c r="F2373" s="135"/>
    </row>
    <row r="2374" spans="2:6" hidden="1" x14ac:dyDescent="0.25">
      <c r="B2374" s="135"/>
      <c r="C2374" s="135"/>
      <c r="F2374" s="135"/>
    </row>
    <row r="2375" spans="2:6" hidden="1" x14ac:dyDescent="0.25">
      <c r="B2375" s="135"/>
      <c r="C2375" s="135"/>
      <c r="F2375" s="135"/>
    </row>
    <row r="2376" spans="2:6" hidden="1" x14ac:dyDescent="0.25">
      <c r="B2376" s="135"/>
      <c r="C2376" s="135"/>
      <c r="F2376" s="135"/>
    </row>
    <row r="2377" spans="2:6" hidden="1" x14ac:dyDescent="0.25">
      <c r="B2377" s="135"/>
      <c r="C2377" s="135"/>
      <c r="F2377" s="135"/>
    </row>
    <row r="2378" spans="2:6" hidden="1" x14ac:dyDescent="0.25">
      <c r="B2378" s="135"/>
      <c r="C2378" s="135"/>
      <c r="F2378" s="135"/>
    </row>
    <row r="2379" spans="2:6" hidden="1" x14ac:dyDescent="0.25">
      <c r="B2379" s="135"/>
      <c r="C2379" s="135"/>
      <c r="F2379" s="135"/>
    </row>
    <row r="2380" spans="2:6" hidden="1" x14ac:dyDescent="0.25">
      <c r="B2380" s="135"/>
      <c r="C2380" s="135"/>
      <c r="F2380" s="135"/>
    </row>
    <row r="2381" spans="2:6" hidden="1" x14ac:dyDescent="0.25">
      <c r="B2381" s="135"/>
      <c r="C2381" s="135"/>
      <c r="F2381" s="135"/>
    </row>
    <row r="2382" spans="2:6" hidden="1" x14ac:dyDescent="0.25">
      <c r="B2382" s="135"/>
      <c r="C2382" s="135"/>
      <c r="F2382" s="135"/>
    </row>
    <row r="2383" spans="2:6" hidden="1" x14ac:dyDescent="0.25">
      <c r="B2383" s="135"/>
      <c r="C2383" s="135"/>
      <c r="F2383" s="135"/>
    </row>
    <row r="2384" spans="2:6" hidden="1" x14ac:dyDescent="0.25">
      <c r="B2384" s="135"/>
      <c r="C2384" s="135"/>
      <c r="F2384" s="135"/>
    </row>
    <row r="2385" spans="2:6" hidden="1" x14ac:dyDescent="0.25">
      <c r="B2385" s="135"/>
      <c r="C2385" s="135"/>
      <c r="F2385" s="135"/>
    </row>
    <row r="2386" spans="2:6" hidden="1" x14ac:dyDescent="0.25">
      <c r="B2386" s="135"/>
      <c r="C2386" s="135"/>
      <c r="F2386" s="135"/>
    </row>
    <row r="2387" spans="2:6" hidden="1" x14ac:dyDescent="0.25">
      <c r="B2387" s="135"/>
      <c r="C2387" s="135"/>
      <c r="F2387" s="135"/>
    </row>
    <row r="2388" spans="2:6" hidden="1" x14ac:dyDescent="0.25">
      <c r="B2388" s="135"/>
      <c r="C2388" s="135"/>
      <c r="F2388" s="135"/>
    </row>
    <row r="2389" spans="2:6" hidden="1" x14ac:dyDescent="0.25">
      <c r="B2389" s="135"/>
      <c r="C2389" s="135"/>
      <c r="F2389" s="135"/>
    </row>
    <row r="2390" spans="2:6" hidden="1" x14ac:dyDescent="0.25">
      <c r="B2390" s="135"/>
      <c r="C2390" s="135"/>
      <c r="F2390" s="135"/>
    </row>
    <row r="2391" spans="2:6" hidden="1" x14ac:dyDescent="0.25">
      <c r="B2391" s="135"/>
      <c r="C2391" s="135"/>
      <c r="F2391" s="135"/>
    </row>
    <row r="2392" spans="2:6" hidden="1" x14ac:dyDescent="0.25">
      <c r="B2392" s="135"/>
      <c r="C2392" s="135"/>
      <c r="F2392" s="135"/>
    </row>
    <row r="2393" spans="2:6" hidden="1" x14ac:dyDescent="0.25">
      <c r="B2393" s="135"/>
      <c r="C2393" s="135"/>
      <c r="F2393" s="135"/>
    </row>
    <row r="2394" spans="2:6" hidden="1" x14ac:dyDescent="0.25">
      <c r="B2394" s="135"/>
      <c r="C2394" s="135"/>
      <c r="F2394" s="135"/>
    </row>
    <row r="2395" spans="2:6" hidden="1" x14ac:dyDescent="0.25">
      <c r="B2395" s="135"/>
      <c r="C2395" s="135"/>
      <c r="F2395" s="135"/>
    </row>
    <row r="2396" spans="2:6" hidden="1" x14ac:dyDescent="0.25">
      <c r="B2396" s="135"/>
      <c r="C2396" s="135"/>
      <c r="F2396" s="135"/>
    </row>
    <row r="2397" spans="2:6" hidden="1" x14ac:dyDescent="0.25">
      <c r="B2397" s="135"/>
      <c r="C2397" s="135"/>
      <c r="F2397" s="135"/>
    </row>
    <row r="2398" spans="2:6" hidden="1" x14ac:dyDescent="0.25">
      <c r="B2398" s="135"/>
      <c r="C2398" s="135"/>
      <c r="F2398" s="135"/>
    </row>
    <row r="2399" spans="2:6" hidden="1" x14ac:dyDescent="0.25">
      <c r="B2399" s="135"/>
      <c r="C2399" s="135"/>
      <c r="F2399" s="135"/>
    </row>
    <row r="2400" spans="2:6" hidden="1" x14ac:dyDescent="0.25">
      <c r="B2400" s="135"/>
      <c r="C2400" s="135"/>
      <c r="F2400" s="135"/>
    </row>
    <row r="2401" spans="2:6" hidden="1" x14ac:dyDescent="0.25">
      <c r="B2401" s="135"/>
      <c r="C2401" s="135"/>
      <c r="F2401" s="135"/>
    </row>
    <row r="2402" spans="2:6" hidden="1" x14ac:dyDescent="0.25">
      <c r="B2402" s="135"/>
      <c r="C2402" s="135"/>
      <c r="F2402" s="135"/>
    </row>
    <row r="2403" spans="2:6" hidden="1" x14ac:dyDescent="0.25">
      <c r="B2403" s="135"/>
      <c r="C2403" s="135"/>
      <c r="F2403" s="135"/>
    </row>
    <row r="2404" spans="2:6" hidden="1" x14ac:dyDescent="0.25">
      <c r="B2404" s="135"/>
      <c r="C2404" s="135"/>
      <c r="F2404" s="135"/>
    </row>
    <row r="2405" spans="2:6" hidden="1" x14ac:dyDescent="0.25">
      <c r="B2405" s="135"/>
      <c r="C2405" s="135"/>
      <c r="F2405" s="135"/>
    </row>
    <row r="2406" spans="2:6" hidden="1" x14ac:dyDescent="0.25">
      <c r="B2406" s="135"/>
      <c r="C2406" s="135"/>
      <c r="F2406" s="135"/>
    </row>
    <row r="2407" spans="2:6" hidden="1" x14ac:dyDescent="0.25">
      <c r="B2407" s="135"/>
      <c r="C2407" s="135"/>
      <c r="F2407" s="135"/>
    </row>
    <row r="2408" spans="2:6" hidden="1" x14ac:dyDescent="0.25">
      <c r="B2408" s="135"/>
      <c r="C2408" s="135"/>
      <c r="F2408" s="135"/>
    </row>
    <row r="2409" spans="2:6" hidden="1" x14ac:dyDescent="0.25">
      <c r="B2409" s="135"/>
      <c r="C2409" s="135"/>
      <c r="F2409" s="135"/>
    </row>
    <row r="2410" spans="2:6" hidden="1" x14ac:dyDescent="0.25">
      <c r="B2410" s="135"/>
      <c r="C2410" s="135"/>
      <c r="F2410" s="135"/>
    </row>
    <row r="2411" spans="2:6" hidden="1" x14ac:dyDescent="0.25">
      <c r="B2411" s="135"/>
      <c r="C2411" s="135"/>
      <c r="F2411" s="135"/>
    </row>
    <row r="2412" spans="2:6" hidden="1" x14ac:dyDescent="0.25">
      <c r="B2412" s="135"/>
      <c r="C2412" s="135"/>
      <c r="F2412" s="135"/>
    </row>
    <row r="2413" spans="2:6" hidden="1" x14ac:dyDescent="0.25">
      <c r="B2413" s="135"/>
      <c r="C2413" s="135"/>
      <c r="F2413" s="135"/>
    </row>
    <row r="2414" spans="2:6" hidden="1" x14ac:dyDescent="0.25">
      <c r="B2414" s="135"/>
      <c r="C2414" s="135"/>
      <c r="F2414" s="135"/>
    </row>
    <row r="2415" spans="2:6" hidden="1" x14ac:dyDescent="0.25">
      <c r="B2415" s="135"/>
      <c r="C2415" s="135"/>
      <c r="F2415" s="135"/>
    </row>
    <row r="2416" spans="2:6" hidden="1" x14ac:dyDescent="0.25">
      <c r="B2416" s="135"/>
      <c r="C2416" s="135"/>
      <c r="F2416" s="135"/>
    </row>
    <row r="2417" spans="2:6" hidden="1" x14ac:dyDescent="0.25">
      <c r="B2417" s="135"/>
      <c r="C2417" s="135"/>
      <c r="F2417" s="135"/>
    </row>
    <row r="2418" spans="2:6" hidden="1" x14ac:dyDescent="0.25">
      <c r="B2418" s="135"/>
      <c r="C2418" s="135"/>
      <c r="F2418" s="135"/>
    </row>
    <row r="2419" spans="2:6" hidden="1" x14ac:dyDescent="0.25">
      <c r="B2419" s="135"/>
      <c r="C2419" s="135"/>
      <c r="F2419" s="135"/>
    </row>
    <row r="2420" spans="2:6" hidden="1" x14ac:dyDescent="0.25">
      <c r="B2420" s="135"/>
      <c r="C2420" s="135"/>
      <c r="F2420" s="135"/>
    </row>
    <row r="2421" spans="2:6" hidden="1" x14ac:dyDescent="0.25">
      <c r="B2421" s="135"/>
      <c r="C2421" s="135"/>
      <c r="F2421" s="135"/>
    </row>
    <row r="2422" spans="2:6" hidden="1" x14ac:dyDescent="0.25">
      <c r="B2422" s="135"/>
      <c r="C2422" s="135"/>
      <c r="F2422" s="135"/>
    </row>
    <row r="2423" spans="2:6" hidden="1" x14ac:dyDescent="0.25">
      <c r="B2423" s="135"/>
      <c r="C2423" s="135"/>
      <c r="F2423" s="135"/>
    </row>
    <row r="2424" spans="2:6" hidden="1" x14ac:dyDescent="0.25">
      <c r="B2424" s="135"/>
      <c r="C2424" s="135"/>
      <c r="F2424" s="135"/>
    </row>
    <row r="2425" spans="2:6" hidden="1" x14ac:dyDescent="0.25">
      <c r="B2425" s="135"/>
      <c r="C2425" s="135"/>
      <c r="F2425" s="135"/>
    </row>
    <row r="2426" spans="2:6" hidden="1" x14ac:dyDescent="0.25">
      <c r="B2426" s="135"/>
      <c r="C2426" s="135"/>
      <c r="F2426" s="135"/>
    </row>
    <row r="2427" spans="2:6" hidden="1" x14ac:dyDescent="0.25">
      <c r="B2427" s="135"/>
      <c r="C2427" s="135"/>
      <c r="F2427" s="135"/>
    </row>
    <row r="2428" spans="2:6" hidden="1" x14ac:dyDescent="0.25">
      <c r="B2428" s="135"/>
      <c r="C2428" s="135"/>
      <c r="F2428" s="135"/>
    </row>
    <row r="2429" spans="2:6" hidden="1" x14ac:dyDescent="0.25">
      <c r="B2429" s="135"/>
      <c r="C2429" s="135"/>
      <c r="F2429" s="135"/>
    </row>
    <row r="2430" spans="2:6" hidden="1" x14ac:dyDescent="0.25">
      <c r="B2430" s="135"/>
      <c r="C2430" s="135"/>
      <c r="F2430" s="135"/>
    </row>
    <row r="2431" spans="2:6" hidden="1" x14ac:dyDescent="0.25">
      <c r="B2431" s="135"/>
      <c r="C2431" s="135"/>
      <c r="F2431" s="135"/>
    </row>
    <row r="2432" spans="2:6" hidden="1" x14ac:dyDescent="0.25">
      <c r="B2432" s="135"/>
      <c r="C2432" s="135"/>
      <c r="F2432" s="135"/>
    </row>
    <row r="2433" spans="2:6" hidden="1" x14ac:dyDescent="0.25">
      <c r="B2433" s="135"/>
      <c r="C2433" s="135"/>
      <c r="F2433" s="135"/>
    </row>
    <row r="2434" spans="2:6" hidden="1" x14ac:dyDescent="0.25">
      <c r="B2434" s="135"/>
      <c r="C2434" s="135"/>
      <c r="F2434" s="135"/>
    </row>
    <row r="2435" spans="2:6" hidden="1" x14ac:dyDescent="0.25">
      <c r="B2435" s="135"/>
      <c r="C2435" s="135"/>
      <c r="F2435" s="135"/>
    </row>
    <row r="2436" spans="2:6" hidden="1" x14ac:dyDescent="0.25">
      <c r="B2436" s="135"/>
      <c r="C2436" s="135"/>
      <c r="F2436" s="135"/>
    </row>
    <row r="2437" spans="2:6" hidden="1" x14ac:dyDescent="0.25">
      <c r="B2437" s="135"/>
      <c r="C2437" s="135"/>
      <c r="F2437" s="135"/>
    </row>
    <row r="2438" spans="2:6" hidden="1" x14ac:dyDescent="0.25">
      <c r="B2438" s="135"/>
      <c r="C2438" s="135"/>
      <c r="F2438" s="135"/>
    </row>
    <row r="2439" spans="2:6" hidden="1" x14ac:dyDescent="0.25">
      <c r="B2439" s="135"/>
      <c r="C2439" s="135"/>
      <c r="F2439" s="135"/>
    </row>
    <row r="2440" spans="2:6" hidden="1" x14ac:dyDescent="0.25">
      <c r="B2440" s="135"/>
      <c r="C2440" s="135"/>
      <c r="F2440" s="135"/>
    </row>
    <row r="2441" spans="2:6" hidden="1" x14ac:dyDescent="0.25">
      <c r="B2441" s="135"/>
      <c r="C2441" s="135"/>
      <c r="F2441" s="135"/>
    </row>
    <row r="2442" spans="2:6" hidden="1" x14ac:dyDescent="0.25">
      <c r="B2442" s="135"/>
      <c r="C2442" s="135"/>
      <c r="F2442" s="135"/>
    </row>
    <row r="2443" spans="2:6" hidden="1" x14ac:dyDescent="0.25">
      <c r="B2443" s="135"/>
      <c r="C2443" s="135"/>
      <c r="F2443" s="135"/>
    </row>
    <row r="2444" spans="2:6" hidden="1" x14ac:dyDescent="0.25">
      <c r="B2444" s="135"/>
      <c r="C2444" s="135"/>
      <c r="F2444" s="135"/>
    </row>
    <row r="2445" spans="2:6" hidden="1" x14ac:dyDescent="0.25">
      <c r="B2445" s="135"/>
      <c r="C2445" s="135"/>
      <c r="F2445" s="135"/>
    </row>
    <row r="2446" spans="2:6" hidden="1" x14ac:dyDescent="0.25">
      <c r="B2446" s="135"/>
      <c r="C2446" s="135"/>
      <c r="F2446" s="135"/>
    </row>
    <row r="2447" spans="2:6" hidden="1" x14ac:dyDescent="0.25">
      <c r="B2447" s="135"/>
      <c r="C2447" s="135"/>
      <c r="F2447" s="135"/>
    </row>
    <row r="2448" spans="2:6" hidden="1" x14ac:dyDescent="0.25">
      <c r="B2448" s="135"/>
      <c r="C2448" s="135"/>
      <c r="F2448" s="135"/>
    </row>
    <row r="2449" spans="2:6" hidden="1" x14ac:dyDescent="0.25">
      <c r="B2449" s="135"/>
      <c r="C2449" s="135"/>
      <c r="F2449" s="135"/>
    </row>
    <row r="2450" spans="2:6" hidden="1" x14ac:dyDescent="0.25">
      <c r="B2450" s="135"/>
      <c r="C2450" s="135"/>
      <c r="F2450" s="135"/>
    </row>
    <row r="2451" spans="2:6" hidden="1" x14ac:dyDescent="0.25">
      <c r="B2451" s="135"/>
      <c r="C2451" s="135"/>
      <c r="F2451" s="135"/>
    </row>
    <row r="2452" spans="2:6" hidden="1" x14ac:dyDescent="0.25">
      <c r="B2452" s="135"/>
      <c r="C2452" s="135"/>
      <c r="F2452" s="135"/>
    </row>
    <row r="2453" spans="2:6" hidden="1" x14ac:dyDescent="0.25">
      <c r="B2453" s="135"/>
      <c r="C2453" s="135"/>
      <c r="F2453" s="135"/>
    </row>
    <row r="2454" spans="2:6" hidden="1" x14ac:dyDescent="0.25">
      <c r="B2454" s="135"/>
      <c r="C2454" s="135"/>
      <c r="F2454" s="135"/>
    </row>
    <row r="2455" spans="2:6" hidden="1" x14ac:dyDescent="0.25">
      <c r="B2455" s="135"/>
      <c r="C2455" s="135"/>
      <c r="F2455" s="135"/>
    </row>
    <row r="2456" spans="2:6" hidden="1" x14ac:dyDescent="0.25">
      <c r="B2456" s="135"/>
      <c r="C2456" s="135"/>
      <c r="F2456" s="135"/>
    </row>
    <row r="2457" spans="2:6" hidden="1" x14ac:dyDescent="0.25">
      <c r="B2457" s="135"/>
      <c r="C2457" s="135"/>
      <c r="F2457" s="135"/>
    </row>
    <row r="2458" spans="2:6" hidden="1" x14ac:dyDescent="0.25">
      <c r="B2458" s="135"/>
      <c r="C2458" s="135"/>
      <c r="F2458" s="135"/>
    </row>
    <row r="2459" spans="2:6" hidden="1" x14ac:dyDescent="0.25">
      <c r="B2459" s="135"/>
      <c r="C2459" s="135"/>
      <c r="F2459" s="135"/>
    </row>
    <row r="2460" spans="2:6" hidden="1" x14ac:dyDescent="0.25">
      <c r="B2460" s="135"/>
      <c r="C2460" s="135"/>
      <c r="F2460" s="135"/>
    </row>
    <row r="2461" spans="2:6" hidden="1" x14ac:dyDescent="0.25">
      <c r="B2461" s="135"/>
      <c r="C2461" s="135"/>
      <c r="F2461" s="135"/>
    </row>
    <row r="2462" spans="2:6" hidden="1" x14ac:dyDescent="0.25">
      <c r="B2462" s="135"/>
      <c r="C2462" s="135"/>
      <c r="F2462" s="135"/>
    </row>
    <row r="2463" spans="2:6" hidden="1" x14ac:dyDescent="0.25">
      <c r="B2463" s="135"/>
      <c r="C2463" s="135"/>
      <c r="F2463" s="135"/>
    </row>
    <row r="2464" spans="2:6" hidden="1" x14ac:dyDescent="0.25">
      <c r="B2464" s="135"/>
      <c r="C2464" s="135"/>
      <c r="F2464" s="135"/>
    </row>
    <row r="2465" spans="2:6" hidden="1" x14ac:dyDescent="0.25">
      <c r="B2465" s="135"/>
      <c r="C2465" s="135"/>
      <c r="F2465" s="135"/>
    </row>
    <row r="2466" spans="2:6" hidden="1" x14ac:dyDescent="0.25">
      <c r="B2466" s="135"/>
      <c r="C2466" s="135"/>
      <c r="F2466" s="135"/>
    </row>
    <row r="2467" spans="2:6" hidden="1" x14ac:dyDescent="0.25">
      <c r="B2467" s="135"/>
      <c r="C2467" s="135"/>
      <c r="F2467" s="135"/>
    </row>
    <row r="2468" spans="2:6" hidden="1" x14ac:dyDescent="0.25">
      <c r="B2468" s="135"/>
      <c r="C2468" s="135"/>
      <c r="F2468" s="135"/>
    </row>
    <row r="2469" spans="2:6" hidden="1" x14ac:dyDescent="0.25">
      <c r="B2469" s="135"/>
      <c r="C2469" s="135"/>
      <c r="F2469" s="135"/>
    </row>
    <row r="2470" spans="2:6" hidden="1" x14ac:dyDescent="0.25">
      <c r="B2470" s="135"/>
      <c r="C2470" s="135"/>
      <c r="F2470" s="135"/>
    </row>
    <row r="2471" spans="2:6" hidden="1" x14ac:dyDescent="0.25">
      <c r="B2471" s="135"/>
      <c r="C2471" s="135"/>
      <c r="F2471" s="135"/>
    </row>
    <row r="2472" spans="2:6" hidden="1" x14ac:dyDescent="0.25">
      <c r="B2472" s="135"/>
      <c r="C2472" s="135"/>
      <c r="F2472" s="135"/>
    </row>
    <row r="2473" spans="2:6" hidden="1" x14ac:dyDescent="0.25">
      <c r="B2473" s="135"/>
      <c r="C2473" s="135"/>
      <c r="F2473" s="135"/>
    </row>
    <row r="2474" spans="2:6" hidden="1" x14ac:dyDescent="0.25">
      <c r="B2474" s="135"/>
      <c r="C2474" s="135"/>
      <c r="F2474" s="135"/>
    </row>
    <row r="2475" spans="2:6" hidden="1" x14ac:dyDescent="0.25">
      <c r="B2475" s="135"/>
      <c r="C2475" s="135"/>
      <c r="F2475" s="135"/>
    </row>
    <row r="2476" spans="2:6" hidden="1" x14ac:dyDescent="0.25">
      <c r="B2476" s="135"/>
      <c r="C2476" s="135"/>
      <c r="F2476" s="135"/>
    </row>
    <row r="2477" spans="2:6" hidden="1" x14ac:dyDescent="0.25">
      <c r="B2477" s="135"/>
      <c r="C2477" s="135"/>
      <c r="F2477" s="135"/>
    </row>
    <row r="2478" spans="2:6" hidden="1" x14ac:dyDescent="0.25">
      <c r="B2478" s="135"/>
      <c r="C2478" s="135"/>
      <c r="F2478" s="135"/>
    </row>
    <row r="2479" spans="2:6" hidden="1" x14ac:dyDescent="0.25">
      <c r="B2479" s="135"/>
      <c r="C2479" s="135"/>
      <c r="F2479" s="135"/>
    </row>
    <row r="2480" spans="2:6" hidden="1" x14ac:dyDescent="0.25">
      <c r="B2480" s="135"/>
      <c r="C2480" s="135"/>
      <c r="F2480" s="135"/>
    </row>
    <row r="2481" spans="2:6" hidden="1" x14ac:dyDescent="0.25">
      <c r="B2481" s="135"/>
      <c r="C2481" s="135"/>
      <c r="F2481" s="135"/>
    </row>
    <row r="2482" spans="2:6" hidden="1" x14ac:dyDescent="0.25">
      <c r="B2482" s="135"/>
      <c r="C2482" s="135"/>
      <c r="F2482" s="135"/>
    </row>
    <row r="2483" spans="2:6" hidden="1" x14ac:dyDescent="0.25">
      <c r="B2483" s="135"/>
      <c r="C2483" s="135"/>
      <c r="F2483" s="135"/>
    </row>
    <row r="2484" spans="2:6" hidden="1" x14ac:dyDescent="0.25">
      <c r="B2484" s="135"/>
      <c r="C2484" s="135"/>
      <c r="F2484" s="135"/>
    </row>
    <row r="2485" spans="2:6" hidden="1" x14ac:dyDescent="0.25">
      <c r="B2485" s="135"/>
      <c r="C2485" s="135"/>
      <c r="F2485" s="135"/>
    </row>
    <row r="2486" spans="2:6" hidden="1" x14ac:dyDescent="0.25">
      <c r="B2486" s="135"/>
      <c r="C2486" s="135"/>
      <c r="F2486" s="135"/>
    </row>
    <row r="2487" spans="2:6" hidden="1" x14ac:dyDescent="0.25">
      <c r="B2487" s="135"/>
      <c r="C2487" s="135"/>
      <c r="F2487" s="135"/>
    </row>
    <row r="2488" spans="2:6" hidden="1" x14ac:dyDescent="0.25">
      <c r="B2488" s="135"/>
      <c r="C2488" s="135"/>
      <c r="F2488" s="135"/>
    </row>
    <row r="2489" spans="2:6" hidden="1" x14ac:dyDescent="0.25">
      <c r="B2489" s="135"/>
      <c r="C2489" s="135"/>
      <c r="F2489" s="135"/>
    </row>
    <row r="2490" spans="2:6" hidden="1" x14ac:dyDescent="0.25">
      <c r="B2490" s="135"/>
      <c r="C2490" s="135"/>
      <c r="F2490" s="135"/>
    </row>
    <row r="2491" spans="2:6" hidden="1" x14ac:dyDescent="0.25">
      <c r="B2491" s="135"/>
      <c r="C2491" s="135"/>
      <c r="F2491" s="135"/>
    </row>
    <row r="2492" spans="2:6" hidden="1" x14ac:dyDescent="0.25">
      <c r="B2492" s="135"/>
      <c r="C2492" s="135"/>
      <c r="F2492" s="135"/>
    </row>
    <row r="2493" spans="2:6" hidden="1" x14ac:dyDescent="0.25">
      <c r="B2493" s="135"/>
      <c r="C2493" s="135"/>
      <c r="F2493" s="135"/>
    </row>
    <row r="2494" spans="2:6" hidden="1" x14ac:dyDescent="0.25">
      <c r="B2494" s="135"/>
      <c r="C2494" s="135"/>
      <c r="F2494" s="135"/>
    </row>
    <row r="2495" spans="2:6" hidden="1" x14ac:dyDescent="0.25">
      <c r="B2495" s="135"/>
      <c r="C2495" s="135"/>
      <c r="F2495" s="135"/>
    </row>
    <row r="2496" spans="2:6" hidden="1" x14ac:dyDescent="0.25">
      <c r="B2496" s="135"/>
      <c r="C2496" s="135"/>
      <c r="F2496" s="135"/>
    </row>
    <row r="2497" spans="2:6" hidden="1" x14ac:dyDescent="0.25">
      <c r="B2497" s="135"/>
      <c r="C2497" s="135"/>
      <c r="F2497" s="135"/>
    </row>
    <row r="2498" spans="2:6" hidden="1" x14ac:dyDescent="0.25">
      <c r="B2498" s="135"/>
      <c r="C2498" s="135"/>
      <c r="F2498" s="135"/>
    </row>
    <row r="2499" spans="2:6" hidden="1" x14ac:dyDescent="0.25">
      <c r="B2499" s="135"/>
      <c r="C2499" s="135"/>
      <c r="F2499" s="135"/>
    </row>
    <row r="2500" spans="2:6" hidden="1" x14ac:dyDescent="0.25">
      <c r="B2500" s="135"/>
      <c r="C2500" s="135"/>
      <c r="F2500" s="135"/>
    </row>
    <row r="2501" spans="2:6" hidden="1" x14ac:dyDescent="0.25">
      <c r="B2501" s="135"/>
      <c r="C2501" s="135"/>
      <c r="F2501" s="135"/>
    </row>
    <row r="2502" spans="2:6" hidden="1" x14ac:dyDescent="0.25">
      <c r="B2502" s="135"/>
      <c r="C2502" s="135"/>
      <c r="F2502" s="135"/>
    </row>
    <row r="2503" spans="2:6" hidden="1" x14ac:dyDescent="0.25">
      <c r="B2503" s="135"/>
      <c r="C2503" s="135"/>
      <c r="F2503" s="135"/>
    </row>
    <row r="2504" spans="2:6" hidden="1" x14ac:dyDescent="0.25">
      <c r="B2504" s="135"/>
      <c r="C2504" s="135"/>
      <c r="F2504" s="135"/>
    </row>
    <row r="2505" spans="2:6" hidden="1" x14ac:dyDescent="0.25">
      <c r="B2505" s="135"/>
      <c r="C2505" s="135"/>
      <c r="F2505" s="135"/>
    </row>
    <row r="2506" spans="2:6" hidden="1" x14ac:dyDescent="0.25">
      <c r="B2506" s="135"/>
      <c r="C2506" s="135"/>
      <c r="F2506" s="135"/>
    </row>
    <row r="2507" spans="2:6" hidden="1" x14ac:dyDescent="0.25">
      <c r="B2507" s="135"/>
      <c r="C2507" s="135"/>
      <c r="F2507" s="135"/>
    </row>
    <row r="2508" spans="2:6" hidden="1" x14ac:dyDescent="0.25">
      <c r="B2508" s="135"/>
      <c r="C2508" s="135"/>
      <c r="F2508" s="135"/>
    </row>
    <row r="2509" spans="2:6" hidden="1" x14ac:dyDescent="0.25">
      <c r="B2509" s="135"/>
      <c r="C2509" s="135"/>
      <c r="F2509" s="135"/>
    </row>
    <row r="2510" spans="2:6" hidden="1" x14ac:dyDescent="0.25">
      <c r="B2510" s="135"/>
      <c r="C2510" s="135"/>
      <c r="F2510" s="135"/>
    </row>
    <row r="2511" spans="2:6" hidden="1" x14ac:dyDescent="0.25">
      <c r="B2511" s="135"/>
      <c r="C2511" s="135"/>
      <c r="F2511" s="135"/>
    </row>
    <row r="2512" spans="2:6" hidden="1" x14ac:dyDescent="0.25">
      <c r="B2512" s="135"/>
      <c r="C2512" s="135"/>
      <c r="F2512" s="135"/>
    </row>
    <row r="2513" spans="2:6" hidden="1" x14ac:dyDescent="0.25">
      <c r="B2513" s="135"/>
      <c r="C2513" s="135"/>
      <c r="F2513" s="135"/>
    </row>
    <row r="2514" spans="2:6" hidden="1" x14ac:dyDescent="0.25">
      <c r="B2514" s="135"/>
      <c r="C2514" s="135"/>
      <c r="F2514" s="135"/>
    </row>
    <row r="2515" spans="2:6" hidden="1" x14ac:dyDescent="0.25">
      <c r="B2515" s="135"/>
      <c r="C2515" s="135"/>
      <c r="F2515" s="135"/>
    </row>
    <row r="2516" spans="2:6" hidden="1" x14ac:dyDescent="0.25">
      <c r="B2516" s="135"/>
      <c r="C2516" s="135"/>
      <c r="F2516" s="135"/>
    </row>
    <row r="2517" spans="2:6" hidden="1" x14ac:dyDescent="0.25">
      <c r="B2517" s="135"/>
      <c r="C2517" s="135"/>
      <c r="F2517" s="135"/>
    </row>
    <row r="2518" spans="2:6" hidden="1" x14ac:dyDescent="0.25">
      <c r="B2518" s="135"/>
      <c r="C2518" s="135"/>
      <c r="F2518" s="135"/>
    </row>
    <row r="2519" spans="2:6" hidden="1" x14ac:dyDescent="0.25">
      <c r="B2519" s="135"/>
      <c r="C2519" s="135"/>
      <c r="F2519" s="135"/>
    </row>
    <row r="2520" spans="2:6" hidden="1" x14ac:dyDescent="0.25">
      <c r="B2520" s="135"/>
      <c r="C2520" s="135"/>
      <c r="F2520" s="135"/>
    </row>
    <row r="2521" spans="2:6" hidden="1" x14ac:dyDescent="0.25">
      <c r="B2521" s="135"/>
      <c r="C2521" s="135"/>
      <c r="F2521" s="135"/>
    </row>
    <row r="2522" spans="2:6" hidden="1" x14ac:dyDescent="0.25">
      <c r="B2522" s="135"/>
      <c r="C2522" s="135"/>
      <c r="F2522" s="135"/>
    </row>
    <row r="2523" spans="2:6" hidden="1" x14ac:dyDescent="0.25">
      <c r="B2523" s="135"/>
      <c r="C2523" s="135"/>
      <c r="F2523" s="135"/>
    </row>
    <row r="2524" spans="2:6" hidden="1" x14ac:dyDescent="0.25">
      <c r="B2524" s="135"/>
      <c r="C2524" s="135"/>
      <c r="F2524" s="135"/>
    </row>
    <row r="2525" spans="2:6" hidden="1" x14ac:dyDescent="0.25">
      <c r="B2525" s="135"/>
      <c r="C2525" s="135"/>
      <c r="F2525" s="135"/>
    </row>
    <row r="2526" spans="2:6" hidden="1" x14ac:dyDescent="0.25">
      <c r="B2526" s="135"/>
      <c r="C2526" s="135"/>
      <c r="F2526" s="135"/>
    </row>
    <row r="2527" spans="2:6" hidden="1" x14ac:dyDescent="0.25">
      <c r="B2527" s="135"/>
      <c r="C2527" s="135"/>
      <c r="F2527" s="135"/>
    </row>
    <row r="2528" spans="2:6" hidden="1" x14ac:dyDescent="0.25">
      <c r="B2528" s="135"/>
      <c r="C2528" s="135"/>
      <c r="F2528" s="135"/>
    </row>
    <row r="2529" spans="2:6" hidden="1" x14ac:dyDescent="0.25">
      <c r="B2529" s="135"/>
      <c r="C2529" s="135"/>
      <c r="F2529" s="135"/>
    </row>
    <row r="2530" spans="2:6" hidden="1" x14ac:dyDescent="0.25">
      <c r="B2530" s="135"/>
      <c r="C2530" s="135"/>
      <c r="F2530" s="135"/>
    </row>
    <row r="2531" spans="2:6" hidden="1" x14ac:dyDescent="0.25">
      <c r="B2531" s="135"/>
      <c r="C2531" s="135"/>
      <c r="F2531" s="135"/>
    </row>
    <row r="2532" spans="2:6" hidden="1" x14ac:dyDescent="0.25">
      <c r="B2532" s="135"/>
      <c r="C2532" s="135"/>
      <c r="F2532" s="135"/>
    </row>
    <row r="2533" spans="2:6" hidden="1" x14ac:dyDescent="0.25">
      <c r="B2533" s="135"/>
      <c r="C2533" s="135"/>
      <c r="F2533" s="135"/>
    </row>
    <row r="2534" spans="2:6" hidden="1" x14ac:dyDescent="0.25">
      <c r="B2534" s="135"/>
      <c r="C2534" s="135"/>
      <c r="F2534" s="135"/>
    </row>
    <row r="2535" spans="2:6" hidden="1" x14ac:dyDescent="0.25">
      <c r="B2535" s="135"/>
      <c r="C2535" s="135"/>
      <c r="F2535" s="135"/>
    </row>
    <row r="2536" spans="2:6" hidden="1" x14ac:dyDescent="0.25">
      <c r="B2536" s="135"/>
      <c r="C2536" s="135"/>
      <c r="F2536" s="135"/>
    </row>
    <row r="2537" spans="2:6" hidden="1" x14ac:dyDescent="0.25">
      <c r="B2537" s="135"/>
      <c r="C2537" s="135"/>
      <c r="F2537" s="135"/>
    </row>
    <row r="2538" spans="2:6" hidden="1" x14ac:dyDescent="0.25">
      <c r="B2538" s="135"/>
      <c r="C2538" s="135"/>
      <c r="F2538" s="135"/>
    </row>
    <row r="2539" spans="2:6" hidden="1" x14ac:dyDescent="0.25">
      <c r="B2539" s="135"/>
      <c r="C2539" s="135"/>
      <c r="F2539" s="135"/>
    </row>
    <row r="2540" spans="2:6" hidden="1" x14ac:dyDescent="0.25">
      <c r="B2540" s="135"/>
      <c r="C2540" s="135"/>
      <c r="F2540" s="135"/>
    </row>
    <row r="2541" spans="2:6" hidden="1" x14ac:dyDescent="0.25">
      <c r="B2541" s="135"/>
      <c r="C2541" s="135"/>
      <c r="F2541" s="135"/>
    </row>
    <row r="2542" spans="2:6" hidden="1" x14ac:dyDescent="0.25">
      <c r="B2542" s="135"/>
      <c r="C2542" s="135"/>
      <c r="F2542" s="135"/>
    </row>
    <row r="2543" spans="2:6" hidden="1" x14ac:dyDescent="0.25">
      <c r="B2543" s="135"/>
      <c r="C2543" s="135"/>
      <c r="F2543" s="135"/>
    </row>
    <row r="2544" spans="2:6" hidden="1" x14ac:dyDescent="0.25">
      <c r="B2544" s="135"/>
      <c r="C2544" s="135"/>
      <c r="F2544" s="135"/>
    </row>
    <row r="2545" spans="2:6" hidden="1" x14ac:dyDescent="0.25">
      <c r="B2545" s="135"/>
      <c r="C2545" s="135"/>
      <c r="F2545" s="135"/>
    </row>
    <row r="2546" spans="2:6" hidden="1" x14ac:dyDescent="0.25">
      <c r="B2546" s="135"/>
      <c r="C2546" s="135"/>
      <c r="F2546" s="135"/>
    </row>
    <row r="2547" spans="2:6" hidden="1" x14ac:dyDescent="0.25">
      <c r="B2547" s="135"/>
      <c r="C2547" s="135"/>
      <c r="F2547" s="135"/>
    </row>
    <row r="2548" spans="2:6" hidden="1" x14ac:dyDescent="0.25">
      <c r="B2548" s="135"/>
      <c r="C2548" s="135"/>
      <c r="F2548" s="135"/>
    </row>
    <row r="2549" spans="2:6" hidden="1" x14ac:dyDescent="0.25">
      <c r="B2549" s="135"/>
      <c r="C2549" s="135"/>
      <c r="F2549" s="135"/>
    </row>
    <row r="2550" spans="2:6" hidden="1" x14ac:dyDescent="0.25">
      <c r="B2550" s="135"/>
      <c r="C2550" s="135"/>
      <c r="F2550" s="135"/>
    </row>
    <row r="2551" spans="2:6" hidden="1" x14ac:dyDescent="0.25">
      <c r="B2551" s="135"/>
      <c r="C2551" s="135"/>
      <c r="F2551" s="135"/>
    </row>
    <row r="2552" spans="2:6" hidden="1" x14ac:dyDescent="0.25">
      <c r="B2552" s="135"/>
      <c r="C2552" s="135"/>
      <c r="F2552" s="135"/>
    </row>
    <row r="2553" spans="2:6" hidden="1" x14ac:dyDescent="0.25">
      <c r="B2553" s="135"/>
      <c r="C2553" s="135"/>
      <c r="F2553" s="135"/>
    </row>
    <row r="2554" spans="2:6" hidden="1" x14ac:dyDescent="0.25">
      <c r="B2554" s="135"/>
      <c r="C2554" s="135"/>
      <c r="F2554" s="135"/>
    </row>
    <row r="2555" spans="2:6" hidden="1" x14ac:dyDescent="0.25">
      <c r="B2555" s="135"/>
      <c r="C2555" s="135"/>
      <c r="F2555" s="135"/>
    </row>
    <row r="2556" spans="2:6" hidden="1" x14ac:dyDescent="0.25">
      <c r="B2556" s="135"/>
      <c r="C2556" s="135"/>
      <c r="F2556" s="135"/>
    </row>
    <row r="2557" spans="2:6" hidden="1" x14ac:dyDescent="0.25">
      <c r="B2557" s="135"/>
      <c r="C2557" s="135"/>
      <c r="F2557" s="135"/>
    </row>
    <row r="2558" spans="2:6" hidden="1" x14ac:dyDescent="0.25">
      <c r="B2558" s="135"/>
      <c r="C2558" s="135"/>
      <c r="F2558" s="135"/>
    </row>
    <row r="2559" spans="2:6" hidden="1" x14ac:dyDescent="0.25">
      <c r="B2559" s="135"/>
      <c r="C2559" s="135"/>
      <c r="F2559" s="135"/>
    </row>
    <row r="2560" spans="2:6" hidden="1" x14ac:dyDescent="0.25">
      <c r="B2560" s="135"/>
      <c r="C2560" s="135"/>
      <c r="F2560" s="135"/>
    </row>
    <row r="2561" spans="2:6" hidden="1" x14ac:dyDescent="0.25">
      <c r="B2561" s="135"/>
      <c r="C2561" s="135"/>
      <c r="F2561" s="135"/>
    </row>
    <row r="2562" spans="2:6" hidden="1" x14ac:dyDescent="0.25">
      <c r="B2562" s="135"/>
      <c r="C2562" s="135"/>
      <c r="F2562" s="135"/>
    </row>
    <row r="2563" spans="2:6" hidden="1" x14ac:dyDescent="0.25">
      <c r="B2563" s="135"/>
      <c r="C2563" s="135"/>
      <c r="F2563" s="135"/>
    </row>
    <row r="2564" spans="2:6" hidden="1" x14ac:dyDescent="0.25">
      <c r="B2564" s="135"/>
      <c r="C2564" s="135"/>
      <c r="F2564" s="135"/>
    </row>
    <row r="2565" spans="2:6" hidden="1" x14ac:dyDescent="0.25">
      <c r="B2565" s="135"/>
      <c r="C2565" s="135"/>
      <c r="F2565" s="135"/>
    </row>
    <row r="2566" spans="2:6" hidden="1" x14ac:dyDescent="0.25">
      <c r="B2566" s="135"/>
      <c r="C2566" s="135"/>
      <c r="F2566" s="135"/>
    </row>
    <row r="2567" spans="2:6" hidden="1" x14ac:dyDescent="0.25">
      <c r="B2567" s="135"/>
      <c r="C2567" s="135"/>
      <c r="F2567" s="135"/>
    </row>
    <row r="2568" spans="2:6" hidden="1" x14ac:dyDescent="0.25">
      <c r="B2568" s="135"/>
      <c r="C2568" s="135"/>
      <c r="F2568" s="135"/>
    </row>
    <row r="2569" spans="2:6" hidden="1" x14ac:dyDescent="0.25">
      <c r="B2569" s="135"/>
      <c r="C2569" s="135"/>
      <c r="F2569" s="135"/>
    </row>
    <row r="2570" spans="2:6" hidden="1" x14ac:dyDescent="0.25">
      <c r="B2570" s="135"/>
      <c r="C2570" s="135"/>
      <c r="F2570" s="135"/>
    </row>
    <row r="2571" spans="2:6" hidden="1" x14ac:dyDescent="0.25">
      <c r="B2571" s="135"/>
      <c r="C2571" s="135"/>
      <c r="F2571" s="135"/>
    </row>
    <row r="2572" spans="2:6" hidden="1" x14ac:dyDescent="0.25">
      <c r="B2572" s="135"/>
      <c r="C2572" s="135"/>
      <c r="F2572" s="135"/>
    </row>
    <row r="2573" spans="2:6" hidden="1" x14ac:dyDescent="0.25">
      <c r="B2573" s="135"/>
      <c r="C2573" s="135"/>
      <c r="F2573" s="135"/>
    </row>
    <row r="2574" spans="2:6" hidden="1" x14ac:dyDescent="0.25">
      <c r="B2574" s="135"/>
      <c r="C2574" s="135"/>
      <c r="F2574" s="135"/>
    </row>
    <row r="2575" spans="2:6" hidden="1" x14ac:dyDescent="0.25">
      <c r="B2575" s="135"/>
      <c r="C2575" s="135"/>
      <c r="F2575" s="135"/>
    </row>
    <row r="2576" spans="2:6" hidden="1" x14ac:dyDescent="0.25">
      <c r="B2576" s="135"/>
      <c r="C2576" s="135"/>
      <c r="F2576" s="135"/>
    </row>
    <row r="2577" spans="2:6" hidden="1" x14ac:dyDescent="0.25">
      <c r="B2577" s="135"/>
      <c r="C2577" s="135"/>
      <c r="F2577" s="135"/>
    </row>
    <row r="2578" spans="2:6" hidden="1" x14ac:dyDescent="0.25">
      <c r="B2578" s="135"/>
      <c r="C2578" s="135"/>
      <c r="F2578" s="135"/>
    </row>
    <row r="2579" spans="2:6" hidden="1" x14ac:dyDescent="0.25">
      <c r="B2579" s="135"/>
      <c r="C2579" s="135"/>
      <c r="F2579" s="135"/>
    </row>
    <row r="2580" spans="2:6" hidden="1" x14ac:dyDescent="0.25">
      <c r="B2580" s="135"/>
      <c r="C2580" s="135"/>
      <c r="F2580" s="135"/>
    </row>
    <row r="2581" spans="2:6" hidden="1" x14ac:dyDescent="0.25">
      <c r="B2581" s="135"/>
      <c r="C2581" s="135"/>
      <c r="F2581" s="135"/>
    </row>
    <row r="2582" spans="2:6" hidden="1" x14ac:dyDescent="0.25">
      <c r="B2582" s="135"/>
      <c r="C2582" s="135"/>
      <c r="F2582" s="135"/>
    </row>
    <row r="2583" spans="2:6" hidden="1" x14ac:dyDescent="0.25">
      <c r="B2583" s="135"/>
      <c r="C2583" s="135"/>
      <c r="F2583" s="135"/>
    </row>
    <row r="2584" spans="2:6" hidden="1" x14ac:dyDescent="0.25">
      <c r="B2584" s="135"/>
      <c r="C2584" s="135"/>
      <c r="F2584" s="135"/>
    </row>
    <row r="2585" spans="2:6" hidden="1" x14ac:dyDescent="0.25">
      <c r="B2585" s="135"/>
      <c r="C2585" s="135"/>
      <c r="F2585" s="135"/>
    </row>
    <row r="2586" spans="2:6" hidden="1" x14ac:dyDescent="0.25">
      <c r="B2586" s="135"/>
      <c r="C2586" s="135"/>
      <c r="F2586" s="135"/>
    </row>
    <row r="2587" spans="2:6" hidden="1" x14ac:dyDescent="0.25">
      <c r="B2587" s="135"/>
      <c r="C2587" s="135"/>
      <c r="F2587" s="135"/>
    </row>
    <row r="2588" spans="2:6" hidden="1" x14ac:dyDescent="0.25">
      <c r="B2588" s="135"/>
      <c r="C2588" s="135"/>
      <c r="F2588" s="135"/>
    </row>
    <row r="2589" spans="2:6" hidden="1" x14ac:dyDescent="0.25">
      <c r="B2589" s="135"/>
      <c r="C2589" s="135"/>
      <c r="F2589" s="135"/>
    </row>
    <row r="2590" spans="2:6" hidden="1" x14ac:dyDescent="0.25">
      <c r="B2590" s="135"/>
      <c r="C2590" s="135"/>
      <c r="F2590" s="135"/>
    </row>
    <row r="2591" spans="2:6" hidden="1" x14ac:dyDescent="0.25">
      <c r="B2591" s="135"/>
      <c r="C2591" s="135"/>
      <c r="F2591" s="135"/>
    </row>
    <row r="2592" spans="2:6" hidden="1" x14ac:dyDescent="0.25">
      <c r="B2592" s="135"/>
      <c r="C2592" s="135"/>
      <c r="F2592" s="135"/>
    </row>
    <row r="2593" spans="2:6" hidden="1" x14ac:dyDescent="0.25">
      <c r="B2593" s="135"/>
      <c r="C2593" s="135"/>
      <c r="F2593" s="135"/>
    </row>
    <row r="2594" spans="2:6" hidden="1" x14ac:dyDescent="0.25">
      <c r="B2594" s="135"/>
      <c r="C2594" s="135"/>
      <c r="F2594" s="135"/>
    </row>
    <row r="2595" spans="2:6" hidden="1" x14ac:dyDescent="0.25">
      <c r="B2595" s="135"/>
      <c r="C2595" s="135"/>
      <c r="F2595" s="135"/>
    </row>
    <row r="2596" spans="2:6" hidden="1" x14ac:dyDescent="0.25">
      <c r="B2596" s="135"/>
      <c r="C2596" s="135"/>
      <c r="F2596" s="135"/>
    </row>
    <row r="2597" spans="2:6" hidden="1" x14ac:dyDescent="0.25">
      <c r="B2597" s="135"/>
      <c r="C2597" s="135"/>
      <c r="F2597" s="135"/>
    </row>
    <row r="2598" spans="2:6" hidden="1" x14ac:dyDescent="0.25">
      <c r="B2598" s="135"/>
      <c r="C2598" s="135"/>
      <c r="F2598" s="135"/>
    </row>
    <row r="2599" spans="2:6" hidden="1" x14ac:dyDescent="0.25">
      <c r="B2599" s="135"/>
      <c r="C2599" s="135"/>
      <c r="F2599" s="135"/>
    </row>
    <row r="2600" spans="2:6" hidden="1" x14ac:dyDescent="0.25">
      <c r="B2600" s="135"/>
      <c r="C2600" s="135"/>
      <c r="F2600" s="135"/>
    </row>
    <row r="2601" spans="2:6" hidden="1" x14ac:dyDescent="0.25">
      <c r="B2601" s="135"/>
      <c r="C2601" s="135"/>
      <c r="F2601" s="135"/>
    </row>
    <row r="2602" spans="2:6" hidden="1" x14ac:dyDescent="0.25">
      <c r="B2602" s="135"/>
      <c r="C2602" s="135"/>
      <c r="F2602" s="135"/>
    </row>
    <row r="2603" spans="2:6" hidden="1" x14ac:dyDescent="0.25">
      <c r="B2603" s="135"/>
      <c r="C2603" s="135"/>
      <c r="F2603" s="135"/>
    </row>
    <row r="2604" spans="2:6" hidden="1" x14ac:dyDescent="0.25">
      <c r="B2604" s="135"/>
      <c r="C2604" s="135"/>
      <c r="F2604" s="135"/>
    </row>
    <row r="2605" spans="2:6" hidden="1" x14ac:dyDescent="0.25">
      <c r="B2605" s="135"/>
      <c r="C2605" s="135"/>
      <c r="F2605" s="135"/>
    </row>
    <row r="2606" spans="2:6" hidden="1" x14ac:dyDescent="0.25">
      <c r="B2606" s="135"/>
      <c r="C2606" s="135"/>
      <c r="F2606" s="135"/>
    </row>
    <row r="2607" spans="2:6" hidden="1" x14ac:dyDescent="0.25">
      <c r="B2607" s="135"/>
      <c r="C2607" s="135"/>
      <c r="F2607" s="135"/>
    </row>
    <row r="2608" spans="2:6" hidden="1" x14ac:dyDescent="0.25">
      <c r="B2608" s="135"/>
      <c r="C2608" s="135"/>
      <c r="F2608" s="135"/>
    </row>
    <row r="2609" spans="2:6" hidden="1" x14ac:dyDescent="0.25">
      <c r="B2609" s="135"/>
      <c r="C2609" s="135"/>
      <c r="F2609" s="135"/>
    </row>
    <row r="2610" spans="2:6" hidden="1" x14ac:dyDescent="0.25">
      <c r="B2610" s="135"/>
      <c r="C2610" s="135"/>
      <c r="F2610" s="135"/>
    </row>
    <row r="2611" spans="2:6" hidden="1" x14ac:dyDescent="0.25">
      <c r="B2611" s="135"/>
      <c r="C2611" s="135"/>
      <c r="F2611" s="135"/>
    </row>
    <row r="2612" spans="2:6" hidden="1" x14ac:dyDescent="0.25">
      <c r="B2612" s="135"/>
      <c r="C2612" s="135"/>
      <c r="F2612" s="135"/>
    </row>
    <row r="2613" spans="2:6" hidden="1" x14ac:dyDescent="0.25">
      <c r="B2613" s="135"/>
      <c r="C2613" s="135"/>
      <c r="F2613" s="135"/>
    </row>
    <row r="2614" spans="2:6" hidden="1" x14ac:dyDescent="0.25">
      <c r="B2614" s="135"/>
      <c r="C2614" s="135"/>
      <c r="F2614" s="135"/>
    </row>
    <row r="2615" spans="2:6" hidden="1" x14ac:dyDescent="0.25">
      <c r="B2615" s="135"/>
      <c r="C2615" s="135"/>
      <c r="F2615" s="135"/>
    </row>
    <row r="2616" spans="2:6" hidden="1" x14ac:dyDescent="0.25">
      <c r="B2616" s="135"/>
      <c r="C2616" s="135"/>
      <c r="F2616" s="135"/>
    </row>
    <row r="2617" spans="2:6" hidden="1" x14ac:dyDescent="0.25">
      <c r="B2617" s="135"/>
      <c r="C2617" s="135"/>
      <c r="F2617" s="135"/>
    </row>
    <row r="2618" spans="2:6" hidden="1" x14ac:dyDescent="0.25">
      <c r="B2618" s="135"/>
      <c r="C2618" s="135"/>
      <c r="F2618" s="135"/>
    </row>
    <row r="2619" spans="2:6" hidden="1" x14ac:dyDescent="0.25">
      <c r="B2619" s="135"/>
      <c r="C2619" s="135"/>
      <c r="F2619" s="135"/>
    </row>
    <row r="2620" spans="2:6" hidden="1" x14ac:dyDescent="0.25">
      <c r="B2620" s="135"/>
      <c r="C2620" s="135"/>
      <c r="F2620" s="135"/>
    </row>
    <row r="2621" spans="2:6" hidden="1" x14ac:dyDescent="0.25">
      <c r="B2621" s="135"/>
      <c r="C2621" s="135"/>
      <c r="F2621" s="135"/>
    </row>
    <row r="2622" spans="2:6" hidden="1" x14ac:dyDescent="0.25">
      <c r="B2622" s="135"/>
      <c r="C2622" s="135"/>
      <c r="F2622" s="135"/>
    </row>
    <row r="2623" spans="2:6" hidden="1" x14ac:dyDescent="0.25">
      <c r="B2623" s="135"/>
      <c r="C2623" s="135"/>
      <c r="F2623" s="135"/>
    </row>
    <row r="2624" spans="2:6" hidden="1" x14ac:dyDescent="0.25">
      <c r="B2624" s="135"/>
      <c r="C2624" s="135"/>
      <c r="F2624" s="135"/>
    </row>
    <row r="2625" spans="2:6" hidden="1" x14ac:dyDescent="0.25">
      <c r="B2625" s="135"/>
      <c r="C2625" s="135"/>
      <c r="F2625" s="135"/>
    </row>
    <row r="2626" spans="2:6" hidden="1" x14ac:dyDescent="0.25">
      <c r="B2626" s="135"/>
      <c r="C2626" s="135"/>
      <c r="F2626" s="135"/>
    </row>
    <row r="2627" spans="2:6" hidden="1" x14ac:dyDescent="0.25">
      <c r="B2627" s="135"/>
      <c r="C2627" s="135"/>
      <c r="F2627" s="135"/>
    </row>
    <row r="2628" spans="2:6" hidden="1" x14ac:dyDescent="0.25">
      <c r="B2628" s="135"/>
      <c r="C2628" s="135"/>
      <c r="F2628" s="135"/>
    </row>
    <row r="2629" spans="2:6" hidden="1" x14ac:dyDescent="0.25">
      <c r="B2629" s="135"/>
      <c r="C2629" s="135"/>
      <c r="F2629" s="135"/>
    </row>
    <row r="2630" spans="2:6" hidden="1" x14ac:dyDescent="0.25">
      <c r="B2630" s="135"/>
      <c r="C2630" s="135"/>
      <c r="F2630" s="135"/>
    </row>
    <row r="2631" spans="2:6" hidden="1" x14ac:dyDescent="0.25">
      <c r="B2631" s="135"/>
      <c r="C2631" s="135"/>
      <c r="F2631" s="135"/>
    </row>
    <row r="2632" spans="2:6" hidden="1" x14ac:dyDescent="0.25">
      <c r="B2632" s="135"/>
      <c r="C2632" s="135"/>
      <c r="F2632" s="135"/>
    </row>
    <row r="2633" spans="2:6" hidden="1" x14ac:dyDescent="0.25">
      <c r="B2633" s="135"/>
      <c r="C2633" s="135"/>
      <c r="F2633" s="135"/>
    </row>
    <row r="2634" spans="2:6" hidden="1" x14ac:dyDescent="0.25">
      <c r="B2634" s="135"/>
      <c r="C2634" s="135"/>
      <c r="F2634" s="135"/>
    </row>
    <row r="2635" spans="2:6" hidden="1" x14ac:dyDescent="0.25">
      <c r="B2635" s="135"/>
      <c r="C2635" s="135"/>
      <c r="F2635" s="135"/>
    </row>
    <row r="2636" spans="2:6" hidden="1" x14ac:dyDescent="0.25">
      <c r="B2636" s="135"/>
      <c r="C2636" s="135"/>
      <c r="F2636" s="135"/>
    </row>
    <row r="2637" spans="2:6" hidden="1" x14ac:dyDescent="0.25">
      <c r="B2637" s="135"/>
      <c r="C2637" s="135"/>
      <c r="F2637" s="135"/>
    </row>
    <row r="2638" spans="2:6" hidden="1" x14ac:dyDescent="0.25">
      <c r="B2638" s="135"/>
      <c r="C2638" s="135"/>
      <c r="F2638" s="135"/>
    </row>
    <row r="2639" spans="2:6" hidden="1" x14ac:dyDescent="0.25">
      <c r="B2639" s="135"/>
      <c r="C2639" s="135"/>
      <c r="F2639" s="135"/>
    </row>
    <row r="2640" spans="2:6" hidden="1" x14ac:dyDescent="0.25">
      <c r="B2640" s="135"/>
      <c r="C2640" s="135"/>
      <c r="F2640" s="135"/>
    </row>
    <row r="2641" spans="2:6" hidden="1" x14ac:dyDescent="0.25">
      <c r="B2641" s="135"/>
      <c r="C2641" s="135"/>
      <c r="F2641" s="135"/>
    </row>
    <row r="2642" spans="2:6" hidden="1" x14ac:dyDescent="0.25">
      <c r="B2642" s="135"/>
      <c r="C2642" s="135"/>
      <c r="F2642" s="135"/>
    </row>
    <row r="2643" spans="2:6" hidden="1" x14ac:dyDescent="0.25">
      <c r="B2643" s="135"/>
      <c r="C2643" s="135"/>
      <c r="F2643" s="135"/>
    </row>
    <row r="2644" spans="2:6" hidden="1" x14ac:dyDescent="0.25">
      <c r="B2644" s="135"/>
      <c r="C2644" s="135"/>
      <c r="F2644" s="135"/>
    </row>
    <row r="2645" spans="2:6" hidden="1" x14ac:dyDescent="0.25">
      <c r="B2645" s="135"/>
      <c r="C2645" s="135"/>
      <c r="F2645" s="135"/>
    </row>
    <row r="2646" spans="2:6" hidden="1" x14ac:dyDescent="0.25">
      <c r="B2646" s="135"/>
      <c r="C2646" s="135"/>
      <c r="F2646" s="135"/>
    </row>
    <row r="2647" spans="2:6" hidden="1" x14ac:dyDescent="0.25">
      <c r="B2647" s="135"/>
      <c r="C2647" s="135"/>
      <c r="F2647" s="135"/>
    </row>
    <row r="2648" spans="2:6" hidden="1" x14ac:dyDescent="0.25">
      <c r="B2648" s="135"/>
      <c r="C2648" s="135"/>
      <c r="F2648" s="135"/>
    </row>
    <row r="2649" spans="2:6" hidden="1" x14ac:dyDescent="0.25">
      <c r="B2649" s="135"/>
      <c r="C2649" s="135"/>
      <c r="F2649" s="135"/>
    </row>
    <row r="2650" spans="2:6" hidden="1" x14ac:dyDescent="0.25">
      <c r="B2650" s="135"/>
      <c r="C2650" s="135"/>
      <c r="F2650" s="135"/>
    </row>
    <row r="2651" spans="2:6" hidden="1" x14ac:dyDescent="0.25">
      <c r="B2651" s="135"/>
      <c r="C2651" s="135"/>
      <c r="F2651" s="135"/>
    </row>
    <row r="2652" spans="2:6" hidden="1" x14ac:dyDescent="0.25">
      <c r="B2652" s="135"/>
      <c r="C2652" s="135"/>
      <c r="F2652" s="135"/>
    </row>
    <row r="2653" spans="2:6" hidden="1" x14ac:dyDescent="0.25">
      <c r="B2653" s="135"/>
      <c r="C2653" s="135"/>
      <c r="F2653" s="135"/>
    </row>
    <row r="2654" spans="2:6" hidden="1" x14ac:dyDescent="0.25">
      <c r="B2654" s="135"/>
      <c r="C2654" s="135"/>
      <c r="F2654" s="135"/>
    </row>
    <row r="2655" spans="2:6" hidden="1" x14ac:dyDescent="0.25">
      <c r="B2655" s="135"/>
      <c r="C2655" s="135"/>
      <c r="F2655" s="135"/>
    </row>
    <row r="2656" spans="2:6" hidden="1" x14ac:dyDescent="0.25">
      <c r="B2656" s="135"/>
      <c r="C2656" s="135"/>
      <c r="F2656" s="135"/>
    </row>
    <row r="2657" spans="1:6" hidden="1" x14ac:dyDescent="0.25">
      <c r="B2657" s="135"/>
      <c r="C2657" s="135"/>
      <c r="F2657" s="135"/>
    </row>
    <row r="2658" spans="1:6" hidden="1" x14ac:dyDescent="0.25">
      <c r="B2658" s="135"/>
      <c r="C2658" s="135"/>
      <c r="F2658" s="135"/>
    </row>
    <row r="2659" spans="1:6" hidden="1" x14ac:dyDescent="0.25">
      <c r="A2659" s="137"/>
      <c r="B2659" s="138"/>
      <c r="C2659" s="138"/>
      <c r="D2659" s="137"/>
      <c r="E2659" s="137"/>
      <c r="F2659" s="138"/>
    </row>
    <row r="2660" spans="1:6" s="2" customFormat="1" x14ac:dyDescent="0.25">
      <c r="B2660" s="139"/>
      <c r="C2660" s="139"/>
      <c r="F2660" s="139"/>
    </row>
    <row r="2661" spans="1:6" s="2" customFormat="1" x14ac:dyDescent="0.25">
      <c r="B2661" s="139"/>
      <c r="C2661" s="139"/>
      <c r="F2661" s="139"/>
    </row>
    <row r="2662" spans="1:6" s="2" customFormat="1" x14ac:dyDescent="0.25">
      <c r="B2662" s="139"/>
      <c r="C2662" s="139"/>
      <c r="F2662" s="139"/>
    </row>
    <row r="2663" spans="1:6" s="2" customFormat="1" x14ac:dyDescent="0.25">
      <c r="B2663" s="139"/>
      <c r="C2663" s="139"/>
      <c r="F2663" s="139"/>
    </row>
    <row r="2664" spans="1:6" s="2" customFormat="1" x14ac:dyDescent="0.25">
      <c r="B2664" s="139"/>
      <c r="C2664" s="139"/>
      <c r="F2664" s="139"/>
    </row>
    <row r="2665" spans="1:6" s="2" customFormat="1" x14ac:dyDescent="0.25">
      <c r="B2665" s="139"/>
      <c r="C2665" s="139"/>
      <c r="F2665" s="139"/>
    </row>
    <row r="2666" spans="1:6" s="2" customFormat="1" x14ac:dyDescent="0.25">
      <c r="B2666" s="139"/>
      <c r="C2666" s="139"/>
      <c r="F2666" s="139"/>
    </row>
    <row r="2667" spans="1:6" s="2" customFormat="1" x14ac:dyDescent="0.25">
      <c r="B2667" s="139"/>
      <c r="C2667" s="139"/>
      <c r="F2667" s="139"/>
    </row>
    <row r="2668" spans="1:6" s="2" customFormat="1" x14ac:dyDescent="0.25">
      <c r="B2668" s="139"/>
      <c r="C2668" s="139"/>
      <c r="F2668" s="139"/>
    </row>
    <row r="2669" spans="1:6" s="2" customFormat="1" x14ac:dyDescent="0.25">
      <c r="B2669" s="139"/>
      <c r="C2669" s="139"/>
      <c r="F2669" s="139"/>
    </row>
    <row r="2670" spans="1:6" s="2" customFormat="1" x14ac:dyDescent="0.25">
      <c r="B2670" s="139"/>
      <c r="C2670" s="139"/>
      <c r="F2670" s="139"/>
    </row>
    <row r="2671" spans="1:6" s="2" customFormat="1" x14ac:dyDescent="0.25">
      <c r="B2671" s="139"/>
      <c r="C2671" s="139"/>
      <c r="F2671" s="139"/>
    </row>
    <row r="2672" spans="1:6" s="2" customFormat="1" x14ac:dyDescent="0.25">
      <c r="B2672" s="139"/>
      <c r="C2672" s="139"/>
      <c r="F2672" s="139"/>
    </row>
    <row r="2673" spans="2:6" s="2" customFormat="1" x14ac:dyDescent="0.25">
      <c r="B2673" s="139"/>
      <c r="C2673" s="139"/>
      <c r="F2673" s="139"/>
    </row>
    <row r="2674" spans="2:6" s="2" customFormat="1" x14ac:dyDescent="0.25">
      <c r="B2674" s="139"/>
      <c r="C2674" s="139"/>
      <c r="F2674" s="139"/>
    </row>
    <row r="2675" spans="2:6" s="2" customFormat="1" x14ac:dyDescent="0.25">
      <c r="B2675" s="139"/>
      <c r="C2675" s="139"/>
      <c r="F2675" s="139"/>
    </row>
    <row r="2676" spans="2:6" s="2" customFormat="1" x14ac:dyDescent="0.25">
      <c r="B2676" s="139"/>
      <c r="C2676" s="139"/>
      <c r="F2676" s="139"/>
    </row>
    <row r="2677" spans="2:6" s="2" customFormat="1" x14ac:dyDescent="0.25">
      <c r="B2677" s="139"/>
      <c r="C2677" s="139"/>
      <c r="F2677" s="139"/>
    </row>
    <row r="2678" spans="2:6" s="2" customFormat="1" x14ac:dyDescent="0.25">
      <c r="B2678" s="139"/>
      <c r="C2678" s="139"/>
      <c r="F2678" s="139"/>
    </row>
    <row r="2679" spans="2:6" s="2" customFormat="1" x14ac:dyDescent="0.25">
      <c r="B2679" s="139"/>
      <c r="C2679" s="139"/>
      <c r="F2679" s="139"/>
    </row>
    <row r="2680" spans="2:6" s="2" customFormat="1" x14ac:dyDescent="0.25">
      <c r="B2680" s="139"/>
      <c r="C2680" s="139"/>
      <c r="F2680" s="139"/>
    </row>
    <row r="2681" spans="2:6" s="2" customFormat="1" x14ac:dyDescent="0.25">
      <c r="B2681" s="139"/>
      <c r="C2681" s="139"/>
      <c r="F2681" s="139"/>
    </row>
    <row r="2682" spans="2:6" s="2" customFormat="1" x14ac:dyDescent="0.25">
      <c r="B2682" s="139"/>
      <c r="C2682" s="139"/>
      <c r="F2682" s="139"/>
    </row>
    <row r="2683" spans="2:6" s="2" customFormat="1" x14ac:dyDescent="0.25">
      <c r="B2683" s="139"/>
      <c r="C2683" s="139"/>
      <c r="F2683" s="139"/>
    </row>
    <row r="2684" spans="2:6" s="2" customFormat="1" x14ac:dyDescent="0.25">
      <c r="B2684" s="139"/>
      <c r="C2684" s="139"/>
      <c r="F2684" s="139"/>
    </row>
    <row r="2685" spans="2:6" s="2" customFormat="1" x14ac:dyDescent="0.25">
      <c r="B2685" s="139"/>
      <c r="C2685" s="139"/>
      <c r="F2685" s="139"/>
    </row>
    <row r="2686" spans="2:6" s="2" customFormat="1" x14ac:dyDescent="0.25">
      <c r="B2686" s="139"/>
      <c r="C2686" s="139"/>
      <c r="F2686" s="139"/>
    </row>
    <row r="2687" spans="2:6" s="2" customFormat="1" x14ac:dyDescent="0.25">
      <c r="B2687" s="139"/>
      <c r="C2687" s="139"/>
      <c r="F2687" s="139"/>
    </row>
    <row r="2688" spans="2:6" s="2" customFormat="1" x14ac:dyDescent="0.25">
      <c r="B2688" s="139"/>
      <c r="C2688" s="139"/>
      <c r="F2688" s="139"/>
    </row>
    <row r="2689" spans="2:6" s="2" customFormat="1" x14ac:dyDescent="0.25">
      <c r="B2689" s="139"/>
      <c r="C2689" s="139"/>
      <c r="F2689" s="139"/>
    </row>
    <row r="2690" spans="2:6" s="2" customFormat="1" x14ac:dyDescent="0.25">
      <c r="B2690" s="139"/>
      <c r="C2690" s="139"/>
      <c r="F2690" s="139"/>
    </row>
    <row r="2691" spans="2:6" s="2" customFormat="1" x14ac:dyDescent="0.25">
      <c r="B2691" s="139"/>
      <c r="C2691" s="139"/>
      <c r="F2691" s="139"/>
    </row>
    <row r="2692" spans="2:6" s="2" customFormat="1" x14ac:dyDescent="0.25">
      <c r="B2692" s="139"/>
      <c r="C2692" s="139"/>
      <c r="F2692" s="139"/>
    </row>
    <row r="2693" spans="2:6" s="2" customFormat="1" x14ac:dyDescent="0.25">
      <c r="B2693" s="139"/>
      <c r="C2693" s="139"/>
      <c r="F2693" s="139"/>
    </row>
    <row r="2694" spans="2:6" s="2" customFormat="1" x14ac:dyDescent="0.25">
      <c r="B2694" s="139"/>
      <c r="C2694" s="139"/>
      <c r="F2694" s="139"/>
    </row>
    <row r="2695" spans="2:6" s="2" customFormat="1" x14ac:dyDescent="0.25">
      <c r="B2695" s="139"/>
      <c r="C2695" s="139"/>
      <c r="F2695" s="139"/>
    </row>
    <row r="2696" spans="2:6" s="2" customFormat="1" x14ac:dyDescent="0.25">
      <c r="B2696" s="139"/>
      <c r="C2696" s="139"/>
      <c r="F2696" s="139"/>
    </row>
    <row r="2697" spans="2:6" s="2" customFormat="1" x14ac:dyDescent="0.25">
      <c r="B2697" s="139"/>
      <c r="C2697" s="139"/>
      <c r="F2697" s="139"/>
    </row>
    <row r="2698" spans="2:6" s="2" customFormat="1" x14ac:dyDescent="0.25">
      <c r="B2698" s="139"/>
      <c r="C2698" s="139"/>
      <c r="F2698" s="139"/>
    </row>
    <row r="2699" spans="2:6" s="2" customFormat="1" x14ac:dyDescent="0.25">
      <c r="B2699" s="139"/>
      <c r="C2699" s="139"/>
      <c r="F2699" s="139"/>
    </row>
    <row r="2700" spans="2:6" s="2" customFormat="1" x14ac:dyDescent="0.25">
      <c r="B2700" s="139"/>
      <c r="C2700" s="139"/>
      <c r="F2700" s="139"/>
    </row>
    <row r="2701" spans="2:6" s="2" customFormat="1" x14ac:dyDescent="0.25">
      <c r="B2701" s="139"/>
      <c r="C2701" s="139"/>
      <c r="F2701" s="139"/>
    </row>
    <row r="2702" spans="2:6" s="2" customFormat="1" x14ac:dyDescent="0.25">
      <c r="B2702" s="139"/>
      <c r="C2702" s="139"/>
      <c r="F2702" s="139"/>
    </row>
    <row r="2703" spans="2:6" s="2" customFormat="1" x14ac:dyDescent="0.25">
      <c r="B2703" s="139"/>
      <c r="C2703" s="139"/>
      <c r="F2703" s="139"/>
    </row>
    <row r="2704" spans="2:6" s="2" customFormat="1" x14ac:dyDescent="0.25">
      <c r="B2704" s="139"/>
      <c r="C2704" s="139"/>
      <c r="F2704" s="139"/>
    </row>
    <row r="2705" spans="2:6" s="2" customFormat="1" x14ac:dyDescent="0.25">
      <c r="B2705" s="139"/>
      <c r="C2705" s="139"/>
      <c r="F2705" s="139"/>
    </row>
    <row r="2706" spans="2:6" s="2" customFormat="1" x14ac:dyDescent="0.25">
      <c r="B2706" s="139"/>
      <c r="C2706" s="139"/>
      <c r="F2706" s="139"/>
    </row>
    <row r="2707" spans="2:6" s="2" customFormat="1" x14ac:dyDescent="0.25">
      <c r="B2707" s="139"/>
      <c r="C2707" s="139"/>
      <c r="F2707" s="139"/>
    </row>
    <row r="2708" spans="2:6" s="2" customFormat="1" x14ac:dyDescent="0.25">
      <c r="B2708" s="139"/>
      <c r="C2708" s="139"/>
      <c r="F2708" s="139"/>
    </row>
    <row r="2709" spans="2:6" s="2" customFormat="1" x14ac:dyDescent="0.25">
      <c r="B2709" s="139"/>
      <c r="C2709" s="139"/>
      <c r="F2709" s="139"/>
    </row>
    <row r="2710" spans="2:6" s="2" customFormat="1" x14ac:dyDescent="0.25">
      <c r="B2710" s="139"/>
      <c r="C2710" s="139"/>
      <c r="F2710" s="139"/>
    </row>
    <row r="2711" spans="2:6" s="2" customFormat="1" x14ac:dyDescent="0.25">
      <c r="B2711" s="139"/>
      <c r="C2711" s="139"/>
      <c r="F2711" s="139"/>
    </row>
    <row r="2712" spans="2:6" s="2" customFormat="1" x14ac:dyDescent="0.25">
      <c r="B2712" s="139"/>
      <c r="C2712" s="139"/>
      <c r="F2712" s="139"/>
    </row>
    <row r="2713" spans="2:6" s="2" customFormat="1" x14ac:dyDescent="0.25">
      <c r="B2713" s="139"/>
      <c r="C2713" s="139"/>
      <c r="F2713" s="139"/>
    </row>
    <row r="2714" spans="2:6" s="2" customFormat="1" x14ac:dyDescent="0.25">
      <c r="B2714" s="139"/>
      <c r="C2714" s="139"/>
      <c r="F2714" s="139"/>
    </row>
    <row r="2715" spans="2:6" s="2" customFormat="1" x14ac:dyDescent="0.25">
      <c r="B2715" s="139"/>
      <c r="C2715" s="139"/>
      <c r="F2715" s="139"/>
    </row>
    <row r="2716" spans="2:6" s="2" customFormat="1" x14ac:dyDescent="0.25">
      <c r="B2716" s="139"/>
      <c r="C2716" s="139"/>
      <c r="F2716" s="139"/>
    </row>
    <row r="2717" spans="2:6" s="2" customFormat="1" x14ac:dyDescent="0.25">
      <c r="B2717" s="139"/>
      <c r="C2717" s="139"/>
      <c r="F2717" s="139"/>
    </row>
    <row r="2718" spans="2:6" s="2" customFormat="1" x14ac:dyDescent="0.25">
      <c r="B2718" s="139"/>
      <c r="C2718" s="139"/>
      <c r="F2718" s="139"/>
    </row>
    <row r="2719" spans="2:6" s="2" customFormat="1" x14ac:dyDescent="0.25">
      <c r="B2719" s="139"/>
      <c r="C2719" s="139"/>
      <c r="F2719" s="139"/>
    </row>
    <row r="2720" spans="2:6" s="2" customFormat="1" x14ac:dyDescent="0.25">
      <c r="B2720" s="139"/>
      <c r="C2720" s="139"/>
      <c r="F2720" s="139"/>
    </row>
    <row r="2721" spans="2:6" s="2" customFormat="1" x14ac:dyDescent="0.25">
      <c r="B2721" s="139"/>
      <c r="C2721" s="139"/>
      <c r="F2721" s="139"/>
    </row>
    <row r="2722" spans="2:6" s="2" customFormat="1" x14ac:dyDescent="0.25">
      <c r="B2722" s="139"/>
      <c r="C2722" s="139"/>
      <c r="F2722" s="139"/>
    </row>
    <row r="2723" spans="2:6" s="2" customFormat="1" x14ac:dyDescent="0.25">
      <c r="B2723" s="139"/>
      <c r="C2723" s="139"/>
      <c r="F2723" s="139"/>
    </row>
    <row r="2724" spans="2:6" s="2" customFormat="1" x14ac:dyDescent="0.25">
      <c r="B2724" s="139"/>
      <c r="C2724" s="139"/>
      <c r="F2724" s="139"/>
    </row>
    <row r="2725" spans="2:6" s="2" customFormat="1" x14ac:dyDescent="0.25">
      <c r="B2725" s="139"/>
      <c r="C2725" s="139"/>
      <c r="F2725" s="139"/>
    </row>
    <row r="2726" spans="2:6" s="2" customFormat="1" x14ac:dyDescent="0.25">
      <c r="B2726" s="139"/>
      <c r="C2726" s="139"/>
      <c r="F2726" s="139"/>
    </row>
    <row r="2727" spans="2:6" s="2" customFormat="1" x14ac:dyDescent="0.25">
      <c r="B2727" s="139"/>
      <c r="C2727" s="139"/>
      <c r="F2727" s="139"/>
    </row>
    <row r="2728" spans="2:6" s="2" customFormat="1" x14ac:dyDescent="0.25"/>
    <row r="2729" spans="2:6" s="2" customFormat="1" x14ac:dyDescent="0.25"/>
    <row r="2730" spans="2:6" s="2" customFormat="1" x14ac:dyDescent="0.25"/>
    <row r="2731" spans="2:6" s="2" customFormat="1" x14ac:dyDescent="0.25"/>
    <row r="2732" spans="2:6" s="2" customFormat="1" x14ac:dyDescent="0.25"/>
    <row r="2733" spans="2:6" s="2" customFormat="1" x14ac:dyDescent="0.25"/>
    <row r="2734" spans="2:6" s="2" customFormat="1" x14ac:dyDescent="0.25"/>
    <row r="2735" spans="2:6" s="2" customFormat="1" x14ac:dyDescent="0.25"/>
    <row r="2736" spans="2:6" s="2" customFormat="1" x14ac:dyDescent="0.25"/>
    <row r="2737" s="2" customFormat="1" x14ac:dyDescent="0.25"/>
    <row r="2738" s="2" customFormat="1" x14ac:dyDescent="0.25"/>
    <row r="2739" s="2" customFormat="1" x14ac:dyDescent="0.25"/>
    <row r="2740" s="2" customFormat="1" x14ac:dyDescent="0.25"/>
    <row r="2741" s="2" customFormat="1" x14ac:dyDescent="0.25"/>
    <row r="2742" s="2" customFormat="1" x14ac:dyDescent="0.25"/>
    <row r="2743" s="2" customFormat="1" x14ac:dyDescent="0.25"/>
    <row r="2744" s="2" customFormat="1" x14ac:dyDescent="0.25"/>
    <row r="2745" s="2" customFormat="1" x14ac:dyDescent="0.25"/>
    <row r="2746" s="2" customFormat="1" x14ac:dyDescent="0.25"/>
    <row r="2747" s="2" customFormat="1" x14ac:dyDescent="0.25"/>
    <row r="2748" s="2" customFormat="1" x14ac:dyDescent="0.25"/>
    <row r="2749" s="2" customFormat="1" x14ac:dyDescent="0.25"/>
    <row r="2750" s="2" customFormat="1" x14ac:dyDescent="0.25"/>
    <row r="2751" s="2" customFormat="1" x14ac:dyDescent="0.25"/>
    <row r="2752" s="2" customFormat="1" x14ac:dyDescent="0.25"/>
    <row r="2753" s="2" customFormat="1" x14ac:dyDescent="0.25"/>
    <row r="2754" s="2" customFormat="1" x14ac:dyDescent="0.25"/>
    <row r="2755" s="2" customFormat="1" x14ac:dyDescent="0.25"/>
    <row r="2756" s="2" customFormat="1" x14ac:dyDescent="0.25"/>
    <row r="2757" s="2" customFormat="1" x14ac:dyDescent="0.25"/>
    <row r="2758" s="2" customFormat="1" x14ac:dyDescent="0.25"/>
    <row r="2759" s="2" customFormat="1" x14ac:dyDescent="0.25"/>
    <row r="2760" s="2" customFormat="1" x14ac:dyDescent="0.25"/>
    <row r="2761" s="2" customFormat="1" x14ac:dyDescent="0.25"/>
    <row r="2762" s="2" customFormat="1" x14ac:dyDescent="0.25"/>
    <row r="2763" s="2" customFormat="1" x14ac:dyDescent="0.25"/>
    <row r="2764" s="2" customFormat="1" x14ac:dyDescent="0.25"/>
    <row r="2765" s="2" customFormat="1" x14ac:dyDescent="0.25"/>
    <row r="2766" s="2" customFormat="1" x14ac:dyDescent="0.25"/>
    <row r="2767" s="2" customFormat="1" x14ac:dyDescent="0.25"/>
    <row r="2768" s="2" customFormat="1" x14ac:dyDescent="0.25"/>
    <row r="2769" s="2" customFormat="1" x14ac:dyDescent="0.25"/>
    <row r="2770" s="2" customFormat="1" x14ac:dyDescent="0.25"/>
    <row r="2771" s="2" customFormat="1" x14ac:dyDescent="0.25"/>
    <row r="2772" s="2" customFormat="1" x14ac:dyDescent="0.25"/>
    <row r="2773" s="2" customFormat="1" x14ac:dyDescent="0.25"/>
    <row r="2774" s="2" customFormat="1" x14ac:dyDescent="0.25"/>
    <row r="2775" s="2" customFormat="1" x14ac:dyDescent="0.25"/>
    <row r="2776" s="2" customFormat="1" x14ac:dyDescent="0.25"/>
    <row r="2777" s="2" customFormat="1" x14ac:dyDescent="0.25"/>
    <row r="2778" s="2" customFormat="1" x14ac:dyDescent="0.25"/>
    <row r="2779" s="2" customFormat="1" x14ac:dyDescent="0.25"/>
    <row r="2780" s="2" customFormat="1" x14ac:dyDescent="0.25"/>
    <row r="2781" s="2" customFormat="1" x14ac:dyDescent="0.25"/>
    <row r="2782" s="2" customFormat="1" x14ac:dyDescent="0.25"/>
    <row r="2783" s="2" customFormat="1" x14ac:dyDescent="0.25"/>
    <row r="2784" s="2" customFormat="1" x14ac:dyDescent="0.25"/>
    <row r="2785" s="2" customFormat="1" x14ac:dyDescent="0.25"/>
    <row r="2786" s="2" customFormat="1" x14ac:dyDescent="0.25"/>
    <row r="2787" s="2" customFormat="1" x14ac:dyDescent="0.25"/>
    <row r="2788" s="2" customFormat="1" x14ac:dyDescent="0.25"/>
    <row r="2789" s="2" customFormat="1" x14ac:dyDescent="0.25"/>
    <row r="2790" s="2" customFormat="1" x14ac:dyDescent="0.25"/>
    <row r="2791" s="2" customFormat="1" x14ac:dyDescent="0.25"/>
    <row r="2792" s="2" customFormat="1" x14ac:dyDescent="0.25"/>
    <row r="2793" s="2" customFormat="1" x14ac:dyDescent="0.25"/>
    <row r="2794" s="2" customFormat="1" x14ac:dyDescent="0.25"/>
    <row r="2795" s="2" customFormat="1" x14ac:dyDescent="0.25"/>
    <row r="2796" s="2" customFormat="1" x14ac:dyDescent="0.25"/>
    <row r="2797" s="2" customFormat="1" x14ac:dyDescent="0.25"/>
    <row r="2798" s="2" customFormat="1" x14ac:dyDescent="0.25"/>
    <row r="2799" s="2" customFormat="1" x14ac:dyDescent="0.25"/>
    <row r="2800" s="2" customFormat="1" x14ac:dyDescent="0.25"/>
    <row r="2801" s="2" customFormat="1" x14ac:dyDescent="0.25"/>
    <row r="2802" s="2" customFormat="1" x14ac:dyDescent="0.25"/>
    <row r="2803" s="2" customFormat="1" x14ac:dyDescent="0.25"/>
    <row r="2804" s="2" customFormat="1" x14ac:dyDescent="0.25"/>
    <row r="2805" s="2" customFormat="1" x14ac:dyDescent="0.25"/>
    <row r="2806" s="2" customFormat="1" x14ac:dyDescent="0.25"/>
    <row r="2807" s="2" customFormat="1" x14ac:dyDescent="0.25"/>
    <row r="2808" s="2" customFormat="1" x14ac:dyDescent="0.25"/>
    <row r="2809" s="2" customFormat="1" x14ac:dyDescent="0.25"/>
    <row r="2810" s="2" customFormat="1" x14ac:dyDescent="0.25"/>
    <row r="2811" s="2" customFormat="1" x14ac:dyDescent="0.25"/>
    <row r="2812" s="2" customFormat="1" x14ac:dyDescent="0.25"/>
    <row r="2813" s="2" customFormat="1" x14ac:dyDescent="0.25"/>
    <row r="2814" s="2" customFormat="1" x14ac:dyDescent="0.25"/>
    <row r="2815" s="2" customFormat="1" x14ac:dyDescent="0.25"/>
    <row r="2816" s="2" customFormat="1" x14ac:dyDescent="0.25"/>
    <row r="2817" s="2" customFormat="1" x14ac:dyDescent="0.25"/>
    <row r="2818" s="2" customFormat="1" x14ac:dyDescent="0.25"/>
    <row r="2819" s="2" customFormat="1" x14ac:dyDescent="0.25"/>
    <row r="2820" s="2" customFormat="1" x14ac:dyDescent="0.25"/>
    <row r="2821" s="2" customFormat="1" x14ac:dyDescent="0.25"/>
    <row r="2822" s="2" customFormat="1" x14ac:dyDescent="0.25"/>
    <row r="2823" s="2" customFormat="1" x14ac:dyDescent="0.25"/>
    <row r="2824" s="2" customFormat="1" x14ac:dyDescent="0.25"/>
    <row r="2825" s="2" customFormat="1" x14ac:dyDescent="0.25"/>
    <row r="2826" s="2" customFormat="1" x14ac:dyDescent="0.25"/>
    <row r="2827" s="2" customFormat="1" x14ac:dyDescent="0.25"/>
    <row r="2828" s="2" customFormat="1" x14ac:dyDescent="0.25"/>
    <row r="2829" s="2" customFormat="1" x14ac:dyDescent="0.25"/>
    <row r="2830" s="2" customFormat="1" x14ac:dyDescent="0.25"/>
    <row r="2831" s="2" customFormat="1" x14ac:dyDescent="0.25"/>
    <row r="2832" s="2" customFormat="1" x14ac:dyDescent="0.25"/>
    <row r="2833" s="2" customFormat="1" x14ac:dyDescent="0.25"/>
    <row r="2834" s="2" customFormat="1" x14ac:dyDescent="0.25"/>
    <row r="2835" s="2" customFormat="1" x14ac:dyDescent="0.25"/>
    <row r="2836" s="2" customFormat="1" x14ac:dyDescent="0.25"/>
    <row r="2837" s="2" customFormat="1" x14ac:dyDescent="0.25"/>
    <row r="2838" s="2" customFormat="1" x14ac:dyDescent="0.25"/>
    <row r="2839" s="2" customFormat="1" x14ac:dyDescent="0.25"/>
    <row r="2840" s="2" customFormat="1" x14ac:dyDescent="0.25"/>
    <row r="2841" s="2" customFormat="1" x14ac:dyDescent="0.25"/>
    <row r="2842" s="2" customFormat="1" x14ac:dyDescent="0.25"/>
    <row r="2843" s="2" customFormat="1" x14ac:dyDescent="0.25"/>
    <row r="2844" s="2" customFormat="1" x14ac:dyDescent="0.25"/>
    <row r="2845" s="2" customFormat="1" x14ac:dyDescent="0.25"/>
    <row r="2846" s="2" customFormat="1" x14ac:dyDescent="0.25"/>
    <row r="2847" s="2" customFormat="1" x14ac:dyDescent="0.25"/>
    <row r="2848" s="2" customFormat="1" x14ac:dyDescent="0.25"/>
    <row r="2849" s="2" customFormat="1" x14ac:dyDescent="0.25"/>
    <row r="2850" s="2" customFormat="1" x14ac:dyDescent="0.25"/>
    <row r="2851" s="2" customFormat="1" x14ac:dyDescent="0.25"/>
    <row r="2852" s="2" customFormat="1" x14ac:dyDescent="0.25"/>
    <row r="2853" s="2" customFormat="1" x14ac:dyDescent="0.25"/>
    <row r="2854" s="2" customFormat="1" x14ac:dyDescent="0.25"/>
    <row r="2855" s="2" customFormat="1" x14ac:dyDescent="0.25"/>
    <row r="2856" s="2" customFormat="1" x14ac:dyDescent="0.25"/>
    <row r="2857" s="2" customFormat="1" x14ac:dyDescent="0.25"/>
    <row r="2858" s="2" customFormat="1" x14ac:dyDescent="0.25"/>
    <row r="2859" s="2" customFormat="1" x14ac:dyDescent="0.25"/>
    <row r="2860" s="2" customFormat="1" x14ac:dyDescent="0.25"/>
    <row r="2861" s="2" customFormat="1" x14ac:dyDescent="0.25"/>
    <row r="2862" s="2" customFormat="1" x14ac:dyDescent="0.25"/>
    <row r="2863" s="2" customFormat="1" x14ac:dyDescent="0.25"/>
    <row r="2864" s="2" customFormat="1" x14ac:dyDescent="0.25"/>
    <row r="2865" s="2" customFormat="1" x14ac:dyDescent="0.25"/>
    <row r="2866" s="2" customFormat="1" x14ac:dyDescent="0.25"/>
    <row r="2867" s="2" customFormat="1" x14ac:dyDescent="0.25"/>
    <row r="2868" s="2" customFormat="1" x14ac:dyDescent="0.25"/>
    <row r="2869" s="2" customFormat="1" x14ac:dyDescent="0.25"/>
    <row r="2870" s="2" customFormat="1" x14ac:dyDescent="0.25"/>
    <row r="2871" s="2" customFormat="1" x14ac:dyDescent="0.25"/>
    <row r="2872" s="2" customFormat="1" x14ac:dyDescent="0.25"/>
    <row r="2873" s="2" customFormat="1" x14ac:dyDescent="0.25"/>
    <row r="2874" s="2" customFormat="1" x14ac:dyDescent="0.25"/>
    <row r="2875" s="2" customFormat="1" x14ac:dyDescent="0.25"/>
    <row r="2876" s="2" customFormat="1" x14ac:dyDescent="0.25"/>
    <row r="2877" s="2" customFormat="1" x14ac:dyDescent="0.25"/>
    <row r="2878" s="2" customFormat="1" x14ac:dyDescent="0.25"/>
    <row r="2879" s="2" customFormat="1" x14ac:dyDescent="0.25"/>
    <row r="2880" s="2" customFormat="1" x14ac:dyDescent="0.25"/>
    <row r="2881" s="2" customFormat="1" x14ac:dyDescent="0.25"/>
    <row r="2882" s="2" customFormat="1" x14ac:dyDescent="0.25"/>
    <row r="2883" s="2" customFormat="1" x14ac:dyDescent="0.25"/>
    <row r="2884" s="2" customFormat="1" x14ac:dyDescent="0.25"/>
    <row r="2885" s="2" customFormat="1" x14ac:dyDescent="0.25"/>
    <row r="2886" s="2" customFormat="1" x14ac:dyDescent="0.25"/>
    <row r="2887" s="2" customFormat="1" x14ac:dyDescent="0.25"/>
    <row r="2888" s="2" customFormat="1" x14ac:dyDescent="0.25"/>
    <row r="2889" s="2" customFormat="1" x14ac:dyDescent="0.25"/>
    <row r="2890" s="2" customFormat="1" x14ac:dyDescent="0.25"/>
    <row r="2891" s="2" customFormat="1" x14ac:dyDescent="0.25"/>
    <row r="2892" s="2" customFormat="1" x14ac:dyDescent="0.25"/>
    <row r="2893" s="2" customFormat="1" x14ac:dyDescent="0.25"/>
    <row r="2894" s="2" customFormat="1" x14ac:dyDescent="0.25"/>
    <row r="2895" s="2" customFormat="1" x14ac:dyDescent="0.25"/>
    <row r="2896" s="2" customFormat="1" x14ac:dyDescent="0.25"/>
    <row r="2897" s="2" customFormat="1" x14ac:dyDescent="0.25"/>
    <row r="2898" s="2" customFormat="1" x14ac:dyDescent="0.25"/>
    <row r="2899" s="2" customFormat="1" x14ac:dyDescent="0.25"/>
    <row r="2900" s="2" customFormat="1" x14ac:dyDescent="0.25"/>
    <row r="2901" s="2" customFormat="1" x14ac:dyDescent="0.25"/>
    <row r="2902" s="2" customFormat="1" x14ac:dyDescent="0.25"/>
    <row r="2903" s="2" customFormat="1" x14ac:dyDescent="0.25"/>
    <row r="2904" s="2" customFormat="1" x14ac:dyDescent="0.25"/>
    <row r="2905" s="2" customFormat="1" x14ac:dyDescent="0.25"/>
    <row r="2906" s="2" customFormat="1" x14ac:dyDescent="0.25"/>
    <row r="2907" s="2" customFormat="1" x14ac:dyDescent="0.25"/>
    <row r="2908" s="2" customFormat="1" x14ac:dyDescent="0.25"/>
    <row r="2909" s="2" customFormat="1" x14ac:dyDescent="0.25"/>
    <row r="2910" s="2" customFormat="1" x14ac:dyDescent="0.25"/>
    <row r="2911" s="2" customFormat="1" x14ac:dyDescent="0.25"/>
    <row r="2912" s="2" customFormat="1" x14ac:dyDescent="0.25"/>
    <row r="2913" s="2" customFormat="1" x14ac:dyDescent="0.25"/>
    <row r="2914" s="2" customFormat="1" x14ac:dyDescent="0.25"/>
    <row r="2915" s="2" customFormat="1" x14ac:dyDescent="0.25"/>
    <row r="2916" s="2" customFormat="1" x14ac:dyDescent="0.25"/>
    <row r="2917" s="2" customFormat="1" x14ac:dyDescent="0.25"/>
    <row r="2918" s="2" customFormat="1" x14ac:dyDescent="0.25"/>
    <row r="2919" s="2" customFormat="1" x14ac:dyDescent="0.25"/>
    <row r="2920" s="2" customFormat="1" x14ac:dyDescent="0.25"/>
    <row r="2921" s="2" customFormat="1" x14ac:dyDescent="0.25"/>
    <row r="2922" s="2" customFormat="1" x14ac:dyDescent="0.25"/>
    <row r="2923" s="2" customFormat="1" x14ac:dyDescent="0.25"/>
    <row r="2924" s="2" customFormat="1" x14ac:dyDescent="0.25"/>
    <row r="2925" s="2" customFormat="1" x14ac:dyDescent="0.25"/>
    <row r="2926" s="2" customFormat="1" x14ac:dyDescent="0.25"/>
    <row r="2927" s="2" customFormat="1" x14ac:dyDescent="0.25"/>
    <row r="2928" s="2" customFormat="1" x14ac:dyDescent="0.25"/>
    <row r="2929" s="2" customFormat="1" x14ac:dyDescent="0.25"/>
    <row r="2930" s="2" customFormat="1" x14ac:dyDescent="0.25"/>
    <row r="2931" s="2" customFormat="1" x14ac:dyDescent="0.25"/>
    <row r="2932" s="2" customFormat="1" x14ac:dyDescent="0.25"/>
    <row r="2933" s="2" customFormat="1" x14ac:dyDescent="0.25"/>
    <row r="2934" s="2" customFormat="1" x14ac:dyDescent="0.25"/>
    <row r="2935" s="2" customFormat="1" x14ac:dyDescent="0.25"/>
    <row r="2936" s="2" customFormat="1" x14ac:dyDescent="0.25"/>
    <row r="2937" s="2" customFormat="1" x14ac:dyDescent="0.25"/>
    <row r="2938" s="2" customFormat="1" x14ac:dyDescent="0.25"/>
    <row r="2939" s="2" customFormat="1" x14ac:dyDescent="0.25"/>
    <row r="2940" s="2" customFormat="1" x14ac:dyDescent="0.25"/>
    <row r="2941" s="2" customFormat="1" x14ac:dyDescent="0.25"/>
    <row r="2942" s="2" customFormat="1" x14ac:dyDescent="0.25"/>
    <row r="2943" s="2" customFormat="1" x14ac:dyDescent="0.25"/>
    <row r="2944" s="2" customFormat="1" x14ac:dyDescent="0.25"/>
    <row r="2945" s="2" customFormat="1" x14ac:dyDescent="0.25"/>
    <row r="2946" s="2" customFormat="1" x14ac:dyDescent="0.25"/>
    <row r="2947" s="2" customFormat="1" x14ac:dyDescent="0.25"/>
    <row r="2948" s="2" customFormat="1" x14ac:dyDescent="0.25"/>
    <row r="2949" s="2" customFormat="1" x14ac:dyDescent="0.25"/>
    <row r="2950" s="2" customFormat="1" x14ac:dyDescent="0.25"/>
    <row r="2951" s="2" customFormat="1" x14ac:dyDescent="0.25"/>
    <row r="2952" s="2" customFormat="1" x14ac:dyDescent="0.25"/>
    <row r="2953" s="2" customFormat="1" x14ac:dyDescent="0.25"/>
    <row r="2954" s="2" customFormat="1" x14ac:dyDescent="0.25"/>
    <row r="2955" s="2" customFormat="1" x14ac:dyDescent="0.25"/>
    <row r="2956" s="2" customFormat="1" x14ac:dyDescent="0.25"/>
    <row r="2957" s="2" customFormat="1" x14ac:dyDescent="0.25"/>
    <row r="2958" s="2" customFormat="1" x14ac:dyDescent="0.25"/>
    <row r="2959" s="2" customFormat="1" x14ac:dyDescent="0.25"/>
    <row r="2960" s="2" customFormat="1" x14ac:dyDescent="0.25"/>
    <row r="2961" s="2" customFormat="1" x14ac:dyDescent="0.25"/>
    <row r="2962" s="2" customFormat="1" x14ac:dyDescent="0.25"/>
    <row r="2963" s="2" customFormat="1" x14ac:dyDescent="0.25"/>
    <row r="2964" s="2" customFormat="1" x14ac:dyDescent="0.25"/>
    <row r="2965" s="2" customFormat="1" x14ac:dyDescent="0.25"/>
    <row r="2966" s="2" customFormat="1" x14ac:dyDescent="0.25"/>
    <row r="2967" s="2" customFormat="1" x14ac:dyDescent="0.25"/>
    <row r="2968" s="2" customFormat="1" x14ac:dyDescent="0.25"/>
    <row r="2969" s="2" customFormat="1" x14ac:dyDescent="0.25"/>
    <row r="2970" s="2" customFormat="1" x14ac:dyDescent="0.25"/>
    <row r="2971" s="2" customFormat="1" x14ac:dyDescent="0.25"/>
    <row r="2972" s="2" customFormat="1" x14ac:dyDescent="0.25"/>
    <row r="2973" s="2" customFormat="1" x14ac:dyDescent="0.25"/>
    <row r="2974" s="2" customFormat="1" x14ac:dyDescent="0.25"/>
    <row r="2975" s="2" customFormat="1" x14ac:dyDescent="0.25"/>
    <row r="2976" s="2" customFormat="1" x14ac:dyDescent="0.25"/>
    <row r="2977" s="2" customFormat="1" x14ac:dyDescent="0.25"/>
    <row r="2978" s="2" customFormat="1" x14ac:dyDescent="0.25"/>
    <row r="2979" s="2" customFormat="1" x14ac:dyDescent="0.25"/>
    <row r="2980" s="2" customFormat="1" x14ac:dyDescent="0.25"/>
    <row r="2981" s="2" customFormat="1" x14ac:dyDescent="0.25"/>
    <row r="2982" s="2" customFormat="1" x14ac:dyDescent="0.25"/>
    <row r="2983" s="2" customFormat="1" x14ac:dyDescent="0.25"/>
    <row r="2984" s="2" customFormat="1" x14ac:dyDescent="0.25"/>
    <row r="2985" s="2" customFormat="1" x14ac:dyDescent="0.25"/>
    <row r="2986" s="2" customFormat="1" x14ac:dyDescent="0.25"/>
    <row r="2987" s="2" customFormat="1" x14ac:dyDescent="0.25"/>
    <row r="2988" s="2" customFormat="1" x14ac:dyDescent="0.25"/>
    <row r="2989" s="2" customFormat="1" x14ac:dyDescent="0.25"/>
    <row r="2990" s="2" customFormat="1" x14ac:dyDescent="0.25"/>
    <row r="2991" s="2" customFormat="1" x14ac:dyDescent="0.25"/>
    <row r="2992" s="2" customFormat="1" x14ac:dyDescent="0.25"/>
    <row r="2993" s="2" customFormat="1" x14ac:dyDescent="0.25"/>
    <row r="2994" s="2" customFormat="1" x14ac:dyDescent="0.25"/>
    <row r="2995" s="2" customFormat="1" x14ac:dyDescent="0.25"/>
    <row r="2996" s="2" customFormat="1" x14ac:dyDescent="0.25"/>
    <row r="2997" s="2" customFormat="1" x14ac:dyDescent="0.25"/>
    <row r="2998" s="2" customFormat="1" x14ac:dyDescent="0.25"/>
    <row r="2999" s="2" customFormat="1" x14ac:dyDescent="0.25"/>
    <row r="3000" s="2" customFormat="1" x14ac:dyDescent="0.25"/>
    <row r="3001" s="2" customFormat="1" x14ac:dyDescent="0.25"/>
    <row r="3002" s="2" customFormat="1" x14ac:dyDescent="0.25"/>
    <row r="3003" s="2" customFormat="1" x14ac:dyDescent="0.25"/>
    <row r="3004" s="2" customFormat="1" x14ac:dyDescent="0.25"/>
    <row r="3005" s="2" customFormat="1" x14ac:dyDescent="0.25"/>
    <row r="3006" s="2" customFormat="1" x14ac:dyDescent="0.25"/>
    <row r="3007" s="2" customFormat="1" x14ac:dyDescent="0.25"/>
    <row r="3008" s="2" customFormat="1" x14ac:dyDescent="0.25"/>
    <row r="3009" s="2" customFormat="1" x14ac:dyDescent="0.25"/>
    <row r="3010" s="2" customFormat="1" x14ac:dyDescent="0.25"/>
    <row r="3011" s="2" customFormat="1" x14ac:dyDescent="0.25"/>
    <row r="3012" s="2" customFormat="1" x14ac:dyDescent="0.25"/>
    <row r="3013" s="2" customFormat="1" x14ac:dyDescent="0.25"/>
    <row r="3014" s="2" customFormat="1" x14ac:dyDescent="0.25"/>
    <row r="3015" s="2" customFormat="1" x14ac:dyDescent="0.25"/>
    <row r="3016" s="2" customFormat="1" x14ac:dyDescent="0.25"/>
    <row r="3017" s="2" customFormat="1" x14ac:dyDescent="0.25"/>
    <row r="3018" s="2" customFormat="1" x14ac:dyDescent="0.25"/>
    <row r="3019" s="2" customFormat="1" x14ac:dyDescent="0.25"/>
    <row r="3020" s="2" customFormat="1" x14ac:dyDescent="0.25"/>
    <row r="3021" s="2" customFormat="1" x14ac:dyDescent="0.25"/>
    <row r="3022" s="2" customFormat="1" x14ac:dyDescent="0.25"/>
    <row r="3023" s="2" customFormat="1" x14ac:dyDescent="0.25"/>
    <row r="3024" s="2" customFormat="1" x14ac:dyDescent="0.25"/>
    <row r="3025" s="2" customFormat="1" x14ac:dyDescent="0.25"/>
    <row r="3026" s="2" customFormat="1" x14ac:dyDescent="0.25"/>
    <row r="3027" s="2" customFormat="1" x14ac:dyDescent="0.25"/>
    <row r="3028" s="2" customFormat="1" x14ac:dyDescent="0.25"/>
    <row r="3029" s="2" customFormat="1" x14ac:dyDescent="0.25"/>
    <row r="3030" s="2" customFormat="1" x14ac:dyDescent="0.25"/>
    <row r="3031" s="2" customFormat="1" x14ac:dyDescent="0.25"/>
    <row r="3032" s="2" customFormat="1" x14ac:dyDescent="0.25"/>
    <row r="3033" s="2" customFormat="1" x14ac:dyDescent="0.25"/>
    <row r="3034" s="2" customFormat="1" x14ac:dyDescent="0.25"/>
    <row r="3035" s="2" customFormat="1" x14ac:dyDescent="0.25"/>
    <row r="3036" s="2" customFormat="1" x14ac:dyDescent="0.25"/>
    <row r="3037" s="2" customFormat="1" x14ac:dyDescent="0.25"/>
    <row r="3038" s="2" customFormat="1" x14ac:dyDescent="0.25"/>
    <row r="3039" s="2" customFormat="1" x14ac:dyDescent="0.25"/>
    <row r="3040" s="2" customFormat="1" x14ac:dyDescent="0.25"/>
    <row r="3041" s="2" customFormat="1" x14ac:dyDescent="0.25"/>
    <row r="3042" s="2" customFormat="1" x14ac:dyDescent="0.25"/>
    <row r="3043" s="2" customFormat="1" x14ac:dyDescent="0.25"/>
    <row r="3044" s="2" customFormat="1" x14ac:dyDescent="0.25"/>
    <row r="3045" s="2" customFormat="1" x14ac:dyDescent="0.25"/>
    <row r="3046" s="2" customFormat="1" x14ac:dyDescent="0.25"/>
    <row r="3047" s="2" customFormat="1" x14ac:dyDescent="0.25"/>
    <row r="3048" s="2" customFormat="1" x14ac:dyDescent="0.25"/>
    <row r="3049" s="2" customFormat="1" x14ac:dyDescent="0.25"/>
    <row r="3050" s="2" customFormat="1" x14ac:dyDescent="0.25"/>
    <row r="3051" s="2" customFormat="1" x14ac:dyDescent="0.25"/>
    <row r="3052" s="2" customFormat="1" x14ac:dyDescent="0.25"/>
    <row r="3053" s="2" customFormat="1" x14ac:dyDescent="0.25"/>
    <row r="3054" s="2" customFormat="1" x14ac:dyDescent="0.25"/>
    <row r="3055" s="2" customFormat="1" x14ac:dyDescent="0.25"/>
    <row r="3056" s="2" customFormat="1" x14ac:dyDescent="0.25"/>
    <row r="3057" s="2" customFormat="1" x14ac:dyDescent="0.25"/>
    <row r="3058" s="2" customFormat="1" x14ac:dyDescent="0.25"/>
    <row r="3059" s="2" customFormat="1" x14ac:dyDescent="0.25"/>
    <row r="3060" s="2" customFormat="1" x14ac:dyDescent="0.25"/>
    <row r="3061" s="2" customFormat="1" x14ac:dyDescent="0.25"/>
    <row r="3062" s="2" customFormat="1" x14ac:dyDescent="0.25"/>
    <row r="3063" s="2" customFormat="1" x14ac:dyDescent="0.25"/>
    <row r="3064" s="2" customFormat="1" x14ac:dyDescent="0.25"/>
    <row r="3065" s="2" customFormat="1" x14ac:dyDescent="0.25"/>
    <row r="3066" s="2" customFormat="1" x14ac:dyDescent="0.25"/>
    <row r="3067" s="2" customFormat="1" x14ac:dyDescent="0.25"/>
    <row r="3068" s="2" customFormat="1" x14ac:dyDescent="0.25"/>
    <row r="3069" s="2" customFormat="1" x14ac:dyDescent="0.25"/>
    <row r="3070" s="2" customFormat="1" x14ac:dyDescent="0.25"/>
    <row r="3071" s="2" customFormat="1" x14ac:dyDescent="0.25"/>
    <row r="3072" s="2" customFormat="1" x14ac:dyDescent="0.25"/>
    <row r="3073" s="2" customFormat="1" x14ac:dyDescent="0.25"/>
    <row r="3074" s="2" customFormat="1" x14ac:dyDescent="0.25"/>
    <row r="3075" s="2" customFormat="1" x14ac:dyDescent="0.25"/>
    <row r="3076" s="2" customFormat="1" x14ac:dyDescent="0.25"/>
    <row r="3077" s="2" customFormat="1" x14ac:dyDescent="0.25"/>
    <row r="3078" s="2" customFormat="1" x14ac:dyDescent="0.25"/>
    <row r="3079" s="2" customFormat="1" x14ac:dyDescent="0.25"/>
    <row r="3080" s="2" customFormat="1" x14ac:dyDescent="0.25"/>
    <row r="3081" s="2" customFormat="1" x14ac:dyDescent="0.25"/>
    <row r="3082" s="2" customFormat="1" x14ac:dyDescent="0.25"/>
    <row r="3083" s="2" customFormat="1" x14ac:dyDescent="0.25"/>
    <row r="3084" s="2" customFormat="1" x14ac:dyDescent="0.25"/>
    <row r="3085" s="2" customFormat="1" x14ac:dyDescent="0.25"/>
    <row r="3086" s="2" customFormat="1" x14ac:dyDescent="0.25"/>
    <row r="3087" s="2" customFormat="1" x14ac:dyDescent="0.25"/>
    <row r="3088" s="2" customFormat="1" x14ac:dyDescent="0.25"/>
    <row r="3089" s="2" customFormat="1" x14ac:dyDescent="0.25"/>
    <row r="3090" s="2" customFormat="1" x14ac:dyDescent="0.25"/>
    <row r="3091" s="2" customFormat="1" x14ac:dyDescent="0.25"/>
    <row r="3092" s="2" customFormat="1" x14ac:dyDescent="0.25"/>
    <row r="3093" s="2" customFormat="1" x14ac:dyDescent="0.25"/>
    <row r="3094" s="2" customFormat="1" x14ac:dyDescent="0.25"/>
    <row r="3095" s="2" customFormat="1" x14ac:dyDescent="0.25"/>
    <row r="3096" s="2" customFormat="1" x14ac:dyDescent="0.25"/>
    <row r="3097" s="2" customFormat="1" x14ac:dyDescent="0.25"/>
    <row r="3098" s="2" customFormat="1" x14ac:dyDescent="0.25"/>
    <row r="3099" s="2" customFormat="1" x14ac:dyDescent="0.25"/>
    <row r="3100" s="2" customFormat="1" x14ac:dyDescent="0.25"/>
    <row r="3101" s="2" customFormat="1" x14ac:dyDescent="0.25"/>
    <row r="3102" s="2" customFormat="1" x14ac:dyDescent="0.25"/>
    <row r="3103" s="2" customFormat="1" x14ac:dyDescent="0.25"/>
    <row r="3104" s="2" customFormat="1" x14ac:dyDescent="0.25"/>
    <row r="3105" s="2" customFormat="1" x14ac:dyDescent="0.25"/>
    <row r="3106" s="2" customFormat="1" x14ac:dyDescent="0.25"/>
    <row r="3107" s="2" customFormat="1" x14ac:dyDescent="0.25"/>
    <row r="3108" s="2" customFormat="1" x14ac:dyDescent="0.25"/>
    <row r="3109" s="2" customFormat="1" x14ac:dyDescent="0.25"/>
    <row r="3110" s="2" customFormat="1" x14ac:dyDescent="0.25"/>
    <row r="3111" s="2" customFormat="1" x14ac:dyDescent="0.25"/>
    <row r="3112" s="2" customFormat="1" x14ac:dyDescent="0.25"/>
    <row r="3113" s="2" customFormat="1" x14ac:dyDescent="0.25"/>
    <row r="3114" s="2" customFormat="1" x14ac:dyDescent="0.25"/>
    <row r="3115" s="2" customFormat="1" x14ac:dyDescent="0.25"/>
    <row r="3116" s="2" customFormat="1" x14ac:dyDescent="0.25"/>
    <row r="3117" s="2" customFormat="1" x14ac:dyDescent="0.25"/>
    <row r="3118" s="2" customFormat="1" x14ac:dyDescent="0.25"/>
    <row r="3119" s="2" customFormat="1" x14ac:dyDescent="0.25"/>
    <row r="3120" s="2" customFormat="1" x14ac:dyDescent="0.25"/>
    <row r="3121" s="2" customFormat="1" x14ac:dyDescent="0.25"/>
    <row r="3122" s="2" customFormat="1" x14ac:dyDescent="0.25"/>
    <row r="3123" s="2" customFormat="1" x14ac:dyDescent="0.25"/>
    <row r="3124" s="2" customFormat="1" x14ac:dyDescent="0.25"/>
    <row r="3125" s="2" customFormat="1" x14ac:dyDescent="0.25"/>
    <row r="3126" s="2" customFormat="1" x14ac:dyDescent="0.25"/>
    <row r="3127" s="2" customFormat="1" x14ac:dyDescent="0.25"/>
    <row r="3128" s="2" customFormat="1" x14ac:dyDescent="0.25"/>
    <row r="3129" s="2" customFormat="1" x14ac:dyDescent="0.25"/>
    <row r="3130" s="2" customFormat="1" x14ac:dyDescent="0.25"/>
    <row r="3131" s="2" customFormat="1" x14ac:dyDescent="0.25"/>
    <row r="3132" s="2" customFormat="1" x14ac:dyDescent="0.25"/>
    <row r="3133" s="2" customFormat="1" x14ac:dyDescent="0.25"/>
    <row r="3134" s="2" customFormat="1" x14ac:dyDescent="0.25"/>
    <row r="3135" s="2" customFormat="1" x14ac:dyDescent="0.25"/>
    <row r="3136" s="2" customFormat="1" x14ac:dyDescent="0.25"/>
    <row r="3137" s="2" customFormat="1" x14ac:dyDescent="0.25"/>
    <row r="3138" s="2" customFormat="1" x14ac:dyDescent="0.25"/>
    <row r="3139" s="2" customFormat="1" x14ac:dyDescent="0.25"/>
    <row r="3140" s="2" customFormat="1" x14ac:dyDescent="0.25"/>
    <row r="3141" s="2" customFormat="1" x14ac:dyDescent="0.25"/>
    <row r="3142" s="2" customFormat="1" x14ac:dyDescent="0.25"/>
    <row r="3143" s="2" customFormat="1" x14ac:dyDescent="0.25"/>
    <row r="3144" s="2" customFormat="1" x14ac:dyDescent="0.25"/>
    <row r="3145" s="2" customFormat="1" x14ac:dyDescent="0.25"/>
    <row r="3146" s="2" customFormat="1" x14ac:dyDescent="0.25"/>
    <row r="3147" s="2" customFormat="1" x14ac:dyDescent="0.25"/>
    <row r="3148" s="2" customFormat="1" x14ac:dyDescent="0.25"/>
    <row r="3149" s="2" customFormat="1" x14ac:dyDescent="0.25"/>
    <row r="3150" s="2" customFormat="1" x14ac:dyDescent="0.25"/>
    <row r="3151" s="2" customFormat="1" x14ac:dyDescent="0.25"/>
    <row r="3152" s="2" customFormat="1" x14ac:dyDescent="0.25"/>
    <row r="3153" s="2" customFormat="1" x14ac:dyDescent="0.25"/>
    <row r="3154" s="2" customFormat="1" x14ac:dyDescent="0.25"/>
    <row r="3155" s="2" customFormat="1" x14ac:dyDescent="0.25"/>
    <row r="3156" s="2" customFormat="1" x14ac:dyDescent="0.25"/>
    <row r="3157" s="2" customFormat="1" x14ac:dyDescent="0.25"/>
    <row r="3158" s="2" customFormat="1" x14ac:dyDescent="0.25"/>
    <row r="3159" s="2" customFormat="1" x14ac:dyDescent="0.25"/>
    <row r="3160" s="2" customFormat="1" x14ac:dyDescent="0.25"/>
    <row r="3161" s="2" customFormat="1" x14ac:dyDescent="0.25"/>
    <row r="3162" s="2" customFormat="1" x14ac:dyDescent="0.25"/>
    <row r="3163" s="2" customFormat="1" x14ac:dyDescent="0.25"/>
    <row r="3164" s="2" customFormat="1" x14ac:dyDescent="0.25"/>
    <row r="3165" s="2" customFormat="1" x14ac:dyDescent="0.25"/>
    <row r="3166" s="2" customFormat="1" x14ac:dyDescent="0.25"/>
    <row r="3167" s="2" customFormat="1" x14ac:dyDescent="0.25"/>
    <row r="3168" s="2" customFormat="1" x14ac:dyDescent="0.25"/>
    <row r="3169" s="2" customFormat="1" x14ac:dyDescent="0.25"/>
    <row r="3170" s="2" customFormat="1" x14ac:dyDescent="0.25"/>
    <row r="3171" s="2" customFormat="1" x14ac:dyDescent="0.25"/>
    <row r="3172" s="2" customFormat="1" x14ac:dyDescent="0.25"/>
    <row r="3173" s="2" customFormat="1" x14ac:dyDescent="0.25"/>
    <row r="3174" s="2" customFormat="1" x14ac:dyDescent="0.25"/>
    <row r="3175" s="2" customFormat="1" x14ac:dyDescent="0.25"/>
    <row r="3176" s="2" customFormat="1" x14ac:dyDescent="0.25"/>
    <row r="3177" s="2" customFormat="1" x14ac:dyDescent="0.25"/>
    <row r="3178" s="2" customFormat="1" x14ac:dyDescent="0.25"/>
    <row r="3179" s="2" customFormat="1" x14ac:dyDescent="0.25"/>
    <row r="3180" s="2" customFormat="1" x14ac:dyDescent="0.25"/>
    <row r="3181" s="2" customFormat="1" x14ac:dyDescent="0.25"/>
    <row r="3182" s="2" customFormat="1" x14ac:dyDescent="0.25"/>
    <row r="3183" s="2" customFormat="1" x14ac:dyDescent="0.25"/>
    <row r="3184" s="2" customFormat="1" x14ac:dyDescent="0.25"/>
    <row r="3185" s="2" customFormat="1" x14ac:dyDescent="0.25"/>
    <row r="3186" s="2" customFormat="1" x14ac:dyDescent="0.25"/>
    <row r="3187" s="2" customFormat="1" x14ac:dyDescent="0.25"/>
    <row r="3188" s="2" customFormat="1" x14ac:dyDescent="0.25"/>
    <row r="3189" s="2" customFormat="1" x14ac:dyDescent="0.25"/>
    <row r="3190" s="2" customFormat="1" x14ac:dyDescent="0.25"/>
    <row r="3191" s="2" customFormat="1" x14ac:dyDescent="0.25"/>
    <row r="3192" s="2" customFormat="1" x14ac:dyDescent="0.25"/>
    <row r="3193" s="2" customFormat="1" x14ac:dyDescent="0.25"/>
    <row r="3194" s="2" customFormat="1" x14ac:dyDescent="0.25"/>
    <row r="3195" s="2" customFormat="1" x14ac:dyDescent="0.25"/>
    <row r="3196" s="2" customFormat="1" x14ac:dyDescent="0.25"/>
    <row r="3197" s="2" customFormat="1" x14ac:dyDescent="0.25"/>
    <row r="3198" s="2" customFormat="1" x14ac:dyDescent="0.25"/>
    <row r="3199" s="2" customFormat="1" x14ac:dyDescent="0.25"/>
    <row r="3200" s="2" customFormat="1" x14ac:dyDescent="0.25"/>
    <row r="3201" s="2" customFormat="1" x14ac:dyDescent="0.25"/>
    <row r="3202" s="2" customFormat="1" x14ac:dyDescent="0.25"/>
    <row r="3203" s="2" customFormat="1" x14ac:dyDescent="0.25"/>
    <row r="3204" s="2" customFormat="1" x14ac:dyDescent="0.25"/>
    <row r="3205" s="2" customFormat="1" x14ac:dyDescent="0.25"/>
    <row r="3206" s="2" customFormat="1" x14ac:dyDescent="0.25"/>
    <row r="3207" s="2" customFormat="1" x14ac:dyDescent="0.25"/>
    <row r="3208" s="2" customFormat="1" x14ac:dyDescent="0.25"/>
    <row r="3209" s="2" customFormat="1" x14ac:dyDescent="0.25"/>
    <row r="3210" s="2" customFormat="1" x14ac:dyDescent="0.25"/>
    <row r="3211" s="2" customFormat="1" x14ac:dyDescent="0.25"/>
    <row r="3212" s="2" customFormat="1" x14ac:dyDescent="0.25"/>
    <row r="3213" s="2" customFormat="1" x14ac:dyDescent="0.25"/>
    <row r="3214" s="2" customFormat="1" x14ac:dyDescent="0.25"/>
    <row r="3215" s="2" customFormat="1" x14ac:dyDescent="0.25"/>
    <row r="3216" s="2" customFormat="1" x14ac:dyDescent="0.25"/>
    <row r="3217" s="2" customFormat="1" x14ac:dyDescent="0.25"/>
    <row r="3218" s="2" customFormat="1" x14ac:dyDescent="0.25"/>
    <row r="3219" s="2" customFormat="1" x14ac:dyDescent="0.25"/>
    <row r="3220" s="2" customFormat="1" x14ac:dyDescent="0.25"/>
    <row r="3221" s="2" customFormat="1" x14ac:dyDescent="0.25"/>
    <row r="3222" s="2" customFormat="1" x14ac:dyDescent="0.25"/>
    <row r="3223" s="2" customFormat="1" x14ac:dyDescent="0.25"/>
    <row r="3224" s="2" customFormat="1" x14ac:dyDescent="0.25"/>
    <row r="3225" s="2" customFormat="1" x14ac:dyDescent="0.25"/>
    <row r="3226" s="2" customFormat="1" x14ac:dyDescent="0.25"/>
    <row r="3227" s="2" customFormat="1" x14ac:dyDescent="0.25"/>
    <row r="3228" s="2" customFormat="1" x14ac:dyDescent="0.25"/>
    <row r="3229" s="2" customFormat="1" x14ac:dyDescent="0.25"/>
    <row r="3230" s="2" customFormat="1" x14ac:dyDescent="0.25"/>
    <row r="3231" s="2" customFormat="1" x14ac:dyDescent="0.25"/>
    <row r="3232" s="2" customFormat="1" x14ac:dyDescent="0.25"/>
    <row r="3233" s="2" customFormat="1" x14ac:dyDescent="0.25"/>
    <row r="3234" s="2" customFormat="1" x14ac:dyDescent="0.25"/>
    <row r="3235" s="2" customFormat="1" x14ac:dyDescent="0.25"/>
    <row r="3236" s="2" customFormat="1" x14ac:dyDescent="0.25"/>
    <row r="3237" s="2" customFormat="1" x14ac:dyDescent="0.25"/>
    <row r="3238" s="2" customFormat="1" x14ac:dyDescent="0.25"/>
    <row r="3239" s="2" customFormat="1" x14ac:dyDescent="0.25"/>
    <row r="3240" s="2" customFormat="1" x14ac:dyDescent="0.25"/>
    <row r="3241" s="2" customFormat="1" x14ac:dyDescent="0.25"/>
    <row r="3242" s="2" customFormat="1" x14ac:dyDescent="0.25"/>
    <row r="3243" s="2" customFormat="1" x14ac:dyDescent="0.25"/>
    <row r="3244" s="2" customFormat="1" x14ac:dyDescent="0.25"/>
    <row r="3245" s="2" customFormat="1" x14ac:dyDescent="0.25"/>
    <row r="3246" s="2" customFormat="1" x14ac:dyDescent="0.25"/>
    <row r="3247" s="2" customFormat="1" x14ac:dyDescent="0.25"/>
    <row r="3248" s="2" customFormat="1" x14ac:dyDescent="0.25"/>
    <row r="3249" s="2" customFormat="1" x14ac:dyDescent="0.25"/>
    <row r="3250" s="2" customFormat="1" x14ac:dyDescent="0.25"/>
    <row r="3251" s="2" customFormat="1" x14ac:dyDescent="0.25"/>
    <row r="3252" s="2" customFormat="1" x14ac:dyDescent="0.25"/>
    <row r="3253" s="2" customFormat="1" x14ac:dyDescent="0.25"/>
    <row r="3254" s="2" customFormat="1" x14ac:dyDescent="0.25"/>
    <row r="3255" s="2" customFormat="1" x14ac:dyDescent="0.25"/>
    <row r="3256" s="2" customFormat="1" x14ac:dyDescent="0.25"/>
    <row r="3257" s="2" customFormat="1" x14ac:dyDescent="0.25"/>
    <row r="3258" s="2" customFormat="1" x14ac:dyDescent="0.25"/>
    <row r="3259" s="2" customFormat="1" x14ac:dyDescent="0.25"/>
    <row r="3260" s="2" customFormat="1" x14ac:dyDescent="0.25"/>
    <row r="3261" s="2" customFormat="1" x14ac:dyDescent="0.25"/>
    <row r="3262" s="2" customFormat="1" x14ac:dyDescent="0.25"/>
    <row r="3263" s="2" customFormat="1" x14ac:dyDescent="0.25"/>
    <row r="3264" s="2" customFormat="1" x14ac:dyDescent="0.25"/>
    <row r="3265" s="2" customFormat="1" x14ac:dyDescent="0.25"/>
    <row r="3266" s="2" customFormat="1" x14ac:dyDescent="0.25"/>
    <row r="3267" s="2" customFormat="1" x14ac:dyDescent="0.25"/>
    <row r="3268" s="2" customFormat="1" x14ac:dyDescent="0.25"/>
    <row r="3269" s="2" customFormat="1" x14ac:dyDescent="0.25"/>
    <row r="3270" s="2" customFormat="1" x14ac:dyDescent="0.25"/>
    <row r="3271" s="2" customFormat="1" x14ac:dyDescent="0.25"/>
    <row r="3272" s="2" customFormat="1" x14ac:dyDescent="0.25"/>
    <row r="3273" s="2" customFormat="1" x14ac:dyDescent="0.25"/>
    <row r="3274" s="2" customFormat="1" x14ac:dyDescent="0.25"/>
    <row r="3275" s="2" customFormat="1" x14ac:dyDescent="0.25"/>
    <row r="3276" s="2" customFormat="1" x14ac:dyDescent="0.25"/>
    <row r="3277" s="2" customFormat="1" x14ac:dyDescent="0.25"/>
    <row r="3278" s="2" customFormat="1" x14ac:dyDescent="0.25"/>
    <row r="3279" s="2" customFormat="1" x14ac:dyDescent="0.25"/>
    <row r="3280" s="2" customFormat="1" x14ac:dyDescent="0.25"/>
    <row r="3281" s="2" customFormat="1" x14ac:dyDescent="0.25"/>
    <row r="3282" s="2" customFormat="1" x14ac:dyDescent="0.25"/>
    <row r="3283" s="2" customFormat="1" x14ac:dyDescent="0.25"/>
    <row r="3284" s="2" customFormat="1" x14ac:dyDescent="0.25"/>
    <row r="3285" s="2" customFormat="1" x14ac:dyDescent="0.25"/>
    <row r="3286" s="2" customFormat="1" x14ac:dyDescent="0.25"/>
    <row r="3287" s="2" customFormat="1" x14ac:dyDescent="0.25"/>
    <row r="3288" s="2" customFormat="1" x14ac:dyDescent="0.25"/>
    <row r="3289" s="2" customFormat="1" x14ac:dyDescent="0.25"/>
    <row r="3290" s="2" customFormat="1" x14ac:dyDescent="0.25"/>
    <row r="3291" s="2" customFormat="1" x14ac:dyDescent="0.25"/>
    <row r="3292" s="2" customFormat="1" x14ac:dyDescent="0.25"/>
    <row r="3293" s="2" customFormat="1" x14ac:dyDescent="0.25"/>
    <row r="3294" s="2" customFormat="1" x14ac:dyDescent="0.25"/>
    <row r="3295" s="2" customFormat="1" x14ac:dyDescent="0.25"/>
    <row r="3296" s="2" customFormat="1" x14ac:dyDescent="0.25"/>
    <row r="3297" s="2" customFormat="1" x14ac:dyDescent="0.25"/>
    <row r="3298" s="2" customFormat="1" x14ac:dyDescent="0.25"/>
    <row r="3299" s="2" customFormat="1" x14ac:dyDescent="0.25"/>
    <row r="3300" s="2" customFormat="1" x14ac:dyDescent="0.25"/>
    <row r="3301" s="2" customFormat="1" x14ac:dyDescent="0.25"/>
    <row r="3302" s="2" customFormat="1" x14ac:dyDescent="0.25"/>
    <row r="3303" s="2" customFormat="1" x14ac:dyDescent="0.25"/>
    <row r="3304" s="2" customFormat="1" x14ac:dyDescent="0.25"/>
    <row r="3305" s="2" customFormat="1" x14ac:dyDescent="0.25"/>
    <row r="3306" s="2" customFormat="1" x14ac:dyDescent="0.25"/>
    <row r="3307" s="2" customFormat="1" x14ac:dyDescent="0.25"/>
    <row r="3308" s="2" customFormat="1" x14ac:dyDescent="0.25"/>
    <row r="3309" s="2" customFormat="1" x14ac:dyDescent="0.25"/>
    <row r="3310" s="2" customFormat="1" x14ac:dyDescent="0.25"/>
    <row r="3311" s="2" customFormat="1" x14ac:dyDescent="0.25"/>
    <row r="3312" s="2" customFormat="1" x14ac:dyDescent="0.25"/>
    <row r="3313" s="2" customFormat="1" x14ac:dyDescent="0.25"/>
    <row r="3314" s="2" customFormat="1" x14ac:dyDescent="0.25"/>
    <row r="3315" s="2" customFormat="1" x14ac:dyDescent="0.25"/>
    <row r="3316" s="2" customFormat="1" x14ac:dyDescent="0.25"/>
    <row r="3317" s="2" customFormat="1" x14ac:dyDescent="0.25"/>
    <row r="3318" s="2" customFormat="1" x14ac:dyDescent="0.25"/>
    <row r="3319" s="2" customFormat="1" x14ac:dyDescent="0.25"/>
    <row r="3320" s="2" customFormat="1" x14ac:dyDescent="0.25"/>
    <row r="3321" s="2" customFormat="1" x14ac:dyDescent="0.25"/>
    <row r="3322" s="2" customFormat="1" x14ac:dyDescent="0.25"/>
    <row r="3323" s="2" customFormat="1" x14ac:dyDescent="0.25"/>
    <row r="3324" s="2" customFormat="1" x14ac:dyDescent="0.25"/>
    <row r="3325" s="2" customFormat="1" x14ac:dyDescent="0.25"/>
    <row r="3326" s="2" customFormat="1" x14ac:dyDescent="0.25"/>
    <row r="3327" s="2" customFormat="1" x14ac:dyDescent="0.25"/>
    <row r="3328" s="2" customFormat="1" x14ac:dyDescent="0.25"/>
    <row r="3329" s="2" customFormat="1" x14ac:dyDescent="0.25"/>
    <row r="3330" s="2" customFormat="1" x14ac:dyDescent="0.25"/>
    <row r="3331" s="2" customFormat="1" x14ac:dyDescent="0.25"/>
    <row r="3332" s="2" customFormat="1" x14ac:dyDescent="0.25"/>
    <row r="3333" s="2" customFormat="1" x14ac:dyDescent="0.25"/>
    <row r="3334" s="2" customFormat="1" x14ac:dyDescent="0.25"/>
    <row r="3335" s="2" customFormat="1" x14ac:dyDescent="0.25"/>
    <row r="3336" s="2" customFormat="1" x14ac:dyDescent="0.25"/>
    <row r="3337" s="2" customFormat="1" x14ac:dyDescent="0.25"/>
    <row r="3338" s="2" customFormat="1" x14ac:dyDescent="0.25"/>
    <row r="3339" s="2" customFormat="1" x14ac:dyDescent="0.25"/>
    <row r="3340" s="2" customFormat="1" x14ac:dyDescent="0.25"/>
    <row r="3341" s="2" customFormat="1" x14ac:dyDescent="0.25"/>
    <row r="3342" s="2" customFormat="1" x14ac:dyDescent="0.25"/>
    <row r="3343" s="2" customFormat="1" x14ac:dyDescent="0.25"/>
    <row r="3344" s="2" customFormat="1" x14ac:dyDescent="0.25"/>
    <row r="3345" s="2" customFormat="1" x14ac:dyDescent="0.25"/>
    <row r="3346" s="2" customFormat="1" x14ac:dyDescent="0.25"/>
    <row r="3347" s="2" customFormat="1" x14ac:dyDescent="0.25"/>
    <row r="3348" s="2" customFormat="1" x14ac:dyDescent="0.25"/>
    <row r="3349" s="2" customFormat="1" x14ac:dyDescent="0.25"/>
    <row r="3350" s="2" customFormat="1" x14ac:dyDescent="0.25"/>
    <row r="3351" s="2" customFormat="1" x14ac:dyDescent="0.25"/>
    <row r="3352" s="2" customFormat="1" x14ac:dyDescent="0.25"/>
    <row r="3353" s="2" customFormat="1" x14ac:dyDescent="0.25"/>
    <row r="3354" s="2" customFormat="1" x14ac:dyDescent="0.25"/>
    <row r="3355" s="2" customFormat="1" x14ac:dyDescent="0.25"/>
    <row r="3356" s="2" customFormat="1" x14ac:dyDescent="0.25"/>
    <row r="3357" s="2" customFormat="1" x14ac:dyDescent="0.25"/>
    <row r="3358" s="2" customFormat="1" x14ac:dyDescent="0.25"/>
    <row r="3359" s="2" customFormat="1" x14ac:dyDescent="0.25"/>
    <row r="3360" s="2" customFormat="1" x14ac:dyDescent="0.25"/>
    <row r="3361" s="2" customFormat="1" x14ac:dyDescent="0.25"/>
    <row r="3362" s="2" customFormat="1" x14ac:dyDescent="0.25"/>
    <row r="3363" s="2" customFormat="1" x14ac:dyDescent="0.25"/>
    <row r="3364" s="2" customFormat="1" x14ac:dyDescent="0.25"/>
    <row r="3365" s="2" customFormat="1" x14ac:dyDescent="0.25"/>
    <row r="3366" s="2" customFormat="1" x14ac:dyDescent="0.25"/>
    <row r="3367" s="2" customFormat="1" x14ac:dyDescent="0.25"/>
    <row r="3368" s="2" customFormat="1" x14ac:dyDescent="0.25"/>
    <row r="3369" s="2" customFormat="1" x14ac:dyDescent="0.25"/>
    <row r="3370" s="2" customFormat="1" x14ac:dyDescent="0.25"/>
    <row r="3371" s="2" customFormat="1" x14ac:dyDescent="0.25"/>
    <row r="3372" s="2" customFormat="1" x14ac:dyDescent="0.25"/>
    <row r="3373" s="2" customFormat="1" x14ac:dyDescent="0.25"/>
    <row r="3374" s="2" customFormat="1" x14ac:dyDescent="0.25"/>
    <row r="3375" s="2" customFormat="1" x14ac:dyDescent="0.25"/>
    <row r="3376" s="2" customFormat="1" x14ac:dyDescent="0.25"/>
    <row r="3377" s="2" customFormat="1" x14ac:dyDescent="0.25"/>
    <row r="3378" s="2" customFormat="1" x14ac:dyDescent="0.25"/>
    <row r="3379" s="2" customFormat="1" x14ac:dyDescent="0.25"/>
    <row r="3380" s="2" customFormat="1" x14ac:dyDescent="0.25"/>
    <row r="3381" s="2" customFormat="1" x14ac:dyDescent="0.25"/>
    <row r="3382" s="2" customFormat="1" x14ac:dyDescent="0.25"/>
    <row r="3383" s="2" customFormat="1" x14ac:dyDescent="0.25"/>
    <row r="3384" s="2" customFormat="1" x14ac:dyDescent="0.25"/>
    <row r="3385" s="2" customFormat="1" x14ac:dyDescent="0.25"/>
    <row r="3386" s="2" customFormat="1" x14ac:dyDescent="0.25"/>
    <row r="3387" s="2" customFormat="1" x14ac:dyDescent="0.25"/>
    <row r="3388" s="2" customFormat="1" x14ac:dyDescent="0.25"/>
    <row r="3389" s="2" customFormat="1" x14ac:dyDescent="0.25"/>
    <row r="3390" s="2" customFormat="1" x14ac:dyDescent="0.25"/>
    <row r="3391" s="2" customFormat="1" x14ac:dyDescent="0.25"/>
    <row r="3392" s="2" customFormat="1" x14ac:dyDescent="0.25"/>
    <row r="3393" s="2" customFormat="1" x14ac:dyDescent="0.25"/>
    <row r="3394" s="2" customFormat="1" x14ac:dyDescent="0.25"/>
    <row r="3395" s="2" customFormat="1" x14ac:dyDescent="0.25"/>
    <row r="3396" s="2" customFormat="1" x14ac:dyDescent="0.25"/>
    <row r="3397" s="2" customFormat="1" x14ac:dyDescent="0.25"/>
    <row r="3398" s="2" customFormat="1" x14ac:dyDescent="0.25"/>
    <row r="3399" s="2" customFormat="1" x14ac:dyDescent="0.25"/>
    <row r="3400" s="2" customFormat="1" x14ac:dyDescent="0.25"/>
    <row r="3401" s="2" customFormat="1" x14ac:dyDescent="0.25"/>
    <row r="3402" s="2" customFormat="1" x14ac:dyDescent="0.25"/>
    <row r="3403" s="2" customFormat="1" x14ac:dyDescent="0.25"/>
    <row r="3404" s="2" customFormat="1" x14ac:dyDescent="0.25"/>
    <row r="3405" s="2" customFormat="1" x14ac:dyDescent="0.25"/>
    <row r="3406" s="2" customFormat="1" x14ac:dyDescent="0.25"/>
    <row r="3407" s="2" customFormat="1" x14ac:dyDescent="0.25"/>
    <row r="3408" s="2" customFormat="1" x14ac:dyDescent="0.25"/>
    <row r="3409" s="2" customFormat="1" x14ac:dyDescent="0.25"/>
    <row r="3410" s="2" customFormat="1" x14ac:dyDescent="0.25"/>
    <row r="3411" s="2" customFormat="1" x14ac:dyDescent="0.25"/>
    <row r="3412" s="2" customFormat="1" x14ac:dyDescent="0.25"/>
    <row r="3413" s="2" customFormat="1" x14ac:dyDescent="0.25"/>
    <row r="3414" s="2" customFormat="1" x14ac:dyDescent="0.25"/>
    <row r="3415" s="2" customFormat="1" x14ac:dyDescent="0.25"/>
    <row r="3416" s="2" customFormat="1" x14ac:dyDescent="0.25"/>
    <row r="3417" s="2" customFormat="1" x14ac:dyDescent="0.25"/>
    <row r="3418" s="2" customFormat="1" x14ac:dyDescent="0.25"/>
    <row r="3419" s="2" customFormat="1" x14ac:dyDescent="0.25"/>
    <row r="3420" s="2" customFormat="1" x14ac:dyDescent="0.25"/>
    <row r="3421" s="2" customFormat="1" x14ac:dyDescent="0.25"/>
    <row r="3422" s="2" customFormat="1" x14ac:dyDescent="0.25"/>
    <row r="3423" s="2" customFormat="1" x14ac:dyDescent="0.25"/>
    <row r="3424" s="2" customFormat="1" x14ac:dyDescent="0.25"/>
    <row r="3425" s="2" customFormat="1" x14ac:dyDescent="0.25"/>
    <row r="3426" s="2" customFormat="1" x14ac:dyDescent="0.25"/>
    <row r="3427" s="2" customFormat="1" x14ac:dyDescent="0.25"/>
    <row r="3428" s="2" customFormat="1" x14ac:dyDescent="0.25"/>
    <row r="3429" s="2" customFormat="1" x14ac:dyDescent="0.25"/>
    <row r="3430" s="2" customFormat="1" x14ac:dyDescent="0.25"/>
    <row r="3431" s="2" customFormat="1" x14ac:dyDescent="0.25"/>
    <row r="3432" s="2" customFormat="1" x14ac:dyDescent="0.25"/>
    <row r="3433" s="2" customFormat="1" x14ac:dyDescent="0.25"/>
    <row r="3434" s="2" customFormat="1" x14ac:dyDescent="0.25"/>
    <row r="3435" s="2" customFormat="1" x14ac:dyDescent="0.25"/>
    <row r="3436" s="2" customFormat="1" x14ac:dyDescent="0.25"/>
    <row r="3437" s="2" customFormat="1" x14ac:dyDescent="0.25"/>
    <row r="3438" s="2" customFormat="1" x14ac:dyDescent="0.25"/>
    <row r="3439" s="2" customFormat="1" x14ac:dyDescent="0.25"/>
    <row r="3440" s="2" customFormat="1" x14ac:dyDescent="0.25"/>
    <row r="3441" s="2" customFormat="1" x14ac:dyDescent="0.25"/>
    <row r="3442" s="2" customFormat="1" x14ac:dyDescent="0.25"/>
    <row r="3443" s="2" customFormat="1" x14ac:dyDescent="0.25"/>
    <row r="3444" s="2" customFormat="1" x14ac:dyDescent="0.25"/>
    <row r="3445" s="2" customFormat="1" x14ac:dyDescent="0.25"/>
    <row r="3446" s="2" customFormat="1" x14ac:dyDescent="0.25"/>
    <row r="3447" s="2" customFormat="1" x14ac:dyDescent="0.25"/>
    <row r="3448" s="2" customFormat="1" x14ac:dyDescent="0.25"/>
    <row r="3449" s="2" customFormat="1" x14ac:dyDescent="0.25"/>
    <row r="3450" s="2" customFormat="1" x14ac:dyDescent="0.25"/>
    <row r="3451" s="2" customFormat="1" x14ac:dyDescent="0.25"/>
    <row r="3452" s="2" customFormat="1" x14ac:dyDescent="0.25"/>
    <row r="3453" s="2" customFormat="1" x14ac:dyDescent="0.25"/>
    <row r="3454" s="2" customFormat="1" x14ac:dyDescent="0.25"/>
    <row r="3455" s="2" customFormat="1" x14ac:dyDescent="0.25"/>
    <row r="3456" s="2" customFormat="1" x14ac:dyDescent="0.25"/>
    <row r="3457" s="2" customFormat="1" x14ac:dyDescent="0.25"/>
    <row r="3458" s="2" customFormat="1" x14ac:dyDescent="0.25"/>
    <row r="3459" s="2" customFormat="1" x14ac:dyDescent="0.25"/>
    <row r="3460" s="2" customFormat="1" x14ac:dyDescent="0.25"/>
    <row r="3461" s="2" customFormat="1" x14ac:dyDescent="0.25"/>
    <row r="3462" s="2" customFormat="1" x14ac:dyDescent="0.25"/>
    <row r="3463" s="2" customFormat="1" x14ac:dyDescent="0.25"/>
    <row r="3464" s="2" customFormat="1" x14ac:dyDescent="0.25"/>
    <row r="3465" s="2" customFormat="1" x14ac:dyDescent="0.25"/>
    <row r="3466" s="2" customFormat="1" x14ac:dyDescent="0.25"/>
    <row r="3467" s="2" customFormat="1" x14ac:dyDescent="0.25"/>
    <row r="3468" s="2" customFormat="1" x14ac:dyDescent="0.25"/>
    <row r="3469" s="2" customFormat="1" x14ac:dyDescent="0.25"/>
    <row r="3470" s="2" customFormat="1" x14ac:dyDescent="0.25"/>
    <row r="3471" s="2" customFormat="1" x14ac:dyDescent="0.25"/>
    <row r="3472" s="2" customFormat="1" x14ac:dyDescent="0.25"/>
    <row r="3473" s="2" customFormat="1" x14ac:dyDescent="0.25"/>
    <row r="3474" s="2" customFormat="1" x14ac:dyDescent="0.25"/>
    <row r="3475" s="2" customFormat="1" x14ac:dyDescent="0.25"/>
    <row r="3476" s="2" customFormat="1" x14ac:dyDescent="0.25"/>
    <row r="3477" s="2" customFormat="1" x14ac:dyDescent="0.25"/>
    <row r="3478" s="2" customFormat="1" x14ac:dyDescent="0.25"/>
    <row r="3479" s="2" customFormat="1" x14ac:dyDescent="0.25"/>
    <row r="3480" s="2" customFormat="1" x14ac:dyDescent="0.25"/>
    <row r="3481" s="2" customFormat="1" x14ac:dyDescent="0.25"/>
    <row r="3482" s="2" customFormat="1" x14ac:dyDescent="0.25"/>
    <row r="3483" s="2" customFormat="1" x14ac:dyDescent="0.25"/>
    <row r="3484" s="2" customFormat="1" x14ac:dyDescent="0.25"/>
    <row r="3485" s="2" customFormat="1" x14ac:dyDescent="0.25"/>
    <row r="3486" s="2" customFormat="1" x14ac:dyDescent="0.25"/>
    <row r="3487" s="2" customFormat="1" x14ac:dyDescent="0.25"/>
    <row r="3488" s="2" customFormat="1" x14ac:dyDescent="0.25"/>
    <row r="3489" s="2" customFormat="1" x14ac:dyDescent="0.25"/>
    <row r="3490" s="2" customFormat="1" x14ac:dyDescent="0.25"/>
    <row r="3491" s="2" customFormat="1" x14ac:dyDescent="0.25"/>
    <row r="3492" s="2" customFormat="1" x14ac:dyDescent="0.25"/>
    <row r="3493" s="2" customFormat="1" x14ac:dyDescent="0.25"/>
    <row r="3494" s="2" customFormat="1" x14ac:dyDescent="0.25"/>
    <row r="3495" s="2" customFormat="1" x14ac:dyDescent="0.25"/>
    <row r="3496" s="2" customFormat="1" x14ac:dyDescent="0.25"/>
    <row r="3497" s="2" customFormat="1" x14ac:dyDescent="0.25"/>
    <row r="3498" s="2" customFormat="1" x14ac:dyDescent="0.25"/>
    <row r="3499" s="2" customFormat="1" x14ac:dyDescent="0.25"/>
    <row r="3500" s="2" customFormat="1" x14ac:dyDescent="0.25"/>
    <row r="3501" s="2" customFormat="1" x14ac:dyDescent="0.25"/>
    <row r="3502" s="2" customFormat="1" x14ac:dyDescent="0.25"/>
    <row r="3503" s="2" customFormat="1" x14ac:dyDescent="0.25"/>
    <row r="3504" s="2" customFormat="1" x14ac:dyDescent="0.25"/>
    <row r="3505" s="2" customFormat="1" x14ac:dyDescent="0.25"/>
    <row r="3506" s="2" customFormat="1" x14ac:dyDescent="0.25"/>
    <row r="3507" s="2" customFormat="1" x14ac:dyDescent="0.25"/>
    <row r="3508" s="2" customFormat="1" x14ac:dyDescent="0.25"/>
    <row r="3509" s="2" customFormat="1" x14ac:dyDescent="0.25"/>
    <row r="3510" s="2" customFormat="1" x14ac:dyDescent="0.25"/>
    <row r="3511" s="2" customFormat="1" x14ac:dyDescent="0.25"/>
    <row r="3512" s="2" customFormat="1" x14ac:dyDescent="0.25"/>
    <row r="3513" s="2" customFormat="1" x14ac:dyDescent="0.25"/>
    <row r="3514" s="2" customFormat="1" x14ac:dyDescent="0.25"/>
    <row r="3515" s="2" customFormat="1" x14ac:dyDescent="0.25"/>
    <row r="3516" s="2" customFormat="1" x14ac:dyDescent="0.25"/>
    <row r="3517" s="2" customFormat="1" x14ac:dyDescent="0.25"/>
    <row r="3518" s="2" customFormat="1" x14ac:dyDescent="0.25"/>
    <row r="3519" s="2" customFormat="1" x14ac:dyDescent="0.25"/>
    <row r="3520" s="2" customFormat="1" x14ac:dyDescent="0.25"/>
    <row r="3521" s="2" customFormat="1" x14ac:dyDescent="0.25"/>
    <row r="3522" s="2" customFormat="1" x14ac:dyDescent="0.25"/>
    <row r="3523" s="2" customFormat="1" x14ac:dyDescent="0.25"/>
    <row r="3524" s="2" customFormat="1" x14ac:dyDescent="0.25"/>
    <row r="3525" s="2" customFormat="1" x14ac:dyDescent="0.25"/>
    <row r="3526" s="2" customFormat="1" x14ac:dyDescent="0.25"/>
    <row r="3527" s="2" customFormat="1" x14ac:dyDescent="0.25"/>
    <row r="3528" s="2" customFormat="1" x14ac:dyDescent="0.25"/>
    <row r="3529" s="2" customFormat="1" x14ac:dyDescent="0.25"/>
    <row r="3530" s="2" customFormat="1" x14ac:dyDescent="0.25"/>
    <row r="3531" s="2" customFormat="1" x14ac:dyDescent="0.25"/>
    <row r="3532" s="2" customFormat="1" x14ac:dyDescent="0.25"/>
    <row r="3533" s="2" customFormat="1" x14ac:dyDescent="0.25"/>
    <row r="3534" s="2" customFormat="1" x14ac:dyDescent="0.25"/>
    <row r="3535" s="2" customFormat="1" x14ac:dyDescent="0.25"/>
    <row r="3536" s="2" customFormat="1" x14ac:dyDescent="0.25"/>
    <row r="3537" s="2" customFormat="1" x14ac:dyDescent="0.25"/>
    <row r="3538" s="2" customFormat="1" x14ac:dyDescent="0.25"/>
    <row r="3539" s="2" customFormat="1" x14ac:dyDescent="0.25"/>
    <row r="3540" s="2" customFormat="1" x14ac:dyDescent="0.25"/>
    <row r="3541" s="2" customFormat="1" x14ac:dyDescent="0.25"/>
    <row r="3542" s="2" customFormat="1" x14ac:dyDescent="0.25"/>
    <row r="3543" s="2" customFormat="1" x14ac:dyDescent="0.25"/>
    <row r="3544" s="2" customFormat="1" x14ac:dyDescent="0.25"/>
    <row r="3545" s="2" customFormat="1" x14ac:dyDescent="0.25"/>
    <row r="3546" s="2" customFormat="1" x14ac:dyDescent="0.25"/>
    <row r="3547" s="2" customFormat="1" x14ac:dyDescent="0.25"/>
    <row r="3548" s="2" customFormat="1" x14ac:dyDescent="0.25"/>
    <row r="3549" s="2" customFormat="1" x14ac:dyDescent="0.25"/>
    <row r="3550" s="2" customFormat="1" x14ac:dyDescent="0.25"/>
    <row r="3551" s="2" customFormat="1" x14ac:dyDescent="0.25"/>
    <row r="3552" s="2" customFormat="1" x14ac:dyDescent="0.25"/>
    <row r="3553" s="2" customFormat="1" x14ac:dyDescent="0.25"/>
    <row r="3554" s="2" customFormat="1" x14ac:dyDescent="0.25"/>
    <row r="3555" s="2" customFormat="1" x14ac:dyDescent="0.25"/>
    <row r="3556" s="2" customFormat="1" x14ac:dyDescent="0.25"/>
    <row r="3557" s="2" customFormat="1" x14ac:dyDescent="0.25"/>
    <row r="3558" s="2" customFormat="1" x14ac:dyDescent="0.25"/>
    <row r="3559" s="2" customFormat="1" x14ac:dyDescent="0.25"/>
    <row r="3560" s="2" customFormat="1" x14ac:dyDescent="0.25"/>
    <row r="3561" s="2" customFormat="1" x14ac:dyDescent="0.25"/>
    <row r="3562" s="2" customFormat="1" x14ac:dyDescent="0.25"/>
    <row r="3563" s="2" customFormat="1" x14ac:dyDescent="0.25"/>
    <row r="3564" s="2" customFormat="1" x14ac:dyDescent="0.25"/>
    <row r="3565" s="2" customFormat="1" x14ac:dyDescent="0.25"/>
    <row r="3566" s="2" customFormat="1" x14ac:dyDescent="0.25"/>
    <row r="3567" s="2" customFormat="1" x14ac:dyDescent="0.25"/>
    <row r="3568" s="2" customFormat="1" x14ac:dyDescent="0.25"/>
    <row r="3569" s="2" customFormat="1" x14ac:dyDescent="0.25"/>
    <row r="3570" s="2" customFormat="1" x14ac:dyDescent="0.25"/>
    <row r="3571" s="2" customFormat="1" x14ac:dyDescent="0.25"/>
    <row r="3572" s="2" customFormat="1" x14ac:dyDescent="0.25"/>
    <row r="3573" s="2" customFormat="1" x14ac:dyDescent="0.25"/>
    <row r="3574" s="2" customFormat="1" x14ac:dyDescent="0.25"/>
    <row r="3575" s="2" customFormat="1" x14ac:dyDescent="0.25"/>
    <row r="3576" s="2" customFormat="1" x14ac:dyDescent="0.25"/>
    <row r="3577" s="2" customFormat="1" x14ac:dyDescent="0.25"/>
    <row r="3578" s="2" customFormat="1" x14ac:dyDescent="0.25"/>
    <row r="3579" s="2" customFormat="1" x14ac:dyDescent="0.25"/>
    <row r="3580" s="2" customFormat="1" x14ac:dyDescent="0.25"/>
    <row r="3581" s="2" customFormat="1" x14ac:dyDescent="0.25"/>
    <row r="3582" s="2" customFormat="1" x14ac:dyDescent="0.25"/>
    <row r="3583" s="2" customFormat="1" x14ac:dyDescent="0.25"/>
    <row r="3584" s="2" customFormat="1" x14ac:dyDescent="0.25"/>
    <row r="3585" s="2" customFormat="1" x14ac:dyDescent="0.25"/>
    <row r="3586" s="2" customFormat="1" x14ac:dyDescent="0.25"/>
    <row r="3587" s="2" customFormat="1" x14ac:dyDescent="0.25"/>
    <row r="3588" s="2" customFormat="1" x14ac:dyDescent="0.25"/>
    <row r="3589" s="2" customFormat="1" x14ac:dyDescent="0.25"/>
    <row r="3590" s="2" customFormat="1" x14ac:dyDescent="0.25"/>
    <row r="3591" s="2" customFormat="1" x14ac:dyDescent="0.25"/>
    <row r="3592" s="2" customFormat="1" x14ac:dyDescent="0.25"/>
    <row r="3593" s="2" customFormat="1" x14ac:dyDescent="0.25"/>
    <row r="3594" s="2" customFormat="1" x14ac:dyDescent="0.25"/>
    <row r="3595" s="2" customFormat="1" x14ac:dyDescent="0.25"/>
    <row r="3596" s="2" customFormat="1" x14ac:dyDescent="0.25"/>
    <row r="3597" s="2" customFormat="1" x14ac:dyDescent="0.25"/>
    <row r="3598" s="2" customFormat="1" x14ac:dyDescent="0.25"/>
    <row r="3599" s="2" customFormat="1" x14ac:dyDescent="0.25"/>
    <row r="3600" s="2" customFormat="1" x14ac:dyDescent="0.25"/>
    <row r="3601" s="2" customFormat="1" x14ac:dyDescent="0.25"/>
    <row r="3602" s="2" customFormat="1" x14ac:dyDescent="0.25"/>
    <row r="3603" s="2" customFormat="1" x14ac:dyDescent="0.25"/>
    <row r="3604" s="2" customFormat="1" x14ac:dyDescent="0.25"/>
    <row r="3605" s="2" customFormat="1" x14ac:dyDescent="0.25"/>
    <row r="3606" s="2" customFormat="1" x14ac:dyDescent="0.25"/>
    <row r="3607" s="2" customFormat="1" x14ac:dyDescent="0.25"/>
    <row r="3608" s="2" customFormat="1" x14ac:dyDescent="0.25"/>
    <row r="3609" s="2" customFormat="1" x14ac:dyDescent="0.25"/>
    <row r="3610" s="2" customFormat="1" x14ac:dyDescent="0.25"/>
    <row r="3611" s="2" customFormat="1" x14ac:dyDescent="0.25"/>
    <row r="3612" s="2" customFormat="1" x14ac:dyDescent="0.25"/>
    <row r="3613" s="2" customFormat="1" x14ac:dyDescent="0.25"/>
    <row r="3614" s="2" customFormat="1" x14ac:dyDescent="0.25"/>
    <row r="3615" s="2" customFormat="1" x14ac:dyDescent="0.25"/>
    <row r="3616" s="2" customFormat="1" x14ac:dyDescent="0.25"/>
    <row r="3617" s="2" customFormat="1" x14ac:dyDescent="0.25"/>
    <row r="3618" s="2" customFormat="1" x14ac:dyDescent="0.25"/>
    <row r="3619" s="2" customFormat="1" x14ac:dyDescent="0.25"/>
    <row r="3620" s="2" customFormat="1" x14ac:dyDescent="0.25"/>
    <row r="3621" s="2" customFormat="1" x14ac:dyDescent="0.25"/>
    <row r="3622" s="2" customFormat="1" x14ac:dyDescent="0.25"/>
    <row r="3623" s="2" customFormat="1" x14ac:dyDescent="0.25"/>
    <row r="3624" s="2" customFormat="1" x14ac:dyDescent="0.25"/>
    <row r="3625" s="2" customFormat="1" x14ac:dyDescent="0.25"/>
    <row r="3626" s="2" customFormat="1" x14ac:dyDescent="0.25"/>
    <row r="3627" s="2" customFormat="1" x14ac:dyDescent="0.25"/>
    <row r="3628" s="2" customFormat="1" x14ac:dyDescent="0.25"/>
    <row r="3629" s="2" customFormat="1" x14ac:dyDescent="0.25"/>
    <row r="3630" s="2" customFormat="1" x14ac:dyDescent="0.25"/>
    <row r="3631" s="2" customFormat="1" x14ac:dyDescent="0.25"/>
    <row r="3632" s="2" customFormat="1" x14ac:dyDescent="0.25"/>
    <row r="3633" s="2" customFormat="1" x14ac:dyDescent="0.25"/>
    <row r="3634" s="2" customFormat="1" x14ac:dyDescent="0.25"/>
    <row r="3635" s="2" customFormat="1" x14ac:dyDescent="0.25"/>
    <row r="3636" s="2" customFormat="1" x14ac:dyDescent="0.25"/>
    <row r="3637" s="2" customFormat="1" x14ac:dyDescent="0.25"/>
    <row r="3638" s="2" customFormat="1" x14ac:dyDescent="0.25"/>
    <row r="3639" s="2" customFormat="1" x14ac:dyDescent="0.25"/>
    <row r="3640" s="2" customFormat="1" x14ac:dyDescent="0.25"/>
    <row r="3641" s="2" customFormat="1" x14ac:dyDescent="0.25"/>
    <row r="3642" s="2" customFormat="1" x14ac:dyDescent="0.25"/>
    <row r="3643" s="2" customFormat="1" x14ac:dyDescent="0.25"/>
    <row r="3644" s="2" customFormat="1" x14ac:dyDescent="0.25"/>
    <row r="3645" s="2" customFormat="1" x14ac:dyDescent="0.25"/>
    <row r="3646" s="2" customFormat="1" x14ac:dyDescent="0.25"/>
    <row r="3647" s="2" customFormat="1" x14ac:dyDescent="0.25"/>
    <row r="3648" s="2" customFormat="1" x14ac:dyDescent="0.25"/>
    <row r="3649" s="2" customFormat="1" x14ac:dyDescent="0.25"/>
    <row r="3650" s="2" customFormat="1" x14ac:dyDescent="0.25"/>
    <row r="3651" s="2" customFormat="1" x14ac:dyDescent="0.25"/>
    <row r="3652" s="2" customFormat="1" x14ac:dyDescent="0.25"/>
    <row r="3653" s="2" customFormat="1" x14ac:dyDescent="0.25"/>
    <row r="3654" s="2" customFormat="1" x14ac:dyDescent="0.25"/>
    <row r="3655" s="2" customFormat="1" x14ac:dyDescent="0.25"/>
    <row r="3656" s="2" customFormat="1" x14ac:dyDescent="0.25"/>
    <row r="3657" s="2" customFormat="1" x14ac:dyDescent="0.25"/>
    <row r="3658" s="2" customFormat="1" x14ac:dyDescent="0.25"/>
    <row r="3659" s="2" customFormat="1" x14ac:dyDescent="0.25"/>
    <row r="3660" s="2" customFormat="1" x14ac:dyDescent="0.25"/>
    <row r="3661" s="2" customFormat="1" x14ac:dyDescent="0.25"/>
    <row r="3662" s="2" customFormat="1" x14ac:dyDescent="0.25"/>
    <row r="3663" s="2" customFormat="1" x14ac:dyDescent="0.25"/>
    <row r="3664" s="2" customFormat="1" x14ac:dyDescent="0.25"/>
    <row r="3665" s="2" customFormat="1" x14ac:dyDescent="0.25"/>
    <row r="3666" s="2" customFormat="1" x14ac:dyDescent="0.25"/>
    <row r="3667" s="2" customFormat="1" x14ac:dyDescent="0.25"/>
    <row r="3668" s="2" customFormat="1" x14ac:dyDescent="0.25"/>
    <row r="3669" s="2" customFormat="1" x14ac:dyDescent="0.25"/>
    <row r="3670" s="2" customFormat="1" x14ac:dyDescent="0.25"/>
    <row r="3671" s="2" customFormat="1" x14ac:dyDescent="0.25"/>
    <row r="3672" s="2" customFormat="1" x14ac:dyDescent="0.25"/>
    <row r="3673" s="2" customFormat="1" x14ac:dyDescent="0.25"/>
    <row r="3674" s="2" customFormat="1" x14ac:dyDescent="0.25"/>
    <row r="3675" s="2" customFormat="1" x14ac:dyDescent="0.25"/>
    <row r="3676" s="2" customFormat="1" x14ac:dyDescent="0.25"/>
    <row r="3677" s="2" customFormat="1" x14ac:dyDescent="0.25"/>
    <row r="3678" s="2" customFormat="1" x14ac:dyDescent="0.25"/>
    <row r="3679" s="2" customFormat="1" x14ac:dyDescent="0.25"/>
    <row r="3680" s="2" customFormat="1" x14ac:dyDescent="0.25"/>
    <row r="3681" s="2" customFormat="1" x14ac:dyDescent="0.25"/>
    <row r="3682" s="2" customFormat="1" x14ac:dyDescent="0.25"/>
    <row r="3683" s="2" customFormat="1" x14ac:dyDescent="0.25"/>
    <row r="3684" s="2" customFormat="1" x14ac:dyDescent="0.25"/>
    <row r="3685" s="2" customFormat="1" x14ac:dyDescent="0.25"/>
    <row r="3686" s="2" customFormat="1" x14ac:dyDescent="0.25"/>
    <row r="3687" s="2" customFormat="1" x14ac:dyDescent="0.25"/>
    <row r="3688" s="2" customFormat="1" x14ac:dyDescent="0.25"/>
    <row r="3689" s="2" customFormat="1" x14ac:dyDescent="0.25"/>
    <row r="3690" s="2" customFormat="1" x14ac:dyDescent="0.25"/>
    <row r="3691" s="2" customFormat="1" x14ac:dyDescent="0.25"/>
    <row r="3692" s="2" customFormat="1" x14ac:dyDescent="0.25"/>
    <row r="3693" s="2" customFormat="1" x14ac:dyDescent="0.25"/>
    <row r="3694" s="2" customFormat="1" x14ac:dyDescent="0.25"/>
    <row r="3695" s="2" customFormat="1" x14ac:dyDescent="0.25"/>
    <row r="3696" s="2" customFormat="1" x14ac:dyDescent="0.25"/>
    <row r="3697" s="2" customFormat="1" x14ac:dyDescent="0.25"/>
    <row r="3698" s="2" customFormat="1" x14ac:dyDescent="0.25"/>
  </sheetData>
  <mergeCells count="15">
    <mergeCell ref="A2:E2"/>
    <mergeCell ref="A3:E3"/>
    <mergeCell ref="A4:B4"/>
    <mergeCell ref="A6:C7"/>
    <mergeCell ref="A146:A147"/>
    <mergeCell ref="B146:B147"/>
    <mergeCell ref="C146:C147"/>
    <mergeCell ref="E146:E154"/>
    <mergeCell ref="F146:F147"/>
    <mergeCell ref="G146:G147"/>
    <mergeCell ref="H146:H149"/>
    <mergeCell ref="A153:A154"/>
    <mergeCell ref="B153:B154"/>
    <mergeCell ref="C153:C154"/>
    <mergeCell ref="F153:F154"/>
  </mergeCells>
  <hyperlinks>
    <hyperlink ref="A64" r:id="rId1" display="consultantplus://offline/ref=C6EF3AE28B6C46D1117CBBA251A07B11C6C7C5768D62628200322DA1BBA42282C9440EEF08E6CC43400635U6VAM"/>
    <hyperlink ref="A38" r:id="rId2" display="consultantplus://offline/ref=9C8C6091F07A6736C14182A29006343D5BBD7494BF22787139B89C820162E1855B84266ADC28F806D5AC82M8c2N"/>
    <hyperlink ref="A107" r:id="rId3" display="consultantplus://offline/ref=C6EF3AE28B6C46D1117CBBA251A07B11C6C7C5768D6761820E322DA1BBA42282C9440EEF08E6CC43400235U6VEM"/>
    <hyperlink ref="A109" r:id="rId4" display="consultantplus://offline/ref=C6EF3AE28B6C46D1117CBBA251A07B11C6C7C5768D6761820E322DA1BBA42282C9440EEF08E6CC43400136U6VDM"/>
  </hyperlinks>
  <printOptions horizontalCentered="1"/>
  <pageMargins left="0.70866141732283472" right="0" top="0.94488188976377963" bottom="0.55118110236220474" header="0.31496062992125984" footer="0.31496062992125984"/>
  <pageSetup paperSize="9" scale="77" fitToHeight="8" orientation="portrait" copies="5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Факт ПРОГР 2021 </vt:lpstr>
      <vt:lpstr>'Факт ПРОГР 2021 '!Заголовки_для_печати</vt:lpstr>
      <vt:lpstr>'Факт ПРОГР 2021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2022-03-14T13:06:08Z</dcterms:created>
  <dcterms:modified xsi:type="dcterms:W3CDTF">2022-03-14T13:07:24Z</dcterms:modified>
</cp:coreProperties>
</file>