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270" yWindow="165" windowWidth="13260" windowHeight="13635" tabRatio="786"/>
  </bookViews>
  <sheets>
    <sheet name="Перечень проектов на 2021г." sheetId="1" r:id="rId1"/>
  </sheets>
  <definedNames>
    <definedName name="_xlnm._FilterDatabase" localSheetId="0" hidden="1">'Перечень проектов на 2021г.'!$B$3:$Q$14</definedName>
    <definedName name="_xlnm.Print_Titles" localSheetId="0">'Перечень проектов на 2021г.'!$A:$A,'Перечень проектов на 2021г.'!$3:$4</definedName>
    <definedName name="_xlnm.Print_Area" localSheetId="0">'Перечень проектов на 2021г.'!$A$1:$Q$15</definedName>
  </definedNames>
  <calcPr calcId="145621"/>
</workbook>
</file>

<file path=xl/calcChain.xml><?xml version="1.0" encoding="utf-8"?>
<calcChain xmlns="http://schemas.openxmlformats.org/spreadsheetml/2006/main">
  <c r="P15" i="1" l="1"/>
  <c r="O15" i="1"/>
  <c r="M15" i="1"/>
  <c r="L15" i="1"/>
  <c r="J15" i="1"/>
  <c r="I15" i="1"/>
  <c r="G15" i="1"/>
  <c r="F15" i="1"/>
  <c r="Q15" i="1" l="1"/>
  <c r="N15" i="1"/>
  <c r="K15" i="1"/>
  <c r="H15" i="1"/>
  <c r="C5" i="1"/>
  <c r="C11" i="1" l="1"/>
  <c r="D11" i="1"/>
  <c r="H11" i="1"/>
  <c r="K11" i="1"/>
  <c r="N11" i="1"/>
  <c r="Q11" i="1"/>
  <c r="C12" i="1"/>
  <c r="D12" i="1"/>
  <c r="H12" i="1"/>
  <c r="K12" i="1"/>
  <c r="N12" i="1"/>
  <c r="Q12" i="1"/>
  <c r="C13" i="1"/>
  <c r="D13" i="1"/>
  <c r="H13" i="1"/>
  <c r="K13" i="1"/>
  <c r="N13" i="1"/>
  <c r="Q13" i="1"/>
  <c r="C14" i="1"/>
  <c r="D14" i="1"/>
  <c r="H14" i="1"/>
  <c r="K14" i="1"/>
  <c r="N14" i="1"/>
  <c r="Q14" i="1"/>
  <c r="D5" i="1"/>
  <c r="D6" i="1"/>
  <c r="D7" i="1"/>
  <c r="D8" i="1"/>
  <c r="D9" i="1"/>
  <c r="D10" i="1"/>
  <c r="C6" i="1"/>
  <c r="C7" i="1"/>
  <c r="C8" i="1"/>
  <c r="C9" i="1"/>
  <c r="C10" i="1"/>
  <c r="Q5" i="1"/>
  <c r="Q6" i="1"/>
  <c r="Q7" i="1"/>
  <c r="Q8" i="1"/>
  <c r="Q9" i="1"/>
  <c r="Q10" i="1"/>
  <c r="N5" i="1"/>
  <c r="N6" i="1"/>
  <c r="N7" i="1"/>
  <c r="N8" i="1"/>
  <c r="N9" i="1"/>
  <c r="N10" i="1"/>
  <c r="K5" i="1"/>
  <c r="K6" i="1"/>
  <c r="K7" i="1"/>
  <c r="K8" i="1"/>
  <c r="K9" i="1"/>
  <c r="K10" i="1"/>
  <c r="H5" i="1"/>
  <c r="H6" i="1"/>
  <c r="H7" i="1"/>
  <c r="H8" i="1"/>
  <c r="H9" i="1"/>
  <c r="H10" i="1"/>
  <c r="C15" i="1" l="1"/>
  <c r="D15" i="1"/>
  <c r="E15" i="1" s="1"/>
  <c r="E12" i="1"/>
  <c r="E10" i="1"/>
  <c r="E9" i="1"/>
  <c r="E5" i="1"/>
  <c r="E14" i="1"/>
  <c r="E13" i="1"/>
  <c r="E11" i="1"/>
  <c r="E7" i="1"/>
  <c r="E6" i="1"/>
  <c r="E8" i="1"/>
</calcChain>
</file>

<file path=xl/sharedStrings.xml><?xml version="1.0" encoding="utf-8"?>
<sst xmlns="http://schemas.openxmlformats.org/spreadsheetml/2006/main" count="44" uniqueCount="24">
  <si>
    <t>Наименование проекта</t>
  </si>
  <si>
    <t>Ремонт освещения стадиона по адресу: Курская область, Пристенский район, п.Пристень, ул.Парковая,16</t>
  </si>
  <si>
    <t>Пристенский муниципальный район</t>
  </si>
  <si>
    <t xml:space="preserve">Замена окон в МКОУ "Бобрышевская СОШ" Пристенского района </t>
  </si>
  <si>
    <t xml:space="preserve">Замена окон в МКОУ "Сазановская СОШ" Пристенского района </t>
  </si>
  <si>
    <t xml:space="preserve">Замена окон в МКОУ "Верхне-Ольшанская  ООШ" Пристенского района </t>
  </si>
  <si>
    <t xml:space="preserve">Замена окон в МКОУ "Среднеольшанская  СОШ" Пристенского района </t>
  </si>
  <si>
    <t xml:space="preserve">Замена окон в МКОУ "Нагольненская ООШ" Пристенского района </t>
  </si>
  <si>
    <t>Ремонт автомобильной дороги по ул.Заречная в п.Кировский Пристенского района Курской области</t>
  </si>
  <si>
    <t xml:space="preserve">Пристенский муниципальный район </t>
  </si>
  <si>
    <t>Ремонт автомобильной дороги по ул.Прудковская  на х.Прудки Пристенского района Курской области</t>
  </si>
  <si>
    <t>Ремонт автомобильной дороги по ул. 2-я Первомайская  в п.Кировский Пристенского района Курской области</t>
  </si>
  <si>
    <t>Ремонт автомобильной дороги по ул. Ломоносова  в п.Кировский Пристенского района Курской области</t>
  </si>
  <si>
    <t>факт (руб.)</t>
  </si>
  <si>
    <t>% исполнения</t>
  </si>
  <si>
    <t xml:space="preserve">уточненный бюджет (план на 01.01.2022) (руб.) </t>
  </si>
  <si>
    <t>ИТОГО</t>
  </si>
  <si>
    <t xml:space="preserve">Информация об итогах  реализации проекта "Народный бюджет" за  2021 год по Пристенскому району Курской области  </t>
  </si>
  <si>
    <t>Общая стоимость проекта</t>
  </si>
  <si>
    <t>Местный бюджет</t>
  </si>
  <si>
    <t>Средства населения</t>
  </si>
  <si>
    <t>Средства юридических лиц и индивидуальных предпринимателей</t>
  </si>
  <si>
    <t>Наименование</t>
  </si>
  <si>
    <t>Софинансирование из областного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</si>
</sst>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8FFA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Alignment="1">
      <alignment horizontal="left" vertical="top" wrapText="1"/>
    </xf>
    <xf numFmtId="4" fontId="8" fillId="3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4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FF"/>
      <color rgb="FF11DFDF"/>
      <color rgb="FF0AE6E1"/>
      <color rgb="FFFF9999"/>
      <color rgb="FFFF5050"/>
      <color rgb="FFF8FFA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21"/>
  <sheetViews>
    <sheetView tabSelected="1" view="pageBreakPreview" zoomScaleNormal="95" zoomScaleSheetLayoutView="100" workbookViewId="0">
      <pane xSplit="2" ySplit="4" topLeftCell="C11" activePane="bottomRight" state="frozen"/>
      <selection pane="topRight" activeCell="D1" sqref="D1"/>
      <selection pane="bottomLeft" activeCell="A4" sqref="A4"/>
      <selection pane="bottomRight"/>
    </sheetView>
  </sheetViews>
  <sheetFormatPr defaultRowHeight="11.25" x14ac:dyDescent="0.25"/>
  <cols>
    <col min="1" max="1" width="21.140625" style="1" customWidth="1"/>
    <col min="2" max="2" width="12.42578125" style="1" customWidth="1"/>
    <col min="3" max="3" width="19.5703125" style="9" customWidth="1"/>
    <col min="4" max="4" width="18.28515625" style="9" customWidth="1"/>
    <col min="5" max="5" width="10" style="5" customWidth="1"/>
    <col min="6" max="6" width="19.5703125" style="9" customWidth="1"/>
    <col min="7" max="7" width="21.7109375" style="9" customWidth="1"/>
    <col min="8" max="8" width="10.5703125" style="5" customWidth="1"/>
    <col min="9" max="9" width="15.140625" style="9" customWidth="1"/>
    <col min="10" max="10" width="14.140625" style="9" customWidth="1"/>
    <col min="11" max="11" width="10.85546875" style="2" customWidth="1"/>
    <col min="12" max="13" width="15.42578125" style="3" customWidth="1"/>
    <col min="14" max="14" width="10.140625" style="2" customWidth="1"/>
    <col min="15" max="15" width="19.85546875" style="9" customWidth="1"/>
    <col min="16" max="16" width="17.5703125" style="9" customWidth="1"/>
    <col min="17" max="17" width="7.5703125" style="2" customWidth="1"/>
    <col min="18" max="19" width="9.140625" style="4"/>
    <col min="20" max="16384" width="9.140625" style="1"/>
  </cols>
  <sheetData>
    <row r="1" spans="1:24" s="6" customFormat="1" ht="21" customHeight="1" x14ac:dyDescent="0.25">
      <c r="C1" s="9"/>
      <c r="D1" s="9"/>
      <c r="E1" s="5"/>
      <c r="F1" s="9"/>
      <c r="G1" s="9"/>
      <c r="H1" s="5"/>
      <c r="I1" s="9"/>
      <c r="J1" s="9"/>
      <c r="K1" s="2"/>
      <c r="L1" s="3"/>
      <c r="M1" s="3"/>
      <c r="N1" s="2"/>
      <c r="O1" s="9"/>
      <c r="P1" s="9"/>
      <c r="Q1" s="2"/>
    </row>
    <row r="2" spans="1:24" ht="33" customHeight="1" x14ac:dyDescent="0.2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26.25" customHeight="1" x14ac:dyDescent="0.2">
      <c r="A3" s="30" t="s">
        <v>0</v>
      </c>
      <c r="B3" s="30" t="s">
        <v>22</v>
      </c>
      <c r="C3" s="28" t="s">
        <v>18</v>
      </c>
      <c r="D3" s="28"/>
      <c r="E3" s="31"/>
      <c r="F3" s="30" t="s">
        <v>19</v>
      </c>
      <c r="G3" s="30"/>
      <c r="H3" s="30"/>
      <c r="I3" s="30" t="s">
        <v>20</v>
      </c>
      <c r="J3" s="30"/>
      <c r="K3" s="30"/>
      <c r="L3" s="28" t="s">
        <v>21</v>
      </c>
      <c r="M3" s="28"/>
      <c r="N3" s="29"/>
      <c r="O3" s="30" t="s">
        <v>23</v>
      </c>
      <c r="P3" s="30"/>
      <c r="Q3" s="30"/>
    </row>
    <row r="4" spans="1:24" ht="87" customHeight="1" x14ac:dyDescent="0.25">
      <c r="A4" s="30"/>
      <c r="B4" s="30"/>
      <c r="C4" s="10" t="s">
        <v>15</v>
      </c>
      <c r="D4" s="10" t="s">
        <v>13</v>
      </c>
      <c r="E4" s="11" t="s">
        <v>14</v>
      </c>
      <c r="F4" s="10" t="s">
        <v>15</v>
      </c>
      <c r="G4" s="10" t="s">
        <v>13</v>
      </c>
      <c r="H4" s="11" t="s">
        <v>14</v>
      </c>
      <c r="I4" s="10" t="s">
        <v>15</v>
      </c>
      <c r="J4" s="10" t="s">
        <v>13</v>
      </c>
      <c r="K4" s="11" t="s">
        <v>14</v>
      </c>
      <c r="L4" s="10" t="s">
        <v>15</v>
      </c>
      <c r="M4" s="10" t="s">
        <v>13</v>
      </c>
      <c r="N4" s="11" t="s">
        <v>14</v>
      </c>
      <c r="O4" s="10" t="s">
        <v>15</v>
      </c>
      <c r="P4" s="10" t="s">
        <v>13</v>
      </c>
      <c r="Q4" s="11" t="s">
        <v>14</v>
      </c>
    </row>
    <row r="5" spans="1:24" s="7" customFormat="1" ht="79.5" customHeight="1" x14ac:dyDescent="0.25">
      <c r="A5" s="14" t="s">
        <v>1</v>
      </c>
      <c r="B5" s="13" t="s">
        <v>2</v>
      </c>
      <c r="C5" s="21">
        <f t="shared" ref="C5:C14" si="0">F5+I5+L5+O5</f>
        <v>5609300</v>
      </c>
      <c r="D5" s="21">
        <f t="shared" ref="D5:D14" si="1">G5+J5+M5+P5</f>
        <v>5609300</v>
      </c>
      <c r="E5" s="18">
        <f t="shared" ref="E5:E15" si="2">D5/C5*100</f>
        <v>100</v>
      </c>
      <c r="F5" s="17">
        <v>4043834</v>
      </c>
      <c r="G5" s="26">
        <v>4043834</v>
      </c>
      <c r="H5" s="27">
        <f t="shared" ref="H5:H15" si="3">G5/F5*100</f>
        <v>100</v>
      </c>
      <c r="I5" s="26">
        <v>900</v>
      </c>
      <c r="J5" s="26">
        <v>900</v>
      </c>
      <c r="K5" s="19">
        <f t="shared" ref="K5:K15" si="4">J5/I5*100</f>
        <v>100</v>
      </c>
      <c r="L5" s="25">
        <v>149100</v>
      </c>
      <c r="M5" s="26">
        <v>149100</v>
      </c>
      <c r="N5" s="19">
        <f t="shared" ref="N5:N15" si="5">M5/L5*100</f>
        <v>100</v>
      </c>
      <c r="O5" s="17">
        <v>1415466</v>
      </c>
      <c r="P5" s="25">
        <v>1415466</v>
      </c>
      <c r="Q5" s="19">
        <f t="shared" ref="Q5:Q15" si="6">P5/O5*100</f>
        <v>100</v>
      </c>
    </row>
    <row r="6" spans="1:24" s="8" customFormat="1" ht="51.75" customHeight="1" x14ac:dyDescent="0.25">
      <c r="A6" s="14" t="s">
        <v>3</v>
      </c>
      <c r="B6" s="13" t="s">
        <v>2</v>
      </c>
      <c r="C6" s="21">
        <f t="shared" si="0"/>
        <v>1840366</v>
      </c>
      <c r="D6" s="21">
        <f t="shared" si="1"/>
        <v>1840364.5</v>
      </c>
      <c r="E6" s="18">
        <f t="shared" si="2"/>
        <v>99.999918494473377</v>
      </c>
      <c r="F6" s="17">
        <v>644128.78</v>
      </c>
      <c r="G6" s="25">
        <v>644127.57999999996</v>
      </c>
      <c r="H6" s="18">
        <f t="shared" si="3"/>
        <v>99.999813701850101</v>
      </c>
      <c r="I6" s="17">
        <v>743</v>
      </c>
      <c r="J6" s="25">
        <v>743</v>
      </c>
      <c r="K6" s="19">
        <f t="shared" si="4"/>
        <v>100</v>
      </c>
      <c r="L6" s="17">
        <v>91275.22</v>
      </c>
      <c r="M6" s="25">
        <v>91275.22</v>
      </c>
      <c r="N6" s="19">
        <f t="shared" si="5"/>
        <v>100</v>
      </c>
      <c r="O6" s="17">
        <v>1104219</v>
      </c>
      <c r="P6" s="25">
        <v>1104218.7</v>
      </c>
      <c r="Q6" s="19">
        <f t="shared" si="6"/>
        <v>99.999972831476356</v>
      </c>
    </row>
    <row r="7" spans="1:24" s="8" customFormat="1" ht="54" customHeight="1" x14ac:dyDescent="0.25">
      <c r="A7" s="14" t="s">
        <v>4</v>
      </c>
      <c r="B7" s="13" t="s">
        <v>2</v>
      </c>
      <c r="C7" s="21">
        <f t="shared" si="0"/>
        <v>1120783</v>
      </c>
      <c r="D7" s="21">
        <f t="shared" si="1"/>
        <v>1120780.8</v>
      </c>
      <c r="E7" s="18">
        <f t="shared" si="2"/>
        <v>99.999803708657254</v>
      </c>
      <c r="F7" s="17">
        <v>392274.96</v>
      </c>
      <c r="G7" s="25">
        <v>392273.28</v>
      </c>
      <c r="H7" s="18">
        <f t="shared" si="3"/>
        <v>99.999571728972967</v>
      </c>
      <c r="I7" s="17">
        <v>832</v>
      </c>
      <c r="J7" s="25">
        <v>832</v>
      </c>
      <c r="K7" s="19">
        <f t="shared" si="4"/>
        <v>100</v>
      </c>
      <c r="L7" s="17">
        <v>55207.040000000001</v>
      </c>
      <c r="M7" s="25">
        <v>55207.040000000001</v>
      </c>
      <c r="N7" s="19">
        <f t="shared" si="5"/>
        <v>100</v>
      </c>
      <c r="O7" s="17">
        <v>672469</v>
      </c>
      <c r="P7" s="26">
        <v>672468.47999999998</v>
      </c>
      <c r="Q7" s="19">
        <f t="shared" si="6"/>
        <v>99.999922673015405</v>
      </c>
    </row>
    <row r="8" spans="1:24" s="8" customFormat="1" ht="42.75" customHeight="1" x14ac:dyDescent="0.25">
      <c r="A8" s="14" t="s">
        <v>7</v>
      </c>
      <c r="B8" s="13" t="s">
        <v>2</v>
      </c>
      <c r="C8" s="21">
        <f t="shared" si="0"/>
        <v>650166</v>
      </c>
      <c r="D8" s="21">
        <f t="shared" si="1"/>
        <v>650164.85</v>
      </c>
      <c r="E8" s="18">
        <f t="shared" si="2"/>
        <v>99.999823122094966</v>
      </c>
      <c r="F8" s="17">
        <v>227558.76</v>
      </c>
      <c r="G8" s="25">
        <v>227557.7</v>
      </c>
      <c r="H8" s="18">
        <f t="shared" si="3"/>
        <v>99.999534186247104</v>
      </c>
      <c r="I8" s="17">
        <v>644</v>
      </c>
      <c r="J8" s="25">
        <v>644</v>
      </c>
      <c r="K8" s="19">
        <f t="shared" si="4"/>
        <v>100</v>
      </c>
      <c r="L8" s="17">
        <v>31864.240000000002</v>
      </c>
      <c r="M8" s="25">
        <v>31864.240000000002</v>
      </c>
      <c r="N8" s="19">
        <f t="shared" si="5"/>
        <v>100</v>
      </c>
      <c r="O8" s="17">
        <v>390099</v>
      </c>
      <c r="P8" s="26">
        <v>390098.91</v>
      </c>
      <c r="Q8" s="19">
        <f t="shared" si="6"/>
        <v>99.999976928933421</v>
      </c>
    </row>
    <row r="9" spans="1:24" s="8" customFormat="1" ht="59.25" customHeight="1" x14ac:dyDescent="0.25">
      <c r="A9" s="14" t="s">
        <v>5</v>
      </c>
      <c r="B9" s="13" t="s">
        <v>2</v>
      </c>
      <c r="C9" s="21">
        <f t="shared" si="0"/>
        <v>904171</v>
      </c>
      <c r="D9" s="21">
        <f t="shared" si="1"/>
        <v>904168.87999999989</v>
      </c>
      <c r="E9" s="18">
        <f t="shared" si="2"/>
        <v>99.999765531077628</v>
      </c>
      <c r="F9" s="17">
        <v>316460.56</v>
      </c>
      <c r="G9" s="25">
        <v>316459.11</v>
      </c>
      <c r="H9" s="18">
        <f t="shared" si="3"/>
        <v>99.999541807042235</v>
      </c>
      <c r="I9" s="17">
        <v>879</v>
      </c>
      <c r="J9" s="25">
        <v>879</v>
      </c>
      <c r="K9" s="19">
        <f t="shared" si="4"/>
        <v>100</v>
      </c>
      <c r="L9" s="17">
        <v>44329.440000000002</v>
      </c>
      <c r="M9" s="25">
        <v>44329.440000000002</v>
      </c>
      <c r="N9" s="19">
        <f t="shared" si="5"/>
        <v>100</v>
      </c>
      <c r="O9" s="17">
        <v>542502</v>
      </c>
      <c r="P9" s="26">
        <v>542501.32999999996</v>
      </c>
      <c r="Q9" s="19">
        <f t="shared" si="6"/>
        <v>99.999876498151153</v>
      </c>
    </row>
    <row r="10" spans="1:24" s="8" customFormat="1" ht="48.75" customHeight="1" x14ac:dyDescent="0.25">
      <c r="A10" s="14" t="s">
        <v>6</v>
      </c>
      <c r="B10" s="13" t="s">
        <v>2</v>
      </c>
      <c r="C10" s="21">
        <f t="shared" si="0"/>
        <v>2144994</v>
      </c>
      <c r="D10" s="21">
        <f t="shared" si="1"/>
        <v>2144992.6800000002</v>
      </c>
      <c r="E10" s="18">
        <f t="shared" si="2"/>
        <v>99.999938461366327</v>
      </c>
      <c r="F10" s="17">
        <v>750748.37</v>
      </c>
      <c r="G10" s="25">
        <v>750747.44</v>
      </c>
      <c r="H10" s="18">
        <f t="shared" si="3"/>
        <v>99.999876123607152</v>
      </c>
      <c r="I10" s="17">
        <v>518</v>
      </c>
      <c r="J10" s="25">
        <v>518</v>
      </c>
      <c r="K10" s="19">
        <f t="shared" si="4"/>
        <v>100</v>
      </c>
      <c r="L10" s="17">
        <v>106731.63</v>
      </c>
      <c r="M10" s="25">
        <v>106731.63</v>
      </c>
      <c r="N10" s="19">
        <f t="shared" si="5"/>
        <v>100</v>
      </c>
      <c r="O10" s="17">
        <v>1286996</v>
      </c>
      <c r="P10" s="25">
        <v>1286995.6100000001</v>
      </c>
      <c r="Q10" s="19">
        <f t="shared" si="6"/>
        <v>99.999969696875525</v>
      </c>
    </row>
    <row r="11" spans="1:24" s="8" customFormat="1" ht="81.75" customHeight="1" x14ac:dyDescent="0.25">
      <c r="A11" s="14" t="s">
        <v>8</v>
      </c>
      <c r="B11" s="13" t="s">
        <v>9</v>
      </c>
      <c r="C11" s="21">
        <f t="shared" si="0"/>
        <v>5782500</v>
      </c>
      <c r="D11" s="21">
        <f t="shared" si="1"/>
        <v>4227398.5600000005</v>
      </c>
      <c r="E11" s="18">
        <f t="shared" si="2"/>
        <v>73.106762818849987</v>
      </c>
      <c r="F11" s="20">
        <v>3832500</v>
      </c>
      <c r="G11" s="25">
        <v>2277398.56</v>
      </c>
      <c r="H11" s="18">
        <f t="shared" si="3"/>
        <v>59.423315329419438</v>
      </c>
      <c r="I11" s="22">
        <v>35308</v>
      </c>
      <c r="J11" s="25">
        <v>35308</v>
      </c>
      <c r="K11" s="19">
        <f t="shared" si="4"/>
        <v>100</v>
      </c>
      <c r="L11" s="17">
        <v>114692</v>
      </c>
      <c r="M11" s="25">
        <v>114692</v>
      </c>
      <c r="N11" s="19">
        <f t="shared" si="5"/>
        <v>100</v>
      </c>
      <c r="O11" s="17">
        <v>1800000</v>
      </c>
      <c r="P11" s="25">
        <v>1800000</v>
      </c>
      <c r="Q11" s="19">
        <f t="shared" si="6"/>
        <v>100</v>
      </c>
    </row>
    <row r="12" spans="1:24" s="7" customFormat="1" ht="75.75" customHeight="1" x14ac:dyDescent="0.25">
      <c r="A12" s="14" t="s">
        <v>10</v>
      </c>
      <c r="B12" s="13" t="s">
        <v>9</v>
      </c>
      <c r="C12" s="21">
        <f t="shared" si="0"/>
        <v>3790280</v>
      </c>
      <c r="D12" s="21">
        <f t="shared" si="1"/>
        <v>2752368</v>
      </c>
      <c r="E12" s="18">
        <f t="shared" si="2"/>
        <v>72.616482159629371</v>
      </c>
      <c r="F12" s="22">
        <v>1800766</v>
      </c>
      <c r="G12" s="25">
        <v>1307649.44</v>
      </c>
      <c r="H12" s="18">
        <f t="shared" si="3"/>
        <v>72.616288845968882</v>
      </c>
      <c r="I12" s="22">
        <v>47918</v>
      </c>
      <c r="J12" s="25">
        <v>47918</v>
      </c>
      <c r="K12" s="19">
        <f t="shared" si="4"/>
        <v>100</v>
      </c>
      <c r="L12" s="17">
        <v>141596</v>
      </c>
      <c r="M12" s="25">
        <v>89701</v>
      </c>
      <c r="N12" s="19">
        <f t="shared" si="5"/>
        <v>63.349953388513804</v>
      </c>
      <c r="O12" s="17">
        <v>1800000</v>
      </c>
      <c r="P12" s="25">
        <v>1307099.56</v>
      </c>
      <c r="Q12" s="19">
        <f t="shared" si="6"/>
        <v>72.616642222222225</v>
      </c>
    </row>
    <row r="13" spans="1:24" s="8" customFormat="1" ht="78" customHeight="1" x14ac:dyDescent="0.25">
      <c r="A13" s="14" t="s">
        <v>11</v>
      </c>
      <c r="B13" s="13" t="s">
        <v>9</v>
      </c>
      <c r="C13" s="21">
        <f t="shared" si="0"/>
        <v>1274390</v>
      </c>
      <c r="D13" s="21">
        <f t="shared" si="1"/>
        <v>889582.37000000011</v>
      </c>
      <c r="E13" s="18">
        <f t="shared" si="2"/>
        <v>69.804562967380477</v>
      </c>
      <c r="F13" s="20">
        <v>446036</v>
      </c>
      <c r="G13" s="25">
        <v>311352.95</v>
      </c>
      <c r="H13" s="18">
        <f t="shared" si="3"/>
        <v>69.804444035907423</v>
      </c>
      <c r="I13" s="22">
        <v>20800</v>
      </c>
      <c r="J13" s="25">
        <v>20800</v>
      </c>
      <c r="K13" s="19">
        <f t="shared" si="4"/>
        <v>100</v>
      </c>
      <c r="L13" s="17">
        <v>42920</v>
      </c>
      <c r="M13" s="25">
        <v>23680</v>
      </c>
      <c r="N13" s="19">
        <f t="shared" si="5"/>
        <v>55.172413793103445</v>
      </c>
      <c r="O13" s="17">
        <v>764634</v>
      </c>
      <c r="P13" s="25">
        <v>533749.42000000004</v>
      </c>
      <c r="Q13" s="19">
        <f t="shared" si="6"/>
        <v>69.804562705817432</v>
      </c>
    </row>
    <row r="14" spans="1:24" s="8" customFormat="1" ht="81" customHeight="1" x14ac:dyDescent="0.25">
      <c r="A14" s="14" t="s">
        <v>12</v>
      </c>
      <c r="B14" s="13" t="s">
        <v>9</v>
      </c>
      <c r="C14" s="21">
        <f t="shared" si="0"/>
        <v>3769400</v>
      </c>
      <c r="D14" s="21">
        <f t="shared" si="1"/>
        <v>2736995</v>
      </c>
      <c r="E14" s="18">
        <f t="shared" si="2"/>
        <v>72.610892980315171</v>
      </c>
      <c r="F14" s="20">
        <v>1780930</v>
      </c>
      <c r="G14" s="25">
        <v>1293229.8899999999</v>
      </c>
      <c r="H14" s="18">
        <f t="shared" si="3"/>
        <v>72.615425086892799</v>
      </c>
      <c r="I14" s="22">
        <v>40380</v>
      </c>
      <c r="J14" s="25">
        <v>40380</v>
      </c>
      <c r="K14" s="19">
        <f t="shared" si="4"/>
        <v>100</v>
      </c>
      <c r="L14" s="17">
        <v>148090</v>
      </c>
      <c r="M14" s="25">
        <v>96470</v>
      </c>
      <c r="N14" s="19">
        <f t="shared" si="5"/>
        <v>65.142818556283345</v>
      </c>
      <c r="O14" s="17">
        <v>1800000</v>
      </c>
      <c r="P14" s="25">
        <v>1306915.1100000001</v>
      </c>
      <c r="Q14" s="19">
        <f t="shared" si="6"/>
        <v>72.606395000000006</v>
      </c>
    </row>
    <row r="15" spans="1:24" s="8" customFormat="1" ht="34.5" customHeight="1" x14ac:dyDescent="0.25">
      <c r="A15" s="24" t="s">
        <v>16</v>
      </c>
      <c r="B15" s="12"/>
      <c r="C15" s="23">
        <f>SUM(C5:C14)</f>
        <v>26886350</v>
      </c>
      <c r="D15" s="23">
        <f>SUM(D5:D14)</f>
        <v>22876115.640000004</v>
      </c>
      <c r="E15" s="18">
        <f t="shared" si="2"/>
        <v>85.084496928738957</v>
      </c>
      <c r="F15" s="23">
        <f>SUM(F5:F14)</f>
        <v>14235237.43</v>
      </c>
      <c r="G15" s="23">
        <f>SUM(G5:G14)</f>
        <v>11564629.950000001</v>
      </c>
      <c r="H15" s="18">
        <f t="shared" si="3"/>
        <v>81.239459523366747</v>
      </c>
      <c r="I15" s="23">
        <f>SUM(I5:I14)</f>
        <v>148922</v>
      </c>
      <c r="J15" s="23">
        <f>SUM(J5:J14)</f>
        <v>148922</v>
      </c>
      <c r="K15" s="19">
        <f t="shared" si="4"/>
        <v>100</v>
      </c>
      <c r="L15" s="23">
        <f>SUM(L5:L14)</f>
        <v>925805.57000000007</v>
      </c>
      <c r="M15" s="23">
        <f>SUM(M5:M14)</f>
        <v>803050.57000000007</v>
      </c>
      <c r="N15" s="19">
        <f t="shared" si="5"/>
        <v>86.74073650258984</v>
      </c>
      <c r="O15" s="23">
        <f>SUM(O5:O14)</f>
        <v>11576385</v>
      </c>
      <c r="P15" s="23">
        <f>SUM(P5:P14)</f>
        <v>10359513.119999999</v>
      </c>
      <c r="Q15" s="19">
        <f t="shared" si="6"/>
        <v>89.488325759725512</v>
      </c>
    </row>
    <row r="21" spans="4:5" x14ac:dyDescent="0.25">
      <c r="D21" s="16"/>
      <c r="E21" s="15"/>
    </row>
  </sheetData>
  <autoFilter ref="B3:Q14">
    <filterColumn colId="1" hiddenButton="1" showButton="0"/>
    <filterColumn colId="2" hiddenButton="1" showButton="0"/>
    <filterColumn colId="4" hiddenButton="1" showButton="0"/>
    <filterColumn colId="5" hiddenButton="1" showButton="0"/>
    <filterColumn colId="7" hiddenButton="1" showButton="0"/>
    <filterColumn colId="8" hiddenButton="1" showButton="0"/>
    <filterColumn colId="10" hiddenButton="1" showButton="0"/>
    <filterColumn colId="11" hiddenButton="1" showButton="0"/>
    <filterColumn colId="13" hiddenButton="1" showButton="0"/>
    <filterColumn colId="14" hiddenButton="1" showButton="0"/>
  </autoFilter>
  <mergeCells count="8">
    <mergeCell ref="A2:X2"/>
    <mergeCell ref="L3:N3"/>
    <mergeCell ref="O3:Q3"/>
    <mergeCell ref="A3:A4"/>
    <mergeCell ref="B3:B4"/>
    <mergeCell ref="C3:E3"/>
    <mergeCell ref="F3:H3"/>
    <mergeCell ref="I3:K3"/>
  </mergeCells>
  <printOptions horizontalCentered="1"/>
  <pageMargins left="0" right="0" top="0" bottom="0" header="0" footer="0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проектов на 2021г.</vt:lpstr>
      <vt:lpstr>'Перечень проектов на 2021г.'!Заголовки_для_печати</vt:lpstr>
      <vt:lpstr>'Перечень проектов на 2021г.'!Область_печати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2022-01-21T13:46:46Z</dcterms:modified>
</cp:coreProperties>
</file>