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75" windowWidth="14415" windowHeight="10800" activeTab="5"/>
  </bookViews>
  <sheets>
    <sheet name="источники 2020" sheetId="1" r:id="rId1"/>
    <sheet name="доходы 2020 г" sheetId="2" r:id="rId2"/>
    <sheet name="раз., подр." sheetId="3" state="hidden" r:id="rId3"/>
    <sheet name="функц.2020" sheetId="4" r:id="rId4"/>
    <sheet name="ведом2020" sheetId="5" r:id="rId5"/>
    <sheet name="ПРОГР 2020" sheetId="6" r:id="rId6"/>
    <sheet name="ИМТ 2020" sheetId="7" r:id="rId7"/>
  </sheets>
  <definedNames>
    <definedName name="_xlnm.Print_Titles" localSheetId="4">'ведом2020'!$7:$9</definedName>
    <definedName name="_xlnm.Print_Titles" localSheetId="1">'доходы 2020 г'!$8:$10</definedName>
    <definedName name="_xlnm.Print_Titles" localSheetId="5">'ПРОГР 2020'!$7:$8</definedName>
    <definedName name="_xlnm.Print_Titles" localSheetId="3">'функц.2020'!$7:$9</definedName>
    <definedName name="_xlnm.Print_Area" localSheetId="4">'ведом2020'!$A$1:$G$1382</definedName>
    <definedName name="_xlnm.Print_Area" localSheetId="1">'доходы 2020 г'!$A$1:$D$295</definedName>
    <definedName name="_xlnm.Print_Area" localSheetId="6">'ИМТ 2020'!$A$1:$G$110</definedName>
    <definedName name="_xlnm.Print_Area" localSheetId="0">'источники 2020'!$A$1:$D$26</definedName>
    <definedName name="_xlnm.Print_Area" localSheetId="5">'ПРОГР 2020'!$A$2:$C$148</definedName>
    <definedName name="_xlnm.Print_Area" localSheetId="3">'функц.2020'!$A$1:$F$1183</definedName>
  </definedNames>
  <calcPr fullCalcOnLoad="1"/>
</workbook>
</file>

<file path=xl/sharedStrings.xml><?xml version="1.0" encoding="utf-8"?>
<sst xmlns="http://schemas.openxmlformats.org/spreadsheetml/2006/main" count="14922" uniqueCount="1772">
  <si>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 и содержание мест захоронения на территории сельских поселений муниципального района «Пристенский район» Курской области»</t>
    </r>
  </si>
  <si>
    <t>07 2 01 П1490</t>
  </si>
  <si>
    <r>
      <t xml:space="preserve">Основное мероприятие </t>
    </r>
    <r>
      <rPr>
        <sz val="10.5"/>
        <color indexed="49"/>
        <rFont val="Times New Roman"/>
        <family val="1"/>
      </rPr>
      <t>«Организация сбора и вывоза отходов и мусора на территории сельских поселений муниципального района «Пристенский район» Курской области».</t>
    </r>
  </si>
  <si>
    <t>07 2 02 П1490</t>
  </si>
  <si>
    <t>77 2 00 П1490</t>
  </si>
  <si>
    <t>Муниципальная программа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</si>
  <si>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11 1 01 П1490</t>
  </si>
  <si>
    <t>Сельское хозяйство и рыболовство</t>
  </si>
  <si>
    <t>Иные межбюджетные трансферты на оказание финансовой помощи поселениям на реализацию программы «Социальное развитие села» подпрограммы «Устойчивое развитие сельских территорий»</t>
  </si>
  <si>
    <t>07 1 02 00000</t>
  </si>
  <si>
    <t xml:space="preserve">Отдел культуры и молодежной политики  Администрации Пристенского района </t>
  </si>
  <si>
    <t>Создание комплексной системы мер по профилактике потребления наркотиков.</t>
  </si>
  <si>
    <t xml:space="preserve">02 4 01 00000  </t>
  </si>
  <si>
    <t>02 4 01С1486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</si>
  <si>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</si>
  <si>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</si>
  <si>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77 2 00 П1499</t>
  </si>
  <si>
    <t>Иные бюджетные трансферты на оказание финансовой помощи бюджетам поселений  в целях обеспечения выполнения их полномочий</t>
  </si>
  <si>
    <t>Предоставление мер социальной поддержки работникам муниципальных образовательных организаций</t>
  </si>
  <si>
    <t>03 2 02 13060</t>
  </si>
  <si>
    <t>Иные межбюджетные трансферты на осуществление переданных полномочий по проведению текущего ремонта объектов водоснабжения муниципальной собственности</t>
  </si>
  <si>
    <t>06 1 01 13431</t>
  </si>
  <si>
    <t xml:space="preserve">Обеспечение мероприятий по по капитальному ремонту муниципального жилищного фонда       </t>
  </si>
  <si>
    <t>77 2 00 С1430</t>
  </si>
  <si>
    <t>03 2 01 L0970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</si>
  <si>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</si>
  <si>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</si>
  <si>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03 2 03 13090</t>
  </si>
  <si>
    <t>Мероприятия подпрограммы "Обеспечение жильем молодых семей" федеральной целевой программы "Жилище" на 2015 - 2020 годы</t>
  </si>
  <si>
    <t>07 1 01 50200</t>
  </si>
  <si>
    <t>Государственная поддержка молодых семей в улучшении жилищных условий</t>
  </si>
  <si>
    <t>71 0 00 00000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</si>
  <si>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</si>
  <si>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Мероприятия, связанные с организацией отдыха детей в каникулярное время</t>
  </si>
  <si>
    <t>Подпрограмма «Устойчивое развитие сельских территорий Пристенского района Курской области на 2014-2017 годы и на период до 2020 года»"</t>
  </si>
  <si>
    <t>Иные межбюджетные трансферты на реализацию мероприятий федеральной целевой программы «Устойчивое развитие сельских территорий на 2014-2017 годы и на период до 2020 года»</t>
  </si>
  <si>
    <t>16 1 02 50181</t>
  </si>
  <si>
    <t>Резервный фонд Администрации Курской области</t>
  </si>
  <si>
    <t>Основное мероприятие «Оказание материальной помощи на улучшение материально-бытовых условий ветеранов ВОВ»</t>
  </si>
  <si>
    <t>02 5 01 С1475</t>
  </si>
  <si>
    <t>02 5 01 00000</t>
  </si>
  <si>
    <t>Другие вопросы в области национальной безопасности и правоохранительной деятельности</t>
  </si>
  <si>
    <t>Проведение Всероссийской сельскохозяйственной переписи в 2016 году</t>
  </si>
  <si>
    <t>77 2 00 53910</t>
  </si>
  <si>
    <t>Отлов и содержание безнадзорных животных</t>
  </si>
  <si>
    <t>77 2 00 12700</t>
  </si>
  <si>
    <t>77 2 00 12712</t>
  </si>
  <si>
    <t>01 2 01 51480</t>
  </si>
  <si>
    <r>
      <t xml:space="preserve">Основное мероприятие </t>
    </r>
    <r>
      <rPr>
        <sz val="12"/>
        <color indexed="30"/>
        <rFont val="Times New Roman"/>
        <family val="1"/>
      </rPr>
      <t>«</t>
    </r>
    <r>
      <rPr>
        <sz val="11"/>
        <color indexed="30"/>
        <rFont val="Times New Roman"/>
        <family val="1"/>
      </rPr>
      <t>Создание в общеобразовательных организациях, расположенных в сельской местности, условий для занятия физической культурой и спортом</t>
    </r>
    <r>
      <rPr>
        <sz val="12"/>
        <color indexed="30"/>
        <rFont val="Times New Roman"/>
        <family val="1"/>
      </rPr>
      <t>»</t>
    </r>
  </si>
  <si>
    <t>03 2 05 00000</t>
  </si>
  <si>
    <t xml:space="preserve">03 2 05  L0970                           </t>
  </si>
  <si>
    <t>Выполнение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спортом.</t>
  </si>
  <si>
    <t>Создание в общеобразовательных организациях, расположенных в сельской местности, условий для занятий физической культурой и спортом.</t>
  </si>
  <si>
    <t>03 2 05 50970</t>
  </si>
  <si>
    <t>Обеспечение создания в общеобразовательных организациях, расположенных в сельской местности, условий для занятий физической культурой и спортом.</t>
  </si>
  <si>
    <t xml:space="preserve">03 2 05  R0970                               </t>
  </si>
  <si>
    <t>Развитие социальной и инженерной инфраструктуры муниципальных образований Курской области.</t>
  </si>
  <si>
    <t>Обеспечение проведения выборов и референдумов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</si>
  <si>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</si>
  <si>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</si>
  <si>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</si>
  <si>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</si>
  <si>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 xml:space="preserve"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</si>
  <si>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Основное мероприятие «Организация строительства газовых котельных на территории Пристенского района курской области»</t>
  </si>
  <si>
    <t>07 1 05 00000</t>
  </si>
  <si>
    <t>07 1 05 S1500</t>
  </si>
  <si>
    <t>07 1 05 11500</t>
  </si>
  <si>
    <t>100</t>
  </si>
  <si>
    <t>Подпрограмма муниципальной программы "Профилактика наркомании и медико-социальная реабилитация больных наркоманией в Пристенском районе Курской области"</t>
  </si>
  <si>
    <t>25 1 1486</t>
  </si>
  <si>
    <t>Муниципальная программа "Профилактика наркомании и медико-социальная реабилитация больных наркоманией в Пристенском районе Курской области"</t>
  </si>
  <si>
    <t>Создание комплекснной системы мер по профилактике потребления наркотиков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</si>
  <si>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</si>
  <si>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</si>
  <si>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</si>
  <si>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>Средства муниципальных образований на проведение капитального ремонта муниципальных образовательных организаций</t>
  </si>
  <si>
    <t>77 0 0000</t>
  </si>
  <si>
    <t>Непрограммные расходы органов местного самоуправления</t>
  </si>
  <si>
    <t>77 2 0000</t>
  </si>
  <si>
    <t>77 2 1348</t>
  </si>
  <si>
    <t>02 3 0000</t>
  </si>
  <si>
    <t>02 3 1317</t>
  </si>
  <si>
    <t>12 0 0000</t>
  </si>
  <si>
    <t>77 2 5931</t>
  </si>
  <si>
    <t>Подпрограмма 2 "Развитие дошкольного и общего образования детей" муниципальной программы  "Развитие образования в Пристенском районе Курской области"</t>
  </si>
  <si>
    <t>03 2 0000</t>
  </si>
  <si>
    <t>03 2 1417</t>
  </si>
  <si>
    <t>03 2 1410</t>
  </si>
  <si>
    <t>03 2 1411</t>
  </si>
  <si>
    <t>03 2 1450</t>
  </si>
  <si>
    <t>Подпрограмма «Энергосбережение в МО» муниципальной программы «Энергосбережение и повышение энергетической эффективности Пристенского района Курской области на период 2011-2015 годы и на перспективу до 2020 года"»</t>
  </si>
  <si>
    <t>05 1 1434</t>
  </si>
  <si>
    <t>05 0 0000</t>
  </si>
  <si>
    <t xml:space="preserve">01 </t>
  </si>
  <si>
    <t>Резервный фонд местной администрации</t>
  </si>
  <si>
    <t>Выполнение других (прочих) обязательств органа местного самоуправления</t>
  </si>
  <si>
    <t>Отдельные мероприятия по другим видам транспорта</t>
  </si>
  <si>
    <t>02 1 01 13200</t>
  </si>
  <si>
    <t>02 1 00  00000</t>
  </si>
  <si>
    <t>09 0 00 00000</t>
  </si>
  <si>
    <t xml:space="preserve"> Подпрограмма «Реализация мероприятий, направленных на развитие муниципальной службы» </t>
  </si>
  <si>
    <t>09 1 00 00000</t>
  </si>
  <si>
    <t>Основное мероприятие «Организация обучения и переподготовки лиц замещающих выборные муниципальные должности, муниципальных служащих на курсах повышения квалификации»</t>
  </si>
  <si>
    <t>09 1 01 00000</t>
  </si>
  <si>
    <t>09 1 01 С1437</t>
  </si>
  <si>
    <t>Муниципальная программа «Сохранение и развитие архивного дела в Пристенском районе Курской области на 2016-2018 годы»</t>
  </si>
  <si>
    <t>10 0 00 00000</t>
  </si>
  <si>
    <t>10 1 00 00000</t>
  </si>
  <si>
    <t>Основное мероприятие «Осуществление отдельных полномочий в сфере архивного дела»</t>
  </si>
  <si>
    <t>10 1 01 00000</t>
  </si>
  <si>
    <t>10 1 01 С1402</t>
  </si>
  <si>
    <t xml:space="preserve">Подпрограмма «Организация хранения, комплектования и использования документов Архивного фонда Курской области и иных архивных документов» </t>
  </si>
  <si>
    <t>10 2 00 00000</t>
  </si>
  <si>
    <t>Основное мероприятие «Реализация мероприятий по формированию и содержанию муниципального архива»</t>
  </si>
  <si>
    <t>10 2 01 00000</t>
  </si>
  <si>
    <t>10 2 01 13360</t>
  </si>
  <si>
    <t>Капитальные вложения в объекты недвижимого имущества государственной (муниципальной) собственности</t>
  </si>
  <si>
    <t>11 0 000</t>
  </si>
  <si>
    <t>Жилищное хозяйство</t>
  </si>
  <si>
    <t>77 2 1150</t>
  </si>
  <si>
    <t>Осуществление переданных полномочий в сфере внешнего муниципального финансового контроля.</t>
  </si>
  <si>
    <t>Расходы на мероприятия по организации питания обучающихся муниципальных образовательных организаций.</t>
  </si>
  <si>
    <t>03 2 04 00000</t>
  </si>
  <si>
    <t>03 2 04 13000</t>
  </si>
  <si>
    <t>Основное мероприятие «Реализация дополнительных образовательных программ дополнительного образования и мероприятия по их развитию».</t>
  </si>
  <si>
    <t>03 3 01 00000</t>
  </si>
  <si>
    <t xml:space="preserve">Подпрограмма 3 "Развитие дополнительного образования и системы воспитания детей" </t>
  </si>
  <si>
    <t>03 3 01 С1401</t>
  </si>
  <si>
    <t>79 0 00 00000</t>
  </si>
  <si>
    <t>79 1 00 00000</t>
  </si>
  <si>
    <t xml:space="preserve">Подпрограмма "Улучшение демографической ситуации, совершенствование социальной поддержки семьи и детей" </t>
  </si>
  <si>
    <t>03 2 02 S3060</t>
  </si>
  <si>
    <t>Обеспечение предоставления мер социальной поддержки работникам муниципальных образовательных рганизаций</t>
  </si>
  <si>
    <t>03 2 01 С1401</t>
  </si>
  <si>
    <t>Основное мероприятие «Реализация  и содействие развитию дошкольного и общего образования».</t>
  </si>
  <si>
    <t>03 2 01 00000</t>
  </si>
  <si>
    <t>03 2 01 13040</t>
  </si>
  <si>
    <t>03 2 01 13030</t>
  </si>
  <si>
    <t>03 2 01 13110</t>
  </si>
  <si>
    <t>Осуществление переданных полномочий в сфере внутреннего муниципального финансового контроля.</t>
  </si>
  <si>
    <t>77 2 00 П1485</t>
  </si>
  <si>
    <t>77 2 00 13480</t>
  </si>
  <si>
    <t>Муниципальная программа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</si>
  <si>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«Повышение безопасности дорожного движения в Пристенском районе Курской области"</t>
  </si>
  <si>
    <t>11 2 00 00000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</si>
  <si>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</si>
  <si>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</si>
  <si>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11 2 01 С1459</t>
  </si>
  <si>
    <t>Муниципальная программа  «Развитие транспортной системы, обеспечение перевозки пассажиров   в Пристенском районе Курской области и безопасности дорожного движения»</t>
  </si>
  <si>
    <t>11 0 00 00000</t>
  </si>
  <si>
    <t>Подпрограмма «Развитие сети автомобильных дорог общего пользования местного значения в Пристенском районе Курской области"</t>
  </si>
  <si>
    <t>11 1 00 00000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</si>
  <si>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</si>
  <si>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</si>
  <si>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11 1 01 С1424</t>
  </si>
  <si>
    <t>11 1 01 С1425</t>
  </si>
  <si>
    <t>12 2 0000</t>
  </si>
  <si>
    <t>15 0 0000</t>
  </si>
  <si>
    <t>Дорожное хозяйство (дорожные фонды)</t>
  </si>
  <si>
    <t>Рз</t>
  </si>
  <si>
    <t>ПР</t>
  </si>
  <si>
    <t>ЦСР</t>
  </si>
  <si>
    <t>ВР</t>
  </si>
  <si>
    <t>ВСЕГО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</si>
  <si>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</si>
  <si>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</si>
  <si>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Глава муниципального образования</t>
  </si>
  <si>
    <t>Межбюджетные трансферты</t>
  </si>
  <si>
    <t>Обеспечение безопасности в информационно-телекоммуникационной сфере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</si>
  <si>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</si>
  <si>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Аппарат представительного органа муниципального образования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</si>
  <si>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</si>
  <si>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(оказание услуг) муниципальных казенных учреждений не вошедшие в программные мероприятия</t>
  </si>
  <si>
    <t>01 2 5147</t>
  </si>
  <si>
    <t>07 2 1492</t>
  </si>
  <si>
    <t>Районная целевая программа "Повышение безопасности дорожного движения в Пристенском районе Курской области" на период 2012-2020 годы</t>
  </si>
  <si>
    <t>Социальное обеспечение и иные выплаты населению</t>
  </si>
  <si>
    <t>Председатель представительного органа муниципального образования</t>
  </si>
  <si>
    <t>05</t>
  </si>
  <si>
    <t>Ежемесячное денежное вознаграждение за классное руководство</t>
  </si>
  <si>
    <t>Управление образования, опеки и попечительства  Администрации Пристенского района</t>
  </si>
  <si>
    <t>Расходы на софинансирование капитальных вложений в объекты муниципальной собственности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</si>
  <si>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</si>
  <si>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</si>
  <si>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22 1 0000</t>
  </si>
  <si>
    <t>Муниципальная программа «Охрана окружающей среды  Пристенском районе Курской области на 2015-2020 годы»</t>
  </si>
  <si>
    <t>06 1 1342</t>
  </si>
  <si>
    <t>Организация отдыха детей в каникулярное время</t>
  </si>
  <si>
    <t>Муниципальная программа  «Развитие транспортной системы, обеспечение перевозки пассажиров  и безопасности дорожного движения в Пристенском районе Курской области на 2015-2020 годы»</t>
  </si>
  <si>
    <t>Обеспечение безопасности дорожного движения на автомобильных дорогах местного значения</t>
  </si>
  <si>
    <t>11 4 1459</t>
  </si>
  <si>
    <t>11 4 000</t>
  </si>
  <si>
    <t>73 0 00 00000</t>
  </si>
  <si>
    <t>73 1 00  00000</t>
  </si>
  <si>
    <t>73 1 С1402</t>
  </si>
  <si>
    <t>79 1 С1401</t>
  </si>
  <si>
    <t>03 1 С1401</t>
  </si>
  <si>
    <t>02 5 С1401</t>
  </si>
  <si>
    <t>05 1 С1401</t>
  </si>
  <si>
    <t>01 0 00 00000</t>
  </si>
  <si>
    <t>01 1 02 00000</t>
  </si>
  <si>
    <t>01 1 00 00000</t>
  </si>
  <si>
    <t>01 3 00  00000</t>
  </si>
  <si>
    <t>01 3 01 00000</t>
  </si>
  <si>
    <t>01 3 01 С1401</t>
  </si>
  <si>
    <t>Основное мероприятие "Сохранение и развитие народной культуры, нематериального наследия и кинообслуживания"</t>
  </si>
  <si>
    <t>Основное мероприятие "Оказание мер социальной поддержки работникам учреждений культуры"</t>
  </si>
  <si>
    <t>Осуществление переданных полномочий поселений на создание условий для организации досуга и обеспечения жителей  услугами организаций культуры</t>
  </si>
  <si>
    <t>01 3 01 П1444</t>
  </si>
  <si>
    <t>01 1 01 С1401</t>
  </si>
  <si>
    <t>01 1 01 00000</t>
  </si>
  <si>
    <t>Основное мероприятие "Обеспечение деятельности и выполнение функций Пристенской централизованной бухгалтерии учреждений культуры"</t>
  </si>
  <si>
    <t xml:space="preserve"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 </t>
  </si>
  <si>
    <t>01 1 01 13340</t>
  </si>
  <si>
    <t>Основное мероприятие "Развитие библиотечного дела и  материально-технической базы библиотек в Пристенском районе"</t>
  </si>
  <si>
    <t>01 2 01 00000</t>
  </si>
  <si>
    <t>01 2 01 С1401</t>
  </si>
  <si>
    <t>01  2 01 С1401</t>
  </si>
  <si>
    <t>01 1 02 13350</t>
  </si>
  <si>
    <t>01 0  00 00000</t>
  </si>
  <si>
    <t>02 0 00 00000</t>
  </si>
  <si>
    <t>02 1 00 00000</t>
  </si>
  <si>
    <t>02 1 01 13220</t>
  </si>
  <si>
    <t>73 1 00 00000</t>
  </si>
  <si>
    <t>73 1 00 С1402</t>
  </si>
  <si>
    <t>02 2 00 00000</t>
  </si>
  <si>
    <t>Основное мероприятие «Предоставление гражданам ежемесячных пособий»</t>
  </si>
  <si>
    <t>02 2 02 00000</t>
  </si>
  <si>
    <t>02 2 02 11130</t>
  </si>
  <si>
    <t>Основное мероприятие «Осуществление ежемесячных денежных выплат отдельным категориям граждан»</t>
  </si>
  <si>
    <t>02 2 03 00000</t>
  </si>
  <si>
    <t>02 2 03 13150</t>
  </si>
  <si>
    <t>02 2 03 13160</t>
  </si>
  <si>
    <t>Основное мероприятие «Меры социальной поддержки, предоставляемые отдельным категориям граждан»</t>
  </si>
  <si>
    <t>02 2 04 00000</t>
  </si>
  <si>
    <t>02 2 04 11170</t>
  </si>
  <si>
    <t>02 2 04 11180</t>
  </si>
  <si>
    <t>02 3 00 00000</t>
  </si>
  <si>
    <t>Основное мероприятие «Руководство и управление в сфере опеки и попечительства»</t>
  </si>
  <si>
    <t>02 3 01 00000</t>
  </si>
  <si>
    <t>02 3 01 13170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</si>
  <si>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</si>
  <si>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</si>
  <si>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02 3 02 13190</t>
  </si>
  <si>
    <t>Мероприятия, направленные на развитие муниципальной службы</t>
  </si>
  <si>
    <t>Реализация мероприятий по формированию и содержанию муниципального архива</t>
  </si>
  <si>
    <t>Обеспечение населения экологически чистой питьевой водой</t>
  </si>
  <si>
    <t>Реализация мероприятий направленных на обеспечение правопорядка на территории муниципального образования</t>
  </si>
  <si>
    <t>Развитие рынка труда, повышение эффективности занятости населения</t>
  </si>
  <si>
    <t>Реализация мероприятий по распространению официальной информации</t>
  </si>
  <si>
    <t>12 2 1435</t>
  </si>
  <si>
    <t>18 1 1470</t>
  </si>
  <si>
    <t>Муниципальная  программа «Развитие малого и среднего предпринимательства в Пристенском районе Курской области на 2012 – 2015 годы»</t>
  </si>
  <si>
    <t>15 1 1405</t>
  </si>
  <si>
    <t>02 3 1471</t>
  </si>
  <si>
    <t>21 1 1473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</si>
  <si>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</si>
  <si>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77 2 1460</t>
  </si>
  <si>
    <t>11 3 1426</t>
  </si>
  <si>
    <t>11 20000</t>
  </si>
  <si>
    <t>11 2 1425</t>
  </si>
  <si>
    <t>06 1 1427</t>
  </si>
  <si>
    <t>061 1432</t>
  </si>
  <si>
    <t>06 1 1432</t>
  </si>
  <si>
    <t xml:space="preserve">14 </t>
  </si>
  <si>
    <t>Подпрограмма «Электронное правительство Пристенского района Курской области"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</si>
  <si>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</t>
  </si>
  <si>
    <t>02 5 00 00000</t>
  </si>
  <si>
    <t>02 1 02 С1402</t>
  </si>
  <si>
    <t>02 1 01 С1470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</si>
  <si>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2017-2019 годы"</t>
  </si>
  <si>
    <t>Физическая культура</t>
  </si>
  <si>
    <t>77 2 00 S1501</t>
  </si>
  <si>
    <t>Иные межбюджетные трансферты на оказание финансовой помощи, на осуществление мероприятий направленных на развитие социальной и инженерной инфраструктуры муниципальных образований Курской области</t>
  </si>
  <si>
    <t>Молодежная политика</t>
  </si>
  <si>
    <t>Муниципальная  программа "Энергосбережение и повышение энергетической эффективности в Пристенском районе Курской области на 2016-2020 годы"</t>
  </si>
  <si>
    <t>03 2 01 S3050</t>
  </si>
  <si>
    <t>Обеспечение проведения капитального ремонта муниципальных образовательных организаций</t>
  </si>
  <si>
    <t>Резервные фонды органов местного самоуправления</t>
  </si>
  <si>
    <t>78 0 0000</t>
  </si>
  <si>
    <t>78 1 0000</t>
  </si>
  <si>
    <t>78 1 1403</t>
  </si>
  <si>
    <t>76 0 0000</t>
  </si>
  <si>
    <t>76 1 0000</t>
  </si>
  <si>
    <t>76 1 1404</t>
  </si>
  <si>
    <t>Муниципальная программа "Содействие занятости населения Пристенского района на 2014-2016 годы"</t>
  </si>
  <si>
    <t>Государственная поддержка молодых семей в улучшении жилищных условий на территории Курской области</t>
  </si>
  <si>
    <t>Муниципальная программа  «Развитие транспортной системы, обеспечение перевозки пассажиров в Пристенском районе  и безопасности дорожного движения»</t>
  </si>
  <si>
    <t>11 0 0000</t>
  </si>
  <si>
    <t>Подпрограмма «Развитие пассажирских перевозок в Пристенском районе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</si>
  <si>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t>11 3 0000</t>
  </si>
  <si>
    <t>11 4 0000</t>
  </si>
  <si>
    <t>03 2 00 S1500</t>
  </si>
  <si>
    <t>07 1 04 00000</t>
  </si>
  <si>
    <t>Обеспечение мероприятий по переселению граждан из аварийного жилищного фонда.</t>
  </si>
  <si>
    <t>07 1 04 09602</t>
  </si>
  <si>
    <t>77 2 01 С1405</t>
  </si>
  <si>
    <t>Выплата компенсации части родительской платы</t>
  </si>
  <si>
    <t>Дотация на выравнивание бюджетной обеспеченности поселений из районного фонда финансовой поддержки</t>
  </si>
  <si>
    <t>06 1 0000</t>
  </si>
  <si>
    <t>18 1 0000</t>
  </si>
  <si>
    <t>15 1 0000</t>
  </si>
  <si>
    <t>05 1 0000</t>
  </si>
  <si>
    <t>03 2 5059</t>
  </si>
  <si>
    <t>Расходы на реализацию мероприятий федеральной целевой программы "Устойчивое развитие сельских территорий на 2014-2017 годы и на период до 2020 года"</t>
  </si>
  <si>
    <t>Подпрограмма «Содействие развитию малого и среднего предпринимательства» муниципальной программы «Развитие малого и среднего предпринимательства в Пристенском районе Курской области на 2012 – 2015 годы»»</t>
  </si>
  <si>
    <t>18 0 0000</t>
  </si>
  <si>
    <t>Подпрограмма «Управление муниципальной программой и обеспечение условий реализации» муниципальной программы «Создание благоприятных условий для привлечения инвестиций в Пристенский район Курской области на 2012-2015 годы»</t>
  </si>
  <si>
    <t>Муниципальная программа «Повышение эффективности  развития молодежной политики, совершенствование системы оздоровления и отдыха детей, развитие физической культуры и спорта в Пристенском районе Курской области на 2015-2017 годы»</t>
  </si>
  <si>
    <t>08 0 00 00000</t>
  </si>
  <si>
    <t>08 2 00 00000</t>
  </si>
  <si>
    <t xml:space="preserve">Подпрограмма «Повышение эффективности реализации молодежной политики в Пристенском районе Курской области» </t>
  </si>
  <si>
    <t>Основное мероприятие «Создание условий для развития молодежной политики в Пристенском районе Курской области».</t>
  </si>
  <si>
    <t>08 2 01 00000</t>
  </si>
  <si>
    <t>08 2 01 С1414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</si>
  <si>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</si>
  <si>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08 3 00 00000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</si>
  <si>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</si>
  <si>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08 3 01 00000</t>
  </si>
  <si>
    <t>15 0 1432</t>
  </si>
  <si>
    <t>Мероприятия в области энергосбережения</t>
  </si>
  <si>
    <t xml:space="preserve">07 </t>
  </si>
  <si>
    <t>Средства муниципальных образований на приобретение оборудования для школьных столовых в рамках комплекса мер по модернизации общего образования</t>
  </si>
  <si>
    <t>Межевание автомобильных дорог общего пользования местного значения, проведение кадастровых работ</t>
  </si>
  <si>
    <t xml:space="preserve">200 </t>
  </si>
  <si>
    <t>Расходы на обеспечение деятельности (оказание услуг) муниципальных учреждений</t>
  </si>
  <si>
    <t xml:space="preserve">08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</si>
  <si>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</si>
  <si>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02 0 0000</t>
  </si>
  <si>
    <t>02 1 0000</t>
  </si>
  <si>
    <t>Реализация мероприятий в сфере молодежной политики</t>
  </si>
  <si>
    <t>77 2 1353</t>
  </si>
  <si>
    <t xml:space="preserve">001 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</si>
  <si>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районов Курской области.</t>
  </si>
  <si>
    <t>Выравнивание бюджетной обеспеченности поселений из районного фонда финансовой поддержки за счет средств областного бюджета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</si>
  <si>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</si>
  <si>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</si>
  <si>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</si>
  <si>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представительного органа  муниципального образования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</si>
  <si>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</si>
  <si>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Основное мероприятие «Обеспечение деятельности и выполнение функций органов местного самоуправления»</t>
  </si>
  <si>
    <t>10 2 02 00000</t>
  </si>
  <si>
    <t>10 2 02 С1438</t>
  </si>
  <si>
    <t>03 2 00 00000</t>
  </si>
  <si>
    <t>17 0 00 00000</t>
  </si>
  <si>
    <t>17 2 01 00000</t>
  </si>
  <si>
    <t>17 2 00 00000</t>
  </si>
  <si>
    <t>17 2 01 13310</t>
  </si>
  <si>
    <t>17 1 00 00000</t>
  </si>
  <si>
    <t>17 1 01 00000</t>
  </si>
  <si>
    <t>17 1 01 С1436</t>
  </si>
  <si>
    <t>15 0 00 00000</t>
  </si>
  <si>
    <t>15 1 00 00000</t>
  </si>
  <si>
    <t>15 1 01 00000</t>
  </si>
  <si>
    <t>15 1 01 С1405</t>
  </si>
  <si>
    <t>06 0 00 00000</t>
  </si>
  <si>
    <t xml:space="preserve">Подпрограмма «Экология и чистая вода в пристенском районе Курской области» </t>
  </si>
  <si>
    <t>06 1 00 00000</t>
  </si>
  <si>
    <t>Основное мероприятие «Ремонт объектов водоснабжения»</t>
  </si>
  <si>
    <t>06 1 01 00000</t>
  </si>
  <si>
    <t>Иные межбюджетные трансферты на осуществление полномочий по обеспечению населения экологически чистой питьевой водой.</t>
  </si>
  <si>
    <t>06 1 01 П1427</t>
  </si>
  <si>
    <t>Муниципальная программа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</si>
  <si>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07 0 00 00000</t>
  </si>
  <si>
    <t>07 1 00 00000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</si>
  <si>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</si>
  <si>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</si>
  <si>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07 1 01 00000</t>
  </si>
  <si>
    <t>07 1 01 L0200</t>
  </si>
  <si>
    <t>Мероприятия по обеспечению жильем молодых семей.</t>
  </si>
  <si>
    <t>07 0 00  00000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</si>
  <si>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</t>
  </si>
  <si>
    <t>07 2 00 00000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</si>
  <si>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</si>
  <si>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</si>
  <si>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Иные межбюджетные трансферты на осуществление полномочий  в области благоустройства.</t>
  </si>
  <si>
    <t>07 2 01 П1433</t>
  </si>
  <si>
    <t>Основное мероприятие «Организация сбора и вывоза отходов и мусора на территории сельских поселений муниципального района «Пристенский район» Курской области».</t>
  </si>
  <si>
    <t>07 2 02 П1457</t>
  </si>
  <si>
    <t>Иные межбюджетные трансферты на осуществление полномочий по сбору и удалению твердых и жидких бытовых отходов.</t>
  </si>
  <si>
    <t>Закупка товаров, работ и услуг для обеспечения государственных (муниципальных) нужд</t>
  </si>
  <si>
    <t>Обеспечение деятельности и выполнение функций органов местного самоуправления.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</si>
  <si>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</si>
  <si>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03 2 5097</t>
  </si>
  <si>
    <t>78 1 1003</t>
  </si>
  <si>
    <t>77 2 1431</t>
  </si>
  <si>
    <t>Мероприятия в области коммунального хозяйства</t>
  </si>
  <si>
    <t>Муниципальная программа "Профилактика  правонарушений в Пристенском районе Курской области на 2015-2017 годы"</t>
  </si>
  <si>
    <r>
      <t xml:space="preserve">Муниципальная </t>
    </r>
    <r>
      <rPr>
        <b/>
        <u val="single"/>
        <sz val="10.5"/>
        <rFont val="Times New Roman"/>
        <family val="1"/>
      </rPr>
      <t xml:space="preserve">целевая </t>
    </r>
    <r>
      <rPr>
        <b/>
        <sz val="10.5"/>
        <rFont val="Times New Roman"/>
        <family val="1"/>
      </rPr>
      <t>программа "Создание благоприятных условий для привлечения инвестиций в Пристенский район Курской области на 2012-2015 годы"</t>
    </r>
  </si>
  <si>
    <t>Муниципальная программа по профилактике преступлений и иных правонарушений в Пристенском районе на 2012-2014 годы</t>
  </si>
  <si>
    <t>Подпрограмма 1 "Развитие дошкольного и общего образования детей" муниципальной программы Пристенского района "Развитие образования в Пристенском районе"</t>
  </si>
  <si>
    <t>24 1 0000</t>
  </si>
  <si>
    <t>24 0 0000</t>
  </si>
  <si>
    <t>Подпрограмма «Управление муниципальной программой и обеспечение условий реализации»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</si>
  <si>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</si>
  <si>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</si>
  <si>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07 2 02 00000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</si>
  <si>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</si>
  <si>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Основное мероприятие «Организация  строительства и содержания жилищного фонда на территории сельских поселений муниципального района «Пристенский район» Курской области»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</si>
  <si>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</si>
  <si>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</si>
  <si>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>Основное мероприятие «Строительство локальных  сетей водоснабжения»</t>
  </si>
  <si>
    <t>16 1 02 00000</t>
  </si>
  <si>
    <t xml:space="preserve"> Наименование главного </t>
  </si>
  <si>
    <t>Распределение бюджетных ассигнований по разделам, подразделам расходов  бюджета Пристенского муниципального района  на 2016 год</t>
  </si>
  <si>
    <t>НАЦИОНАЛЬНАЯ ЭКОНОМИКА</t>
  </si>
  <si>
    <t>ЖИЛИЩНО-КОММУНАЛЬНОЕ ХОЗЯЙСТВО</t>
  </si>
  <si>
    <t xml:space="preserve">Муниципальная программа «Содействие занятости населения Пристенского района на 2014-2016 годы» </t>
  </si>
  <si>
    <t>Мероприятия, направленные на  развитие социальной и инженерной инфраструктуры муниципальных образований Курской области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</si>
  <si>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</si>
  <si>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</si>
  <si>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Отдельные мероприятия  по другим видам транспорта</t>
  </si>
  <si>
    <t>11 3 00 00000</t>
  </si>
  <si>
    <t>11 3 01 С1426</t>
  </si>
  <si>
    <t>16 0 00 00000</t>
  </si>
  <si>
    <t>16 1 00 00000</t>
  </si>
  <si>
    <t>Оказание финансовой поддержки общественным организациям</t>
  </si>
  <si>
    <t>77 2 00 С1470</t>
  </si>
  <si>
    <t>Подпрограмма "Развитие пассажирских перевозок в Пристенском районе Курской области»</t>
  </si>
  <si>
    <t>20 1 01 С1404</t>
  </si>
  <si>
    <t>Благоусторойство</t>
  </si>
  <si>
    <t>Муниципальная программа  «Развитие экономики Пристенского района Курской области на 2016-2020 годы»</t>
  </si>
  <si>
    <t xml:space="preserve">15 0 00 00000 </t>
  </si>
  <si>
    <t xml:space="preserve">15 1 00 00000 </t>
  </si>
  <si>
    <t xml:space="preserve">15 2 00 00000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</si>
  <si>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</si>
  <si>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 xml:space="preserve">15 2 02 00000 </t>
  </si>
  <si>
    <t>15 2 02 С1405</t>
  </si>
  <si>
    <t xml:space="preserve">15 1 01 00000 </t>
  </si>
  <si>
    <t>15 1 01 С1480</t>
  </si>
  <si>
    <t>Создание благоприятных условий для привлечения инвестиций в экономику муниципального образования</t>
  </si>
  <si>
    <t>Обеспечение мероприятий по переселению граждан из аварийного жилищного фонда</t>
  </si>
  <si>
    <t>77 2 00 S9602</t>
  </si>
  <si>
    <t>Капитальные вложения в объекты государственной (муниципальной) собственности</t>
  </si>
  <si>
    <t>Муниципальная программа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</si>
  <si>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</t>
  </si>
  <si>
    <t>07 1 03 П1488</t>
  </si>
  <si>
    <t>Иные межбюджетные трансферты на осуществление полномочий  по содержанию муниципального имущества</t>
  </si>
  <si>
    <t>07 1 03 00000</t>
  </si>
  <si>
    <t>Создание комплексной системы мер по профилактике потребления наркотиков</t>
  </si>
  <si>
    <t>Обеспечение предоставления мер социальной поддержки работникам муниципальных образовательных организаций</t>
  </si>
  <si>
    <t>Субсидии бюджетам на модернизацию региональных систем дошкольного образования</t>
  </si>
  <si>
    <t>75 3 00 С1402</t>
  </si>
  <si>
    <t>01 2 00 00000</t>
  </si>
  <si>
    <t>01 3 00 00000</t>
  </si>
  <si>
    <t>05 101 С1434</t>
  </si>
  <si>
    <t>01 0 00 0 0000</t>
  </si>
  <si>
    <t>73 000 00000</t>
  </si>
  <si>
    <t>Муниципальная  программа «Развитие образования"  Пристенского района Курской области на 2015-2020 годы»</t>
  </si>
  <si>
    <t xml:space="preserve"> Подпрограмма «Управление муниципальной программой и обеспечение условий реализации» </t>
  </si>
  <si>
    <t>Основное мероприятие «Обеспечение деятельности и выполнение функций муниципальных учреждений»</t>
  </si>
  <si>
    <t>03 1 01 00000</t>
  </si>
  <si>
    <t>03 1 01 13120</t>
  </si>
  <si>
    <t>03 1 01 С1401</t>
  </si>
  <si>
    <t>Основное мероприятие «Социальная поддержка работников образования».</t>
  </si>
  <si>
    <t>03 1 02 00000</t>
  </si>
  <si>
    <t>03 1 02 13070</t>
  </si>
  <si>
    <t>Основное мероприятие  «Финансовое обеспечение деятельности в сфере трудовых отношений»</t>
  </si>
  <si>
    <t xml:space="preserve">Подпрограмма «Содействие временной занятости отдельных категорий граждан» </t>
  </si>
  <si>
    <t>Основное мероприятие  «Реализация мероприятий активной политики занятости населения»</t>
  </si>
  <si>
    <t xml:space="preserve">11 0 00 00000 </t>
  </si>
  <si>
    <t xml:space="preserve">77 0 00 00000 </t>
  </si>
  <si>
    <t>77 2 00 С1460</t>
  </si>
  <si>
    <t xml:space="preserve">Подпрограмма 2"Развитие дошкольного и общего образования детей" 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</si>
  <si>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</si>
  <si>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</si>
  <si>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образования».</t>
  </si>
  <si>
    <t>03 2 03 00000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</si>
  <si>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</si>
  <si>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>Основное мероприятие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</si>
  <si>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</si>
  <si>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 xml:space="preserve">Подпрограмма «Улучшение демографической ситуации,
совершенствование социальной поддержки семьи и детей» 
</t>
  </si>
  <si>
    <t xml:space="preserve"> </t>
  </si>
  <si>
    <t>Подпрограмма "Реализация мероприятий для развития системы защиты информации, информационно-телекоммуникационного и технического обеспечения "</t>
  </si>
  <si>
    <t>20 1 01  00000</t>
  </si>
  <si>
    <t>Государственная поддержка молодых семей в улучшении жилищных условий на территории Пристенского района Курской области</t>
  </si>
  <si>
    <t>07 2 1325</t>
  </si>
  <si>
    <t>Субсидии на мероприятия подпрограммы "Обеспечение жильем молодых семей" федеральной целевой программы "Жилище" на 2011-2015 годы</t>
  </si>
  <si>
    <t>07 2 5020</t>
  </si>
  <si>
    <t>02 2 1314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</si>
  <si>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</si>
  <si>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 xml:space="preserve"> Подпрограмма 1 «Управление муниципальной программой и обеспечение условий реализации» </t>
  </si>
  <si>
    <t>Муниципальная  программа «Развитие образования "Пристенского района Курской области на 2015-2020 годы»</t>
  </si>
  <si>
    <t xml:space="preserve">Молодежная политика </t>
  </si>
  <si>
    <t>79 1 00 С1412</t>
  </si>
  <si>
    <t>Муниципальная программа «Охрана окружающей среды в  Пристенском районе Курской области на 2015-2020 годы»</t>
  </si>
  <si>
    <t>77 2 00 С1401</t>
  </si>
  <si>
    <t>77 2 00 С1439</t>
  </si>
  <si>
    <t>78 1 00 С1403</t>
  </si>
  <si>
    <t>78 1 00 10030</t>
  </si>
  <si>
    <t>78 1 00 00000</t>
  </si>
  <si>
    <t>78 0 00 00000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</si>
  <si>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г. №143-ФЗ «Об актах гражданского состояния» полномочий Российской Федерации на государственную регистрацию актов гражданского состояния</t>
  </si>
  <si>
    <t>77 2 00 59300</t>
  </si>
  <si>
    <t>76 0 00  00000</t>
  </si>
  <si>
    <t>73 100 0 0000</t>
  </si>
  <si>
    <t>75 3 00 00000</t>
  </si>
  <si>
    <t>75 0 00 00000</t>
  </si>
  <si>
    <t>75 100 0 0000</t>
  </si>
  <si>
    <t>75 1 00 С1402</t>
  </si>
  <si>
    <t xml:space="preserve">75 1 00 С1402 </t>
  </si>
  <si>
    <t>71 1 00 00000</t>
  </si>
  <si>
    <t>71 1 00 С1402</t>
  </si>
  <si>
    <t>Подпрограмма «Обеспечение  правопорядка  на  территории  муниципального образования» муниципальной программы по профилактике преступлений и иных правонарушений в Пристенском районе на 2012-2014 годы</t>
  </si>
  <si>
    <t>77 2 00 П1484</t>
  </si>
  <si>
    <t>Подпрограмма "Развитие мер социальной поддержки отдельных категорий граждан"</t>
  </si>
  <si>
    <t>Основное мероприятие «Выплата пенсий и доплат муниципальным служащим».</t>
  </si>
  <si>
    <t>02 2 01 00000</t>
  </si>
  <si>
    <t>02 2 01 С1445</t>
  </si>
  <si>
    <t>Подпрограмма «Обеспечение  правопорядка  на  территории муниципального образования "</t>
  </si>
  <si>
    <t>400</t>
  </si>
  <si>
    <t>Национальная экономика</t>
  </si>
  <si>
    <t>Другие вопросы в области национальной экономики</t>
  </si>
  <si>
    <t>12</t>
  </si>
  <si>
    <t>Капитальный ремонт, ремонт и содержание автомобильных дорог общего пользования местного значения</t>
  </si>
  <si>
    <t>Закупка товаров, работ и услуг для муниципальных нужд</t>
  </si>
  <si>
    <t>200</t>
  </si>
  <si>
    <t>14</t>
  </si>
  <si>
    <t>500</t>
  </si>
  <si>
    <t>Муниципальная программа  "Социальная поддержка граждан в Пристенском районе Курской области на 2015 - 2017 годы"</t>
  </si>
  <si>
    <t>Муниципальная программа  "Социальная поддержка граждан в Пристенском районе Курской области на 2015 - 2017 годы "</t>
  </si>
  <si>
    <r>
      <t xml:space="preserve"> </t>
    </r>
    <r>
      <rPr>
        <b/>
        <sz val="11"/>
        <rFont val="Times New Roman"/>
        <family val="1"/>
      </rPr>
      <t xml:space="preserve">Наименование </t>
    </r>
  </si>
  <si>
    <t>Другие вопросы в области образования</t>
  </si>
  <si>
    <t>Культура</t>
  </si>
  <si>
    <t xml:space="preserve">Другие вопросы в области культуры, кинематографии </t>
  </si>
  <si>
    <t>03</t>
  </si>
  <si>
    <t>04</t>
  </si>
  <si>
    <t>06</t>
  </si>
  <si>
    <t>13</t>
  </si>
  <si>
    <t>07</t>
  </si>
  <si>
    <t>Муниципальные программы</t>
  </si>
  <si>
    <t>09</t>
  </si>
  <si>
    <t>08</t>
  </si>
  <si>
    <t>001</t>
  </si>
  <si>
    <t>СОЦИАЛЬНАЯ ПОЛИТИКА</t>
  </si>
  <si>
    <t>Пенсионное обеспечение</t>
  </si>
  <si>
    <t>Администрация Пристенского района Курской области</t>
  </si>
  <si>
    <t>Социальное обеспечение населения</t>
  </si>
  <si>
    <t>Ежемесячное пособие на ребенка</t>
  </si>
  <si>
    <t>Обеспечение мер социальной поддержки ветеранов труда</t>
  </si>
  <si>
    <t>Обеспечение мер социальной поддержки реабилитированных лиц и лиц, признанных пострадавшими от политических репрессий</t>
  </si>
  <si>
    <t>Охрана семьи и детства</t>
  </si>
  <si>
    <t>Управление  финансов и экономического развития Администрации Пристенского района</t>
  </si>
  <si>
    <t>77 2 1417</t>
  </si>
  <si>
    <t>23 1 1417</t>
  </si>
  <si>
    <t>07 3 0000</t>
  </si>
  <si>
    <t xml:space="preserve">05 </t>
  </si>
  <si>
    <t>Мероприятия по благоустройству</t>
  </si>
  <si>
    <t>07 3 1433</t>
  </si>
  <si>
    <t>Мероприятия по сбору и удалению твердых и жидких бытовых отходов</t>
  </si>
  <si>
    <t>07 3 1457</t>
  </si>
  <si>
    <t>07 2 1418</t>
  </si>
  <si>
    <t>Транспорт</t>
  </si>
  <si>
    <t>Дополнительное образование детей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</si>
  <si>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муниципальных учреждений культуры, находящихся на территориях сельских поселений.</t>
  </si>
  <si>
    <t xml:space="preserve">004 </t>
  </si>
  <si>
    <t>Расходы , производимые за счет иных межбюджетных трансфертов, предоставляемых из федерального бюджета, связанные с осуществлением государственной поддержки лучших работников муниципальных учреждений культуры, находящихся на территориях сельских поселений.</t>
  </si>
  <si>
    <t>Средства муниципальных образований на модернизацию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</t>
  </si>
  <si>
    <t xml:space="preserve">03 2 1451 </t>
  </si>
  <si>
    <t>03 2 1451</t>
  </si>
  <si>
    <t>08 4 1458</t>
  </si>
  <si>
    <t>внутренний контроль</t>
  </si>
  <si>
    <t>25 0 0000</t>
  </si>
  <si>
    <t>25 1 0000</t>
  </si>
  <si>
    <t>20 1 01 С1469</t>
  </si>
  <si>
    <t>Подпрограмма «Энергосбережение в Пристенском районе»</t>
  </si>
  <si>
    <t>03 2 03 S3090</t>
  </si>
  <si>
    <t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образовательных организаций.</t>
  </si>
  <si>
    <t xml:space="preserve">Подпрограмма 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</si>
  <si>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>Основное мероприятие "Переселение граждан из жилых домов, признанных аварийными до 01.01.2012».</t>
  </si>
  <si>
    <t xml:space="preserve">Подпрограмма  "Развитие дошкольного и общего образования детей" </t>
  </si>
  <si>
    <t xml:space="preserve">Подпрограмма «Энергосбережение в Пристенском районе» </t>
  </si>
  <si>
    <t xml:space="preserve">Подпрограмма "Развитие дошкольного и общего образования детей" </t>
  </si>
  <si>
    <t>79 000 0 0000</t>
  </si>
  <si>
    <t>08 1 00 0 0000</t>
  </si>
  <si>
    <t>083 01 00000</t>
  </si>
  <si>
    <t xml:space="preserve"> Подпрограмма «Развитие дополнительного образования и системы воспитания детей» </t>
  </si>
  <si>
    <t>КУЛЬТУРА, КИНЕМАТОГРАФИЯ</t>
  </si>
  <si>
    <t xml:space="preserve">Подпрограмма 2  «Наследие» </t>
  </si>
  <si>
    <t xml:space="preserve">Подпрограмма №3 Подпрограмма «Искусство»  </t>
  </si>
  <si>
    <t xml:space="preserve">05 1 00 00000 </t>
  </si>
  <si>
    <t>12 2 00 0000</t>
  </si>
  <si>
    <t xml:space="preserve">Подпрограмма №1  «Управление муниципальной программой и обеспечение условий реализации» </t>
  </si>
  <si>
    <t xml:space="preserve">Подпрограмма №1 Подпрограмма «Управление муниципальной программой и обеспечение условий реализации» </t>
  </si>
  <si>
    <t>Муниципальная программа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</si>
  <si>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Подпрограмма муниципальной программы "Дополнительные меры социальной поддержки ветеранов Великой отечественной войны 1941-1945 годов, проживающих в Пристенском районе Курской области" на 2015-2017 гг.</t>
  </si>
  <si>
    <t>Прочие мероприятия в области социальной политики</t>
  </si>
  <si>
    <t>24 1 1475</t>
  </si>
  <si>
    <t>Муниципальная  программа "Энергосбережение и повышение энергетической эффективности Пристенского района Курской области на период 2011-2015 годы и на перспективу до 2020 года"</t>
  </si>
  <si>
    <t>81 0 0000</t>
  </si>
  <si>
    <t>Непрограммная деятельность органов исполнительной власти Пристенского района Курской области</t>
  </si>
  <si>
    <t>Жилищно-коммунальное хозяйство</t>
  </si>
  <si>
    <t>Благоустройство</t>
  </si>
  <si>
    <t>Расходы на выплаты персоналу в целях обеспечения выполнения функций  органами местного самоуправления, казенными учреждениями</t>
  </si>
  <si>
    <t>Мероприятия в области привлечения инвестиций</t>
  </si>
  <si>
    <t>Муниципальная программа "Улучшение демографической ситуации в Пристенском районе Курской области на 2013-2015 годы"</t>
  </si>
  <si>
    <t>Мероприятия  для улучшения демографической ситуации в Пристенском районе</t>
  </si>
  <si>
    <t/>
  </si>
  <si>
    <t>Обеспечение деятельности и выполнение функций органов местного самоуправления</t>
  </si>
  <si>
    <t>Расходы по обеспечению деятельности (оказание услуг) муниципальных учреждений</t>
  </si>
  <si>
    <t>Обеспечение условий для развития малого и среднего предпринимательства на территории муниципального образования</t>
  </si>
  <si>
    <t>Непрограммная деятельность органов местного самоуправления</t>
  </si>
  <si>
    <t>Предоставление социальной поддержки отдельным категориям граждан по обеспечению продовольственными товарами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</si>
  <si>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</si>
  <si>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Иные межбюджетные трансферты на осуществление полномочий  по капитальному ремонту муниципального жилищного фонда</t>
  </si>
  <si>
    <t>07 1 03 П1430</t>
  </si>
  <si>
    <t>16 1 02 R0181</t>
  </si>
  <si>
    <t>Иные межбюджетные трансферты на осуществление полномочий по устойчивому развитие сельских территорий</t>
  </si>
  <si>
    <t>16 1 02 L0181</t>
  </si>
  <si>
    <t>77 2 00 13170</t>
  </si>
  <si>
    <t>Иные межбюджетные трансферты на реализацию мероприятий, направленных на устойчивое развитие сельских территорий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</si>
  <si>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</si>
  <si>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</si>
  <si>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Муниципальная программа "Охрана окружающей среды в Пристенском районе Курской области на 2015-2020 годы"</t>
  </si>
  <si>
    <t>Иные межбюджетные трансферты на содержание работника, осуществляющего выполнение переданных полномочий</t>
  </si>
  <si>
    <t>06 1 01 П1490</t>
  </si>
  <si>
    <t>Иные межбюджетные трансферты на осуществление переданных полномочий по реализации мероприятий, связанных с проведением текущего ремонта объектов водоснабжения муниципальной собственности</t>
  </si>
  <si>
    <t>06 1 01 S3431</t>
  </si>
  <si>
    <t>Муниципальная программа  "Развитие культуры Пристенского района Курской области на 2017-2019 годы"</t>
  </si>
  <si>
    <t>Расходы областного бюджета на 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местного самоуправления городских округов и муниципальных районо</t>
  </si>
  <si>
    <t xml:space="preserve"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</si>
  <si>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муниципальной программы «Развитие транспортной системы, обеспечение перевозки пассажиров в   Пристенском  районе Курской  области и </t>
  </si>
  <si>
    <t>Осуществление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созданию услови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</si>
  <si>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</si>
  <si>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обеспечения»</t>
  </si>
  <si>
    <t>Выполнение других обязательств Пристенского района Курской области</t>
  </si>
  <si>
    <t>Обеспечение мер социальной поддержки ветеранов труда и тружеников тыла</t>
  </si>
  <si>
    <t>Муниципальная программа  "Развитие культуры Пристенского района Курской области на 2014-2018 годы"</t>
  </si>
  <si>
    <t>Муниципальная программа "Социальная поддержка граждан в Пристенском районе Курской области на 2015-2017 годы"</t>
  </si>
  <si>
    <t xml:space="preserve">Подпрограмма  "Профилактика наркомании и медико-социальная реабилитация больных наркоманией в Пристенском районе Курской области" </t>
  </si>
  <si>
    <t>02 4 00 00000</t>
  </si>
  <si>
    <t>Основное мероприятие «Профилактика наркомании и реабилитация больных наркоманией»</t>
  </si>
  <si>
    <t>02 4 01 00000</t>
  </si>
  <si>
    <t>02 4 01 С1486</t>
  </si>
  <si>
    <t xml:space="preserve">05 0 00 00000 </t>
  </si>
  <si>
    <t>05 1 00 00000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</si>
  <si>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секторе.»</t>
  </si>
  <si>
    <t>05 1 01 00000</t>
  </si>
  <si>
    <t>05 1 01 С1434</t>
  </si>
  <si>
    <t>05 0 00 00000</t>
  </si>
  <si>
    <t xml:space="preserve">23 0 0000 </t>
  </si>
  <si>
    <t xml:space="preserve">23 1 0000 </t>
  </si>
  <si>
    <t>23 1 1349</t>
  </si>
  <si>
    <t>23 1 1429</t>
  </si>
  <si>
    <t>23 1 5018</t>
  </si>
  <si>
    <t>Капитальные вложения в объекты муниципальной собственности</t>
  </si>
  <si>
    <t>Бюджетные инвестиции</t>
  </si>
  <si>
    <t>Содержание ребенка в семье опекуна и приемной семье, а также вознаграждение, причитающееся приемному родителю</t>
  </si>
  <si>
    <t>ФИЗИЧЕСКАЯ КУЛЬТУРА И СПОРТ</t>
  </si>
  <si>
    <t>Массовый спорт</t>
  </si>
  <si>
    <t>Муниципальная программа "Развитие животноводства Пристенского района на 2014-2015 годы"</t>
  </si>
  <si>
    <t>21 1 0000</t>
  </si>
  <si>
    <t>Мероприятия в сфере развития животноводства Пристенского района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</si>
  <si>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</si>
  <si>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</si>
  <si>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</si>
  <si>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Осуществление отдельных государственных полномочий в сфере трудовых отношений</t>
  </si>
  <si>
    <t>Осуществление отдельных государственных полномочий в сфере архивного дела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</si>
  <si>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</si>
  <si>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</si>
  <si>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02 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</si>
  <si>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</si>
  <si>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Подпрограмма «Развитие сети автомобильных дорог Пристенского района муниципальной программы «Развитие транспортной системы, обеспечение перевозки пассажиров в Пристенском районе и безопасности дорожного движения»</t>
  </si>
  <si>
    <r>
      <t xml:space="preserve"> </t>
    </r>
    <r>
      <rPr>
        <sz val="10"/>
        <color indexed="8"/>
        <rFont val="Times New Roman"/>
        <family val="1"/>
      </rPr>
      <t>(тыс.руб.)</t>
    </r>
    <r>
      <rPr>
        <b/>
        <sz val="12"/>
        <color indexed="8"/>
        <rFont val="Times New Roman"/>
        <family val="1"/>
      </rPr>
      <t xml:space="preserve">      </t>
    </r>
  </si>
  <si>
    <t>Гл.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</si>
  <si>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</si>
  <si>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</si>
  <si>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</si>
  <si>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Социальное обеспечение и иные выплаты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</si>
  <si>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</si>
  <si>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Подпрограмма "Оздоровление и отдых детей Пристенского района Курской области" 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</si>
  <si>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</si>
  <si>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4 01 S3540</t>
  </si>
  <si>
    <t>76 0 00 00000</t>
  </si>
  <si>
    <t>76 1 00 00000</t>
  </si>
  <si>
    <t>76 1 00 С1404</t>
  </si>
  <si>
    <t>03 0 00 00000</t>
  </si>
  <si>
    <t>03 3 00 00000</t>
  </si>
  <si>
    <t>03 1 00 00000</t>
  </si>
  <si>
    <t>77 0 00 00000</t>
  </si>
  <si>
    <t>77 2 00 00000</t>
  </si>
  <si>
    <t>77 2 00 С1406</t>
  </si>
  <si>
    <t>12 0 00 00000</t>
  </si>
  <si>
    <t>Подпрограмма «Обеспечение  правопорядка  на  территории муниципального образования"</t>
  </si>
  <si>
    <t>12 2 00 00000</t>
  </si>
  <si>
    <t xml:space="preserve"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деятельности». </t>
  </si>
  <si>
    <t>12 2 01 00000</t>
  </si>
  <si>
    <t>12 2 01 С1435</t>
  </si>
  <si>
    <t xml:space="preserve">Подпрограмма «Управление муниципальной программой и обеспечение условий реализации» </t>
  </si>
  <si>
    <t>12 1 00 00000</t>
  </si>
  <si>
    <t>12 1 01 00000</t>
  </si>
  <si>
    <t>12 1 01 13180</t>
  </si>
  <si>
    <t>Модернизация регионально-муниципальных систем дошкольного образования в части проведения капитального ремонта зданий образовательных организаций, приобретения зданий и помещений для реализации образовательных программ дошкольного образования и приобретения оборудования для оснащения дополнительных мест в дошкольных образовательных организациях</t>
  </si>
  <si>
    <t>03 2 1356</t>
  </si>
  <si>
    <t>Содержание работников, осуществляющих переданные государственные полномочия в сфере социальной защиты</t>
  </si>
  <si>
    <t>ОБЩЕГОСУДАРСТВЕННЫЕ ВОПРОСЫ</t>
  </si>
  <si>
    <t xml:space="preserve">Межбюджетные трансферты общего характера бюджетам  бюджетной системы  Российской Федерации </t>
  </si>
  <si>
    <t>муниципальных казенных учреждений муниципального района «Пристенский район» Курской области» на 2014-2016 годы»</t>
  </si>
  <si>
    <t xml:space="preserve">Муниципальная программа «Развитие системы защиты информации, информационно-телекоммуникационного  и технического обеспечения Администрации Пристенского района Курской области,  структурных подразделений Администрации Пристенского района Курской области, </t>
  </si>
  <si>
    <t>Подпрограмма «Реализация мероприятий для развития системы защиты информации, информационно-телекоммуникационного и технического обеспечения»</t>
  </si>
  <si>
    <t>Основное мероприятие «Обеспечение безопасности информационно-телекоммуникационного и технического обеспечения»</t>
  </si>
  <si>
    <t>20 0 00 00000</t>
  </si>
  <si>
    <t>20 1 00 00000</t>
  </si>
  <si>
    <t>20 1 01 С1493</t>
  </si>
  <si>
    <t>20 1 01 00000</t>
  </si>
  <si>
    <t>Основное мероприятие  «Оказание поддержки общественным организациям ветеранов войны»</t>
  </si>
  <si>
    <t>02 1 01 00000</t>
  </si>
  <si>
    <t>08 3 01 S3540</t>
  </si>
  <si>
    <t>Основное мероприятие «Руководство и управление в сфере социальной защиты»</t>
  </si>
  <si>
    <t>02 1 02 13220</t>
  </si>
  <si>
    <t>02 1 02 00000</t>
  </si>
  <si>
    <t>Муниципальная программа  «Развитие транспортной системы, обеспечение перевозки пассажиров  в Пристенском районе Курской области и безопасности дорожного движения »</t>
  </si>
  <si>
    <t>77 2 00 13450</t>
  </si>
  <si>
    <t>03 2 01 S1500</t>
  </si>
  <si>
    <t>Мероприятия, направленные на  развитие социальной и инженерной инфраструктуры муниципальных образований Курской области.</t>
  </si>
  <si>
    <t xml:space="preserve">КУЛЬТУРА, КИНЕМАТОГРАФИЯ </t>
  </si>
  <si>
    <t>08 2 01 С1406</t>
  </si>
  <si>
    <t>08 1 00 00000</t>
  </si>
  <si>
    <t>08 1 01 00000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</si>
  <si>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</si>
  <si>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</si>
  <si>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Средства муниципальных образований на создание в общеобразовательных организациях, расположенных в сельской местности, условий для занятия физической культурой и спортом</t>
  </si>
  <si>
    <t>Подпрограмма 3 "Обеспечение качественными услугами ЖКХ населения Пристенского района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</si>
  <si>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>77 2 1406</t>
  </si>
  <si>
    <t xml:space="preserve">Выплата пенсий за выслугу лет и доплат к пенсиям муниципальных служащих </t>
  </si>
  <si>
    <t xml:space="preserve">Мероприятия по  обеспечению населения экологически чистой питьевой водой </t>
  </si>
  <si>
    <t>Мероприятия по строительству объектов размещения (хранения) твердых бытовых отходов</t>
  </si>
  <si>
    <t xml:space="preserve">Средства муниципального образования на развитие системы оздоровления и отдыха детей </t>
  </si>
  <si>
    <t xml:space="preserve">Создание условий для развития социальной и инженерной инфраструктуры муниципальных образований </t>
  </si>
  <si>
    <t>08 3 1417</t>
  </si>
  <si>
    <t>Подпрограмма "Реализация мероприятий для улучшения  демографической ситуации в Пристенском районе" муниципальной программы "Улучшение демографической ситуации в Пристенском районе" Курской области на 2013-2015 годы"</t>
  </si>
  <si>
    <t>22 1 1471</t>
  </si>
  <si>
    <t>Коммунальное хозяйство</t>
  </si>
  <si>
    <t>Муниципальная программа "Устойчивое развитие сельских территорий Пристенского района Курской области на 2014-2017 годы и на период до 2020 года"</t>
  </si>
  <si>
    <t>Подпрограмма "Строительство локальных сетей водоснабжения" муниципальной программы  "Устойчивое развитие сельских территорий Пристенского района Курской области на 2014-2017 годы и на период до 2020 года"</t>
  </si>
  <si>
    <t>23 0 0000</t>
  </si>
  <si>
    <t>23 1 0000</t>
  </si>
  <si>
    <t>Создание условий для развития социальной и инженерной инфраструктуры муниципальных образований</t>
  </si>
  <si>
    <t>Подпрограмма «Повышение безопасности дорожного движения в Пристенском районе муниципальной программы «Развитие транспортной системы, обеспечение перевозки пассажиров в Пристенском районе курской области на 2015-2020 годы"</t>
  </si>
  <si>
    <t>Раз</t>
  </si>
  <si>
    <t>Подпрограмма "Улучшение демографической ситуации, совершенствование социальной поддержки семьи и детей» муниципальной программы «Социальная поддержка граждан»</t>
  </si>
  <si>
    <t>06 0 0000</t>
  </si>
  <si>
    <t>Подпрограмма «Экология и чистая вода МО» муниципальной программы «Охрана окружающей среды МО»</t>
  </si>
  <si>
    <t>Муниципальная  программа «Развитие образования в Пристенском районе Курской области»</t>
  </si>
  <si>
    <t>22 0 0000</t>
  </si>
  <si>
    <t>Обеспечение мер социальной поддержки тружеников тыла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</si>
  <si>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</si>
  <si>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07 0 0000</t>
  </si>
  <si>
    <t>03 0 0000</t>
  </si>
  <si>
    <t>Прочие межбюджетные трансферты общего характера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</si>
  <si>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</si>
  <si>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</si>
  <si>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</si>
  <si>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</si>
  <si>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</si>
  <si>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</si>
  <si>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</si>
  <si>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002</t>
  </si>
  <si>
    <t>003</t>
  </si>
  <si>
    <t>004</t>
  </si>
  <si>
    <t>11</t>
  </si>
  <si>
    <t>10</t>
  </si>
  <si>
    <t>300</t>
  </si>
  <si>
    <t>Иные бюджетные ассигнования</t>
  </si>
  <si>
    <t>800</t>
  </si>
  <si>
    <t>16 1 03 50180</t>
  </si>
  <si>
    <t>16 1 03 R0180</t>
  </si>
  <si>
    <t>Устойчивое развитие сельских территорий</t>
  </si>
  <si>
    <t xml:space="preserve">Судебная система
</t>
  </si>
  <si>
    <t>77 2 00 51200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</si>
  <si>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</si>
  <si>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77 2 00 13603</t>
  </si>
  <si>
    <t>77 2 00 L0181</t>
  </si>
  <si>
    <t xml:space="preserve">Подпрограмма "Развитие дополнительного образования и системы воспитания детей" </t>
  </si>
  <si>
    <t>Подпрограмма «Экология и чистая вода в Пристенском районе  Курской области» на 2015-2020 годы</t>
  </si>
  <si>
    <r>
      <t>Основное мероприятие</t>
    </r>
    <r>
      <rPr>
        <sz val="10.5"/>
        <color indexed="30"/>
        <rFont val="Times New Roman"/>
        <family val="1"/>
      </rPr>
      <t xml:space="preserve"> «Содержание, ремонт автомобильных дорог общего пользования местного значения»</t>
    </r>
  </si>
  <si>
    <t xml:space="preserve">Санитарно-эпидемиологическое благополучие </t>
  </si>
  <si>
    <t>15 2 05 С1405</t>
  </si>
  <si>
    <t>Основное мероприятие «Участие в ежегодном региональном форуме малого среднего предпринимательства "День предпринимателя Курской области"</t>
  </si>
  <si>
    <t>15 2 06 С1405</t>
  </si>
  <si>
    <t>15 2 07 С1405</t>
  </si>
  <si>
    <t>Муниципальная программа «Развитие информационного общества в Пристенском районе Курской области»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</si>
  <si>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</si>
  <si>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Подпрограмма «Развитие системы защиты информации Пристенского района Курской области»</t>
  </si>
  <si>
    <t>Основное мероприятие  «Мероприятия по обеспечению безопасности в информационно-коммуникационной сфере »</t>
  </si>
  <si>
    <t>20 2 00 00000</t>
  </si>
  <si>
    <t>20 2 01 00000</t>
  </si>
  <si>
    <t>20 2 01 С1404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</si>
  <si>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</t>
  </si>
  <si>
    <t>20 1 02 00000</t>
  </si>
  <si>
    <t>20 1 02 С1404</t>
  </si>
  <si>
    <t>Муниципальная программа "Профилактика  правонарушений в Пристенском районе Курской области на 2017-2019 годы"</t>
  </si>
  <si>
    <t>Основное мероприятие «Организация зон санитарной охраны на объектах питьевого водоснабжения»</t>
  </si>
  <si>
    <t>06 1 03 00000</t>
  </si>
  <si>
    <t>Здравоохранение</t>
  </si>
  <si>
    <t>07 1 02 L0200</t>
  </si>
  <si>
    <t>77 2 00 13360</t>
  </si>
  <si>
    <t>06 1 03 С1469</t>
  </si>
  <si>
    <t>Мероприятия по обеспечению охраны окружающей среды</t>
  </si>
  <si>
    <t>Условно-утвержденные расходы</t>
  </si>
  <si>
    <t>Создание условий для развития социальной и инженерной инфраструктуры муниципальных образований Курской области</t>
  </si>
  <si>
    <t>03 2 1150</t>
  </si>
  <si>
    <t xml:space="preserve">Подпрограмма "Реализация мероприятий для развития животноводства в Пристенском районе муниципальной программы"Развитие животноводства Пристенского района на 2014-2015 годы" </t>
  </si>
  <si>
    <t>21 0 0000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</si>
  <si>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</si>
  <si>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01 S1500</t>
  </si>
  <si>
    <t>07 1 01 11500</t>
  </si>
  <si>
    <t>08 2 01 С1417</t>
  </si>
  <si>
    <t>Муниципальная программа "Профилактика терроризма и экстремизма в Пристенском районе Курской области на 2017-2019 годы"</t>
  </si>
  <si>
    <t>21 0 00 00000</t>
  </si>
  <si>
    <t>21 1 00 00000</t>
  </si>
  <si>
    <t>Основное мероприятие «Усиление антатеррористической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</si>
  <si>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</si>
  <si>
    <t>Реализация мероприятий, направленных на обеспечение правопорядка на территории муниципального образования</t>
  </si>
  <si>
    <t>21 1 03 С1435</t>
  </si>
  <si>
    <t>06 1 01 С1427</t>
  </si>
  <si>
    <t>Мероприятия, связанные с проведением текущего ремонта объектов водоснабжения муниципальной собственности</t>
  </si>
  <si>
    <t>06 1 01 S3430</t>
  </si>
  <si>
    <t>07 1 04 S3600</t>
  </si>
  <si>
    <t>Реализация 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</si>
  <si>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Код бюджетной классификации Российской Федерации</t>
  </si>
  <si>
    <t>Наименование источников финансирования дефицита бюджета</t>
  </si>
  <si>
    <t>Код строки</t>
  </si>
  <si>
    <t>Сумма   (тыс.руб.)</t>
  </si>
  <si>
    <t>90 00  00  00  00  0000  000</t>
  </si>
  <si>
    <t>Источники финансирования дефицита бюджета - всего</t>
  </si>
  <si>
    <t>01  00  00  00  00  0000  000</t>
  </si>
  <si>
    <t>ИСТОЧНИКИ ВНУТРЕННЕГО ФИНАНСИРОВАНИЯ ДЕФИЦИТОВ БЮДЖЕТОВ</t>
  </si>
  <si>
    <t>01  06  00  00  00  0000  000</t>
  </si>
  <si>
    <t>Иные источники внутреннего финансирования дефицитов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</si>
  <si>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</si>
  <si>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</si>
  <si>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</si>
  <si>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кредитов, предоставленных внутри страны в валюте Российской Федерации</t>
  </si>
  <si>
    <t>01  06  05  02  00  0000  600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</si>
  <si>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</si>
  <si>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01  06  05  02  05  0000  640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</si>
  <si>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</si>
  <si>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</si>
  <si>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</si>
  <si>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</si>
  <si>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</si>
  <si>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</si>
  <si>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</si>
  <si>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Изменение остатков средств </t>
  </si>
  <si>
    <t>01  05  00  00  00  0000  000</t>
  </si>
  <si>
    <t>Изменение остатков средств на счетах по учету средств бюджетов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</si>
  <si>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</si>
  <si>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</si>
  <si>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</si>
  <si>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</si>
  <si>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</si>
  <si>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бюджетов</t>
  </si>
  <si>
    <t>01  05  02  01  05  0000  510</t>
  </si>
  <si>
    <t>Увеличение прочих остатков денежных средств бюджетов муниципальных районов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</si>
  <si>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</si>
  <si>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</si>
  <si>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</si>
  <si>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</si>
  <si>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</si>
  <si>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бюджетов</t>
  </si>
  <si>
    <t>01  05  02  01  05  0000  610</t>
  </si>
  <si>
    <t>Уменьшение прочих остатков денежных средств бюджетов муниципальных районов</t>
  </si>
  <si>
    <t>п.Кировский</t>
  </si>
  <si>
    <t>выдача кредита на дефицит</t>
  </si>
  <si>
    <t>тыс.руб.</t>
  </si>
  <si>
    <t>Сазановс.с/с</t>
  </si>
  <si>
    <r>
      <t xml:space="preserve"> </t>
    </r>
    <r>
      <rPr>
        <i/>
        <sz val="10"/>
        <color indexed="8"/>
        <rFont val="Times New Roman"/>
        <family val="1"/>
      </rPr>
      <t>(тыс.руб.)</t>
    </r>
    <r>
      <rPr>
        <b/>
        <i/>
        <sz val="12"/>
        <color indexed="8"/>
        <rFont val="Times New Roman"/>
        <family val="1"/>
      </rPr>
      <t xml:space="preserve">      </t>
    </r>
  </si>
  <si>
    <t>Осуществление переданных полномочий в сфере внутреннего муниципального финансового контроля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</si>
  <si>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обеспечения»</t>
  </si>
  <si>
    <t>Основное мероприятие  «Мероприятия по обеспечению безопасности в информационно-коммуникационной сфере»</t>
  </si>
  <si>
    <t>20 1 00  00000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</si>
  <si>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</si>
  <si>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Резервные фонды Администрации Курской области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</si>
  <si>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</t>
    </r>
  </si>
  <si>
    <t xml:space="preserve">Муниципальная программа «Обеспечение доступным и комфортным жильем и коммунальными услугами граждан на территории сельских поселений </t>
  </si>
  <si>
    <t>Подпрограмма "Обеспечение качественными услугами ЖКХ населения сельских поселений муниципального района «Пристенский район» Курской области»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</si>
  <si>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</si>
  <si>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</si>
  <si>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Иные межбюджетные трансферты на осуществление полномочий  в области благоустройства</t>
  </si>
  <si>
    <t>Основное мероприятие «Социальная поддержка работников образования»</t>
  </si>
  <si>
    <t xml:space="preserve">Наименование </t>
  </si>
  <si>
    <t>Муниципальные  программы, всего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</si>
  <si>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</si>
  <si>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</si>
  <si>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</si>
  <si>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</si>
  <si>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</si>
  <si>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</si>
  <si>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</si>
  <si>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</si>
  <si>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</si>
  <si>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</si>
  <si>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</si>
  <si>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>02 1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</si>
  <si>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</si>
  <si>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</si>
  <si>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</si>
  <si>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Основное мероприятие  «Предоставление гражданам ежемесячных пособий»</t>
  </si>
  <si>
    <t xml:space="preserve">Подпрограмма "Улучшение демографической ситуации, совершенствование социальной поддержки семьи и детей» </t>
  </si>
  <si>
    <t xml:space="preserve">02 3 </t>
  </si>
  <si>
    <t>Основное мероприятие «Работа по улучшению демографической ситуации в Пристенском районе»</t>
  </si>
  <si>
    <t>02 3 03 00000</t>
  </si>
  <si>
    <t>02 4</t>
  </si>
  <si>
    <t xml:space="preserve">02 5 </t>
  </si>
  <si>
    <t xml:space="preserve">03 1 </t>
  </si>
  <si>
    <t xml:space="preserve">03 2 </t>
  </si>
  <si>
    <t>Основное мероприятие «Социальная поддержка обучающихся образовательных учреждений общего образования»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</si>
  <si>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</si>
  <si>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</si>
  <si>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 xml:space="preserve">05 1 </t>
  </si>
  <si>
    <t xml:space="preserve">06 </t>
  </si>
  <si>
    <t>06 1</t>
  </si>
  <si>
    <t xml:space="preserve">07 1 </t>
  </si>
  <si>
    <t>07 1  01 00000</t>
  </si>
  <si>
    <t>07 1  02 00000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</si>
  <si>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</si>
  <si>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</si>
  <si>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</si>
  <si>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</si>
  <si>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Подпрограмма «Повышение эффективности реализации молодежной политики в Пристенском районе Курской области»</t>
  </si>
  <si>
    <t>08 1</t>
  </si>
  <si>
    <t>Основное мероприятие «Создание условий для развития молодежной политики в Пристенском районе Курской области»</t>
  </si>
  <si>
    <t>08 2</t>
  </si>
  <si>
    <t>Подпрограмма «Оздоровление и отдых детей Пристенского района Курской области»</t>
  </si>
  <si>
    <t xml:space="preserve">09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</si>
  <si>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</si>
  <si>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</si>
  <si>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10 1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</si>
  <si>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</si>
  <si>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</si>
  <si>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11 1</t>
  </si>
  <si>
    <t>Подпрограмма «Повышение безопасности дорожного движения в Пристенском районе Курской области»</t>
  </si>
  <si>
    <t>11 2</t>
  </si>
  <si>
    <t>11 3</t>
  </si>
  <si>
    <t>12 1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</si>
  <si>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</si>
  <si>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</si>
  <si>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</si>
  <si>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Муниципальная программа «Развитие экономики Пристенского района Курской области на 2016-2020 годы»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</si>
  <si>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</si>
  <si>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</si>
  <si>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</si>
  <si>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</si>
  <si>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15 2 02 00000</t>
  </si>
  <si>
    <t>Основное мероприятие «Строительство распределительных сетей газопровода»</t>
  </si>
  <si>
    <t>16 1 01 00000</t>
  </si>
  <si>
    <t>Подпрограмма «Содействие временной занятости отдельных категорий граждан»</t>
  </si>
  <si>
    <t xml:space="preserve">17 1 </t>
  </si>
  <si>
    <t>Муниципальная программа "Развитие информационного общества в Пристенском районе Курской области"</t>
  </si>
  <si>
    <t>20 1</t>
  </si>
  <si>
    <t>20 2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</si>
  <si>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</si>
  <si>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</si>
  <si>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</si>
  <si>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 xml:space="preserve">Поступления доходов </t>
  </si>
  <si>
    <t>в бюджет муниципального района «Пристенский район» Курской области</t>
  </si>
  <si>
    <t>(тыс. рублей)</t>
  </si>
  <si>
    <t>Наименование доходов</t>
  </si>
  <si>
    <t>1 00 00000 00 0000 000</t>
  </si>
  <si>
    <t xml:space="preserve"> Налоговые и неналоговые доходы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</si>
  <si>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</si>
  <si>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</si>
  <si>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</si>
  <si>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</si>
  <si>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</si>
  <si>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</si>
  <si>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1 01 02020 01 0000 110 </t>
  </si>
  <si>
    <t>1 01 02030 01 0000 110</t>
  </si>
  <si>
    <t>1 03 00000 00 0000 000</t>
  </si>
  <si>
    <t>НАЛОГИ НА ТОВАРЫ (РАБОТЫ,УСЛУГИ),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</si>
  <si>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</si>
  <si>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</si>
  <si>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</si>
  <si>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</si>
  <si>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</si>
  <si>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</si>
  <si>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</si>
  <si>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</si>
  <si>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</si>
  <si>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</si>
  <si>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</si>
  <si>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</si>
  <si>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</si>
  <si>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</si>
  <si>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</si>
  <si>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</si>
  <si>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</si>
  <si>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</si>
  <si>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</si>
  <si>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</si>
  <si>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</si>
  <si>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</si>
  <si>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</si>
  <si>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</si>
  <si>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</si>
  <si>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</si>
  <si>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</si>
  <si>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</si>
  <si>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</si>
  <si>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</si>
  <si>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</si>
  <si>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</si>
  <si>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</si>
  <si>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</si>
  <si>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</si>
  <si>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</si>
  <si>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1 11 05013 13 0000 120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</si>
  <si>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</si>
  <si>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</si>
  <si>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</si>
  <si>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</si>
  <si>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</si>
  <si>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</si>
  <si>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</si>
  <si>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</si>
  <si>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</si>
  <si>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</si>
  <si>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</si>
  <si>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</si>
  <si>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</si>
  <si>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</si>
  <si>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</si>
  <si>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</si>
  <si>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</si>
  <si>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 xml:space="preserve">ДОХОДЫ ОТ ОКАЗАНИЯ ПЛАТНЫХ УСЛУГ (РАБОТ) 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</si>
  <si>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</si>
  <si>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</si>
  <si>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</si>
  <si>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</si>
  <si>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</si>
  <si>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</si>
  <si>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</si>
  <si>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</si>
  <si>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</si>
  <si>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</si>
  <si>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</si>
  <si>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</si>
  <si>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</si>
  <si>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</si>
  <si>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</si>
  <si>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</si>
  <si>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</si>
  <si>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</si>
  <si>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</si>
  <si>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</si>
  <si>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</si>
  <si>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</si>
  <si>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2 02 0200 00 0000 151</t>
  </si>
  <si>
    <t>Субсидии бюджетам бюджетной системы РФ (межбюджетные субсидии)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</si>
  <si>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</si>
  <si>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</si>
  <si>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2 02 02051 00 0000 151</t>
  </si>
  <si>
    <t>Субсидии бюджетам на реализацию федеральных целевых программ</t>
  </si>
  <si>
    <t>2 02 02051 05 0000 151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</si>
  <si>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</si>
  <si>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</si>
  <si>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</si>
  <si>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2 02 02215 00 0000 151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</si>
  <si>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</si>
  <si>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</si>
  <si>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</si>
  <si>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</t>
  </si>
  <si>
    <t>2 02 02999 05 0000 151</t>
  </si>
  <si>
    <t>Субсидии местным бюджетам на предоставление мер социальной поддержки работникам муниципальных образовательных организаций</t>
  </si>
  <si>
    <t xml:space="preserve">Субсидии местным бюджетам на проведение текущего ремонта объектов водоснабжения муниципальной собственности </t>
  </si>
  <si>
    <t>Субвенции бюджетам бюджетной системы Российской Федерации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</si>
  <si>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на государственную регистрацию актов гражданского состояния"</t>
  </si>
  <si>
    <t>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</si>
  <si>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</si>
  <si>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</si>
  <si>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</si>
  <si>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</si>
  <si>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</si>
  <si>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2 02 03121 00 0000 151</t>
  </si>
  <si>
    <t>Субвенции бюджетам на проведение Всероссийской сельскохозяйственной переписи в 2016 году</t>
  </si>
  <si>
    <t>2 02 03121 05 0000 151</t>
  </si>
  <si>
    <t xml:space="preserve">Субвенции бюджетам муниципальных районов на проведение Всероссийской сельскохозяйственной переписи в 2016 году </t>
  </si>
  <si>
    <t>Прочие субвенции</t>
  </si>
  <si>
    <t>2 02 39999 05 0000 151</t>
  </si>
  <si>
    <t>Субвенции на обеспечение мер социальной поддержки ветеранов труда и тружеников тыла</t>
  </si>
  <si>
    <t>Субвенции местным бюджетам на реализацию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</si>
  <si>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2 02 03999 05 0000 151</t>
  </si>
  <si>
    <t>Субвенция бюджетам муниципальных районов и городских округов на осуществление государственных полномочий Курской области в соответствии с Законом Курской области "Об утверждении методики распределения субвенций из областного бюджета между бюджетами муниципальных районов и городских округов Курской области на осуществление исполнительно-распорядительными органами муниципальных районов и городских округов государственных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Федерации"</t>
  </si>
  <si>
    <t>Субвенции местным бюджетам на осуществление отдельных государственных полномочий в сфере архивного дела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</si>
  <si>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</si>
  <si>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Распределение субвенций из областного бюджета на 2015 год бюджетам 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обеспечению деятельности комиссий по делам  несовершеннолетних и защите их прав"</t>
  </si>
  <si>
    <t>Распределение субвенций из областного бюджета на 2015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</si>
  <si>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Субвенции местным бюджетам на осуществление отдельных государственных полномочий в сфере трудовых отношений</t>
  </si>
  <si>
    <t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</si>
  <si>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Субвенции местным бюджетам на оказание финансовой поддержки общественным организациям ветеранов войны, труда, Вооруженных Сил и правоохранительных органов</t>
  </si>
  <si>
    <t>Распределение субвенций из областного бюджета на 2015 год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</si>
  <si>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Распределение субвенций из областного бюджета на 2015 год бюджетам муниципальных районов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учреждений"</t>
  </si>
  <si>
    <t>Субвенции местным бюджетам на 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</t>
  </si>
  <si>
    <t xml:space="preserve">Субвенции местным бюджетам на осуществление отдельных государственных полномочий по предоставлению работникам муниципальных учреждений культуры мер социальной поддержки
</t>
  </si>
  <si>
    <t>Субвенции местным бюджетам на содержание работников, осуществляющих переданные государственные полномочия по выплате компенсации части родительской платы</t>
  </si>
  <si>
    <t>Иные межбюджетные трансферты</t>
  </si>
  <si>
    <t>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</si>
  <si>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</si>
  <si>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</si>
  <si>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</si>
  <si>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2 02 04053 00 0000 151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</si>
  <si>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</si>
  <si>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2 02 04053 05 0000 151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</si>
  <si>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</si>
  <si>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</si>
  <si>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</si>
  <si>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2  02  04012  05  0000  151</t>
  </si>
  <si>
    <t>2 02 04999 05 0000 151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</si>
  <si>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</si>
  <si>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</si>
  <si>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</si>
  <si>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</si>
  <si>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</si>
  <si>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ВСЕГО  ДОХОДОВ</t>
  </si>
  <si>
    <t>2 02 29999 00 0000 151</t>
  </si>
  <si>
    <t>2 02 29999 05 0000 151</t>
  </si>
  <si>
    <t>Прочие субсидии бюджетам муниципальных районов</t>
  </si>
  <si>
    <t>Субсидии местным бюджетам для проведения капитального ремонта муниципальных образовательных организаций</t>
  </si>
  <si>
    <t>2 02 20000 00 0000 151</t>
  </si>
  <si>
    <t>Субсидии бюджетам бюджетной системы Российской Федерации (межбюджетные субсидии)</t>
  </si>
  <si>
    <t>2 02 20077 00 0000 151</t>
  </si>
  <si>
    <t>2 02 20077 05 0000 151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</si>
  <si>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</si>
  <si>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</si>
  <si>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</si>
  <si>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</si>
  <si>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муниципальных районов на реализацию федеральных целевых программ</t>
  </si>
  <si>
    <t>2 02 20051 05 0000 151</t>
  </si>
  <si>
    <t>2 02 20051 00 0000 151</t>
  </si>
  <si>
    <t>03 2 01 13050</t>
  </si>
  <si>
    <t>Проведение капитального ремонта муниципальных образовательных организаций.</t>
  </si>
  <si>
    <t>07 1 04 13600</t>
  </si>
  <si>
    <t>06 1 01 13430</t>
  </si>
  <si>
    <t xml:space="preserve">16 0 00 00000 </t>
  </si>
  <si>
    <t>161 02 R0180</t>
  </si>
  <si>
    <t>Проведение текущего ремонта объектов водоснабжения муниципальной собственности</t>
  </si>
  <si>
    <t>07 1 02 R0200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</si>
  <si>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</si>
  <si>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02 6 01 00000</t>
  </si>
  <si>
    <t>02 6 00 00000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</si>
  <si>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</si>
  <si>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</si>
  <si>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>02 6 01 С1483</t>
  </si>
  <si>
    <t>Мероприятия по формированию доступной среды жизнедеятельности для лиц с ограниченными способностями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</si>
  <si>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организаций.</t>
  </si>
  <si>
    <t>Субсидии местным бюджетам на организацию отдыха детей в каникулярное время.</t>
  </si>
  <si>
    <t>Создание условий для развития социальной и инженерной инфраструктуры муниципальных образований.</t>
  </si>
  <si>
    <t>2 02 45160 05 0000 151</t>
  </si>
  <si>
    <t>2 02 45160 00 0000 151</t>
  </si>
  <si>
    <t>Доходы от продажи земельных участков, находящихся в государственной и муниципальной собственности</t>
  </si>
  <si>
    <t>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</si>
  <si>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Подпрограмма «Электронное правительство Пристенского района Курской области" муниципальной программы «Развитие информационного общества в Пристенском районе Курской области»</t>
  </si>
  <si>
    <t>Подпрограмма «Развитие системы защиты информации Пристенского района Курской области» муниципальной программы «Развитие информационного общества в Пристенском районе Курской области»</t>
  </si>
  <si>
    <t>Подпрограмма «Электронное правительство Пристенского района Курской области« муниципальной программы «Развитие информационного общества в Пристенском районе Курской области»</t>
  </si>
  <si>
    <t>Подпрограмма «Развитие системы защиты информации Пристенского района Курской области»муниципальной программы «Развитие информационного общества в Пристенском районе Курской области»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</si>
  <si>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годы"</t>
  </si>
  <si>
    <t>Подпрограмма «Повышение безопасности дорожного движения в Пристенском районе Курской области" муниципальной программы "Развитие транспортной системы, обеспечение перевозки пассажиров в Пристенском районе Курской области и безопасности дорожного движения"</t>
  </si>
  <si>
    <t>Подпрограмма «Электронное правительство Пристенского района Курской области» муниципальной программы «Развитие информационного общества в Пристенском районе Курской области»</t>
  </si>
  <si>
    <t>Подпрограмма "Развитие пассажирских перевозок в Пристенском районе Курской области»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</si>
  <si>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области"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</si>
  <si>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</si>
  <si>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Подпрограмма «Создание благоприятных условия для привлечения инвестиций в экономику Пристенского района Курской области» муниципальной программы  «Развитие экономики Пристенского района Курской области на 2016-2020 годы»</t>
  </si>
  <si>
    <t>Подпрограмма «Развитие малого и среднего предпринимательства в Пристенском районе Курской области» муниципальной программы  «Развитие экономики Пристенского района Курской области на 2016-2020 годы»</t>
  </si>
  <si>
    <t>Подпрограмма «Экология и чистая вода в Пристенском районе Курской области» муниципальной программы «Охрана окружающей среды в  Пристенском районе Курской области на 2015-2020 годы»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</si>
  <si>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 </t>
  </si>
  <si>
    <t>Подпрограмма "Профилактика терроризма и экстремизма в Пристенском районе Курской области на 2017-2019 годы" муниципальной программы"Профилактика терроризма и экстремизма в Пристенском районе Курской области на 2017-2019 годы"</t>
  </si>
  <si>
    <t>Подпрограмма «Повышение безопасности дорожного движения в Пристенском районе Курской области" муниципальной программы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</si>
  <si>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 «Управление муниципальной программой и обеспечение условий реализации» муниципальнойпрограммы  "Развитие культуры Пристенского района Курской области на 2017-2019 годы"</t>
  </si>
  <si>
    <t>Подпрограмма «Экология и чистая вода в Пристенском районе  Курской области» на 2015-2020 годы муниципальной программы "Охрана окружающей среды в Пристенском районе Курской области на 2015-2020 годы"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</si>
  <si>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  на территории сельских поселений муниципального района "Пристенский район" Курской области "</t>
  </si>
  <si>
    <t>Подпрограмма «Электронное правительство Пристенского района Курской области"муниципальной программы «Развитие информационного общества в Пристенском районе Курской области»</t>
  </si>
  <si>
    <t>Подпрограмма «Повышение безопасности дорожного движения в Пристенском районе Курской области"муниципальной программы "Развитие транспортной системы, обеспечение перевозки пассажиров в Пристенском районе Курской области и безопасности дорожного движения"</t>
  </si>
  <si>
    <t>Подпрограмма «Электронное правительство Пристенского района Курской области«муниципальной программы «Развитие информационного общества в Пристенском районе Курской области»</t>
  </si>
  <si>
    <t>Подпрограмма "Развитие пассажирских перевозок в Пристенском районе Курской области»муниципальной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</si>
  <si>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общего пользования местного значения в Пристенском районе Курской области"муниципальной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</si>
  <si>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«Развитие сети автомобильных дорог  общего пользования местного значения в Пристенском районе Курской области" муниципальной программы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</si>
  <si>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 муниципальной программы «Обеспечение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</si>
  <si>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годы</t>
  </si>
  <si>
    <t>Подпрограмма «Энергосбережение в Пристенском районе» муниципальной  программы "Энергосбережение и повышение энергетической эффективности в Пристенском районе Курской области на 2016-2020  годы</t>
  </si>
  <si>
    <t>Подпрограмма «Повышение безопасности дорожного движения в Пристенском районе Курской области"муниципальной программы  «Развитие транспортной системы, обеспечение перевозки пассажиров в Пристенском районе Курской области и безопасности дорожного движения»</t>
  </si>
  <si>
    <t>Подпрограмма «Электронное правительство Пристенского района Курской области« муниципальной программы«Развитие информационного общества в Пристенском районе Курской области»</t>
  </si>
  <si>
    <t>Подпрограмма «Энергосбережение в Пристенском районе » муниципальной  программы "Энергосбережение и повышение энергетической эффективности в Пристенском районе Курской области на 2016-2020 годы"</t>
  </si>
  <si>
    <t xml:space="preserve">02 0 00 00000 </t>
  </si>
  <si>
    <t xml:space="preserve">02 6 00 00000 </t>
  </si>
  <si>
    <t xml:space="preserve">02 6 01 00000  </t>
  </si>
  <si>
    <t xml:space="preserve">78 1 00 00000 </t>
  </si>
  <si>
    <t>02 6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</si>
  <si>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</si>
  <si>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06 1 02 00000</t>
  </si>
  <si>
    <t>Основное мероприятие «Строительство  и содержание полигона ТБО»</t>
  </si>
  <si>
    <t>06 1 02 С1469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</si>
  <si>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</si>
  <si>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</si>
  <si>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1 13 02000 00 0000 130</t>
  </si>
  <si>
    <t>1 13 02990 00 0000 130</t>
  </si>
  <si>
    <t>1 13 02995 05 0000 130</t>
  </si>
  <si>
    <t>Прочие доходы от компенсации затрат государства</t>
  </si>
  <si>
    <t>Прочие доходы от компенсации затрат  бюджетов муниципальных районов</t>
  </si>
  <si>
    <t>ДОХОДЫ ОТ КОМПЕНСАЦИИ ЗАТРАТ ГОСУДАРСТВА</t>
  </si>
  <si>
    <t>1 14 02000 00 0000 000</t>
  </si>
  <si>
    <t>1 14 02050 05 0000 440</t>
  </si>
  <si>
    <t>1 14 02052 05 0000 440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</si>
  <si>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</si>
  <si>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</si>
  <si>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</si>
  <si>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Мероприятия по  обеспечению населения экологически чистой питьевой водой</t>
  </si>
  <si>
    <r>
      <t xml:space="preserve">Подпрограмма </t>
    </r>
    <r>
      <rPr>
        <sz val="10.5"/>
        <color indexed="8"/>
        <rFont val="Times New Roman"/>
        <family val="1"/>
      </rPr>
      <t>«Экология и чистая вода в Пристенском районе  Курской области» на 2015-2020 годы</t>
    </r>
    <r>
      <rPr>
        <sz val="10.5"/>
        <color indexed="8"/>
        <rFont val="Times New Roman"/>
        <family val="1"/>
      </rPr>
      <t xml:space="preserve"> муниципальной программы «Охрана окружающей среды в Пристенском районе  Курской области на 2015-2020 годы»</t>
    </r>
  </si>
  <si>
    <r>
      <t xml:space="preserve">Основное мероприятие </t>
    </r>
    <r>
      <rPr>
        <sz val="10.5"/>
        <color indexed="49"/>
        <rFont val="Times New Roman"/>
        <family val="1"/>
      </rPr>
      <t>«Ремонт объектов водоснабжения»</t>
    </r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</si>
  <si>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</si>
  <si>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</si>
  <si>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73 1 00 13360</t>
  </si>
  <si>
    <t>73 1 00 С1438</t>
  </si>
  <si>
    <t>73 1 00 13180</t>
  </si>
  <si>
    <t xml:space="preserve">73 1 00 13310 </t>
  </si>
  <si>
    <t>архив 2020 - 363 т.р.</t>
  </si>
  <si>
    <t>строит.807 т.р.</t>
  </si>
  <si>
    <t>строит. 10,0 т.р.</t>
  </si>
  <si>
    <t>Муниципальная программа «Развитие муниципальной службы в Администрации Пристенского района Курской области на 2019-2021 годы»</t>
  </si>
  <si>
    <t>02 3 03 С1474</t>
  </si>
  <si>
    <t>д.б. 31204,636</t>
  </si>
  <si>
    <t>15 2 00 00000</t>
  </si>
  <si>
    <t xml:space="preserve">Основное мероприятие «Участие в проведении зональных семинаров, совещаний по вопросам организации и ведения бизнеса на местах" </t>
  </si>
  <si>
    <t>15 2 05 00000</t>
  </si>
  <si>
    <t xml:space="preserve">Основное мероприятие «Участие в ежегодном областном конкурсе "Лидер малого и среднего бизнеса Курской области" </t>
  </si>
  <si>
    <t>Основное мероприятие «Проведение мероприятий для инвалидов"</t>
  </si>
  <si>
    <t xml:space="preserve">02 6 02 00000  </t>
  </si>
  <si>
    <t>02 6 02 С1483</t>
  </si>
  <si>
    <t xml:space="preserve"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  </t>
  </si>
  <si>
    <t>Мероприятия в области улучшения демографической ситуации, совершенствования социальной поддержки семьи и детей</t>
  </si>
  <si>
    <t>?????</t>
  </si>
  <si>
    <t>Муниципальная программа  "Социальная поддержка граждан в Пристенском районе Курской области на 2018 - 2022 годы"</t>
  </si>
  <si>
    <t>Подпрограмма «Управление муниципальной программой и обеспечение условий реализации»муниципальной программы  "Социальная поддержка граждан в Пристенском районе Курской области на 2018 - 2022 годы"</t>
  </si>
  <si>
    <t>Подпрограмма «Управление муниципальной программой и обеспечение условий реализации» муниципальной программы  "Социальная поддержка граждан в Пристенском районе Курской области на 2018 - 2022 годы"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</si>
  <si>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области»муниципальной программы  "Социальная поддержка граждан в Пристенском районе Курской области на 2018 - 2022 годы"</t>
  </si>
  <si>
    <t>Подпрограмма "Развитие мер социальной поддержки отдельных категорий граждан"муниципальной программы  "Социальная поддержка граждан в Пристенском районе Курской области на 2018 - 2022 годы"</t>
  </si>
  <si>
    <t>Подпрограмма "Развитие мер социальной поддержки отдельных категорий граждан"муниципальной  программы  "Социальная поддержка граждан в Пристенском районе Курской области на 2018 - 2022 годы"муниципальной программы  "Социальная поддержка граждан в Пристенском районе Курской области на 2018 - 2022 годы"</t>
  </si>
  <si>
    <t xml:space="preserve">Подпрограмма «Улучшение демографической ситуации,
совершенствование социальной поддержки семьи и детей» муниципальной программы  "Социальная поддержка граждан в Пристенском районе Курской области на 2018 - 2022 годы"
</t>
  </si>
  <si>
    <t>Подпрограмма "Улучшение демографической ситуации, совершенствование социальной поддержки семьи и детей" муниципальнойпрограммы  "Социальная поддержка граждан в Пристенском районе Курской области на 2018 - 2022 годы"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</si>
  <si>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муниципальной программы «Социальная поддержка граждан в Пристенском районе Курской области на 2018 - 2022 годы»</t>
  </si>
  <si>
    <t>Подпрограмма «Профилактика наркомании и медико - социальная реабилитация больных наркоманией в Пристенском  районе Курской области» муниципальной программы  "Социальная поддержка граждан в Пристенском районе Курской области на 2018 - 2022 годы"</t>
  </si>
  <si>
    <t xml:space="preserve">Муниципальная программа 
«Социальная поддержка граждан в Пристенском районе Курской области на 2018 - 2022 годы » 
</t>
  </si>
  <si>
    <t>Муниципальная программа  "Социальная поддержка граждан в Пристенском районе Курской области на 2018 - 2022 годы "</t>
  </si>
  <si>
    <t>Подпрограмма "Развитие мер социальной поддержки отдельных категорий граждан" муниципальной программы  "Социальная поддержка граждан в Пристенском районе Курской области на 2018 - 2022 годы"</t>
  </si>
  <si>
    <t>Подпрограмма "Развитие мер социальной поддержки отдельных категорий граждан" муниципальной программы  "Социальная поддержка граждан в Пристенском районе Курской области на 2018 - 2022 годы "</t>
  </si>
  <si>
    <t>Подпрограмма "Улучшение демографической ситуации, совершенствование социальной поддержки семьи и детей" муниципальной программы  "Социальная поддержка граждан в Пристенском районе Курской области на 2018 - 2022 годы"</t>
  </si>
  <si>
    <t xml:space="preserve"> Подпрограмма «Реализация мероприятий, направленных на развитие муниципальной службы» муниципальной программы«Развитие муниципальной службы в Администрации Пристенского района Курской области на 2019-2021 годы»</t>
  </si>
  <si>
    <t>02 3 03 0000</t>
  </si>
  <si>
    <t>Подпрограмма "Улучшение демографической ситуации, совершенствование социальной поддержки семьи и детей» муниципальной программы  "Социальная поддержка граждан в Пристенском районе Курской области на 2018 - 2022 годы"</t>
  </si>
  <si>
    <t>Основное мероприятие «Совершенствование физкультурно-спортивной инфраструктуры Пристенского района Курской области»</t>
  </si>
  <si>
    <t>08 2 02 00000</t>
  </si>
  <si>
    <t>08 2 02 L4950</t>
  </si>
  <si>
    <t xml:space="preserve">Реализация мероприятий по развитию физической культуры и спорта в Российской Федерации
</t>
  </si>
  <si>
    <t>77 2 00 13340</t>
  </si>
  <si>
    <t>15 2 08 С1405</t>
  </si>
  <si>
    <t xml:space="preserve">Основное мероприятие «Участие в ежегодном областном конкурсе "Малый и средний бизнес Курской области - глазами прессы" </t>
  </si>
  <si>
    <t>Муниципальная программа «Социальная поддержка граждан в Пристенском районе Курской области на 2018 - 2022 годы »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</si>
  <si>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области"</t>
  </si>
  <si>
    <t>77 2 0013350</t>
  </si>
  <si>
    <t>77 2 00 13350</t>
  </si>
  <si>
    <t xml:space="preserve">             </t>
  </si>
  <si>
    <t>772 00 13340</t>
  </si>
  <si>
    <t xml:space="preserve"> Муниципальная программа «Социальная поддержка граждан в Пристенском районе Курской области на 2018 - 2022 годы »</t>
  </si>
  <si>
    <t>15 2 06 00000</t>
  </si>
  <si>
    <t>15 2 07 00000</t>
  </si>
  <si>
    <t>15 2 08 00000</t>
  </si>
  <si>
    <t>Субсидии местным бюджетам на 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</si>
  <si>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</si>
  <si>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</si>
  <si>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</si>
  <si>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Реализация 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</si>
  <si>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Субсидии муниципальным образованиям Курской области на 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</si>
  <si>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07 1 02 L4970</t>
  </si>
  <si>
    <t>Реализация мероприятий по обеспечению жильем молодых семей</t>
  </si>
  <si>
    <t>Реализация мероприятий по развитию физической культуры и спорта в Российской Федерации</t>
  </si>
  <si>
    <t>всего програм</t>
  </si>
  <si>
    <t xml:space="preserve">07 0 00 00000 </t>
  </si>
  <si>
    <t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муниципальной программы "Обеспечение доступным и комфортным жильем и коммунальными услугами гражданина территории сельских поселений муниципального района "Пристенский район" Курской области"</t>
  </si>
  <si>
    <t xml:space="preserve">07 1 00 00000 </t>
  </si>
  <si>
    <t>Основное мероприятие "Реализация Федерального закона от 13 июля 2015 года N 218-ФЗ "О государственной регистрации недвижимости"</t>
  </si>
  <si>
    <t xml:space="preserve">07 1 04 00000  </t>
  </si>
  <si>
    <t>Единая субвенция местным бюджетам</t>
  </si>
  <si>
    <t>Единая субвенция бюджетам муниципальных районов</t>
  </si>
  <si>
    <t>ВСего программы</t>
  </si>
  <si>
    <t>01 3 01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</si>
  <si>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</si>
  <si>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2 02 15002 00 0000 151</t>
  </si>
  <si>
    <t>2 02 15002 05 0000 151</t>
  </si>
  <si>
    <t>Дотации на выравнивание бюджетной обеспеченности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</si>
  <si>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</si>
  <si>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</si>
  <si>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</si>
  <si>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2 02 25467 05 0000 151</t>
  </si>
  <si>
    <t>Субсидии бюджетам субъектов Российской Федерации на реализацию мероприятий по обеспечению жильем молодых семей</t>
  </si>
  <si>
    <t>Прочие субсидии бюджетам муниципальных районов,           в т.ч.:</t>
  </si>
  <si>
    <t xml:space="preserve"> Субсидии местным бюджетам на предоставление мер социальной поддержки работникам муниципальных образовательных организаций</t>
  </si>
  <si>
    <t>Предоставление субсидий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</si>
  <si>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Субсидии местным бюджетам на 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организациях"</t>
  </si>
  <si>
    <t>Субсидии муниципальным образованиям Курской области на 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</si>
  <si>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 xml:space="preserve"> Субсидии муниципальным образованиям Курской области на развитие социальной и инженерной инфраструктуры</t>
  </si>
  <si>
    <t xml:space="preserve">08 2 02 11500 </t>
  </si>
  <si>
    <t>Основное мероприятие "Обеспечение жильем молодых семей"</t>
  </si>
  <si>
    <t>Осуществление переданных полномочий по реализации мероприятий в части полномочий в области архитектуры и градостроительства</t>
  </si>
  <si>
    <t>77 2 00 П1493</t>
  </si>
  <si>
    <t>1 12 01041 01 0000 120</t>
  </si>
  <si>
    <t>1 12 01042 01 0000 120</t>
  </si>
  <si>
    <t>Плата за размещение твердых коммунальных отходов</t>
  </si>
  <si>
    <t>1 05 01010 01 0000 110</t>
  </si>
  <si>
    <t>2 02 25497 05 0000 151</t>
  </si>
  <si>
    <t>2 02 25497 00 0000 151</t>
  </si>
  <si>
    <t>Субсидии бюджетам на реализацию мероприятий по обеспечению жильем молодых семей</t>
  </si>
  <si>
    <r>
      <t xml:space="preserve">Основное мероприятие </t>
    </r>
    <r>
      <rPr>
        <sz val="10.5"/>
        <color indexed="49"/>
        <rFont val="Times New Roman"/>
        <family val="1"/>
      </rPr>
      <t>«Строительство  и содержание полигона ТБО»</t>
    </r>
  </si>
  <si>
    <t>Обеспечение проведения капитального ремонта муниципальных образовательных организаций.</t>
  </si>
  <si>
    <t>Мероприятия по организации питания 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</si>
  <si>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</si>
  <si>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</si>
  <si>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</si>
  <si>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</si>
  <si>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</si>
  <si>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16 1 02 С1417</t>
  </si>
  <si>
    <t>161 02 С1417</t>
  </si>
  <si>
    <t>161 02 R5671</t>
  </si>
  <si>
    <t>Реализация мероприятий по устойчивому развитию сельских территорий за счет средств областного бюджета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</si>
  <si>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</si>
  <si>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</si>
  <si>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</si>
  <si>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</si>
  <si>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2020 год</t>
  </si>
  <si>
    <t>Муниципальная программа «Сохранение и развитие архивного дела в Пристенском районе Курской области на 2019-2021 годы»</t>
  </si>
  <si>
    <t>Подпрограмма «Управление муниципальной программой и обеспечение условий реализации» муниципальной программы «Сохранение и развитие архивного дела в Пристенском районе Курской области на 2019-2021 годы»</t>
  </si>
  <si>
    <t>11 1 01 S3604</t>
  </si>
  <si>
    <t>Мероприятия по реализации проекта «Народный бюджет»</t>
  </si>
  <si>
    <t>11 1 01 13604</t>
  </si>
  <si>
    <t>05 1 02 00000</t>
  </si>
  <si>
    <t>Основное мероприятие «Пропаганда и популяризация энергосбережения и повышения энергетической эффективности»</t>
  </si>
  <si>
    <t>Основное мероприятие ««Пропаганда и популяризация энергосбережения и повышения энергетической эффективности»»</t>
  </si>
  <si>
    <t>05 1 02 С1434</t>
  </si>
  <si>
    <t>Основное мероприятие «Основное мероприятие «Пропаганда и популяризация энергосбережения и повышения энергетической эффективности»»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</si>
  <si>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«Сохранение и развитие архивного дела в Пристенском районе Курской области на 2019-2021 годы»</t>
  </si>
  <si>
    <t>79 1 00 С1401</t>
  </si>
  <si>
    <t>791 00 С1401</t>
  </si>
  <si>
    <t>Сумма                 на 2020 год</t>
  </si>
  <si>
    <t>791 00 13340</t>
  </si>
  <si>
    <t>79 1 00 13340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</si>
  <si>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</si>
  <si>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</si>
  <si>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1 16 25000 00 0000 140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</si>
  <si>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>2 02 10000 00 0000 150
Дотации бюджетам бюджетной системы Российской Федерации</t>
  </si>
  <si>
    <t>2 02 15001 00 0000 150
Дотации на выравнивание бюджетной обеспеченности</t>
  </si>
  <si>
    <t>2 02 15001 05 0000 150
Дотации бюджетам муниципальных районов на выравнивание бюджетной обеспеченности</t>
  </si>
  <si>
    <t xml:space="preserve">2 02 20000 00 0000 150 Субсидии бюджетам бюджетной системы Российской Федерации (межбюджетные субсидии)
</t>
  </si>
  <si>
    <t xml:space="preserve">2 02 29999 00 0000 150  Прочие субсидии
</t>
  </si>
  <si>
    <t xml:space="preserve">2 02 29999 05 0000 150  Прочие субсидии бюджетам муниципальных районов
</t>
  </si>
  <si>
    <t xml:space="preserve">2 02 30000 00 0000 150  Субвенции бюджетам бюджетной системы Российской Федерации
</t>
  </si>
  <si>
    <t xml:space="preserve">2 02 39998 00 0000 150 Единая субвенция местным бюджетам
</t>
  </si>
  <si>
    <t xml:space="preserve">2 02 39998 05 0000 150  Единая субвенция бюджетам муниципальных районов
</t>
  </si>
  <si>
    <t xml:space="preserve">2 02 30013 00 0000 150  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
</t>
  </si>
  <si>
    <t xml:space="preserve">2 02 30013 05 0000 150  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
</t>
  </si>
  <si>
    <t xml:space="preserve">2 02 30027 00 0000 150  Субвенции бюджетам на содержание ребенка в семье опекуна и приемной семье, а также вознаграждение, причитающееся приемному родителю
</t>
  </si>
  <si>
    <t xml:space="preserve">2 02 30027 05 0000 150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</si>
  <si>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 xml:space="preserve">2 02 39999 00 0000 150   Прочие субвенции
</t>
  </si>
  <si>
    <t xml:space="preserve">2 02 39999 05 0000 150  Прочие субвенции бюджетам муниципальных районов
</t>
  </si>
  <si>
    <t xml:space="preserve">2 02 40000 00 0000 150  Иные межбюджетные трансферты
</t>
  </si>
  <si>
    <t xml:space="preserve">2 02 40014 00 0000 150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</si>
  <si>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2 02 40014 05 0000 150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</si>
  <si>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2 07 00000 00 0000 000</t>
  </si>
  <si>
    <t xml:space="preserve">2 07 05020 05 0000 150  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</si>
  <si>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2 07 05000 05 0000 150  Прочие безвозмездные поступления в бюджеты муниципальных районов
</t>
  </si>
  <si>
    <t>Надо добавить  код 112 01040 01 0000 120 Плата за размещение отходов производства и потребления  код 112 01041 01 0000 120 Плата за размещение отходов производства</t>
  </si>
  <si>
    <t>112 01040 01 0000 120</t>
  </si>
  <si>
    <t>Плата за размещение отходов производства и потребления</t>
  </si>
  <si>
    <t>Плата за размещение отходов производства</t>
  </si>
  <si>
    <t>2 02 10000 00 0000 150</t>
  </si>
  <si>
    <t>2 02 15001 00 0000 150</t>
  </si>
  <si>
    <t>2 02 15001 05 0000 150</t>
  </si>
  <si>
    <t>2 02 20000 00 0000 150</t>
  </si>
  <si>
    <t>2 02 29999 00 0000 150</t>
  </si>
  <si>
    <t>2 02 29999 05 0000 150</t>
  </si>
  <si>
    <t>2 02 30000 00 0000 150</t>
  </si>
  <si>
    <t>2 02 39998 00 0000 150</t>
  </si>
  <si>
    <t>2 02 39998 05 0000 150</t>
  </si>
  <si>
    <t>2 02 30013 00 0000 150</t>
  </si>
  <si>
    <t>2 02 30013 05 0000 150</t>
  </si>
  <si>
    <t>2 02 30027 00 0000 150</t>
  </si>
  <si>
    <t>2 02 30027 05 0000 150</t>
  </si>
  <si>
    <t>2 02 39999 00 0000 150</t>
  </si>
  <si>
    <t>2 02 39999 05 0000 150</t>
  </si>
  <si>
    <t>Прочие субвенции бюджетам муниципальных районов</t>
  </si>
  <si>
    <t>2 02 40000 00 0000 150</t>
  </si>
  <si>
    <t>2 02 40014 00 0000 150</t>
  </si>
  <si>
    <t>2 02 40014 05 0000 150</t>
  </si>
  <si>
    <t>2 07 05000 05 0000 150</t>
  </si>
  <si>
    <t>2 07 05020 05 0000 150</t>
  </si>
  <si>
    <t>2 02 03999 05 0000 150</t>
  </si>
  <si>
    <r>
      <t xml:space="preserve">     </t>
    </r>
    <r>
      <rPr>
        <i/>
        <sz val="10"/>
        <rFont val="Times New Roman"/>
        <family val="1"/>
      </rPr>
      <t>(тыс.руб.)</t>
    </r>
    <r>
      <rPr>
        <b/>
        <i/>
        <sz val="12"/>
        <rFont val="Times New Roman"/>
        <family val="1"/>
      </rPr>
      <t xml:space="preserve">      </t>
    </r>
  </si>
  <si>
    <t>Субвенции местным бюджетам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</si>
  <si>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</si>
  <si>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</si>
  <si>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</si>
  <si>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</si>
  <si>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</si>
  <si>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</si>
  <si>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</si>
  <si>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</si>
  <si>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</si>
  <si>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</si>
  <si>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</si>
  <si>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</si>
  <si>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Субсидии бюджетам муниципальных образований на реализацию проекта "Народный бюджет"</t>
  </si>
  <si>
    <t>Субвенции местным бюджетам на осуществление отдельных государственных полномочий по организации и обеспечению деятельности административных комиссий</t>
  </si>
  <si>
    <t xml:space="preserve">Субвенции местным бюджетам на 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
</t>
  </si>
  <si>
    <t xml:space="preserve"> Субвенции местным бюджетам на реализацию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</si>
  <si>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Предоставление социальной поддержки отдельным категориям граждан по обеспечению продовольственными товарами
</t>
  </si>
  <si>
    <t xml:space="preserve"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
</t>
  </si>
  <si>
    <t xml:space="preserve"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
</t>
  </si>
  <si>
    <t xml:space="preserve">Субвенции местным бюджетам на содержание работников, осуществляющих переданные государственные полномочия в сфере социальной защиты населения
</t>
  </si>
  <si>
    <t xml:space="preserve"> Субвенции местным бюджетам на организацию мероприятий при осуществлении деятельности по обращению с животными без владельцев
</t>
  </si>
  <si>
    <t xml:space="preserve">Выплата компенсации части родительской платы
</t>
  </si>
  <si>
    <t xml:space="preserve"> Субвенции местным бюджетам на осуществление отдельных государственных полномочий по расчету и предоставлению дотаций на выравнивание бюджетной обеспеченности городских и сельских поселений"
</t>
  </si>
  <si>
    <t>Субсидии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</si>
  <si>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 xml:space="preserve"> Субсидии местным бюджетам на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</si>
  <si>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3 02 29999 05 0000 150</t>
  </si>
  <si>
    <t>4 02 29999 05 0000 150</t>
  </si>
  <si>
    <t xml:space="preserve">     в 2020 году                               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</si>
  <si>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</si>
  <si>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 Реализация проекта «Народный бюджет»</t>
  </si>
  <si>
    <t>Обеспечение устойчивого развития сельских территорий за счет средств областного бюджета</t>
  </si>
  <si>
    <t>77 2 00 С1417</t>
  </si>
  <si>
    <t>Проведения капитального ремонта муниципальных образовательных организаций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</si>
  <si>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</si>
  <si>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03 2 01 13080</t>
  </si>
  <si>
    <t>Обеспечение горюче-смазочными материалами для обеспечения подвоза обучающихся муниципальных общеобразовательных организаций к месту обучения и обратно</t>
  </si>
  <si>
    <t>03 2 01 S3080</t>
  </si>
  <si>
    <t>Развитие социальной и инженерной инфраструктуры муниципальных образований Курской области</t>
  </si>
  <si>
    <t xml:space="preserve">Развитие системы оздоровления  и отдыха детей </t>
  </si>
  <si>
    <t>08 3 01 С1458</t>
  </si>
  <si>
    <t>«Муниципальный проект «Спорт-норма жизни»</t>
  </si>
  <si>
    <t xml:space="preserve">08 2 P5 00000 </t>
  </si>
  <si>
    <t>Реализация федеральной целевой программы "Развитие физической культуры и спорта в Российской Федерации на 2016 - 2020 годы"</t>
  </si>
  <si>
    <t>08 2 P5 54950</t>
  </si>
  <si>
    <t>08 2 02 С1417</t>
  </si>
  <si>
    <t>Реализация проекта «Народный бюджет»</t>
  </si>
  <si>
    <t xml:space="preserve">Развитие социальной и инженерной инфраструктуры </t>
  </si>
  <si>
    <t>Распределение бюджетных ассигнований по разделам, подразделам, целевым статьям (муниципальным  программам Пристенского района Курской области и непрограммным направлениям деятельности), группам  видов расходов классификации расходов  бюджета муниципального района  на 2020 год</t>
  </si>
  <si>
    <t>Источники  финансирования дефицита бюджета муниципального района  «Пристенский район» Курской области на 2020 год</t>
  </si>
  <si>
    <r>
      <t xml:space="preserve">РАСПРЕДЕЛЕНИЕ БЮДЖЕТНЫХ АССИГНОВАНИЙ НА РЕАЛИЗАЦИЮ МУНИЦИПАЛЬНЫХ ПРОГРАММ НА 2020 год   </t>
    </r>
    <r>
      <rPr>
        <b/>
        <i/>
        <sz val="11"/>
        <rFont val="Times New Roman"/>
        <family val="1"/>
      </rPr>
      <t xml:space="preserve">(тыс.руб.)     </t>
    </r>
  </si>
  <si>
    <t>18</t>
  </si>
  <si>
    <t>Подпрограмма «Реализация муниципальной политики в сфере физической культуры и спорта в Пристенском районе Курской области»</t>
  </si>
  <si>
    <t>08 2 02 13604</t>
  </si>
  <si>
    <t>08 2 02 S3604</t>
  </si>
  <si>
    <t xml:space="preserve">Основное мероприятие «Обеспечение деятельности и выполнение функций муниципальных учреждений»   </t>
  </si>
  <si>
    <t xml:space="preserve">Муниципальная программа «Профилактика преступлений и иных  правонарушений  в Пристенском районе Курской области на 2020 – 2022 годы»
</t>
  </si>
  <si>
    <t>12 3</t>
  </si>
  <si>
    <t>Подпрограмма «Профилактика терроризма и экстремизма в Пристенском районе Курской области»</t>
  </si>
  <si>
    <t>12 3 01 00000</t>
  </si>
  <si>
    <t xml:space="preserve">Муниципальная программа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2020-2022 годы»
</t>
  </si>
  <si>
    <t>18 1</t>
  </si>
  <si>
    <t>18 2 01 00000</t>
  </si>
  <si>
    <t>18 1 01 00000</t>
  </si>
  <si>
    <t>18 2</t>
  </si>
  <si>
    <t xml:space="preserve">Подпрограмма «Управление муниципальной программой и обеспечение условий реализации» муниципальной программы «Профилактика преступлений и иных  правонарушений  в Пристенском районе Курской области на 2020 – 2022 годы»
</t>
  </si>
  <si>
    <t>Подпрограмма «Обеспечение  правопорядка  на  территории муниципального образования" муниципальной программы «Профилактика преступлений и иных  правонарушений  в Пристенском районе Курской области на 2020 – 2022 годы»</t>
  </si>
  <si>
    <t>Муниципальная программа «Профилактика преступлений и иных  правонарушений  в Пристенском районе Курской области на 2020 – 2022 годы»</t>
  </si>
  <si>
    <t>Подпрограмма "Профилактика терроризма и экстремизма в Пристенском районе Курской области"  муниципальной программы «Профилактика преступлений и иных  правонарушений  в Пристенском районе Курской области на 2020 – 2022 годы»</t>
  </si>
  <si>
    <t>12 3 00 00000</t>
  </si>
  <si>
    <t>12 3 01 С1435</t>
  </si>
  <si>
    <t xml:space="preserve">Подпрограмма «Обеспечение  правопорядка  на  территории муниципального образования " муниципальной программы «Профилактика преступлений и иных  правонарушений  в Пристенском районе Курской области на 2020 – 2022 годы»
</t>
  </si>
  <si>
    <t>Подпрограмма "Профилактика терроризма и экстремизма в Пристенском районе Курской области" муниципальной программы «Профилактика преступлений и иных  правонарушений  в Пристенском районе Курской области на 2020 – 2022 годы»</t>
  </si>
  <si>
    <t>Муниципальная программа  "Развитие культуры Пристенского района Курской области на 2020-2025 годы"</t>
  </si>
  <si>
    <t>Подпрограмма  «Наследие» муниципальной программы  "Развитие культуры Пристенского района Курской области на 2020-2025 годы"</t>
  </si>
  <si>
    <t>Подпрограмма «Искусство»  муниципальной программы  "Развитие культуры Пристенского района Курской области на 2020-2025 годы"</t>
  </si>
  <si>
    <t>Муниципальная программа «Развитие физической культуры и спорта в Пристенском районе Курской области на 2020-2022 годы»</t>
  </si>
  <si>
    <t>Подпрограмма «Реализация муниципальной политики в сфере физической культуры и спорта в Пристенском районе Курской области» муниципальной программы «Развитие физической культуры и спорта в Пристенском районе Курской области на 2020-2022 годы»</t>
  </si>
  <si>
    <t>08 1 01 С1401</t>
  </si>
  <si>
    <t>08 2 01 S1500</t>
  </si>
  <si>
    <t>08 2 01S1500</t>
  </si>
  <si>
    <t>Подпрограмма  «Управление муниципальной программой и обеспечение условий реализации» муниципальной программы «Развитие физической культуры и спорта в Пристенском районе Курской области на 2020-2022 годы»</t>
  </si>
  <si>
    <t>Муниципальный проект "Содействие занятости женщин - создание условий дошкольного образования для детей в возрасте до трех лет"</t>
  </si>
  <si>
    <t>03 2 P2 00000</t>
  </si>
  <si>
    <t>Муниципальный проект "Современная школа"</t>
  </si>
  <si>
    <t>03 2 E1 00000</t>
  </si>
  <si>
    <t>03 2 E1 51690</t>
  </si>
  <si>
    <t>Муниципальный проект "Успех каждого ребенка"</t>
  </si>
  <si>
    <t>03 3 E2 00000</t>
  </si>
  <si>
    <t>03 3 E2 54910</t>
  </si>
  <si>
    <t>Ведомственная структура расходов бюджета муниципального района "Пристенский район" на 2020 год</t>
  </si>
  <si>
    <t>Муниципальная программа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2020-2022 годы»</t>
  </si>
  <si>
    <t>Подпрограмма «Повышение эффективности реализации молодежной политики в Пристенском районе Курской области» муниципальной программы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2020-2022 годы»</t>
  </si>
  <si>
    <t>18 0 00 00000</t>
  </si>
  <si>
    <t>18 1 00 00000</t>
  </si>
  <si>
    <t>18 1 01 С1414</t>
  </si>
  <si>
    <t>18 2 00 00000</t>
  </si>
  <si>
    <t>18 2 01  S3540</t>
  </si>
  <si>
    <t>18 2 01 13540</t>
  </si>
  <si>
    <t>18 2 01 S3540</t>
  </si>
  <si>
    <t>Подпрограмма "Оздоровление и отдых детей Пристенского района Курской области" муниципальной программы «Повышение эффективности развития молодежной политики и совершенствование системы оздоровления и отдыха детей в Пристенском районе Курской области на 2020-2022 годы»</t>
  </si>
  <si>
    <t>Создание новых мест в общеобразовательных организациях, расположенных в сельской местности и поселках городского типа</t>
  </si>
  <si>
    <r>
      <t xml:space="preserve"> Муниципальная программа "Развитие культуры Пристенского района Курской области на</t>
    </r>
    <r>
      <rPr>
        <b/>
        <sz val="10.5"/>
        <color indexed="53"/>
        <rFont val="Times New Roman"/>
        <family val="1"/>
      </rPr>
      <t xml:space="preserve"> </t>
    </r>
    <r>
      <rPr>
        <b/>
        <sz val="10.5"/>
        <rFont val="Times New Roman"/>
        <family val="1"/>
      </rPr>
      <t>2020-2025 годы"</t>
    </r>
  </si>
  <si>
    <t xml:space="preserve">Муниципальная программа  «Развитие физической культуры и спорта в Пристенском районе Курской области на 2020-2022 годы»
</t>
  </si>
  <si>
    <t>18 2 01 С1458</t>
  </si>
  <si>
    <t>Подпрограмма №1 Подпрограмма «Управление муниципальной программой и обеспечение условий реализации» муниципальной программы   "Развитие культуры Пристенского района Курской области на 2020-2025 годы"</t>
  </si>
  <si>
    <t>Подпрограмма  2 «Наследие» муниципальной программы  "Развитие культуры Пристенского района Курской области на 2020-2025 годы"</t>
  </si>
  <si>
    <t>Подпрограмма №3 Подпрограмма «Искусство»  муниципальной программы  "Развитие культуры Пристенского района Курской области на 2020-2025 годы"</t>
  </si>
  <si>
    <t>Муниципальная программа «Профилактика преступлений и иных  правонарушений  в Пристенском районе Курской области на 2020–2022 годы»</t>
  </si>
  <si>
    <t>Подпрограмма «Управление муниципальной программой и обеспечение условий реализации» муниципальной программы  "Профилактика преступлений и иных  правонарушений  в Пристенском районе Курской области на 2020–2022 годы"</t>
  </si>
  <si>
    <t>Подпрограмма «Обеспечение  правопорядка  на  территории муниципального образования"муниципальной программы  "Профилактика преступлений и иных  правонарушений  в Пристенском районе Курской области на 2020–2022 годы"</t>
  </si>
  <si>
    <t>Подпрограмма «Обеспечение  правопорядка  на  территории муниципального образования "муниципальной программы "Профилактика преступлений и иных  правонарушений  в Пристенском районе Курской области на 2020–2022 годы"</t>
  </si>
  <si>
    <t>Подпрограмма «Обеспечение  правопорядка  на  территории муниципального образования" муниципальной программы "Профилактика преступлений и иных  правонарушений  в Пристенском районе Курской области на 2020–2022 годы"</t>
  </si>
  <si>
    <t>Муниципальная программа  "Развитие культуры Пристенского района Курской области на 2020-2022 годы"</t>
  </si>
  <si>
    <t>Подпрограмма «Управление муниципальной программой и обеспечение условий реализации» муниципальной программы  "Развитие культуры Пристенского района Курской области на 2020-2022 годы"</t>
  </si>
  <si>
    <t>03 2 E1 52300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</si>
  <si>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</si>
  <si>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</si>
  <si>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д.б.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</si>
  <si>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</si>
  <si>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03 2 P2 52320</t>
  </si>
  <si>
    <r>
      <t>Муниципальная программа "Содействие занятости населения в Пристенском районе</t>
    </r>
    <r>
      <rPr>
        <b/>
        <sz val="10.5"/>
        <rFont val="Times New Roman"/>
        <family val="1"/>
      </rPr>
      <t>"</t>
    </r>
  </si>
  <si>
    <t>Подпрограмма «Развитие институтов рынка труда»</t>
  </si>
  <si>
    <t xml:space="preserve">17 2 </t>
  </si>
  <si>
    <t>Муниципальная программа "Содействие занятости населения в Пристенском районе"</t>
  </si>
  <si>
    <t>Подпрограмма «Содействие временной занятости отдельных категорий граждан» муниципальной программы "Содействие занятости населения в Пристенском районе"</t>
  </si>
  <si>
    <t>Подпрограмма «Развитие институтов рынка труда» муниципальной программы "Содействие занятости населения в Пристенском районе"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</si>
  <si>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граждан»</t>
  </si>
  <si>
    <t>Выравнивание бюджетной обеспеченности поселений (включая городские округа)</t>
  </si>
  <si>
    <t>Организация мероприятий при осуществлении деятельности по обращению с животными без владельцев</t>
  </si>
  <si>
    <t xml:space="preserve"> Организация мероприятий при осуществлении деятельности по обращению с животными без владельцев</t>
  </si>
  <si>
    <t xml:space="preserve"> Субвенции местным бюджетам на 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</si>
  <si>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</si>
  <si>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08 2 02 S1500</t>
  </si>
  <si>
    <t>Муниципальная программа «Комплексное развитие сельских территорий Пристенского района Курской области»</t>
  </si>
  <si>
    <t>Подпрограмма  "Создание и развитие инфраструктуры на сельских территориях" муниципальной программы "Комплексное развитие сельских территорий Пристенского района Курской области"</t>
  </si>
  <si>
    <t>16 2 00 00000</t>
  </si>
  <si>
    <t>16 2 02 00000</t>
  </si>
  <si>
    <t>Основное мероприятие «Развитие транспортной инфраструктуры на сельских территориях»</t>
  </si>
  <si>
    <t>16 2 02 L3720</t>
  </si>
  <si>
    <t xml:space="preserve">Развитие транспортной инфраструктуры на сельских территориях </t>
  </si>
  <si>
    <t xml:space="preserve">16 2 01 00000  </t>
  </si>
  <si>
    <t>16 2 01 L5760</t>
  </si>
  <si>
    <t>Обеспечение комплексного развития сельских территорий</t>
  </si>
  <si>
    <t>Основное мероприятие "Развитие инженерной инфраструктуры на сельских территориях"</t>
  </si>
  <si>
    <t>2 02 25497 00 0000 150</t>
  </si>
  <si>
    <t>Субсидии бюджетам муниципальных районов на реализацию мероприятий по обеспечению жильем молодых семей</t>
  </si>
  <si>
    <t>2 02 25497 05 0000 150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</si>
  <si>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</si>
  <si>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</si>
  <si>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</si>
  <si>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2 02 25169 05 0000 150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</si>
  <si>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</si>
  <si>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2 02 25232 00 0000 150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</si>
  <si>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</si>
  <si>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2 02 25232 05 0000 150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</si>
  <si>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</si>
  <si>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</si>
  <si>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</si>
  <si>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</si>
  <si>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</si>
  <si>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2 02 27372 00 0000 150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</si>
  <si>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</si>
  <si>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2 02 27372 05 0000 150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</si>
  <si>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</si>
  <si>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</si>
  <si>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</si>
  <si>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2 02 27576 05 0000 150</t>
  </si>
  <si>
    <t>2 02 45160 00 0000 150</t>
  </si>
  <si>
    <t>2 02 45160 05 0000 150</t>
  </si>
  <si>
    <t>Подпрограмма "Создание новых мест в общеобразовательных организациях в соответствии с прогнозируемой потребностью и современными условиями обучения"</t>
  </si>
  <si>
    <t>03 4 00 00000</t>
  </si>
  <si>
    <t xml:space="preserve">Муниципальная программа «Развитие образования»  Пристенского района Курской области  </t>
  </si>
  <si>
    <t>Подпрограмма "Развитие дошкольного и общего образования детей" муниципальной  программы "Развитие образования" Пристенского района Курской области</t>
  </si>
  <si>
    <t xml:space="preserve">Муниципальная  программа "Развитие образования" Пристенского района Курской области </t>
  </si>
  <si>
    <t>Муниципальная  программа"Развитие образования"  Пристенского района Курской области</t>
  </si>
  <si>
    <t xml:space="preserve"> Подпрограмма «Управление муниципальной программой и обеспечение условий реализации» муниципальной  программы"Развитие образования"  Пристенского района Курской области</t>
  </si>
  <si>
    <t>Подпрограмма  "Развитие дошкольного и общего образования детей"муниципальной  программы"Развитие образования"  Пристенского района Курской области</t>
  </si>
  <si>
    <t>Подпрограмма "Развитие дошкольного и общего образования детей" муниципальной  программы"Развитие образования"  Пристенского района Курской области</t>
  </si>
  <si>
    <t>Подпрограмма "Развитие дополнительного образования и системы воспитания детей" муниципальной  программы"Развитие образования"  Пристенского района Курской области</t>
  </si>
  <si>
    <t>Подпрограмма "Развитие дополнительного образования и системы воспитания детей"  муниципальной  программы"Развитие образования"  Пристенского района Курской области на 2015-2020 годы»</t>
  </si>
  <si>
    <t>Подпрограмма  "Создание и развитие инфраструктуры на сельских территориях"</t>
  </si>
  <si>
    <t>16 2</t>
  </si>
  <si>
    <t>16 2 01 00000</t>
  </si>
  <si>
    <t>Проведение капитального ремонта муниципальных образовательных организаций</t>
  </si>
  <si>
    <t>03 4</t>
  </si>
  <si>
    <t>03 4 E1 00000</t>
  </si>
  <si>
    <t>Муниципальная программа« Комплексное развитие сельских территорий Пристенского района Курской области»</t>
  </si>
  <si>
    <t>Муниципальная  программа "Развитие образования"  Пристенского района Курской области</t>
  </si>
  <si>
    <t>Подпрограмма  "Развитие дополнительного образования и системы воспитания детей" муниципальной  программы"Развитие образования"  Пристенского района Курской области</t>
  </si>
  <si>
    <t xml:space="preserve"> Подпрограмма 1 «Управление муниципальной программой и обеспечение условий реализации» муниципальной  программы"Развитие образования"  Пристенского района Курской области </t>
  </si>
  <si>
    <t xml:space="preserve">Муниципальная  программа «Развитие образования "  Пристенского района Курской области </t>
  </si>
  <si>
    <t xml:space="preserve">Подпрограмма 2"Развитие дошкольного и общего образования детей" муниципальной  программы «Развитие образования "Пристенского района Курской области </t>
  </si>
  <si>
    <t>2 02 15002 00 0000 150</t>
  </si>
  <si>
    <t>2 02 15002 05 0000 150</t>
  </si>
  <si>
    <t>Субсидии бюджетам на создание новых мест в общеобразовательных организациях, расположенных в сельской местности и поселках городского типа</t>
  </si>
  <si>
    <t>2 02 25230 00 0000 150</t>
  </si>
  <si>
    <t>Субсидии бюджетам муниципальных районов на создание новых мест в общеобразовательных организациях, расположенных в сельской местности и поселках городского типа</t>
  </si>
  <si>
    <t>2 02 25230 05 0000 150</t>
  </si>
  <si>
    <t xml:space="preserve"> Ежемесячная выплата на детей в возрасте от трех до семи лет включительно
</t>
  </si>
  <si>
    <t xml:space="preserve"> Ежемесячная выплата на детей в возрасте от трех до семи лет включительно, за счет средств областного бюджета
</t>
  </si>
  <si>
    <t xml:space="preserve"> Субвенции местным бюджетам 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
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</si>
  <si>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</si>
  <si>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</si>
  <si>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</si>
  <si>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</si>
  <si>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</si>
  <si>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</si>
  <si>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</si>
  <si>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</si>
  <si>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</si>
  <si>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</si>
  <si>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</si>
  <si>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</si>
  <si>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</si>
  <si>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</si>
  <si>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</si>
  <si>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</si>
  <si>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</si>
  <si>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</si>
  <si>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</si>
  <si>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</si>
  <si>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</si>
  <si>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</si>
  <si>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</si>
  <si>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</si>
  <si>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</si>
  <si>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</si>
  <si>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</si>
  <si>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</si>
  <si>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</si>
  <si>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</si>
  <si>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</si>
  <si>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</si>
  <si>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</si>
  <si>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1 16 01203 01 0000 140</t>
  </si>
  <si>
    <t>Платежи в целях возмещения причиненного ущерба (убытков)</t>
  </si>
  <si>
    <t>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</si>
  <si>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</si>
  <si>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</si>
  <si>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</si>
  <si>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1 16 10031 05 0000 140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</si>
  <si>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</si>
  <si>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</si>
  <si>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</si>
  <si>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</si>
  <si>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</si>
  <si>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1 16 10129 01 0000 140</t>
  </si>
  <si>
    <t>Обеспечение мероприятий, связанных, с профилактикой и устранением последствий распространения коронавирусной инфекции</t>
  </si>
  <si>
    <t>79 1 00 С2002</t>
  </si>
  <si>
    <t>Строительство (реконструкция) автомобильных дорог общего пользования местного значения</t>
  </si>
  <si>
    <t>11 1 01 С1423</t>
  </si>
  <si>
    <t>Создание новых мест в общеобразовательных организациях, расположенных в сельской местности и поселках городского типа, за счет средств областного и местного бюджета</t>
  </si>
  <si>
    <t>03 4 E1 52301</t>
  </si>
  <si>
    <t>Основное мероприятие «Назначение и выплата ежемесячной выплаты на детей в возрасте от трех до семи лет включительно»</t>
  </si>
  <si>
    <t>02 3 04 00000</t>
  </si>
  <si>
    <t>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</si>
  <si>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02 3 04 13221</t>
  </si>
  <si>
    <t>Ежемесячная выплата на детей в возрасте от трех до семи лет включительно</t>
  </si>
  <si>
    <t>02 3 04  R3020</t>
  </si>
  <si>
    <t>Ежемесячная выплата на детей в возрасте от трех до семи лет включительно, за счет средств областного бюджета</t>
  </si>
  <si>
    <t>02 3 04  R3021</t>
  </si>
  <si>
    <t>админ</t>
  </si>
  <si>
    <t>адми</t>
  </si>
  <si>
    <t>фэу</t>
  </si>
  <si>
    <t>1 14 02050 05 0000 410</t>
  </si>
  <si>
    <t>Доходы от реализации имущества, находящегося в собственности муниципальных районов (за исключением  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</si>
  <si>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</si>
  <si>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</si>
  <si>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</si>
  <si>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</si>
  <si>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</si>
  <si>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</si>
  <si>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</si>
  <si>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</si>
  <si>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</si>
  <si>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</si>
  <si>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2 02 35120 00 0000 150</t>
  </si>
  <si>
    <t>2 02 35120 05 0000 150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</si>
  <si>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</si>
  <si>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</si>
  <si>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2 02 35302 05 0000 150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</si>
  <si>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</si>
  <si>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</si>
  <si>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</si>
  <si>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2 02 35303 05 0000 150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</si>
  <si>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</si>
  <si>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2 02 35930 00 0000 150</t>
  </si>
  <si>
    <t>Субвенции бюджетам на государственную регистрацию актов гражданского состояния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</si>
  <si>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</si>
  <si>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</si>
  <si>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2 02 45519 00 0000 150</t>
  </si>
  <si>
    <t>Межбюджетные трансферты, передаваемые
 бюджетам на  поддержку отрасли культуры</t>
  </si>
  <si>
    <t>2 02 45519 05 0000 150</t>
  </si>
  <si>
    <t>Межбюджетные трансферты, передаваемые 
бюджетам  муниципальных районов на поддержку отрасли культуры</t>
  </si>
  <si>
    <t>2 07 05030 05 0000 150</t>
  </si>
  <si>
    <t>Осуществление переданных полномочий Российской Федерации по государственной регистрации актов гражданского состояния за счет средств резервного фонда Правительства Российской Федерации</t>
  </si>
  <si>
    <t>77 2 00 5930F</t>
  </si>
  <si>
    <t>244</t>
  </si>
  <si>
    <t>Ежемесячная выплата на детей в возрасте от трех до семи лет включительно (с софинансированием расходов из средств резервного фонда Правительства Российской Федерации)</t>
  </si>
  <si>
    <t>02 3 04  R302F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</si>
  <si>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</si>
  <si>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03 2 01 53030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</si>
  <si>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</si>
  <si>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</si>
  <si>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 xml:space="preserve"> Мероприятия на приобретение мебели для муниципальных общеобразовательных учреждений, расположенных в сельских населенных пунктах (рабочих поселках, поселках городского типа)</t>
  </si>
  <si>
    <t>03 2 01 S2762</t>
  </si>
  <si>
    <t>Обеспечение мероприятий, направленных на предотвращение распространения новой коронавирусной инфекции в муниципальных общеобразовательных организациях</t>
  </si>
  <si>
    <t>03 2 01 S2763</t>
  </si>
  <si>
    <t>01 2 01 L5191</t>
  </si>
  <si>
    <t>01 2 01 L5195</t>
  </si>
  <si>
    <t>201010000    1255,957 + 359,372</t>
  </si>
  <si>
    <t>202010000   40 + 14</t>
  </si>
  <si>
    <t>Таблица №1</t>
  </si>
  <si>
    <t>Распределение иных межбюджетных трансфертов  на мероприятия  по  обеспечению населения экологически чистой питьевой водой на 2020 год</t>
  </si>
  <si>
    <t>(тыс.руб.)</t>
  </si>
  <si>
    <t>Наименование поселения</t>
  </si>
  <si>
    <t>2020 год Сумма</t>
  </si>
  <si>
    <t>Бобрышевский сельсовет</t>
  </si>
  <si>
    <t>Котовский сельсовет</t>
  </si>
  <si>
    <t>Нагольненский сельсовет</t>
  </si>
  <si>
    <t>Пристенский сельсовет</t>
  </si>
  <si>
    <t>Сазановский сельсовет</t>
  </si>
  <si>
    <t>Среднеольшанский сельсовет</t>
  </si>
  <si>
    <t>Черновецкий сельсовет</t>
  </si>
  <si>
    <t>Ярыгинский сельсовет</t>
  </si>
  <si>
    <t xml:space="preserve">      Итого</t>
  </si>
  <si>
    <t>Таблица №2</t>
  </si>
  <si>
    <t>Распределение иных межбюджетных трансфертов   на содержание работника, осуществляющего выполнение переданных полномочий на 2020 год</t>
  </si>
  <si>
    <t>Таблица №4</t>
  </si>
  <si>
    <t>Распределение иных межбюджетных трансфертов   на реализацию мероприятий по внесению в Единый государственный реестр недвижимости сведений о границах муниципальных образований и границах населенных пунктов</t>
  </si>
  <si>
    <t>2019 год Сумма</t>
  </si>
  <si>
    <t>Таблица №5</t>
  </si>
  <si>
    <t>2018 год Сумма</t>
  </si>
  <si>
    <t>Таблица №3</t>
  </si>
  <si>
    <t>Распределение иных межбюджетных трансфертов на осуществление переданных полномочий на мероприятия по внесению в Единый государственный реестр недвижимости сведений о границах муниципальных образований и границах населенных пунктов  на 2020 год</t>
  </si>
  <si>
    <t>Распределение иных межбюджетных трансфертов на осуществление переданных полномочий на реализацию мероприятий по внесению в Единый государственный реестр недвижимости сведений о границах муниципальных образований и границах населенных пунктов  на 2020 год</t>
  </si>
  <si>
    <t>Иные межбюджетные трансферты на оказание финансовой поддержки бюджетам поселений по решению вопросов местного значения в 2020 году</t>
  </si>
  <si>
    <t>п. Кировский</t>
  </si>
  <si>
    <t>п.Пристень</t>
  </si>
  <si>
    <t>Поддержка отрасли культуры (государственная поддержка лучших сельских учреждений культуры)</t>
  </si>
  <si>
    <t xml:space="preserve">Поддержка отрасли культуры (государственная поддержка лучших работников сельских учреждений культуры) </t>
  </si>
  <si>
    <t xml:space="preserve">Поддержка отрасли культуры (государственная поддержка лучших сельских учреждений культуры) </t>
  </si>
  <si>
    <t>Субсидии местным бюджетам на приобретение мебели для муниципальных общеобразовательных учреждений, расположенных в сельских населенных пунктах (рабочих поселках, поселках городского типа)</t>
  </si>
  <si>
    <t>Субсидии местным бюджетам на реализацию мероприятий, направленных на предотвращение распространения новой коронавирусной инфекции в муниципальных общеобразовательных организациях</t>
  </si>
  <si>
    <t>Субвенции бюджетам муниципальных районов на осуществление ежемесячных выплат на детей в возрасте от трех до семи лет включительно  (с софинансированием расходов из средств резервного фонда Правительства Российской Федерации)</t>
  </si>
  <si>
    <t>Брышевский сельсовет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</si>
  <si>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</si>
  <si>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</si>
  <si>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</si>
  <si>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</si>
  <si>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2 02 49001 00 0000 150</t>
  </si>
  <si>
    <t>2 02 49001 05 0000 150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</si>
  <si>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</si>
  <si>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</si>
  <si>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2 02 35302 050000 150</t>
  </si>
  <si>
    <t>2 19 00000 05 0000 150</t>
  </si>
  <si>
    <t>2 19 60010 05 0000 150</t>
  </si>
  <si>
    <t>600</t>
  </si>
  <si>
    <t xml:space="preserve">Предоставление субсидий бюджетным, автономным учреждениям и иным некоммерческим организациям    </t>
  </si>
  <si>
    <t>Основное мероприятие «Строительство зданий общеобразовательных организаций"</t>
  </si>
  <si>
    <t>03 4 01 00000</t>
  </si>
  <si>
    <t>03 4 01 С1417</t>
  </si>
  <si>
    <t>16 2 01 С1417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</si>
  <si>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 субъектов Российской Федерации,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</si>
  <si>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77 2 00 58790</t>
  </si>
  <si>
    <t>Расходы на проведение капитального ремонта муниципальных образовательных организаций.</t>
  </si>
  <si>
    <t>03 2 01 С1410</t>
  </si>
  <si>
    <t xml:space="preserve">Субсидии местным бюджетам на приобретение мебели для муниципальных общеобразовательных учреждений, расположенных в сельских населенных пунктах (рабочих поселках, поселках городского типа)" </t>
  </si>
  <si>
    <t>03 2 01 12762</t>
  </si>
  <si>
    <t>03 2 01 12763</t>
  </si>
  <si>
    <t>Приложение №1 к Решению Представительного Собрания  Пристенского района Курской области четвертого созыва  "О бюджете  муниципального района "Пристенский район" Курской области на 2020 год и на плановый период 2021 и 2022 годов" от 20.12.2019 года №12/78 (в редакции Решения Представительного Собрания Пристенского района Курской области  Четвертого Созыва от 25.12.2020 года № 16/76)</t>
  </si>
  <si>
    <t>Приложение №5 к Решению Представительного Собрания  Пристенского района Курской области четвертого созыва  "О бюджете  муниципального района "Пристенский район" Курской области на 2020 год и на плановый период 2021 и 2022 годов" от 20.12.2019 года №12/78 (в редакции Решения Представительного Собрания Пристенского района Курской области  Четвертого Созыва от 25.12.2020 года № 16/76)</t>
  </si>
  <si>
    <t>Приложение №7 к Решению Представительного Собрания  Пристенского района Курской области четвертого созыва  "О бюджете  муниципального района "Пристенский район" Курской области на 2020 год и на плановый период 2021 и 2022 годов" от 20.12.2019 года №12/78 (в редакции Решения Представительного Собрания Пристенского района Курской области  Четвертого Созыва от 25.12.2020 года № 16/76)</t>
  </si>
  <si>
    <t>Приложение №9 к Решению Представительного Собрания  Пристенского района Курской области четвертого созыва  "О бюджете  муниципального района "Пристенский район" Курской области на 2020 год и на плановый период 2021 и 2022 годов" от 20.12.2019 года №12/78 (в редакции Решения Представительного Собрания Пристенского района Курской области  Четвертого Созыва от 25.12.2020 года № 16/76)</t>
  </si>
  <si>
    <t>Приложение №15 к Решению Представительного Собрания  Пристенского района Курской области четвертого созыва  "О бюджете  муниципального района "Пристенский район" Курской области на 2020 год и на плановый период 2021 и 2022 годов" от 20.12.2019 года №12/78 (в редакции Решения Представительного Собрания Пристенского района Курской области  Четвертого Созыва от 25.12.2020 года № 16/76)</t>
  </si>
  <si>
    <t>Приложение №13 к Решению Представительного Собрания  Пристенского района Курской области четвертого созыва  "О бюджете  муниципального района "Пристенский район" Курской области на 2020 год и на плановый период 2021 и 2022 годов" от 20.12.2019 года №12/78 (в редакции Решения Представительного Собрания Пристенского района Курской области  Четвертого Созыва от 25.12.2020 года № 16/76)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</si>
</sst>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_р_."/>
    <numFmt numFmtId="180" formatCode="0.0"/>
    <numFmt numFmtId="181" formatCode="0.000"/>
    <numFmt numFmtId="182" formatCode="#,##0.000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* #,##0_);_(* \(#,##0\);_(* &quot;-&quot;_);_(@_)"/>
    <numFmt numFmtId="187" formatCode="0.0;[Red]0.0"/>
    <numFmt numFmtId="188" formatCode="#,##0.0"/>
    <numFmt numFmtId="189" formatCode="000000"/>
    <numFmt numFmtId="190" formatCode="###\ ###\ ###\ ###\ ##0"/>
    <numFmt numFmtId="191" formatCode="###\ ###\ ###\ ###\ ##0.00"/>
  </numFmts>
  <fonts count="1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0.5"/>
      <name val="Times New Roman"/>
      <family val="1"/>
    </font>
    <font>
      <u val="single"/>
      <sz val="11"/>
      <color indexed="36"/>
      <name val="Calibri"/>
      <family val="2"/>
    </font>
    <font>
      <sz val="10.5"/>
      <name val="Calibri"/>
      <family val="2"/>
    </font>
    <font>
      <b/>
      <sz val="10.5"/>
      <name val="CG Times"/>
      <family val="1"/>
    </font>
    <font>
      <sz val="10.5"/>
      <color indexed="8"/>
      <name val="Calibri"/>
      <family val="2"/>
    </font>
    <font>
      <b/>
      <sz val="10.5"/>
      <name val="Calibri"/>
      <family val="2"/>
    </font>
    <font>
      <b/>
      <i/>
      <sz val="10.5"/>
      <name val="Calibri"/>
      <family val="2"/>
    </font>
    <font>
      <sz val="10"/>
      <name val="Helv"/>
      <family val="0"/>
    </font>
    <font>
      <i/>
      <sz val="10.5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10.5"/>
      <name val="Times New Roman"/>
      <family val="1"/>
    </font>
    <font>
      <sz val="10.5"/>
      <color indexed="14"/>
      <name val="Times New Roman"/>
      <family val="1"/>
    </font>
    <font>
      <sz val="10.5"/>
      <color indexed="14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.5"/>
      <color indexed="40"/>
      <name val="Times New Roman"/>
      <family val="1"/>
    </font>
    <font>
      <sz val="10.5"/>
      <color indexed="12"/>
      <name val="Times New Roman"/>
      <family val="1"/>
    </font>
    <font>
      <b/>
      <i/>
      <sz val="10.5"/>
      <color indexed="53"/>
      <name val="Times New Roman"/>
      <family val="1"/>
    </font>
    <font>
      <sz val="10.5"/>
      <color indexed="53"/>
      <name val="Times New Roman"/>
      <family val="1"/>
    </font>
    <font>
      <b/>
      <sz val="10.5"/>
      <color indexed="53"/>
      <name val="Times New Roman"/>
      <family val="1"/>
    </font>
    <font>
      <sz val="10.5"/>
      <color indexed="30"/>
      <name val="Times New Roman"/>
      <family val="1"/>
    </font>
    <font>
      <b/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color indexed="8"/>
      <name val="Calibri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10.5"/>
      <color indexed="49"/>
      <name val="Times New Roman"/>
      <family val="1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0.5"/>
      <color indexed="14"/>
      <name val="Times New Roman"/>
      <family val="1"/>
    </font>
    <font>
      <sz val="11"/>
      <color indexed="53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Calibri"/>
      <family val="2"/>
    </font>
    <font>
      <sz val="8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b/>
      <sz val="11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Calibri"/>
      <family val="2"/>
    </font>
    <font>
      <b/>
      <i/>
      <sz val="11"/>
      <color indexed="8"/>
      <name val="Calibri"/>
      <family val="2"/>
    </font>
    <font>
      <b/>
      <sz val="12"/>
      <color indexed="49"/>
      <name val="Times New Roman"/>
      <family val="1"/>
    </font>
    <font>
      <b/>
      <sz val="10.5"/>
      <color indexed="49"/>
      <name val="Times New Roman"/>
      <family val="1"/>
    </font>
    <font>
      <sz val="10.5"/>
      <color indexed="62"/>
      <name val="Times New Roman"/>
      <family val="1"/>
    </font>
    <font>
      <sz val="10.5"/>
      <color indexed="56"/>
      <name val="Times New Roman"/>
      <family val="1"/>
    </font>
    <font>
      <i/>
      <sz val="10.5"/>
      <color indexed="53"/>
      <name val="Times New Roman"/>
      <family val="1"/>
    </font>
    <font>
      <b/>
      <sz val="10"/>
      <color indexed="4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3" tint="0.39998000860214233"/>
      <name val="Calibri"/>
      <family val="2"/>
    </font>
    <font>
      <sz val="10.5"/>
      <color theme="1"/>
      <name val="Times New Roman"/>
      <family val="1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10.5"/>
      <color rgb="FF00B0F0"/>
      <name val="Times New Roman"/>
      <family val="1"/>
    </font>
    <font>
      <sz val="10.5"/>
      <color rgb="FFFF0000"/>
      <name val="Times New Roman"/>
      <family val="1"/>
    </font>
    <font>
      <sz val="10.5"/>
      <color rgb="FF0070C0"/>
      <name val="Times New Roman"/>
      <family val="1"/>
    </font>
    <font>
      <b/>
      <i/>
      <sz val="10.5"/>
      <color theme="1"/>
      <name val="Times New Roman"/>
      <family val="1"/>
    </font>
    <font>
      <b/>
      <sz val="12"/>
      <color theme="3" tint="0.39998000860214233"/>
      <name val="Times New Roman"/>
      <family val="1"/>
    </font>
    <font>
      <i/>
      <sz val="10.5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.5"/>
      <color theme="3" tint="0.39998000860214233"/>
      <name val="Times New Roman"/>
      <family val="1"/>
    </font>
    <font>
      <sz val="10.5"/>
      <color theme="3" tint="-0.24997000396251678"/>
      <name val="Times New Roman"/>
      <family val="1"/>
    </font>
    <font>
      <sz val="11"/>
      <color theme="3" tint="-0.2499700039625167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.5"/>
      <color rgb="FF002060"/>
      <name val="Times New Roman"/>
      <family val="1"/>
    </font>
    <font>
      <i/>
      <sz val="10.5"/>
      <color rgb="FFFF0000"/>
      <name val="Times New Roman"/>
      <family val="1"/>
    </font>
    <font>
      <b/>
      <i/>
      <sz val="10.5"/>
      <color rgb="FFFF0000"/>
      <name val="Times New Roman"/>
      <family val="1"/>
    </font>
    <font>
      <b/>
      <sz val="10"/>
      <color theme="4"/>
      <name val="Times New Roman"/>
      <family val="1"/>
    </font>
    <font>
      <sz val="10.5"/>
      <color theme="4" tint="-0.24997000396251678"/>
      <name val="Times New Roman"/>
      <family val="1"/>
    </font>
    <font>
      <b/>
      <sz val="10.5"/>
      <color theme="1"/>
      <name val="Times New Roman"/>
      <family val="1"/>
    </font>
    <font>
      <sz val="10.5"/>
      <color rgb="FF0066CC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98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0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0" borderId="0">
      <alignment/>
      <protection/>
    </xf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15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100" fillId="23" borderId="1" applyNumberFormat="0" applyAlignment="0" applyProtection="0"/>
    <xf numFmtId="0" fontId="101" fillId="24" borderId="2" applyNumberFormat="0" applyAlignment="0" applyProtection="0"/>
    <xf numFmtId="0" fontId="102" fillId="24" borderId="1" applyNumberFormat="0" applyAlignment="0" applyProtection="0"/>
    <xf numFmtId="0" fontId="10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83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04" fillId="0" borderId="6" applyNumberFormat="0" applyFill="0" applyAlignment="0" applyProtection="0"/>
    <xf numFmtId="0" fontId="105" fillId="25" borderId="7" applyNumberFormat="0" applyAlignment="0" applyProtection="0"/>
    <xf numFmtId="0" fontId="34" fillId="0" borderId="0" applyNumberFormat="0" applyFill="0" applyBorder="0" applyAlignment="0" applyProtection="0"/>
    <xf numFmtId="0" fontId="106" fillId="26" borderId="0" applyNumberFormat="0" applyBorder="0" applyAlignment="0" applyProtection="0"/>
    <xf numFmtId="0" fontId="107" fillId="0" borderId="0">
      <alignment/>
      <protection/>
    </xf>
    <xf numFmtId="0" fontId="49" fillId="0" borderId="0">
      <alignment/>
      <protection/>
    </xf>
    <xf numFmtId="0" fontId="25" fillId="0" borderId="0">
      <alignment/>
      <protection/>
    </xf>
    <xf numFmtId="0" fontId="71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 vertical="top" wrapText="1"/>
      <protection/>
    </xf>
    <xf numFmtId="0" fontId="3" fillId="0" borderId="0">
      <alignment vertical="top" wrapText="1"/>
      <protection/>
    </xf>
    <xf numFmtId="0" fontId="17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109" fillId="0" borderId="9" applyNumberFormat="0" applyFill="0" applyAlignment="0" applyProtection="0"/>
    <xf numFmtId="0" fontId="23" fillId="0" borderId="0">
      <alignment/>
      <protection/>
    </xf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10" fillId="29" borderId="0" applyNumberFormat="0" applyBorder="0" applyAlignment="0" applyProtection="0"/>
  </cellStyleXfs>
  <cellXfs count="931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43" applyFont="1" applyFill="1" applyBorder="1" applyAlignment="1" applyProtection="1">
      <alignment horizontal="left" wrapText="1"/>
      <protection/>
    </xf>
    <xf numFmtId="49" fontId="16" fillId="0" borderId="10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0" fillId="0" borderId="0" xfId="0" applyAlignment="1">
      <alignment wrapText="1" shrinkToFit="1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>
      <alignment horizontal="right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wrapText="1" shrinkToFit="1"/>
    </xf>
    <xf numFmtId="0" fontId="11" fillId="0" borderId="10" xfId="0" applyFont="1" applyFill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vertical="center" wrapText="1" shrinkToFit="1"/>
    </xf>
    <xf numFmtId="181" fontId="14" fillId="0" borderId="10" xfId="0" applyNumberFormat="1" applyFont="1" applyFill="1" applyBorder="1" applyAlignment="1">
      <alignment vertical="center" wrapText="1" shrinkToFit="1"/>
    </xf>
    <xf numFmtId="49" fontId="14" fillId="0" borderId="10" xfId="0" applyNumberFormat="1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vertical="center" wrapText="1" shrinkToFit="1"/>
    </xf>
    <xf numFmtId="49" fontId="12" fillId="0" borderId="10" xfId="0" applyNumberFormat="1" applyFont="1" applyFill="1" applyBorder="1" applyAlignment="1">
      <alignment vertical="center" wrapText="1" shrinkToFit="1"/>
    </xf>
    <xf numFmtId="181" fontId="12" fillId="0" borderId="10" xfId="0" applyNumberFormat="1" applyFont="1" applyFill="1" applyBorder="1" applyAlignment="1">
      <alignment vertical="center" wrapText="1" shrinkToFit="1"/>
    </xf>
    <xf numFmtId="181" fontId="13" fillId="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wrapText="1" shrinkToFit="1"/>
    </xf>
    <xf numFmtId="0" fontId="13" fillId="0" borderId="10" xfId="0" applyFont="1" applyFill="1" applyBorder="1" applyAlignment="1">
      <alignment wrapText="1" shrinkToFit="1"/>
    </xf>
    <xf numFmtId="0" fontId="11" fillId="0" borderId="0" xfId="0" applyFont="1" applyFill="1" applyAlignment="1">
      <alignment horizontal="justify" vertical="top" wrapText="1" shrinkToFit="1"/>
    </xf>
    <xf numFmtId="181" fontId="16" fillId="0" borderId="10" xfId="0" applyNumberFormat="1" applyFont="1" applyFill="1" applyBorder="1" applyAlignment="1">
      <alignment vertical="center" wrapText="1" shrinkToFit="1"/>
    </xf>
    <xf numFmtId="0" fontId="16" fillId="0" borderId="10" xfId="59" applyFont="1" applyFill="1" applyBorder="1" applyAlignment="1">
      <alignment wrapText="1" shrinkToFit="1"/>
      <protection/>
    </xf>
    <xf numFmtId="0" fontId="16" fillId="0" borderId="10" xfId="61" applyFont="1" applyFill="1" applyBorder="1" applyAlignment="1">
      <alignment wrapText="1" shrinkToFit="1"/>
      <protection/>
    </xf>
    <xf numFmtId="0" fontId="16" fillId="0" borderId="10" xfId="61" applyFont="1" applyFill="1" applyBorder="1" applyAlignment="1">
      <alignment vertical="center" wrapText="1" shrinkToFit="1"/>
      <protection/>
    </xf>
    <xf numFmtId="0" fontId="11" fillId="0" borderId="11" xfId="0" applyFont="1" applyFill="1" applyBorder="1" applyAlignment="1">
      <alignment horizontal="justify" vertical="top" wrapText="1" shrinkToFit="1"/>
    </xf>
    <xf numFmtId="181" fontId="18" fillId="0" borderId="10" xfId="0" applyNumberFormat="1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vertical="center" wrapText="1" shrinkToFit="1"/>
    </xf>
    <xf numFmtId="0" fontId="12" fillId="0" borderId="10" xfId="61" applyFont="1" applyFill="1" applyBorder="1" applyAlignment="1">
      <alignment vertical="center" wrapText="1" shrinkToFit="1"/>
      <protection/>
    </xf>
    <xf numFmtId="181" fontId="24" fillId="0" borderId="10" xfId="0" applyNumberFormat="1" applyFont="1" applyFill="1" applyBorder="1" applyAlignment="1">
      <alignment wrapText="1" shrinkToFit="1"/>
    </xf>
    <xf numFmtId="181" fontId="21" fillId="0" borderId="10" xfId="0" applyNumberFormat="1" applyFont="1" applyFill="1" applyBorder="1" applyAlignment="1">
      <alignment wrapText="1" shrinkToFit="1"/>
    </xf>
    <xf numFmtId="0" fontId="13" fillId="0" borderId="10" xfId="61" applyFont="1" applyFill="1" applyBorder="1" applyAlignment="1">
      <alignment horizontal="left" wrapText="1" shrinkToFit="1"/>
      <protection/>
    </xf>
    <xf numFmtId="181" fontId="22" fillId="0" borderId="10" xfId="0" applyNumberFormat="1" applyFont="1" applyFill="1" applyBorder="1" applyAlignment="1">
      <alignment wrapText="1" shrinkToFit="1"/>
    </xf>
    <xf numFmtId="0" fontId="16" fillId="0" borderId="10" xfId="0" applyFont="1" applyFill="1" applyBorder="1" applyAlignment="1">
      <alignment horizontal="left" wrapText="1" shrinkToFit="1"/>
    </xf>
    <xf numFmtId="0" fontId="42" fillId="0" borderId="0" xfId="0" applyFont="1" applyFill="1" applyAlignment="1">
      <alignment horizontal="justify" wrapText="1" shrinkToFit="1"/>
    </xf>
    <xf numFmtId="0" fontId="12" fillId="0" borderId="10" xfId="59" applyFont="1" applyFill="1" applyBorder="1" applyAlignment="1">
      <alignment horizontal="left" wrapText="1" shrinkToFit="1"/>
      <protection/>
    </xf>
    <xf numFmtId="49" fontId="12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0" xfId="61" applyNumberFormat="1" applyFont="1" applyFill="1" applyBorder="1" applyAlignment="1">
      <alignment vertical="center" wrapText="1" shrinkToFit="1"/>
      <protection/>
    </xf>
    <xf numFmtId="49" fontId="38" fillId="0" borderId="10" xfId="0" applyNumberFormat="1" applyFont="1" applyFill="1" applyBorder="1" applyAlignment="1">
      <alignment horizontal="left" vertical="center" wrapText="1" shrinkToFit="1"/>
    </xf>
    <xf numFmtId="49" fontId="12" fillId="0" borderId="10" xfId="61" applyNumberFormat="1" applyFont="1" applyFill="1" applyBorder="1" applyAlignment="1">
      <alignment vertical="center" wrapText="1" shrinkToFit="1"/>
      <protection/>
    </xf>
    <xf numFmtId="49" fontId="12" fillId="0" borderId="10" xfId="61" applyNumberFormat="1" applyFont="1" applyFill="1" applyBorder="1" applyAlignment="1">
      <alignment wrapText="1" shrinkToFit="1"/>
      <protection/>
    </xf>
    <xf numFmtId="49" fontId="13" fillId="0" borderId="10" xfId="0" applyNumberFormat="1" applyFont="1" applyFill="1" applyBorder="1" applyAlignment="1">
      <alignment horizontal="left" vertical="center" wrapText="1" shrinkToFit="1"/>
    </xf>
    <xf numFmtId="0" fontId="16" fillId="0" borderId="10" xfId="43" applyFont="1" applyFill="1" applyBorder="1" applyAlignment="1" applyProtection="1">
      <alignment wrapText="1" shrinkToFit="1"/>
      <protection/>
    </xf>
    <xf numFmtId="0" fontId="16" fillId="0" borderId="10" xfId="0" applyFont="1" applyFill="1" applyBorder="1" applyAlignment="1">
      <alignment wrapText="1" shrinkToFit="1"/>
    </xf>
    <xf numFmtId="49" fontId="16" fillId="0" borderId="10" xfId="61" applyNumberFormat="1" applyFont="1" applyFill="1" applyBorder="1" applyAlignment="1">
      <alignment wrapText="1" shrinkToFit="1"/>
      <protection/>
    </xf>
    <xf numFmtId="0" fontId="38" fillId="0" borderId="0" xfId="0" applyFont="1" applyFill="1" applyAlignment="1">
      <alignment horizontal="justify" wrapText="1" shrinkToFit="1"/>
    </xf>
    <xf numFmtId="0" fontId="12" fillId="0" borderId="0" xfId="0" applyFont="1" applyFill="1" applyAlignment="1">
      <alignment horizontal="justify" wrapText="1" shrinkToFit="1"/>
    </xf>
    <xf numFmtId="0" fontId="12" fillId="0" borderId="10" xfId="61" applyFont="1" applyFill="1" applyBorder="1" applyAlignment="1">
      <alignment wrapText="1" shrinkToFit="1"/>
      <protection/>
    </xf>
    <xf numFmtId="0" fontId="13" fillId="0" borderId="10" xfId="61" applyFont="1" applyFill="1" applyBorder="1" applyAlignment="1">
      <alignment wrapText="1" shrinkToFit="1"/>
      <protection/>
    </xf>
    <xf numFmtId="0" fontId="42" fillId="0" borderId="0" xfId="0" applyFont="1" applyFill="1" applyAlignment="1">
      <alignment horizontal="left" wrapText="1" shrinkToFit="1"/>
    </xf>
    <xf numFmtId="3" fontId="12" fillId="0" borderId="10" xfId="61" applyNumberFormat="1" applyFont="1" applyFill="1" applyBorder="1" applyAlignment="1">
      <alignment wrapText="1" shrinkToFit="1"/>
      <protection/>
    </xf>
    <xf numFmtId="0" fontId="42" fillId="0" borderId="0" xfId="0" applyFont="1" applyFill="1" applyAlignment="1">
      <alignment wrapText="1" shrinkToFit="1"/>
    </xf>
    <xf numFmtId="0" fontId="42" fillId="0" borderId="10" xfId="0" applyFont="1" applyFill="1" applyBorder="1" applyAlignment="1">
      <alignment wrapText="1" shrinkToFit="1"/>
    </xf>
    <xf numFmtId="49" fontId="12" fillId="0" borderId="12" xfId="0" applyNumberFormat="1" applyFont="1" applyFill="1" applyBorder="1" applyAlignment="1">
      <alignment vertical="center" wrapText="1" shrinkToFit="1"/>
    </xf>
    <xf numFmtId="181" fontId="18" fillId="0" borderId="12" xfId="0" applyNumberFormat="1" applyFont="1" applyFill="1" applyBorder="1" applyAlignment="1">
      <alignment wrapText="1" shrinkToFit="1"/>
    </xf>
    <xf numFmtId="49" fontId="13" fillId="0" borderId="13" xfId="0" applyNumberFormat="1" applyFont="1" applyFill="1" applyBorder="1" applyAlignment="1">
      <alignment vertical="center" wrapText="1" shrinkToFit="1"/>
    </xf>
    <xf numFmtId="49" fontId="13" fillId="0" borderId="14" xfId="0" applyNumberFormat="1" applyFont="1" applyFill="1" applyBorder="1" applyAlignment="1">
      <alignment vertical="center" wrapText="1" shrinkToFit="1"/>
    </xf>
    <xf numFmtId="0" fontId="16" fillId="0" borderId="15" xfId="0" applyFont="1" applyFill="1" applyBorder="1" applyAlignment="1">
      <alignment wrapText="1" shrinkToFit="1"/>
    </xf>
    <xf numFmtId="181" fontId="13" fillId="0" borderId="15" xfId="0" applyNumberFormat="1" applyFont="1" applyFill="1" applyBorder="1" applyAlignment="1">
      <alignment vertical="center" wrapText="1" shrinkToFit="1"/>
    </xf>
    <xf numFmtId="0" fontId="42" fillId="0" borderId="10" xfId="0" applyFont="1" applyFill="1" applyBorder="1" applyAlignment="1">
      <alignment horizontal="left" wrapText="1" shrinkToFit="1"/>
    </xf>
    <xf numFmtId="49" fontId="12" fillId="0" borderId="10" xfId="0" applyNumberFormat="1" applyFont="1" applyFill="1" applyBorder="1" applyAlignment="1">
      <alignment vertical="top" wrapText="1" shrinkToFit="1"/>
    </xf>
    <xf numFmtId="181" fontId="12" fillId="0" borderId="10" xfId="0" applyNumberFormat="1" applyFont="1" applyFill="1" applyBorder="1" applyAlignment="1">
      <alignment wrapText="1" shrinkToFit="1"/>
    </xf>
    <xf numFmtId="181" fontId="12" fillId="0" borderId="12" xfId="0" applyNumberFormat="1" applyFont="1" applyFill="1" applyBorder="1" applyAlignment="1">
      <alignment vertical="center" wrapText="1" shrinkToFit="1"/>
    </xf>
    <xf numFmtId="181" fontId="13" fillId="0" borderId="12" xfId="0" applyNumberFormat="1" applyFont="1" applyFill="1" applyBorder="1" applyAlignment="1">
      <alignment vertical="center" wrapText="1" shrinkToFit="1"/>
    </xf>
    <xf numFmtId="49" fontId="16" fillId="0" borderId="15" xfId="0" applyNumberFormat="1" applyFont="1" applyFill="1" applyBorder="1" applyAlignment="1">
      <alignment vertical="center" wrapText="1" shrinkToFit="1"/>
    </xf>
    <xf numFmtId="181" fontId="16" fillId="0" borderId="15" xfId="0" applyNumberFormat="1" applyFont="1" applyFill="1" applyBorder="1" applyAlignment="1">
      <alignment vertical="center" wrapText="1" shrinkToFit="1"/>
    </xf>
    <xf numFmtId="0" fontId="12" fillId="0" borderId="10" xfId="0" applyNumberFormat="1" applyFont="1" applyFill="1" applyBorder="1" applyAlignment="1">
      <alignment wrapText="1" shrinkToFit="1"/>
    </xf>
    <xf numFmtId="181" fontId="31" fillId="0" borderId="10" xfId="0" applyNumberFormat="1" applyFont="1" applyFill="1" applyBorder="1" applyAlignment="1">
      <alignment wrapText="1" shrinkToFit="1"/>
    </xf>
    <xf numFmtId="0" fontId="13" fillId="0" borderId="10" xfId="60" applyFont="1" applyFill="1" applyBorder="1" applyAlignment="1">
      <alignment wrapText="1" shrinkToFit="1"/>
      <protection/>
    </xf>
    <xf numFmtId="0" fontId="38" fillId="0" borderId="10" xfId="0" applyFont="1" applyFill="1" applyBorder="1" applyAlignment="1">
      <alignment horizontal="left" wrapText="1" shrinkToFit="1"/>
    </xf>
    <xf numFmtId="0" fontId="12" fillId="0" borderId="10" xfId="0" applyFont="1" applyFill="1" applyBorder="1" applyAlignment="1">
      <alignment horizontal="left" wrapText="1" shrinkToFit="1"/>
    </xf>
    <xf numFmtId="0" fontId="11" fillId="0" borderId="10" xfId="0" applyFont="1" applyFill="1" applyBorder="1" applyAlignment="1">
      <alignment wrapText="1" shrinkToFit="1"/>
    </xf>
    <xf numFmtId="0" fontId="42" fillId="0" borderId="10" xfId="0" applyFont="1" applyFill="1" applyBorder="1" applyAlignment="1">
      <alignment horizontal="justify" wrapText="1" shrinkToFit="1"/>
    </xf>
    <xf numFmtId="49" fontId="11" fillId="0" borderId="0" xfId="0" applyNumberFormat="1" applyFont="1" applyFill="1" applyAlignment="1">
      <alignment wrapText="1" shrinkToFit="1"/>
    </xf>
    <xf numFmtId="49" fontId="38" fillId="0" borderId="0" xfId="0" applyNumberFormat="1" applyFont="1" applyFill="1" applyAlignment="1">
      <alignment horizontal="left" wrapText="1" shrinkToFit="1"/>
    </xf>
    <xf numFmtId="181" fontId="13" fillId="0" borderId="10" xfId="0" applyNumberFormat="1" applyFont="1" applyFill="1" applyBorder="1" applyAlignment="1">
      <alignment wrapText="1" shrinkToFit="1"/>
    </xf>
    <xf numFmtId="49" fontId="14" fillId="0" borderId="10" xfId="0" applyNumberFormat="1" applyFont="1" applyFill="1" applyBorder="1" applyAlignment="1">
      <alignment horizontal="left" vertical="center" wrapText="1" shrinkToFit="1"/>
    </xf>
    <xf numFmtId="181" fontId="12" fillId="0" borderId="12" xfId="0" applyNumberFormat="1" applyFont="1" applyFill="1" applyBorder="1" applyAlignment="1">
      <alignment wrapText="1" shrinkToFit="1"/>
    </xf>
    <xf numFmtId="0" fontId="46" fillId="0" borderId="10" xfId="0" applyFont="1" applyFill="1" applyBorder="1" applyAlignment="1">
      <alignment wrapText="1" shrinkToFit="1"/>
    </xf>
    <xf numFmtId="49" fontId="14" fillId="0" borderId="10" xfId="69" applyNumberFormat="1" applyFont="1" applyFill="1" applyBorder="1" applyAlignment="1">
      <alignment horizontal="left" wrapText="1" shrinkToFit="1"/>
      <protection/>
    </xf>
    <xf numFmtId="49" fontId="12" fillId="0" borderId="10" xfId="69" applyNumberFormat="1" applyFont="1" applyFill="1" applyBorder="1" applyAlignment="1">
      <alignment horizontal="left" wrapText="1" shrinkToFit="1"/>
      <protection/>
    </xf>
    <xf numFmtId="49" fontId="14" fillId="0" borderId="10" xfId="69" applyNumberFormat="1" applyFont="1" applyFill="1" applyBorder="1" applyAlignment="1">
      <alignment horizontal="left" vertical="center" wrapText="1" shrinkToFit="1"/>
      <protection/>
    </xf>
    <xf numFmtId="49" fontId="12" fillId="0" borderId="10" xfId="69" applyNumberFormat="1" applyFont="1" applyFill="1" applyBorder="1" applyAlignment="1">
      <alignment horizontal="left" vertical="center" wrapText="1" shrinkToFit="1"/>
      <protection/>
    </xf>
    <xf numFmtId="49" fontId="14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wrapText="1" shrinkToFit="1"/>
    </xf>
    <xf numFmtId="49" fontId="12" fillId="0" borderId="10" xfId="0" applyNumberFormat="1" applyFont="1" applyFill="1" applyBorder="1" applyAlignment="1">
      <alignment wrapText="1" shrinkToFit="1"/>
    </xf>
    <xf numFmtId="173" fontId="12" fillId="0" borderId="10" xfId="71" applyFont="1" applyFill="1" applyBorder="1" applyAlignment="1">
      <alignment wrapText="1" shrinkToFit="1"/>
    </xf>
    <xf numFmtId="49" fontId="16" fillId="0" borderId="10" xfId="0" applyNumberFormat="1" applyFont="1" applyFill="1" applyBorder="1" applyAlignment="1">
      <alignment wrapText="1" shrinkToFit="1"/>
    </xf>
    <xf numFmtId="0" fontId="38" fillId="0" borderId="10" xfId="0" applyFont="1" applyFill="1" applyBorder="1" applyAlignment="1">
      <alignment wrapText="1" shrinkToFit="1"/>
    </xf>
    <xf numFmtId="0" fontId="12" fillId="0" borderId="10" xfId="0" applyFont="1" applyFill="1" applyBorder="1" applyAlignment="1">
      <alignment vertical="top" wrapText="1" shrinkToFit="1"/>
    </xf>
    <xf numFmtId="49" fontId="41" fillId="0" borderId="10" xfId="0" applyNumberFormat="1" applyFont="1" applyFill="1" applyBorder="1" applyAlignment="1">
      <alignment horizontal="left" vertical="center" wrapText="1" shrinkToFit="1"/>
    </xf>
    <xf numFmtId="49" fontId="39" fillId="0" borderId="10" xfId="0" applyNumberFormat="1" applyFont="1" applyFill="1" applyBorder="1" applyAlignment="1">
      <alignment vertical="center" wrapText="1" shrinkToFit="1"/>
    </xf>
    <xf numFmtId="181" fontId="39" fillId="0" borderId="10" xfId="0" applyNumberFormat="1" applyFont="1" applyFill="1" applyBorder="1" applyAlignment="1">
      <alignment vertical="center" wrapText="1" shrinkToFit="1"/>
    </xf>
    <xf numFmtId="0" fontId="14" fillId="0" borderId="10" xfId="43" applyFont="1" applyFill="1" applyBorder="1" applyAlignment="1" applyProtection="1">
      <alignment wrapText="1" shrinkToFit="1"/>
      <protection/>
    </xf>
    <xf numFmtId="0" fontId="38" fillId="0" borderId="16" xfId="0" applyFont="1" applyFill="1" applyBorder="1" applyAlignment="1">
      <alignment horizontal="justify" wrapText="1" shrinkToFit="1"/>
    </xf>
    <xf numFmtId="0" fontId="11" fillId="0" borderId="0" xfId="0" applyFont="1" applyFill="1" applyAlignment="1">
      <alignment horizontal="justify" wrapText="1" shrinkToFit="1"/>
    </xf>
    <xf numFmtId="0" fontId="14" fillId="0" borderId="10" xfId="0" applyFont="1" applyFill="1" applyBorder="1" applyAlignment="1">
      <alignment vertical="top" wrapText="1" shrinkToFit="1"/>
    </xf>
    <xf numFmtId="0" fontId="12" fillId="0" borderId="0" xfId="0" applyFont="1" applyFill="1" applyAlignment="1">
      <alignment horizontal="left" wrapText="1" shrinkToFit="1"/>
    </xf>
    <xf numFmtId="0" fontId="12" fillId="0" borderId="10" xfId="43" applyFont="1" applyFill="1" applyBorder="1" applyAlignment="1" applyProtection="1">
      <alignment horizontal="left" wrapText="1" shrinkToFit="1"/>
      <protection/>
    </xf>
    <xf numFmtId="0" fontId="12" fillId="0" borderId="10" xfId="60" applyFont="1" applyFill="1" applyBorder="1" applyAlignment="1">
      <alignment wrapText="1" shrinkToFit="1"/>
      <protection/>
    </xf>
    <xf numFmtId="0" fontId="12" fillId="0" borderId="10" xfId="43" applyFont="1" applyFill="1" applyBorder="1" applyAlignment="1" applyProtection="1">
      <alignment wrapText="1" shrinkToFit="1"/>
      <protection/>
    </xf>
    <xf numFmtId="0" fontId="12" fillId="0" borderId="10" xfId="0" applyNumberFormat="1" applyFont="1" applyFill="1" applyBorder="1" applyAlignment="1">
      <alignment vertical="center" wrapText="1" shrinkToFit="1"/>
    </xf>
    <xf numFmtId="0" fontId="16" fillId="0" borderId="10" xfId="56" applyFont="1" applyFill="1" applyBorder="1" applyAlignment="1">
      <alignment horizontal="justify" wrapText="1" shrinkToFit="1"/>
      <protection/>
    </xf>
    <xf numFmtId="0" fontId="12" fillId="0" borderId="10" xfId="61" applyNumberFormat="1" applyFont="1" applyFill="1" applyBorder="1" applyAlignment="1">
      <alignment wrapText="1" shrinkToFit="1"/>
      <protection/>
    </xf>
    <xf numFmtId="0" fontId="11" fillId="0" borderId="10" xfId="0" applyFont="1" applyFill="1" applyBorder="1" applyAlignment="1">
      <alignment horizontal="justify" vertical="top" wrapText="1" shrinkToFit="1"/>
    </xf>
    <xf numFmtId="0" fontId="11" fillId="0" borderId="10" xfId="0" applyFont="1" applyFill="1" applyBorder="1" applyAlignment="1">
      <alignment horizontal="justify" wrapText="1" shrinkToFit="1"/>
    </xf>
    <xf numFmtId="49" fontId="11" fillId="0" borderId="10" xfId="0" applyNumberFormat="1" applyFont="1" applyFill="1" applyBorder="1" applyAlignment="1">
      <alignment wrapText="1" shrinkToFit="1"/>
    </xf>
    <xf numFmtId="49" fontId="13" fillId="0" borderId="10" xfId="0" applyNumberFormat="1" applyFont="1" applyFill="1" applyBorder="1" applyAlignment="1">
      <alignment horizontal="left" wrapText="1" shrinkToFit="1"/>
    </xf>
    <xf numFmtId="49" fontId="13" fillId="0" borderId="10" xfId="0" applyNumberFormat="1" applyFont="1" applyFill="1" applyBorder="1" applyAlignment="1">
      <alignment vertical="top" wrapText="1" shrinkToFit="1"/>
    </xf>
    <xf numFmtId="0" fontId="14" fillId="0" borderId="10" xfId="0" applyFont="1" applyFill="1" applyBorder="1" applyAlignment="1">
      <alignment horizontal="left" wrapText="1" shrinkToFit="1"/>
    </xf>
    <xf numFmtId="0" fontId="12" fillId="0" borderId="10" xfId="59" applyFont="1" applyFill="1" applyBorder="1" applyAlignment="1">
      <alignment horizontal="justify" wrapText="1" shrinkToFit="1"/>
      <protection/>
    </xf>
    <xf numFmtId="49" fontId="14" fillId="0" borderId="13" xfId="0" applyNumberFormat="1" applyFont="1" applyFill="1" applyBorder="1" applyAlignment="1">
      <alignment vertical="center" wrapText="1" shrinkToFit="1"/>
    </xf>
    <xf numFmtId="49" fontId="14" fillId="0" borderId="14" xfId="0" applyNumberFormat="1" applyFont="1" applyFill="1" applyBorder="1" applyAlignment="1">
      <alignment vertical="center" wrapText="1" shrinkToFit="1"/>
    </xf>
    <xf numFmtId="49" fontId="45" fillId="0" borderId="0" xfId="0" applyNumberFormat="1" applyFont="1" applyFill="1" applyAlignment="1">
      <alignment wrapText="1" shrinkToFit="1"/>
    </xf>
    <xf numFmtId="49" fontId="12" fillId="0" borderId="15" xfId="0" applyNumberFormat="1" applyFont="1" applyFill="1" applyBorder="1" applyAlignment="1">
      <alignment vertical="center" wrapText="1" shrinkToFit="1"/>
    </xf>
    <xf numFmtId="181" fontId="12" fillId="0" borderId="15" xfId="0" applyNumberFormat="1" applyFont="1" applyFill="1" applyBorder="1" applyAlignment="1">
      <alignment vertical="center" wrapText="1" shrinkToFit="1"/>
    </xf>
    <xf numFmtId="49" fontId="19" fillId="0" borderId="10" xfId="0" applyNumberFormat="1" applyFont="1" applyFill="1" applyBorder="1" applyAlignment="1">
      <alignment wrapText="1" shrinkToFit="1"/>
    </xf>
    <xf numFmtId="49" fontId="19" fillId="0" borderId="10" xfId="0" applyNumberFormat="1" applyFont="1" applyFill="1" applyBorder="1" applyAlignment="1">
      <alignment vertical="center" wrapText="1" shrinkToFit="1"/>
    </xf>
    <xf numFmtId="181" fontId="19" fillId="0" borderId="10" xfId="0" applyNumberFormat="1" applyFont="1" applyFill="1" applyBorder="1" applyAlignment="1">
      <alignment vertical="center" wrapText="1" shrinkToFit="1"/>
    </xf>
    <xf numFmtId="49" fontId="16" fillId="0" borderId="10" xfId="0" applyNumberFormat="1" applyFont="1" applyFill="1" applyBorder="1" applyAlignment="1">
      <alignment vertical="top" wrapText="1" shrinkToFit="1"/>
    </xf>
    <xf numFmtId="0" fontId="38" fillId="0" borderId="0" xfId="0" applyFont="1" applyFill="1" applyAlignment="1">
      <alignment wrapText="1" shrinkToFit="1"/>
    </xf>
    <xf numFmtId="49" fontId="42" fillId="0" borderId="0" xfId="0" applyNumberFormat="1" applyFont="1" applyFill="1" applyAlignment="1">
      <alignment wrapText="1" shrinkToFit="1"/>
    </xf>
    <xf numFmtId="178" fontId="14" fillId="0" borderId="10" xfId="0" applyNumberFormat="1" applyFont="1" applyFill="1" applyBorder="1" applyAlignment="1">
      <alignment vertical="center" wrapText="1" shrinkToFit="1"/>
    </xf>
    <xf numFmtId="49" fontId="12" fillId="0" borderId="10" xfId="58" applyNumberFormat="1" applyFont="1" applyFill="1" applyBorder="1" applyAlignment="1">
      <alignment wrapText="1" shrinkToFit="1"/>
      <protection/>
    </xf>
    <xf numFmtId="0" fontId="38" fillId="0" borderId="10" xfId="61" applyFont="1" applyFill="1" applyBorder="1" applyAlignment="1">
      <alignment wrapText="1" shrinkToFit="1"/>
      <protection/>
    </xf>
    <xf numFmtId="49" fontId="38" fillId="0" borderId="10" xfId="0" applyNumberFormat="1" applyFont="1" applyFill="1" applyBorder="1" applyAlignment="1">
      <alignment vertical="top" wrapText="1" shrinkToFit="1"/>
    </xf>
    <xf numFmtId="0" fontId="12" fillId="0" borderId="10" xfId="61" applyFont="1" applyFill="1" applyBorder="1" applyAlignment="1">
      <alignment horizontal="left" wrapText="1" shrinkToFit="1"/>
      <protection/>
    </xf>
    <xf numFmtId="0" fontId="45" fillId="0" borderId="0" xfId="0" applyFont="1" applyFill="1" applyAlignment="1">
      <alignment horizontal="justify" wrapText="1" shrinkToFit="1"/>
    </xf>
    <xf numFmtId="49" fontId="40" fillId="0" borderId="10" xfId="0" applyNumberFormat="1" applyFont="1" applyFill="1" applyBorder="1" applyAlignment="1">
      <alignment vertical="center" wrapText="1" shrinkToFit="1"/>
    </xf>
    <xf numFmtId="0" fontId="14" fillId="0" borderId="10" xfId="61" applyFont="1" applyFill="1" applyBorder="1" applyAlignment="1">
      <alignment wrapText="1" shrinkToFit="1"/>
      <protection/>
    </xf>
    <xf numFmtId="0" fontId="16" fillId="0" borderId="10" xfId="61" applyFont="1" applyFill="1" applyBorder="1" applyAlignment="1">
      <alignment horizontal="left" wrapText="1" shrinkToFit="1"/>
      <protection/>
    </xf>
    <xf numFmtId="49" fontId="16" fillId="0" borderId="10" xfId="61" applyNumberFormat="1" applyFont="1" applyFill="1" applyBorder="1" applyAlignment="1">
      <alignment horizontal="left" wrapText="1" shrinkToFit="1"/>
      <protection/>
    </xf>
    <xf numFmtId="181" fontId="16" fillId="0" borderId="10" xfId="0" applyNumberFormat="1" applyFont="1" applyFill="1" applyBorder="1" applyAlignment="1">
      <alignment horizontal="left" vertical="center" wrapText="1" shrinkToFit="1"/>
    </xf>
    <xf numFmtId="49" fontId="16" fillId="0" borderId="13" xfId="0" applyNumberFormat="1" applyFont="1" applyFill="1" applyBorder="1" applyAlignment="1">
      <alignment vertical="center" wrapText="1" shrinkToFit="1"/>
    </xf>
    <xf numFmtId="49" fontId="16" fillId="0" borderId="12" xfId="0" applyNumberFormat="1" applyFont="1" applyFill="1" applyBorder="1" applyAlignment="1">
      <alignment vertical="center" wrapText="1" shrinkToFit="1"/>
    </xf>
    <xf numFmtId="181" fontId="16" fillId="0" borderId="17" xfId="0" applyNumberFormat="1" applyFont="1" applyFill="1" applyBorder="1" applyAlignment="1">
      <alignment vertical="center" wrapText="1" shrinkToFit="1"/>
    </xf>
    <xf numFmtId="49" fontId="16" fillId="0" borderId="14" xfId="0" applyNumberFormat="1" applyFont="1" applyFill="1" applyBorder="1" applyAlignment="1">
      <alignment vertical="center" wrapText="1" shrinkToFit="1"/>
    </xf>
    <xf numFmtId="181" fontId="16" fillId="0" borderId="18" xfId="0" applyNumberFormat="1" applyFont="1" applyFill="1" applyBorder="1" applyAlignment="1">
      <alignment vertical="center" wrapText="1" shrinkToFit="1"/>
    </xf>
    <xf numFmtId="181" fontId="16" fillId="0" borderId="12" xfId="0" applyNumberFormat="1" applyFont="1" applyFill="1" applyBorder="1" applyAlignment="1">
      <alignment vertical="center" wrapText="1" shrinkToFit="1"/>
    </xf>
    <xf numFmtId="0" fontId="12" fillId="0" borderId="10" xfId="58" applyFont="1" applyFill="1" applyBorder="1" applyAlignment="1">
      <alignment vertical="top" wrapText="1" shrinkToFit="1"/>
      <protection/>
    </xf>
    <xf numFmtId="0" fontId="45" fillId="0" borderId="0" xfId="0" applyFont="1" applyFill="1" applyAlignment="1">
      <alignment wrapText="1" shrinkToFit="1"/>
    </xf>
    <xf numFmtId="49" fontId="16" fillId="0" borderId="10" xfId="0" applyNumberFormat="1" applyFont="1" applyFill="1" applyBorder="1" applyAlignment="1">
      <alignment horizontal="left" wrapText="1" shrinkToFit="1"/>
    </xf>
    <xf numFmtId="178" fontId="12" fillId="0" borderId="10" xfId="0" applyNumberFormat="1" applyFont="1" applyFill="1" applyBorder="1" applyAlignment="1">
      <alignment vertical="center" wrapText="1" shrinkToFit="1"/>
    </xf>
    <xf numFmtId="181" fontId="12" fillId="30" borderId="10" xfId="0" applyNumberFormat="1" applyFont="1" applyFill="1" applyBorder="1" applyAlignment="1">
      <alignment vertical="center" wrapText="1" shrinkToFit="1"/>
    </xf>
    <xf numFmtId="181" fontId="12" fillId="30" borderId="10" xfId="0" applyNumberFormat="1" applyFont="1" applyFill="1" applyBorder="1" applyAlignment="1">
      <alignment wrapText="1" shrinkToFit="1"/>
    </xf>
    <xf numFmtId="181" fontId="14" fillId="30" borderId="10" xfId="0" applyNumberFormat="1" applyFont="1" applyFill="1" applyBorder="1" applyAlignment="1">
      <alignment vertical="center" wrapText="1" shrinkToFit="1"/>
    </xf>
    <xf numFmtId="181" fontId="16" fillId="30" borderId="10" xfId="0" applyNumberFormat="1" applyFont="1" applyFill="1" applyBorder="1" applyAlignment="1">
      <alignment vertical="center" wrapText="1" shrinkToFit="1"/>
    </xf>
    <xf numFmtId="181" fontId="13" fillId="30" borderId="10" xfId="0" applyNumberFormat="1" applyFont="1" applyFill="1" applyBorder="1" applyAlignment="1">
      <alignment vertical="center" wrapText="1" shrinkToFit="1"/>
    </xf>
    <xf numFmtId="181" fontId="18" fillId="30" borderId="10" xfId="0" applyNumberFormat="1" applyFont="1" applyFill="1" applyBorder="1" applyAlignment="1">
      <alignment wrapText="1" shrinkToFit="1"/>
    </xf>
    <xf numFmtId="181" fontId="22" fillId="30" borderId="10" xfId="0" applyNumberFormat="1" applyFont="1" applyFill="1" applyBorder="1" applyAlignment="1">
      <alignment wrapText="1" shrinkToFit="1"/>
    </xf>
    <xf numFmtId="181" fontId="21" fillId="30" borderId="10" xfId="0" applyNumberFormat="1" applyFont="1" applyFill="1" applyBorder="1" applyAlignment="1">
      <alignment wrapText="1" shrinkToFit="1"/>
    </xf>
    <xf numFmtId="181" fontId="24" fillId="30" borderId="10" xfId="0" applyNumberFormat="1" applyFont="1" applyFill="1" applyBorder="1" applyAlignment="1">
      <alignment wrapText="1" shrinkToFit="1"/>
    </xf>
    <xf numFmtId="181" fontId="30" fillId="30" borderId="10" xfId="0" applyNumberFormat="1" applyFont="1" applyFill="1" applyBorder="1" applyAlignment="1">
      <alignment vertical="center" wrapText="1" shrinkToFit="1"/>
    </xf>
    <xf numFmtId="0" fontId="12" fillId="0" borderId="10" xfId="0" applyFont="1" applyFill="1" applyBorder="1" applyAlignment="1">
      <alignment horizontal="justify"/>
    </xf>
    <xf numFmtId="0" fontId="26" fillId="0" borderId="0" xfId="0" applyFont="1" applyFill="1" applyAlignment="1">
      <alignment/>
    </xf>
    <xf numFmtId="181" fontId="18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60" fillId="0" borderId="0" xfId="0" applyFont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49" fontId="62" fillId="0" borderId="20" xfId="55" applyNumberFormat="1" applyFont="1" applyBorder="1" applyAlignment="1">
      <alignment horizontal="center" vertical="center" wrapText="1"/>
      <protection/>
    </xf>
    <xf numFmtId="0" fontId="5" fillId="0" borderId="21" xfId="55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49" fontId="5" fillId="0" borderId="15" xfId="55" applyNumberFormat="1" applyFont="1" applyBorder="1" applyAlignment="1">
      <alignment horizontal="left" vertical="center" wrapText="1"/>
      <protection/>
    </xf>
    <xf numFmtId="182" fontId="5" fillId="0" borderId="15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Border="1" applyAlignment="1">
      <alignment horizontal="center"/>
      <protection/>
    </xf>
    <xf numFmtId="0" fontId="3" fillId="0" borderId="10" xfId="55" applyFont="1" applyBorder="1" applyAlignment="1">
      <alignment wrapText="1"/>
      <protection/>
    </xf>
    <xf numFmtId="49" fontId="5" fillId="0" borderId="10" xfId="55" applyNumberFormat="1" applyFont="1" applyBorder="1" applyAlignment="1">
      <alignment/>
      <protection/>
    </xf>
    <xf numFmtId="182" fontId="5" fillId="0" borderId="10" xfId="55" applyNumberFormat="1" applyFont="1" applyBorder="1" applyAlignment="1">
      <alignment/>
      <protection/>
    </xf>
    <xf numFmtId="182" fontId="0" fillId="0" borderId="0" xfId="0" applyNumberFormat="1" applyAlignment="1">
      <alignment/>
    </xf>
    <xf numFmtId="49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wrapText="1"/>
      <protection/>
    </xf>
    <xf numFmtId="49" fontId="5" fillId="0" borderId="0" xfId="55" applyNumberFormat="1" applyFont="1" applyFill="1" applyBorder="1" applyAlignment="1">
      <alignment/>
      <protection/>
    </xf>
    <xf numFmtId="0" fontId="65" fillId="0" borderId="0" xfId="0" applyFont="1" applyAlignment="1">
      <alignment horizontal="center"/>
    </xf>
    <xf numFmtId="0" fontId="16" fillId="0" borderId="10" xfId="43" applyFont="1" applyFill="1" applyBorder="1" applyAlignment="1" applyProtection="1">
      <alignment wrapText="1"/>
      <protection/>
    </xf>
    <xf numFmtId="49" fontId="16" fillId="0" borderId="10" xfId="43" applyNumberFormat="1" applyFont="1" applyBorder="1" applyAlignment="1" applyProtection="1">
      <alignment horizontal="left" wrapText="1"/>
      <protection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6" fillId="31" borderId="10" xfId="0" applyFont="1" applyFill="1" applyBorder="1" applyAlignment="1">
      <alignment wrapText="1"/>
    </xf>
    <xf numFmtId="49" fontId="46" fillId="31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182" fontId="12" fillId="3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182" fontId="16" fillId="32" borderId="10" xfId="0" applyNumberFormat="1" applyFont="1" applyFill="1" applyBorder="1" applyAlignment="1">
      <alignment/>
    </xf>
    <xf numFmtId="0" fontId="14" fillId="31" borderId="10" xfId="0" applyFont="1" applyFill="1" applyBorder="1" applyAlignment="1">
      <alignment horizontal="left" wrapText="1"/>
    </xf>
    <xf numFmtId="49" fontId="14" fillId="31" borderId="10" xfId="0" applyNumberFormat="1" applyFont="1" applyFill="1" applyBorder="1" applyAlignment="1">
      <alignment/>
    </xf>
    <xf numFmtId="182" fontId="14" fillId="31" borderId="10" xfId="0" applyNumberFormat="1" applyFont="1" applyFill="1" applyBorder="1" applyAlignment="1">
      <alignment/>
    </xf>
    <xf numFmtId="182" fontId="16" fillId="0" borderId="10" xfId="0" applyNumberFormat="1" applyFont="1" applyFill="1" applyBorder="1" applyAlignment="1">
      <alignment/>
    </xf>
    <xf numFmtId="182" fontId="12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 wrapText="1"/>
    </xf>
    <xf numFmtId="0" fontId="14" fillId="31" borderId="10" xfId="0" applyFont="1" applyFill="1" applyBorder="1" applyAlignment="1">
      <alignment wrapText="1"/>
    </xf>
    <xf numFmtId="49" fontId="14" fillId="31" borderId="10" xfId="0" applyNumberFormat="1" applyFont="1" applyFill="1" applyBorder="1" applyAlignment="1">
      <alignment horizontal="left" vertical="center" wrapText="1"/>
    </xf>
    <xf numFmtId="0" fontId="12" fillId="0" borderId="10" xfId="43" applyFont="1" applyFill="1" applyBorder="1" applyAlignment="1" applyProtection="1">
      <alignment wrapText="1"/>
      <protection/>
    </xf>
    <xf numFmtId="0" fontId="16" fillId="0" borderId="10" xfId="43" applyFont="1" applyFill="1" applyBorder="1" applyAlignment="1" applyProtection="1">
      <alignment horizontal="left" wrapText="1"/>
      <protection/>
    </xf>
    <xf numFmtId="182" fontId="16" fillId="0" borderId="10" xfId="0" applyNumberFormat="1" applyFont="1" applyFill="1" applyBorder="1" applyAlignment="1">
      <alignment vertical="center" wrapText="1"/>
    </xf>
    <xf numFmtId="0" fontId="14" fillId="31" borderId="10" xfId="43" applyFont="1" applyFill="1" applyBorder="1" applyAlignment="1" applyProtection="1">
      <alignment wrapText="1"/>
      <protection/>
    </xf>
    <xf numFmtId="182" fontId="14" fillId="31" borderId="10" xfId="0" applyNumberFormat="1" applyFont="1" applyFill="1" applyBorder="1" applyAlignment="1">
      <alignment vertical="center" wrapText="1"/>
    </xf>
    <xf numFmtId="182" fontId="12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 vertical="top" wrapText="1"/>
    </xf>
    <xf numFmtId="0" fontId="14" fillId="31" borderId="10" xfId="0" applyFont="1" applyFill="1" applyBorder="1" applyAlignment="1">
      <alignment horizontal="left"/>
    </xf>
    <xf numFmtId="0" fontId="14" fillId="31" borderId="10" xfId="43" applyFont="1" applyFill="1" applyBorder="1" applyAlignment="1" applyProtection="1">
      <alignment horizontal="left" wrapText="1"/>
      <protection/>
    </xf>
    <xf numFmtId="0" fontId="16" fillId="0" borderId="10" xfId="0" applyFont="1" applyFill="1" applyBorder="1" applyAlignment="1">
      <alignment horizontal="left"/>
    </xf>
    <xf numFmtId="182" fontId="14" fillId="0" borderId="0" xfId="0" applyNumberFormat="1" applyFont="1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7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32" borderId="10" xfId="0" applyFont="1" applyFill="1" applyBorder="1" applyAlignment="1">
      <alignment vertical="center" wrapText="1"/>
    </xf>
    <xf numFmtId="0" fontId="15" fillId="3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72" fillId="0" borderId="10" xfId="57" applyNumberFormat="1" applyFont="1" applyBorder="1" applyAlignment="1">
      <alignment vertical="center" wrapText="1"/>
      <protection/>
    </xf>
    <xf numFmtId="49" fontId="15" fillId="0" borderId="10" xfId="57" applyNumberFormat="1" applyFont="1" applyBorder="1" applyAlignment="1">
      <alignment vertical="center" wrapText="1"/>
      <protection/>
    </xf>
    <xf numFmtId="0" fontId="8" fillId="0" borderId="10" xfId="0" applyFont="1" applyBorder="1" applyAlignment="1">
      <alignment vertical="center" wrapText="1"/>
    </xf>
    <xf numFmtId="181" fontId="18" fillId="33" borderId="10" xfId="0" applyNumberFormat="1" applyFont="1" applyFill="1" applyBorder="1" applyAlignment="1">
      <alignment/>
    </xf>
    <xf numFmtId="181" fontId="14" fillId="33" borderId="10" xfId="0" applyNumberFormat="1" applyFont="1" applyFill="1" applyBorder="1" applyAlignment="1">
      <alignment vertical="center" wrapText="1"/>
    </xf>
    <xf numFmtId="181" fontId="8" fillId="33" borderId="10" xfId="0" applyNumberFormat="1" applyFont="1" applyFill="1" applyBorder="1" applyAlignment="1">
      <alignment vertical="center" wrapText="1"/>
    </xf>
    <xf numFmtId="0" fontId="26" fillId="33" borderId="0" xfId="0" applyFont="1" applyFill="1" applyAlignment="1">
      <alignment/>
    </xf>
    <xf numFmtId="0" fontId="70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/>
    </xf>
    <xf numFmtId="0" fontId="111" fillId="0" borderId="10" xfId="0" applyFont="1" applyBorder="1" applyAlignment="1">
      <alignment wrapText="1"/>
    </xf>
    <xf numFmtId="0" fontId="112" fillId="0" borderId="10" xfId="0" applyFont="1" applyBorder="1" applyAlignment="1">
      <alignment wrapText="1"/>
    </xf>
    <xf numFmtId="0" fontId="14" fillId="34" borderId="10" xfId="0" applyFont="1" applyFill="1" applyBorder="1" applyAlignment="1">
      <alignment wrapText="1"/>
    </xf>
    <xf numFmtId="182" fontId="14" fillId="34" borderId="10" xfId="0" applyNumberFormat="1" applyFont="1" applyFill="1" applyBorder="1" applyAlignment="1">
      <alignment/>
    </xf>
    <xf numFmtId="181" fontId="12" fillId="33" borderId="0" xfId="0" applyNumberFormat="1" applyFont="1" applyFill="1" applyBorder="1" applyAlignment="1">
      <alignment vertical="center" wrapText="1"/>
    </xf>
    <xf numFmtId="0" fontId="16" fillId="0" borderId="10" xfId="62" applyFont="1" applyFill="1" applyBorder="1" applyAlignment="1">
      <alignment horizontal="left" wrapText="1"/>
      <protection/>
    </xf>
    <xf numFmtId="49" fontId="70" fillId="0" borderId="10" xfId="57" applyNumberFormat="1" applyFont="1" applyBorder="1" applyAlignment="1">
      <alignment vertical="center" wrapText="1"/>
      <protection/>
    </xf>
    <xf numFmtId="0" fontId="0" fillId="0" borderId="10" xfId="0" applyBorder="1" applyAlignment="1">
      <alignment/>
    </xf>
    <xf numFmtId="181" fontId="12" fillId="33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181" fontId="18" fillId="33" borderId="0" xfId="0" applyNumberFormat="1" applyFont="1" applyFill="1" applyBorder="1" applyAlignment="1">
      <alignment/>
    </xf>
    <xf numFmtId="0" fontId="12" fillId="0" borderId="10" xfId="0" applyFont="1" applyBorder="1" applyAlignment="1">
      <alignment horizontal="left" wrapText="1"/>
    </xf>
    <xf numFmtId="0" fontId="111" fillId="0" borderId="10" xfId="0" applyFont="1" applyBorder="1" applyAlignment="1">
      <alignment vertical="center" wrapText="1"/>
    </xf>
    <xf numFmtId="2" fontId="16" fillId="0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wrapText="1"/>
    </xf>
    <xf numFmtId="0" fontId="60" fillId="0" borderId="10" xfId="0" applyFont="1" applyBorder="1" applyAlignment="1">
      <alignment horizontal="center" vertical="center" wrapText="1"/>
    </xf>
    <xf numFmtId="181" fontId="12" fillId="0" borderId="10" xfId="0" applyNumberFormat="1" applyFont="1" applyBorder="1" applyAlignment="1">
      <alignment vertical="center" wrapText="1"/>
    </xf>
    <xf numFmtId="181" fontId="15" fillId="0" borderId="10" xfId="0" applyNumberFormat="1" applyFont="1" applyFill="1" applyBorder="1" applyAlignment="1">
      <alignment horizontal="right" vertical="center" wrapText="1"/>
    </xf>
    <xf numFmtId="181" fontId="70" fillId="0" borderId="10" xfId="0" applyNumberFormat="1" applyFont="1" applyFill="1" applyBorder="1" applyAlignment="1">
      <alignment horizontal="right" vertical="center" wrapText="1"/>
    </xf>
    <xf numFmtId="181" fontId="14" fillId="0" borderId="10" xfId="0" applyNumberFormat="1" applyFont="1" applyBorder="1" applyAlignment="1">
      <alignment vertical="center" wrapText="1"/>
    </xf>
    <xf numFmtId="182" fontId="15" fillId="33" borderId="22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181" fontId="12" fillId="33" borderId="10" xfId="57" applyNumberFormat="1" applyFont="1" applyFill="1" applyBorder="1" applyAlignment="1">
      <alignment vertical="center" wrapText="1"/>
      <protection/>
    </xf>
    <xf numFmtId="181" fontId="8" fillId="0" borderId="10" xfId="0" applyNumberFormat="1" applyFont="1" applyBorder="1" applyAlignment="1">
      <alignment vertical="center" wrapText="1"/>
    </xf>
    <xf numFmtId="0" fontId="0" fillId="33" borderId="0" xfId="0" applyFill="1" applyAlignment="1">
      <alignment/>
    </xf>
    <xf numFmtId="0" fontId="12" fillId="35" borderId="10" xfId="0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/>
    </xf>
    <xf numFmtId="182" fontId="12" fillId="35" borderId="10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2" fillId="33" borderId="10" xfId="0" applyFont="1" applyFill="1" applyBorder="1" applyAlignment="1">
      <alignment horizontal="justify"/>
    </xf>
    <xf numFmtId="0" fontId="12" fillId="33" borderId="10" xfId="0" applyFont="1" applyFill="1" applyBorder="1" applyAlignment="1">
      <alignment vertical="center" wrapText="1"/>
    </xf>
    <xf numFmtId="0" fontId="65" fillId="33" borderId="0" xfId="0" applyFont="1" applyFill="1" applyAlignment="1">
      <alignment horizontal="center"/>
    </xf>
    <xf numFmtId="181" fontId="0" fillId="0" borderId="0" xfId="0" applyNumberFormat="1" applyAlignment="1">
      <alignment horizontal="center"/>
    </xf>
    <xf numFmtId="181" fontId="15" fillId="0" borderId="10" xfId="0" applyNumberFormat="1" applyFont="1" applyBorder="1" applyAlignment="1">
      <alignment vertical="center" wrapText="1"/>
    </xf>
    <xf numFmtId="182" fontId="15" fillId="0" borderId="10" xfId="0" applyNumberFormat="1" applyFont="1" applyFill="1" applyBorder="1" applyAlignment="1">
      <alignment horizontal="right" vertical="center" wrapText="1"/>
    </xf>
    <xf numFmtId="0" fontId="113" fillId="0" borderId="0" xfId="0" applyFont="1" applyAlignment="1">
      <alignment horizontal="center"/>
    </xf>
    <xf numFmtId="0" fontId="63" fillId="0" borderId="23" xfId="0" applyFont="1" applyBorder="1" applyAlignment="1">
      <alignment vertical="center" wrapText="1"/>
    </xf>
    <xf numFmtId="0" fontId="114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wrapText="1"/>
    </xf>
    <xf numFmtId="181" fontId="65" fillId="36" borderId="0" xfId="0" applyNumberFormat="1" applyFont="1" applyFill="1" applyAlignment="1">
      <alignment horizontal="center"/>
    </xf>
    <xf numFmtId="182" fontId="12" fillId="33" borderId="10" xfId="0" applyNumberFormat="1" applyFont="1" applyFill="1" applyBorder="1" applyAlignment="1">
      <alignment/>
    </xf>
    <xf numFmtId="181" fontId="0" fillId="33" borderId="0" xfId="0" applyNumberFormat="1" applyFill="1" applyAlignment="1">
      <alignment/>
    </xf>
    <xf numFmtId="0" fontId="2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5" fillId="33" borderId="0" xfId="0" applyFont="1" applyFill="1" applyAlignment="1">
      <alignment/>
    </xf>
    <xf numFmtId="181" fontId="59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57" fillId="33" borderId="0" xfId="0" applyFont="1" applyFill="1" applyAlignment="1">
      <alignment/>
    </xf>
    <xf numFmtId="181" fontId="26" fillId="33" borderId="0" xfId="0" applyNumberFormat="1" applyFont="1" applyFill="1" applyAlignment="1">
      <alignment/>
    </xf>
    <xf numFmtId="0" fontId="26" fillId="33" borderId="0" xfId="0" applyFont="1" applyFill="1" applyAlignment="1">
      <alignment/>
    </xf>
    <xf numFmtId="181" fontId="8" fillId="33" borderId="10" xfId="57" applyNumberFormat="1" applyFont="1" applyFill="1" applyBorder="1" applyAlignment="1">
      <alignment vertical="center" wrapText="1"/>
      <protection/>
    </xf>
    <xf numFmtId="181" fontId="9" fillId="33" borderId="10" xfId="0" applyNumberFormat="1" applyFont="1" applyFill="1" applyBorder="1" applyAlignment="1">
      <alignment vertical="center" wrapText="1"/>
    </xf>
    <xf numFmtId="0" fontId="116" fillId="33" borderId="0" xfId="0" applyFont="1" applyFill="1" applyAlignment="1">
      <alignment/>
    </xf>
    <xf numFmtId="181" fontId="0" fillId="33" borderId="10" xfId="0" applyNumberFormat="1" applyFill="1" applyBorder="1" applyAlignment="1">
      <alignment/>
    </xf>
    <xf numFmtId="0" fontId="60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1" fontId="12" fillId="0" borderId="10" xfId="33" applyNumberFormat="1" applyFont="1" applyFill="1" applyBorder="1" applyAlignment="1">
      <alignment horizontal="left" vertical="top" wrapText="1" readingOrder="1"/>
      <protection/>
    </xf>
    <xf numFmtId="181" fontId="12" fillId="0" borderId="10" xfId="0" applyNumberFormat="1" applyFont="1" applyBorder="1" applyAlignment="1">
      <alignment wrapText="1"/>
    </xf>
    <xf numFmtId="181" fontId="8" fillId="0" borderId="10" xfId="0" applyNumberFormat="1" applyFont="1" applyBorder="1" applyAlignment="1">
      <alignment wrapText="1"/>
    </xf>
    <xf numFmtId="181" fontId="12" fillId="33" borderId="10" xfId="33" applyNumberFormat="1" applyFont="1" applyFill="1" applyBorder="1" applyAlignment="1">
      <alignment horizontal="left" vertical="top" wrapText="1" readingOrder="1"/>
      <protection/>
    </xf>
    <xf numFmtId="181" fontId="9" fillId="33" borderId="10" xfId="0" applyNumberFormat="1" applyFont="1" applyFill="1" applyBorder="1" applyAlignment="1">
      <alignment wrapText="1"/>
    </xf>
    <xf numFmtId="181" fontId="8" fillId="33" borderId="10" xfId="0" applyNumberFormat="1" applyFont="1" applyFill="1" applyBorder="1" applyAlignment="1">
      <alignment wrapText="1"/>
    </xf>
    <xf numFmtId="181" fontId="8" fillId="33" borderId="10" xfId="0" applyNumberFormat="1" applyFont="1" applyFill="1" applyBorder="1" applyAlignment="1">
      <alignment horizontal="justify"/>
    </xf>
    <xf numFmtId="181" fontId="9" fillId="0" borderId="10" xfId="0" applyNumberFormat="1" applyFont="1" applyBorder="1" applyAlignment="1">
      <alignment wrapText="1"/>
    </xf>
    <xf numFmtId="0" fontId="112" fillId="0" borderId="10" xfId="0" applyFont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wrapText="1"/>
    </xf>
    <xf numFmtId="0" fontId="112" fillId="0" borderId="0" xfId="0" applyFont="1" applyAlignment="1">
      <alignment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2" fontId="8" fillId="0" borderId="10" xfId="55" applyNumberFormat="1" applyFont="1" applyBorder="1" applyAlignment="1">
      <alignment/>
      <protection/>
    </xf>
    <xf numFmtId="0" fontId="115" fillId="0" borderId="0" xfId="0" applyFont="1" applyAlignment="1">
      <alignment horizontal="center"/>
    </xf>
    <xf numFmtId="0" fontId="47" fillId="0" borderId="10" xfId="43" applyFont="1" applyFill="1" applyBorder="1" applyAlignment="1" applyProtection="1">
      <alignment horizontal="left" wrapText="1"/>
      <protection/>
    </xf>
    <xf numFmtId="0" fontId="104" fillId="0" borderId="0" xfId="0" applyFont="1" applyFill="1" applyAlignment="1">
      <alignment/>
    </xf>
    <xf numFmtId="182" fontId="1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13" fillId="0" borderId="10" xfId="62" applyFont="1" applyFill="1" applyBorder="1" applyAlignment="1">
      <alignment horizontal="left" wrapText="1"/>
      <protection/>
    </xf>
    <xf numFmtId="181" fontId="12" fillId="33" borderId="0" xfId="0" applyNumberFormat="1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82" fontId="5" fillId="0" borderId="0" xfId="55" applyNumberFormat="1" applyFont="1" applyBorder="1" applyAlignment="1">
      <alignment/>
      <protection/>
    </xf>
    <xf numFmtId="0" fontId="49" fillId="0" borderId="24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60" fillId="0" borderId="25" xfId="0" applyFont="1" applyFill="1" applyBorder="1" applyAlignment="1">
      <alignment horizontal="center" vertical="center" wrapText="1"/>
    </xf>
    <xf numFmtId="0" fontId="60" fillId="0" borderId="2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62" applyFont="1" applyFill="1" applyBorder="1" applyAlignment="1">
      <alignment wrapText="1"/>
      <protection/>
    </xf>
    <xf numFmtId="49" fontId="11" fillId="0" borderId="10" xfId="0" applyNumberFormat="1" applyFont="1" applyFill="1" applyBorder="1" applyAlignment="1">
      <alignment wrapText="1"/>
    </xf>
    <xf numFmtId="0" fontId="45" fillId="0" borderId="10" xfId="0" applyFont="1" applyFill="1" applyBorder="1" applyAlignment="1">
      <alignment horizontal="justify"/>
    </xf>
    <xf numFmtId="49" fontId="16" fillId="0" borderId="10" xfId="0" applyNumberFormat="1" applyFont="1" applyFill="1" applyBorder="1" applyAlignment="1">
      <alignment vertical="center" wrapText="1"/>
    </xf>
    <xf numFmtId="0" fontId="16" fillId="0" borderId="10" xfId="59" applyFont="1" applyFill="1" applyBorder="1" applyAlignment="1">
      <alignment wrapText="1"/>
      <protection/>
    </xf>
    <xf numFmtId="0" fontId="12" fillId="0" borderId="10" xfId="62" applyFont="1" applyFill="1" applyBorder="1" applyAlignment="1">
      <alignment vertical="center" wrapText="1"/>
      <protection/>
    </xf>
    <xf numFmtId="0" fontId="14" fillId="0" borderId="10" xfId="62" applyFont="1" applyFill="1" applyBorder="1" applyAlignment="1">
      <alignment vertical="center" wrapText="1"/>
      <protection/>
    </xf>
    <xf numFmtId="3" fontId="12" fillId="0" borderId="10" xfId="62" applyNumberFormat="1" applyFont="1" applyFill="1" applyBorder="1" applyAlignment="1">
      <alignment wrapText="1"/>
      <protection/>
    </xf>
    <xf numFmtId="0" fontId="16" fillId="0" borderId="10" xfId="62" applyFont="1" applyFill="1" applyBorder="1" applyAlignment="1">
      <alignment wrapText="1"/>
      <protection/>
    </xf>
    <xf numFmtId="0" fontId="42" fillId="0" borderId="10" xfId="0" applyFont="1" applyFill="1" applyBorder="1" applyAlignment="1">
      <alignment wrapText="1"/>
    </xf>
    <xf numFmtId="0" fontId="13" fillId="0" borderId="10" xfId="62" applyFont="1" applyFill="1" applyBorder="1" applyAlignment="1">
      <alignment vertical="center" wrapText="1"/>
      <protection/>
    </xf>
    <xf numFmtId="0" fontId="16" fillId="0" borderId="10" xfId="62" applyFont="1" applyFill="1" applyBorder="1" applyAlignment="1">
      <alignment vertical="center" wrapText="1"/>
      <protection/>
    </xf>
    <xf numFmtId="0" fontId="42" fillId="0" borderId="10" xfId="0" applyFont="1" applyFill="1" applyBorder="1" applyAlignment="1">
      <alignment horizontal="justify"/>
    </xf>
    <xf numFmtId="0" fontId="12" fillId="0" borderId="10" xfId="59" applyFont="1" applyFill="1" applyBorder="1" applyAlignment="1">
      <alignment horizontal="left" wrapText="1"/>
      <protection/>
    </xf>
    <xf numFmtId="49" fontId="12" fillId="0" borderId="10" xfId="0" applyNumberFormat="1" applyFont="1" applyFill="1" applyBorder="1" applyAlignment="1">
      <alignment horizontal="left" vertical="center" wrapText="1"/>
    </xf>
    <xf numFmtId="49" fontId="16" fillId="0" borderId="10" xfId="62" applyNumberFormat="1" applyFont="1" applyFill="1" applyBorder="1" applyAlignment="1">
      <alignment vertical="center" wrapText="1"/>
      <protection/>
    </xf>
    <xf numFmtId="49" fontId="38" fillId="0" borderId="10" xfId="0" applyNumberFormat="1" applyFont="1" applyFill="1" applyBorder="1" applyAlignment="1">
      <alignment horizontal="left" vertical="center" wrapText="1"/>
    </xf>
    <xf numFmtId="49" fontId="12" fillId="0" borderId="10" xfId="62" applyNumberFormat="1" applyFont="1" applyFill="1" applyBorder="1" applyAlignment="1">
      <alignment vertical="center" wrapText="1"/>
      <protection/>
    </xf>
    <xf numFmtId="49" fontId="12" fillId="0" borderId="10" xfId="62" applyNumberFormat="1" applyFont="1" applyFill="1" applyBorder="1" applyAlignment="1">
      <alignment wrapText="1"/>
      <protection/>
    </xf>
    <xf numFmtId="49" fontId="13" fillId="0" borderId="10" xfId="0" applyNumberFormat="1" applyFont="1" applyFill="1" applyBorder="1" applyAlignment="1">
      <alignment horizontal="left" vertical="center" wrapText="1"/>
    </xf>
    <xf numFmtId="49" fontId="117" fillId="0" borderId="10" xfId="0" applyNumberFormat="1" applyFont="1" applyFill="1" applyBorder="1" applyAlignment="1">
      <alignment wrapText="1"/>
    </xf>
    <xf numFmtId="0" fontId="114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49" fontId="13" fillId="0" borderId="10" xfId="62" applyNumberFormat="1" applyFont="1" applyFill="1" applyBorder="1" applyAlignment="1">
      <alignment horizontal="left" wrapText="1"/>
      <protection/>
    </xf>
    <xf numFmtId="49" fontId="13" fillId="0" borderId="10" xfId="62" applyNumberFormat="1" applyFont="1" applyFill="1" applyBorder="1" applyAlignment="1">
      <alignment wrapText="1"/>
      <protection/>
    </xf>
    <xf numFmtId="49" fontId="16" fillId="0" borderId="10" xfId="62" applyNumberFormat="1" applyFont="1" applyFill="1" applyBorder="1" applyAlignment="1">
      <alignment wrapText="1"/>
      <protection/>
    </xf>
    <xf numFmtId="0" fontId="38" fillId="0" borderId="10" xfId="0" applyFont="1" applyFill="1" applyBorder="1" applyAlignment="1">
      <alignment horizontal="justify"/>
    </xf>
    <xf numFmtId="0" fontId="13" fillId="0" borderId="10" xfId="62" applyFont="1" applyFill="1" applyBorder="1" applyAlignment="1">
      <alignment wrapText="1"/>
      <protection/>
    </xf>
    <xf numFmtId="0" fontId="42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top" wrapText="1"/>
    </xf>
    <xf numFmtId="189" fontId="12" fillId="0" borderId="10" xfId="0" applyNumberFormat="1" applyFont="1" applyFill="1" applyBorder="1" applyAlignment="1">
      <alignment vertical="center" wrapText="1"/>
    </xf>
    <xf numFmtId="0" fontId="53" fillId="0" borderId="10" xfId="55" applyFont="1" applyFill="1" applyBorder="1" applyAlignment="1">
      <alignment wrapText="1"/>
      <protection/>
    </xf>
    <xf numFmtId="0" fontId="46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/>
    </xf>
    <xf numFmtId="0" fontId="56" fillId="0" borderId="10" xfId="0" applyFont="1" applyFill="1" applyBorder="1" applyAlignment="1">
      <alignment horizontal="justify"/>
    </xf>
    <xf numFmtId="49" fontId="114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top" wrapText="1"/>
    </xf>
    <xf numFmtId="0" fontId="12" fillId="0" borderId="10" xfId="0" applyNumberFormat="1" applyFont="1" applyFill="1" applyBorder="1" applyAlignment="1">
      <alignment wrapText="1"/>
    </xf>
    <xf numFmtId="0" fontId="13" fillId="0" borderId="10" xfId="60" applyFont="1" applyFill="1" applyBorder="1" applyAlignment="1">
      <alignment wrapText="1"/>
      <protection/>
    </xf>
    <xf numFmtId="0" fontId="61" fillId="0" borderId="10" xfId="0" applyFont="1" applyFill="1" applyBorder="1" applyAlignment="1">
      <alignment horizontal="justify"/>
    </xf>
    <xf numFmtId="49" fontId="47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48" fillId="0" borderId="10" xfId="0" applyNumberFormat="1" applyFont="1" applyFill="1" applyBorder="1" applyAlignment="1">
      <alignment vertical="center" wrapText="1"/>
    </xf>
    <xf numFmtId="49" fontId="45" fillId="0" borderId="10" xfId="0" applyNumberFormat="1" applyFont="1" applyFill="1" applyBorder="1" applyAlignment="1">
      <alignment wrapText="1"/>
    </xf>
    <xf numFmtId="189" fontId="16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left" wrapText="1"/>
    </xf>
    <xf numFmtId="0" fontId="16" fillId="0" borderId="10" xfId="59" applyFont="1" applyFill="1" applyBorder="1" applyAlignment="1">
      <alignment horizontal="left" wrapText="1"/>
      <protection/>
    </xf>
    <xf numFmtId="0" fontId="16" fillId="0" borderId="10" xfId="54" applyFont="1" applyFill="1" applyBorder="1" applyAlignment="1">
      <alignment horizontal="left" wrapText="1"/>
      <protection/>
    </xf>
    <xf numFmtId="49" fontId="16" fillId="0" borderId="10" xfId="43" applyNumberFormat="1" applyFont="1" applyFill="1" applyBorder="1" applyAlignment="1" applyProtection="1">
      <alignment horizontal="left" wrapText="1"/>
      <protection/>
    </xf>
    <xf numFmtId="0" fontId="11" fillId="0" borderId="10" xfId="0" applyFont="1" applyFill="1" applyBorder="1" applyAlignment="1">
      <alignment horizontal="justify"/>
    </xf>
    <xf numFmtId="49" fontId="38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12" fillId="0" borderId="10" xfId="43" applyFont="1" applyFill="1" applyBorder="1" applyAlignment="1" applyProtection="1">
      <alignment horizontal="justify"/>
      <protection/>
    </xf>
    <xf numFmtId="49" fontId="46" fillId="0" borderId="10" xfId="0" applyNumberFormat="1" applyFont="1" applyFill="1" applyBorder="1" applyAlignment="1">
      <alignment wrapText="1"/>
    </xf>
    <xf numFmtId="0" fontId="46" fillId="0" borderId="10" xfId="0" applyFont="1" applyFill="1" applyBorder="1" applyAlignment="1">
      <alignment wrapText="1"/>
    </xf>
    <xf numFmtId="49" fontId="14" fillId="0" borderId="10" xfId="69" applyNumberFormat="1" applyFont="1" applyFill="1" applyBorder="1" applyAlignment="1">
      <alignment horizontal="left" wrapText="1"/>
      <protection/>
    </xf>
    <xf numFmtId="49" fontId="12" fillId="0" borderId="10" xfId="69" applyNumberFormat="1" applyFont="1" applyFill="1" applyBorder="1" applyAlignment="1">
      <alignment horizontal="left" wrapText="1"/>
      <protection/>
    </xf>
    <xf numFmtId="49" fontId="14" fillId="0" borderId="10" xfId="69" applyNumberFormat="1" applyFont="1" applyFill="1" applyBorder="1" applyAlignment="1">
      <alignment horizontal="left" vertical="center" wrapText="1"/>
      <protection/>
    </xf>
    <xf numFmtId="49" fontId="12" fillId="0" borderId="10" xfId="69" applyNumberFormat="1" applyFont="1" applyFill="1" applyBorder="1" applyAlignment="1">
      <alignment horizontal="left" vertical="center" wrapText="1"/>
      <protection/>
    </xf>
    <xf numFmtId="0" fontId="11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justify"/>
    </xf>
    <xf numFmtId="49" fontId="13" fillId="0" borderId="10" xfId="69" applyNumberFormat="1" applyFont="1" applyFill="1" applyBorder="1" applyAlignment="1">
      <alignment horizontal="left" wrapText="1"/>
      <protection/>
    </xf>
    <xf numFmtId="49" fontId="12" fillId="0" borderId="10" xfId="43" applyNumberFormat="1" applyFont="1" applyFill="1" applyBorder="1" applyAlignment="1" applyProtection="1">
      <alignment wrapText="1"/>
      <protection/>
    </xf>
    <xf numFmtId="49" fontId="14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114" fillId="0" borderId="10" xfId="0" applyFont="1" applyFill="1" applyBorder="1" applyAlignment="1">
      <alignment horizontal="justify"/>
    </xf>
    <xf numFmtId="0" fontId="14" fillId="0" borderId="10" xfId="58" applyFont="1" applyFill="1" applyBorder="1" applyAlignment="1">
      <alignment vertical="top" wrapText="1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vertical="center" wrapText="1"/>
    </xf>
    <xf numFmtId="0" fontId="13" fillId="0" borderId="10" xfId="43" applyFont="1" applyFill="1" applyBorder="1" applyAlignment="1" applyProtection="1">
      <alignment horizontal="left" wrapText="1"/>
      <protection/>
    </xf>
    <xf numFmtId="0" fontId="4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center"/>
    </xf>
    <xf numFmtId="0" fontId="14" fillId="0" borderId="10" xfId="43" applyFont="1" applyFill="1" applyBorder="1" applyAlignment="1" applyProtection="1">
      <alignment horizontal="left" wrapText="1"/>
      <protection/>
    </xf>
    <xf numFmtId="49" fontId="11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7" fillId="0" borderId="10" xfId="0" applyFont="1" applyFill="1" applyBorder="1" applyAlignment="1">
      <alignment wrapText="1"/>
    </xf>
    <xf numFmtId="0" fontId="14" fillId="0" borderId="10" xfId="43" applyFont="1" applyFill="1" applyBorder="1" applyAlignment="1" applyProtection="1">
      <alignment wrapText="1"/>
      <protection/>
    </xf>
    <xf numFmtId="49" fontId="118" fillId="0" borderId="10" xfId="0" applyNumberFormat="1" applyFont="1" applyFill="1" applyBorder="1" applyAlignment="1">
      <alignment wrapText="1"/>
    </xf>
    <xf numFmtId="0" fontId="119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justify" wrapText="1"/>
    </xf>
    <xf numFmtId="0" fontId="16" fillId="0" borderId="10" xfId="56" applyFont="1" applyFill="1" applyBorder="1" applyAlignment="1">
      <alignment horizontal="justify"/>
      <protection/>
    </xf>
    <xf numFmtId="0" fontId="12" fillId="0" borderId="10" xfId="62" applyNumberFormat="1" applyFont="1" applyFill="1" applyBorder="1" applyAlignment="1">
      <alignment wrapText="1"/>
      <protection/>
    </xf>
    <xf numFmtId="0" fontId="12" fillId="0" borderId="10" xfId="59" applyFont="1" applyFill="1" applyBorder="1" applyAlignment="1">
      <alignment horizontal="justify"/>
      <protection/>
    </xf>
    <xf numFmtId="0" fontId="44" fillId="0" borderId="10" xfId="0" applyFont="1" applyFill="1" applyBorder="1" applyAlignment="1">
      <alignment wrapText="1"/>
    </xf>
    <xf numFmtId="0" fontId="114" fillId="0" borderId="0" xfId="0" applyFont="1" applyFill="1" applyAlignment="1">
      <alignment wrapText="1"/>
    </xf>
    <xf numFmtId="0" fontId="54" fillId="0" borderId="10" xfId="0" applyFont="1" applyFill="1" applyBorder="1" applyAlignment="1">
      <alignment horizontal="justify"/>
    </xf>
    <xf numFmtId="0" fontId="12" fillId="0" borderId="10" xfId="60" applyFont="1" applyFill="1" applyBorder="1" applyAlignment="1">
      <alignment wrapText="1"/>
      <protection/>
    </xf>
    <xf numFmtId="0" fontId="117" fillId="0" borderId="10" xfId="0" applyFont="1" applyFill="1" applyBorder="1" applyAlignment="1">
      <alignment horizontal="justify"/>
    </xf>
    <xf numFmtId="49" fontId="13" fillId="0" borderId="10" xfId="55" applyNumberFormat="1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>
      <alignment wrapText="1"/>
    </xf>
    <xf numFmtId="49" fontId="19" fillId="0" borderId="10" xfId="0" applyNumberFormat="1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wrapText="1"/>
    </xf>
    <xf numFmtId="0" fontId="120" fillId="0" borderId="10" xfId="0" applyFont="1" applyFill="1" applyBorder="1" applyAlignment="1">
      <alignment vertical="center"/>
    </xf>
    <xf numFmtId="2" fontId="12" fillId="0" borderId="10" xfId="0" applyNumberFormat="1" applyFont="1" applyFill="1" applyBorder="1" applyAlignment="1">
      <alignment vertical="center" wrapText="1"/>
    </xf>
    <xf numFmtId="0" fontId="119" fillId="0" borderId="10" xfId="0" applyFont="1" applyFill="1" applyBorder="1" applyAlignment="1">
      <alignment horizontal="left" wrapText="1"/>
    </xf>
    <xf numFmtId="0" fontId="14" fillId="0" borderId="10" xfId="62" applyFont="1" applyFill="1" applyBorder="1" applyAlignment="1">
      <alignment wrapText="1"/>
      <protection/>
    </xf>
    <xf numFmtId="0" fontId="8" fillId="0" borderId="10" xfId="43" applyFont="1" applyFill="1" applyBorder="1" applyAlignment="1" applyProtection="1">
      <alignment horizontal="left" wrapText="1"/>
      <protection/>
    </xf>
    <xf numFmtId="178" fontId="14" fillId="0" borderId="10" xfId="0" applyNumberFormat="1" applyFont="1" applyFill="1" applyBorder="1" applyAlignment="1">
      <alignment vertical="center" wrapText="1"/>
    </xf>
    <xf numFmtId="0" fontId="14" fillId="0" borderId="10" xfId="62" applyFont="1" applyFill="1" applyBorder="1" applyAlignment="1">
      <alignment horizontal="left" wrapText="1"/>
      <protection/>
    </xf>
    <xf numFmtId="49" fontId="12" fillId="0" borderId="10" xfId="58" applyNumberFormat="1" applyFont="1" applyFill="1" applyBorder="1" applyAlignment="1">
      <alignment wrapText="1"/>
      <protection/>
    </xf>
    <xf numFmtId="0" fontId="38" fillId="0" borderId="10" xfId="62" applyFont="1" applyFill="1" applyBorder="1" applyAlignment="1">
      <alignment wrapText="1"/>
      <protection/>
    </xf>
    <xf numFmtId="49" fontId="38" fillId="0" borderId="10" xfId="0" applyNumberFormat="1" applyFont="1" applyFill="1" applyBorder="1" applyAlignment="1">
      <alignment vertical="top" wrapText="1"/>
    </xf>
    <xf numFmtId="0" fontId="12" fillId="0" borderId="10" xfId="62" applyFont="1" applyFill="1" applyBorder="1" applyAlignment="1">
      <alignment horizontal="left" wrapText="1"/>
      <protection/>
    </xf>
    <xf numFmtId="49" fontId="40" fillId="0" borderId="10" xfId="0" applyNumberFormat="1" applyFont="1" applyFill="1" applyBorder="1" applyAlignment="1">
      <alignment vertical="center" wrapText="1"/>
    </xf>
    <xf numFmtId="0" fontId="12" fillId="0" borderId="10" xfId="60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wrapText="1"/>
    </xf>
    <xf numFmtId="0" fontId="121" fillId="0" borderId="0" xfId="62" applyFont="1" applyFill="1" applyBorder="1" applyAlignment="1">
      <alignment vertical="center" wrapText="1"/>
      <protection/>
    </xf>
    <xf numFmtId="0" fontId="15" fillId="0" borderId="0" xfId="62" applyFont="1" applyFill="1" applyBorder="1" applyAlignment="1">
      <alignment vertical="center" wrapText="1"/>
      <protection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14" fillId="0" borderId="10" xfId="0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 wrapText="1"/>
    </xf>
    <xf numFmtId="0" fontId="16" fillId="0" borderId="10" xfId="62" applyNumberFormat="1" applyFont="1" applyFill="1" applyBorder="1" applyAlignment="1">
      <alignment wrapText="1"/>
      <protection/>
    </xf>
    <xf numFmtId="0" fontId="16" fillId="0" borderId="10" xfId="0" applyNumberFormat="1" applyFont="1" applyFill="1" applyBorder="1" applyAlignment="1">
      <alignment wrapText="1"/>
    </xf>
    <xf numFmtId="0" fontId="122" fillId="0" borderId="10" xfId="0" applyFont="1" applyFill="1" applyBorder="1" applyAlignment="1">
      <alignment horizontal="justify"/>
    </xf>
    <xf numFmtId="0" fontId="0" fillId="0" borderId="22" xfId="0" applyBorder="1" applyAlignment="1">
      <alignment wrapText="1"/>
    </xf>
    <xf numFmtId="182" fontId="0" fillId="33" borderId="22" xfId="0" applyNumberFormat="1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0" xfId="0" applyFill="1" applyAlignment="1">
      <alignment wrapText="1"/>
    </xf>
    <xf numFmtId="182" fontId="0" fillId="33" borderId="0" xfId="0" applyNumberFormat="1" applyFill="1" applyAlignment="1">
      <alignment wrapText="1"/>
    </xf>
    <xf numFmtId="182" fontId="70" fillId="33" borderId="22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0" fontId="114" fillId="0" borderId="0" xfId="0" applyFont="1" applyAlignment="1">
      <alignment wrapText="1"/>
    </xf>
    <xf numFmtId="0" fontId="0" fillId="33" borderId="22" xfId="0" applyFill="1" applyBorder="1" applyAlignment="1">
      <alignment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Alignment="1">
      <alignment/>
    </xf>
    <xf numFmtId="181" fontId="12" fillId="33" borderId="10" xfId="0" applyNumberFormat="1" applyFont="1" applyFill="1" applyBorder="1" applyAlignment="1">
      <alignment vertic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49" fontId="12" fillId="33" borderId="10" xfId="0" applyNumberFormat="1" applyFont="1" applyFill="1" applyBorder="1" applyAlignment="1">
      <alignment vertical="center" wrapText="1"/>
    </xf>
    <xf numFmtId="0" fontId="14" fillId="33" borderId="10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vertical="center" wrapText="1"/>
    </xf>
    <xf numFmtId="0" fontId="12" fillId="33" borderId="10" xfId="62" applyFont="1" applyFill="1" applyBorder="1" applyAlignment="1">
      <alignment wrapText="1"/>
      <protection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justify" vertical="top" wrapText="1"/>
    </xf>
    <xf numFmtId="0" fontId="112" fillId="0" borderId="0" xfId="0" applyFont="1" applyAlignment="1">
      <alignment/>
    </xf>
    <xf numFmtId="49" fontId="114" fillId="0" borderId="0" xfId="0" applyNumberFormat="1" applyFont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114" fillId="33" borderId="10" xfId="0" applyFont="1" applyFill="1" applyBorder="1" applyAlignment="1">
      <alignment horizontal="justify" vertical="center"/>
    </xf>
    <xf numFmtId="0" fontId="114" fillId="33" borderId="10" xfId="0" applyFont="1" applyFill="1" applyBorder="1" applyAlignment="1">
      <alignment/>
    </xf>
    <xf numFmtId="0" fontId="12" fillId="33" borderId="10" xfId="0" applyFont="1" applyFill="1" applyBorder="1" applyAlignment="1">
      <alignment vertical="top" wrapText="1"/>
    </xf>
    <xf numFmtId="0" fontId="123" fillId="0" borderId="0" xfId="0" applyFont="1" applyAlignment="1">
      <alignment wrapText="1"/>
    </xf>
    <xf numFmtId="0" fontId="12" fillId="33" borderId="10" xfId="0" applyFont="1" applyFill="1" applyBorder="1" applyAlignment="1">
      <alignment vertical="center"/>
    </xf>
    <xf numFmtId="49" fontId="14" fillId="33" borderId="10" xfId="58" applyNumberFormat="1" applyFont="1" applyFill="1" applyBorder="1" applyAlignment="1">
      <alignment wrapText="1"/>
      <protection/>
    </xf>
    <xf numFmtId="49" fontId="12" fillId="33" borderId="10" xfId="58" applyNumberFormat="1" applyFont="1" applyFill="1" applyBorder="1" applyAlignment="1">
      <alignment wrapText="1"/>
      <protection/>
    </xf>
    <xf numFmtId="49" fontId="13" fillId="33" borderId="10" xfId="0" applyNumberFormat="1" applyFont="1" applyFill="1" applyBorder="1" applyAlignment="1">
      <alignment vertical="center" wrapText="1"/>
    </xf>
    <xf numFmtId="0" fontId="114" fillId="33" borderId="10" xfId="0" applyFont="1" applyFill="1" applyBorder="1" applyAlignment="1">
      <alignment horizontal="justify"/>
    </xf>
    <xf numFmtId="181" fontId="12" fillId="33" borderId="10" xfId="0" applyNumberFormat="1" applyFont="1" applyFill="1" applyBorder="1" applyAlignment="1">
      <alignment vertical="center" wrapText="1"/>
    </xf>
    <xf numFmtId="181" fontId="0" fillId="0" borderId="0" xfId="0" applyNumberFormat="1" applyAlignment="1">
      <alignment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82" fontId="12" fillId="0" borderId="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vertical="center" wrapText="1"/>
    </xf>
    <xf numFmtId="0" fontId="112" fillId="0" borderId="0" xfId="0" applyFont="1" applyAlignment="1">
      <alignment wrapText="1"/>
    </xf>
    <xf numFmtId="49" fontId="16" fillId="37" borderId="10" xfId="0" applyNumberFormat="1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/>
    </xf>
    <xf numFmtId="182" fontId="16" fillId="37" borderId="10" xfId="0" applyNumberFormat="1" applyFont="1" applyFill="1" applyBorder="1" applyAlignment="1">
      <alignment horizontal="right"/>
    </xf>
    <xf numFmtId="0" fontId="12" fillId="37" borderId="10" xfId="0" applyFont="1" applyFill="1" applyBorder="1" applyAlignment="1">
      <alignment horizontal="justify"/>
    </xf>
    <xf numFmtId="182" fontId="12" fillId="37" borderId="10" xfId="0" applyNumberFormat="1" applyFont="1" applyFill="1" applyBorder="1" applyAlignment="1">
      <alignment horizontal="right"/>
    </xf>
    <xf numFmtId="0" fontId="123" fillId="0" borderId="0" xfId="0" applyFont="1" applyAlignment="1">
      <alignment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0" fontId="124" fillId="0" borderId="0" xfId="0" applyFont="1" applyAlignment="1">
      <alignment wrapText="1"/>
    </xf>
    <xf numFmtId="181" fontId="12" fillId="33" borderId="10" xfId="0" applyNumberFormat="1" applyFont="1" applyFill="1" applyBorder="1" applyAlignment="1">
      <alignment vertical="center" wrapText="1"/>
    </xf>
    <xf numFmtId="182" fontId="16" fillId="33" borderId="10" xfId="0" applyNumberFormat="1" applyFont="1" applyFill="1" applyBorder="1" applyAlignment="1">
      <alignment/>
    </xf>
    <xf numFmtId="182" fontId="1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 vertical="center"/>
    </xf>
    <xf numFmtId="49" fontId="14" fillId="33" borderId="0" xfId="0" applyNumberFormat="1" applyFont="1" applyFill="1" applyBorder="1" applyAlignment="1">
      <alignment/>
    </xf>
    <xf numFmtId="182" fontId="14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182" fontId="16" fillId="33" borderId="0" xfId="0" applyNumberFormat="1" applyFont="1" applyFill="1" applyBorder="1" applyAlignment="1">
      <alignment/>
    </xf>
    <xf numFmtId="49" fontId="12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26" fillId="0" borderId="0" xfId="0" applyFont="1" applyBorder="1" applyAlignment="1">
      <alignment/>
    </xf>
    <xf numFmtId="0" fontId="125" fillId="0" borderId="10" xfId="0" applyFont="1" applyBorder="1" applyAlignment="1">
      <alignment horizontal="justify" vertical="center"/>
    </xf>
    <xf numFmtId="0" fontId="126" fillId="0" borderId="10" xfId="0" applyFont="1" applyFill="1" applyBorder="1" applyAlignment="1">
      <alignment wrapText="1"/>
    </xf>
    <xf numFmtId="0" fontId="42" fillId="0" borderId="0" xfId="0" applyFont="1" applyFill="1" applyBorder="1" applyAlignment="1">
      <alignment horizontal="justify"/>
    </xf>
    <xf numFmtId="49" fontId="14" fillId="0" borderId="0" xfId="0" applyNumberFormat="1" applyFont="1" applyFill="1" applyBorder="1" applyAlignment="1">
      <alignment vertical="center" wrapText="1"/>
    </xf>
    <xf numFmtId="181" fontId="14" fillId="33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49" fontId="16" fillId="0" borderId="0" xfId="0" applyNumberFormat="1" applyFont="1" applyFill="1" applyBorder="1" applyAlignment="1">
      <alignment vertical="center" wrapText="1"/>
    </xf>
    <xf numFmtId="0" fontId="127" fillId="33" borderId="0" xfId="0" applyFont="1" applyFill="1" applyAlignment="1">
      <alignment/>
    </xf>
    <xf numFmtId="49" fontId="45" fillId="33" borderId="10" xfId="0" applyNumberFormat="1" applyFont="1" applyFill="1" applyBorder="1" applyAlignment="1">
      <alignment wrapText="1"/>
    </xf>
    <xf numFmtId="0" fontId="42" fillId="33" borderId="10" xfId="0" applyFont="1" applyFill="1" applyBorder="1" applyAlignment="1">
      <alignment horizontal="justify"/>
    </xf>
    <xf numFmtId="182" fontId="70" fillId="33" borderId="10" xfId="0" applyNumberFormat="1" applyFont="1" applyFill="1" applyBorder="1" applyAlignment="1">
      <alignment vertical="center" wrapText="1"/>
    </xf>
    <xf numFmtId="182" fontId="70" fillId="33" borderId="1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49" fontId="16" fillId="33" borderId="10" xfId="0" applyNumberFormat="1" applyFont="1" applyFill="1" applyBorder="1" applyAlignment="1">
      <alignment vertical="center" wrapText="1"/>
    </xf>
    <xf numFmtId="0" fontId="112" fillId="0" borderId="0" xfId="0" applyFont="1" applyAlignment="1">
      <alignment horizontal="justify" vertical="center"/>
    </xf>
    <xf numFmtId="182" fontId="70" fillId="36" borderId="10" xfId="0" applyNumberFormat="1" applyFont="1" applyFill="1" applyBorder="1" applyAlignment="1">
      <alignment/>
    </xf>
    <xf numFmtId="49" fontId="12" fillId="36" borderId="10" xfId="0" applyNumberFormat="1" applyFont="1" applyFill="1" applyBorder="1" applyAlignment="1">
      <alignment vertical="center" wrapText="1"/>
    </xf>
    <xf numFmtId="0" fontId="14" fillId="33" borderId="10" xfId="58" applyFont="1" applyFill="1" applyBorder="1" applyAlignment="1">
      <alignment vertical="top" wrapText="1"/>
      <protection/>
    </xf>
    <xf numFmtId="0" fontId="42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wrapText="1"/>
    </xf>
    <xf numFmtId="0" fontId="12" fillId="33" borderId="10" xfId="60" applyFont="1" applyFill="1" applyBorder="1" applyAlignment="1">
      <alignment wrapText="1"/>
      <protection/>
    </xf>
    <xf numFmtId="49" fontId="45" fillId="36" borderId="10" xfId="0" applyNumberFormat="1" applyFont="1" applyFill="1" applyBorder="1" applyAlignment="1">
      <alignment wrapText="1"/>
    </xf>
    <xf numFmtId="49" fontId="16" fillId="36" borderId="10" xfId="0" applyNumberFormat="1" applyFont="1" applyFill="1" applyBorder="1" applyAlignment="1">
      <alignment vertical="center" wrapText="1"/>
    </xf>
    <xf numFmtId="0" fontId="128" fillId="0" borderId="10" xfId="0" applyFont="1" applyFill="1" applyBorder="1" applyAlignment="1">
      <alignment/>
    </xf>
    <xf numFmtId="0" fontId="129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justify"/>
    </xf>
    <xf numFmtId="0" fontId="128" fillId="0" borderId="27" xfId="0" applyFont="1" applyBorder="1" applyAlignment="1">
      <alignment wrapText="1"/>
    </xf>
    <xf numFmtId="0" fontId="112" fillId="0" borderId="27" xfId="0" applyFont="1" applyBorder="1" applyAlignment="1">
      <alignment/>
    </xf>
    <xf numFmtId="0" fontId="0" fillId="0" borderId="0" xfId="0" applyFont="1" applyBorder="1" applyAlignment="1">
      <alignment wrapText="1"/>
    </xf>
    <xf numFmtId="19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1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wrapText="1"/>
    </xf>
    <xf numFmtId="19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0" fontId="111" fillId="0" borderId="27" xfId="0" applyFont="1" applyBorder="1" applyAlignment="1">
      <alignment/>
    </xf>
    <xf numFmtId="0" fontId="129" fillId="0" borderId="27" xfId="0" applyFont="1" applyBorder="1" applyAlignment="1">
      <alignment wrapText="1"/>
    </xf>
    <xf numFmtId="181" fontId="12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14" fillId="0" borderId="10" xfId="0" applyFont="1" applyBorder="1" applyAlignment="1">
      <alignment vertical="center" wrapText="1"/>
    </xf>
    <xf numFmtId="0" fontId="120" fillId="0" borderId="10" xfId="0" applyFont="1" applyBorder="1" applyAlignment="1">
      <alignment vertical="center" wrapText="1"/>
    </xf>
    <xf numFmtId="173" fontId="16" fillId="0" borderId="10" xfId="73" applyFont="1" applyFill="1" applyBorder="1" applyAlignment="1">
      <alignment horizontal="left" wrapText="1"/>
    </xf>
    <xf numFmtId="0" fontId="122" fillId="0" borderId="10" xfId="0" applyFont="1" applyBorder="1" applyAlignment="1">
      <alignment wrapText="1"/>
    </xf>
    <xf numFmtId="182" fontId="70" fillId="36" borderId="10" xfId="0" applyNumberFormat="1" applyFont="1" applyFill="1" applyBorder="1" applyAlignment="1">
      <alignment vertical="center" wrapText="1"/>
    </xf>
    <xf numFmtId="0" fontId="122" fillId="0" borderId="10" xfId="0" applyFont="1" applyBorder="1" applyAlignment="1">
      <alignment vertical="center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49" fontId="130" fillId="0" borderId="10" xfId="0" applyNumberFormat="1" applyFont="1" applyFill="1" applyBorder="1" applyAlignment="1">
      <alignment vertical="center" wrapText="1"/>
    </xf>
    <xf numFmtId="181" fontId="70" fillId="0" borderId="10" xfId="0" applyNumberFormat="1" applyFont="1" applyFill="1" applyBorder="1" applyAlignment="1">
      <alignment vertical="center" wrapText="1"/>
    </xf>
    <xf numFmtId="181" fontId="70" fillId="0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vertical="center" wrapText="1"/>
    </xf>
    <xf numFmtId="0" fontId="112" fillId="0" borderId="28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128" fillId="0" borderId="28" xfId="0" applyFont="1" applyBorder="1" applyAlignment="1">
      <alignment wrapText="1"/>
    </xf>
    <xf numFmtId="181" fontId="70" fillId="0" borderId="12" xfId="0" applyNumberFormat="1" applyFont="1" applyFill="1" applyBorder="1" applyAlignment="1">
      <alignment horizontal="right" vertical="center" wrapText="1"/>
    </xf>
    <xf numFmtId="0" fontId="112" fillId="0" borderId="10" xfId="0" applyFont="1" applyBorder="1" applyAlignment="1">
      <alignment/>
    </xf>
    <xf numFmtId="0" fontId="128" fillId="0" borderId="10" xfId="0" applyFont="1" applyBorder="1" applyAlignment="1">
      <alignment wrapText="1"/>
    </xf>
    <xf numFmtId="0" fontId="115" fillId="0" borderId="0" xfId="0" applyFont="1" applyAlignment="1">
      <alignment/>
    </xf>
    <xf numFmtId="0" fontId="16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13" fillId="33" borderId="10" xfId="0" applyFont="1" applyFill="1" applyBorder="1" applyAlignment="1">
      <alignment horizontal="left" wrapText="1"/>
    </xf>
    <xf numFmtId="182" fontId="50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 horizontal="left" wrapText="1"/>
    </xf>
    <xf numFmtId="182" fontId="15" fillId="33" borderId="10" xfId="0" applyNumberFormat="1" applyFont="1" applyFill="1" applyBorder="1" applyAlignment="1">
      <alignment/>
    </xf>
    <xf numFmtId="182" fontId="74" fillId="33" borderId="10" xfId="0" applyNumberFormat="1" applyFont="1" applyFill="1" applyBorder="1" applyAlignment="1">
      <alignment vertical="center" wrapText="1"/>
    </xf>
    <xf numFmtId="0" fontId="16" fillId="33" borderId="10" xfId="60" applyFont="1" applyFill="1" applyBorder="1" applyAlignment="1">
      <alignment wrapText="1"/>
      <protection/>
    </xf>
    <xf numFmtId="182" fontId="15" fillId="33" borderId="10" xfId="0" applyNumberFormat="1" applyFont="1" applyFill="1" applyBorder="1" applyAlignment="1">
      <alignment vertical="center" wrapText="1"/>
    </xf>
    <xf numFmtId="0" fontId="45" fillId="33" borderId="10" xfId="0" applyFont="1" applyFill="1" applyBorder="1" applyAlignment="1">
      <alignment horizontal="justify"/>
    </xf>
    <xf numFmtId="49" fontId="48" fillId="33" borderId="10" xfId="0" applyNumberFormat="1" applyFont="1" applyFill="1" applyBorder="1" applyAlignment="1">
      <alignment vertical="center" wrapText="1"/>
    </xf>
    <xf numFmtId="49" fontId="47" fillId="33" borderId="10" xfId="0" applyNumberFormat="1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vertical="center" wrapText="1"/>
    </xf>
    <xf numFmtId="182" fontId="50" fillId="33" borderId="10" xfId="0" applyNumberFormat="1" applyFont="1" applyFill="1" applyBorder="1" applyAlignment="1">
      <alignment vertical="center" wrapText="1"/>
    </xf>
    <xf numFmtId="0" fontId="1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14" fillId="33" borderId="29" xfId="0" applyFont="1" applyFill="1" applyBorder="1" applyAlignment="1">
      <alignment vertical="center" wrapText="1"/>
    </xf>
    <xf numFmtId="49" fontId="12" fillId="33" borderId="30" xfId="0" applyNumberFormat="1" applyFont="1" applyFill="1" applyBorder="1" applyAlignment="1">
      <alignment vertical="center" wrapText="1"/>
    </xf>
    <xf numFmtId="0" fontId="114" fillId="33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left"/>
    </xf>
    <xf numFmtId="182" fontId="74" fillId="33" borderId="10" xfId="0" applyNumberFormat="1" applyFont="1" applyFill="1" applyBorder="1" applyAlignment="1">
      <alignment/>
    </xf>
    <xf numFmtId="0" fontId="14" fillId="33" borderId="10" xfId="62" applyFont="1" applyFill="1" applyBorder="1" applyAlignment="1">
      <alignment wrapText="1"/>
      <protection/>
    </xf>
    <xf numFmtId="0" fontId="14" fillId="33" borderId="10" xfId="0" applyFont="1" applyFill="1" applyBorder="1" applyAlignment="1">
      <alignment vertical="center" wrapText="1"/>
    </xf>
    <xf numFmtId="0" fontId="131" fillId="33" borderId="10" xfId="62" applyFont="1" applyFill="1" applyBorder="1" applyAlignment="1">
      <alignment wrapText="1"/>
      <protection/>
    </xf>
    <xf numFmtId="49" fontId="131" fillId="33" borderId="10" xfId="0" applyNumberFormat="1" applyFont="1" applyFill="1" applyBorder="1" applyAlignment="1">
      <alignment vertical="center" wrapText="1"/>
    </xf>
    <xf numFmtId="0" fontId="16" fillId="33" borderId="10" xfId="62" applyFont="1" applyFill="1" applyBorder="1" applyAlignment="1">
      <alignment wrapText="1"/>
      <protection/>
    </xf>
    <xf numFmtId="49" fontId="132" fillId="33" borderId="10" xfId="0" applyNumberFormat="1" applyFont="1" applyFill="1" applyBorder="1" applyAlignment="1">
      <alignment vertical="center" wrapText="1"/>
    </xf>
    <xf numFmtId="3" fontId="16" fillId="33" borderId="10" xfId="62" applyNumberFormat="1" applyFont="1" applyFill="1" applyBorder="1" applyAlignment="1">
      <alignment wrapText="1"/>
      <protection/>
    </xf>
    <xf numFmtId="3" fontId="12" fillId="33" borderId="10" xfId="62" applyNumberFormat="1" applyFont="1" applyFill="1" applyBorder="1" applyAlignment="1">
      <alignment wrapText="1"/>
      <protection/>
    </xf>
    <xf numFmtId="0" fontId="11" fillId="33" borderId="10" xfId="0" applyFont="1" applyFill="1" applyBorder="1" applyAlignment="1">
      <alignment horizontal="justify"/>
    </xf>
    <xf numFmtId="0" fontId="16" fillId="33" borderId="10" xfId="59" applyFont="1" applyFill="1" applyBorder="1" applyAlignment="1">
      <alignment wrapText="1"/>
      <protection/>
    </xf>
    <xf numFmtId="49" fontId="13" fillId="33" borderId="10" xfId="62" applyNumberFormat="1" applyFont="1" applyFill="1" applyBorder="1" applyAlignment="1">
      <alignment wrapText="1"/>
      <protection/>
    </xf>
    <xf numFmtId="49" fontId="16" fillId="33" borderId="10" xfId="62" applyNumberFormat="1" applyFont="1" applyFill="1" applyBorder="1" applyAlignment="1">
      <alignment wrapText="1"/>
      <protection/>
    </xf>
    <xf numFmtId="0" fontId="38" fillId="33" borderId="10" xfId="0" applyFont="1" applyFill="1" applyBorder="1" applyAlignment="1">
      <alignment horizontal="justify"/>
    </xf>
    <xf numFmtId="49" fontId="12" fillId="33" borderId="10" xfId="62" applyNumberFormat="1" applyFont="1" applyFill="1" applyBorder="1" applyAlignment="1">
      <alignment wrapText="1"/>
      <protection/>
    </xf>
    <xf numFmtId="0" fontId="13" fillId="33" borderId="10" xfId="62" applyFont="1" applyFill="1" applyBorder="1" applyAlignment="1">
      <alignment wrapText="1"/>
      <protection/>
    </xf>
    <xf numFmtId="0" fontId="42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 wrapText="1"/>
    </xf>
    <xf numFmtId="0" fontId="53" fillId="33" borderId="10" xfId="62" applyFont="1" applyFill="1" applyBorder="1" applyAlignment="1">
      <alignment wrapText="1"/>
      <protection/>
    </xf>
    <xf numFmtId="49" fontId="14" fillId="33" borderId="10" xfId="0" applyNumberFormat="1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189" fontId="12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justify" vertical="top" wrapText="1"/>
    </xf>
    <xf numFmtId="0" fontId="56" fillId="33" borderId="10" xfId="0" applyFont="1" applyFill="1" applyBorder="1" applyAlignment="1">
      <alignment horizontal="justify"/>
    </xf>
    <xf numFmtId="0" fontId="12" fillId="33" borderId="10" xfId="0" applyNumberFormat="1" applyFont="1" applyFill="1" applyBorder="1" applyAlignment="1">
      <alignment wrapText="1"/>
    </xf>
    <xf numFmtId="0" fontId="13" fillId="33" borderId="10" xfId="62" applyFont="1" applyFill="1" applyBorder="1" applyAlignment="1">
      <alignment horizontal="left" wrapText="1"/>
      <protection/>
    </xf>
    <xf numFmtId="0" fontId="38" fillId="33" borderId="10" xfId="0" applyFont="1" applyFill="1" applyBorder="1" applyAlignment="1">
      <alignment horizontal="left" wrapText="1"/>
    </xf>
    <xf numFmtId="0" fontId="12" fillId="33" borderId="10" xfId="59" applyFont="1" applyFill="1" applyBorder="1" applyAlignment="1">
      <alignment horizontal="left" wrapText="1"/>
      <protection/>
    </xf>
    <xf numFmtId="0" fontId="16" fillId="33" borderId="10" xfId="54" applyFont="1" applyFill="1" applyBorder="1" applyAlignment="1">
      <alignment horizontal="left" wrapText="1"/>
      <protection/>
    </xf>
    <xf numFmtId="49" fontId="16" fillId="33" borderId="10" xfId="43" applyNumberFormat="1" applyFont="1" applyFill="1" applyBorder="1" applyAlignment="1" applyProtection="1">
      <alignment horizontal="left" wrapText="1"/>
      <protection/>
    </xf>
    <xf numFmtId="0" fontId="11" fillId="33" borderId="10" xfId="0" applyFont="1" applyFill="1" applyBorder="1" applyAlignment="1">
      <alignment wrapText="1"/>
    </xf>
    <xf numFmtId="0" fontId="47" fillId="33" borderId="10" xfId="43" applyFont="1" applyFill="1" applyBorder="1" applyAlignment="1" applyProtection="1">
      <alignment horizontal="left" wrapText="1"/>
      <protection/>
    </xf>
    <xf numFmtId="0" fontId="8" fillId="33" borderId="10" xfId="43" applyFont="1" applyFill="1" applyBorder="1" applyAlignment="1" applyProtection="1">
      <alignment horizontal="left" wrapText="1"/>
      <protection/>
    </xf>
    <xf numFmtId="0" fontId="12" fillId="33" borderId="10" xfId="43" applyFont="1" applyFill="1" applyBorder="1" applyAlignment="1" applyProtection="1">
      <alignment horizontal="left" wrapText="1"/>
      <protection/>
    </xf>
    <xf numFmtId="49" fontId="38" fillId="33" borderId="10" xfId="0" applyNumberFormat="1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vertical="top" wrapText="1"/>
    </xf>
    <xf numFmtId="49" fontId="14" fillId="33" borderId="10" xfId="69" applyNumberFormat="1" applyFont="1" applyFill="1" applyBorder="1" applyAlignment="1">
      <alignment horizontal="left" vertical="center" wrapText="1"/>
      <protection/>
    </xf>
    <xf numFmtId="49" fontId="12" fillId="33" borderId="10" xfId="69" applyNumberFormat="1" applyFont="1" applyFill="1" applyBorder="1" applyAlignment="1">
      <alignment horizontal="left" vertical="center" wrapText="1"/>
      <protection/>
    </xf>
    <xf numFmtId="49" fontId="12" fillId="33" borderId="10" xfId="69" applyNumberFormat="1" applyFont="1" applyFill="1" applyBorder="1" applyAlignment="1">
      <alignment horizontal="left" wrapText="1"/>
      <protection/>
    </xf>
    <xf numFmtId="49" fontId="14" fillId="33" borderId="10" xfId="69" applyNumberFormat="1" applyFont="1" applyFill="1" applyBorder="1" applyAlignment="1">
      <alignment horizontal="left" wrapText="1"/>
      <protection/>
    </xf>
    <xf numFmtId="49" fontId="13" fillId="33" borderId="10" xfId="0" applyNumberFormat="1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wrapText="1"/>
    </xf>
    <xf numFmtId="173" fontId="12" fillId="33" borderId="10" xfId="73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173" fontId="16" fillId="33" borderId="10" xfId="73" applyFont="1" applyFill="1" applyBorder="1" applyAlignment="1">
      <alignment wrapText="1"/>
    </xf>
    <xf numFmtId="49" fontId="16" fillId="33" borderId="10" xfId="0" applyNumberFormat="1" applyFont="1" applyFill="1" applyBorder="1" applyAlignment="1">
      <alignment wrapText="1"/>
    </xf>
    <xf numFmtId="0" fontId="122" fillId="33" borderId="0" xfId="0" applyFont="1" applyFill="1" applyAlignment="1">
      <alignment wrapText="1"/>
    </xf>
    <xf numFmtId="0" fontId="46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0" fontId="13" fillId="33" borderId="10" xfId="43" applyFont="1" applyFill="1" applyBorder="1" applyAlignment="1" applyProtection="1">
      <alignment wrapText="1"/>
      <protection/>
    </xf>
    <xf numFmtId="0" fontId="13" fillId="33" borderId="10" xfId="0" applyFont="1" applyFill="1" applyBorder="1" applyAlignment="1">
      <alignment vertical="center"/>
    </xf>
    <xf numFmtId="0" fontId="12" fillId="33" borderId="10" xfId="43" applyFont="1" applyFill="1" applyBorder="1" applyAlignment="1" applyProtection="1">
      <alignment horizontal="justify"/>
      <protection/>
    </xf>
    <xf numFmtId="0" fontId="38" fillId="33" borderId="1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49" fontId="46" fillId="33" borderId="10" xfId="0" applyNumberFormat="1" applyFont="1" applyFill="1" applyBorder="1" applyAlignment="1">
      <alignment wrapText="1"/>
    </xf>
    <xf numFmtId="0" fontId="12" fillId="33" borderId="10" xfId="56" applyFont="1" applyFill="1" applyBorder="1" applyAlignment="1">
      <alignment horizontal="justify" wrapText="1"/>
      <protection/>
    </xf>
    <xf numFmtId="0" fontId="124" fillId="33" borderId="0" xfId="0" applyFont="1" applyFill="1" applyAlignment="1">
      <alignment wrapText="1"/>
    </xf>
    <xf numFmtId="0" fontId="12" fillId="33" borderId="10" xfId="62" applyNumberFormat="1" applyFont="1" applyFill="1" applyBorder="1" applyAlignment="1">
      <alignment wrapText="1"/>
      <protection/>
    </xf>
    <xf numFmtId="178" fontId="14" fillId="33" borderId="10" xfId="0" applyNumberFormat="1" applyFont="1" applyFill="1" applyBorder="1" applyAlignment="1">
      <alignment vertical="center" wrapText="1"/>
    </xf>
    <xf numFmtId="0" fontId="38" fillId="33" borderId="10" xfId="62" applyFont="1" applyFill="1" applyBorder="1" applyAlignment="1">
      <alignment wrapText="1"/>
      <protection/>
    </xf>
    <xf numFmtId="49" fontId="16" fillId="33" borderId="10" xfId="58" applyNumberFormat="1" applyFont="1" applyFill="1" applyBorder="1" applyAlignment="1">
      <alignment wrapText="1"/>
      <protection/>
    </xf>
    <xf numFmtId="49" fontId="119" fillId="33" borderId="10" xfId="0" applyNumberFormat="1" applyFont="1" applyFill="1" applyBorder="1" applyAlignment="1">
      <alignment vertical="center" wrapText="1"/>
    </xf>
    <xf numFmtId="0" fontId="133" fillId="33" borderId="10" xfId="0" applyFont="1" applyFill="1" applyBorder="1" applyAlignment="1">
      <alignment horizontal="justify" vertical="center"/>
    </xf>
    <xf numFmtId="0" fontId="12" fillId="33" borderId="10" xfId="60" applyFont="1" applyFill="1" applyBorder="1" applyAlignment="1">
      <alignment vertical="top" wrapText="1"/>
      <protection/>
    </xf>
    <xf numFmtId="0" fontId="123" fillId="33" borderId="10" xfId="0" applyFont="1" applyFill="1" applyBorder="1" applyAlignment="1">
      <alignment wrapText="1"/>
    </xf>
    <xf numFmtId="0" fontId="13" fillId="33" borderId="10" xfId="62" applyFont="1" applyFill="1" applyBorder="1" applyAlignment="1">
      <alignment vertical="center" wrapText="1"/>
      <protection/>
    </xf>
    <xf numFmtId="0" fontId="16" fillId="33" borderId="10" xfId="62" applyFont="1" applyFill="1" applyBorder="1" applyAlignment="1">
      <alignment vertical="center" wrapText="1"/>
      <protection/>
    </xf>
    <xf numFmtId="49" fontId="12" fillId="33" borderId="10" xfId="0" applyNumberFormat="1" applyFont="1" applyFill="1" applyBorder="1" applyAlignment="1">
      <alignment horizontal="left" vertical="center" wrapText="1"/>
    </xf>
    <xf numFmtId="182" fontId="70" fillId="33" borderId="10" xfId="0" applyNumberFormat="1" applyFont="1" applyFill="1" applyBorder="1" applyAlignment="1">
      <alignment wrapText="1"/>
    </xf>
    <xf numFmtId="0" fontId="12" fillId="33" borderId="10" xfId="55" applyFont="1" applyFill="1" applyBorder="1" applyAlignment="1">
      <alignment wrapText="1"/>
      <protection/>
    </xf>
    <xf numFmtId="0" fontId="12" fillId="33" borderId="10" xfId="55" applyFont="1" applyFill="1" applyBorder="1" applyAlignment="1">
      <alignment horizontal="left" wrapText="1"/>
      <protection/>
    </xf>
    <xf numFmtId="0" fontId="134" fillId="33" borderId="10" xfId="55" applyFont="1" applyFill="1" applyBorder="1" applyAlignment="1">
      <alignment wrapText="1"/>
      <protection/>
    </xf>
    <xf numFmtId="49" fontId="134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left" wrapText="1"/>
    </xf>
    <xf numFmtId="0" fontId="42" fillId="33" borderId="10" xfId="0" applyFont="1" applyFill="1" applyBorder="1" applyAlignment="1">
      <alignment/>
    </xf>
    <xf numFmtId="49" fontId="114" fillId="33" borderId="10" xfId="0" applyNumberFormat="1" applyFont="1" applyFill="1" applyBorder="1" applyAlignment="1">
      <alignment wrapText="1"/>
    </xf>
    <xf numFmtId="0" fontId="12" fillId="33" borderId="10" xfId="62" applyFont="1" applyFill="1" applyBorder="1" applyAlignment="1">
      <alignment horizontal="left" wrapText="1"/>
      <protection/>
    </xf>
    <xf numFmtId="0" fontId="13" fillId="33" borderId="10" xfId="43" applyFont="1" applyFill="1" applyBorder="1" applyAlignment="1" applyProtection="1">
      <alignment horizontal="left" wrapText="1"/>
      <protection/>
    </xf>
    <xf numFmtId="49" fontId="13" fillId="33" borderId="10" xfId="43" applyNumberFormat="1" applyFont="1" applyFill="1" applyBorder="1" applyAlignment="1" applyProtection="1">
      <alignment horizontal="left" wrapText="1"/>
      <protection/>
    </xf>
    <xf numFmtId="0" fontId="1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justify"/>
    </xf>
    <xf numFmtId="49" fontId="12" fillId="33" borderId="10" xfId="43" applyNumberFormat="1" applyFont="1" applyFill="1" applyBorder="1" applyAlignment="1" applyProtection="1">
      <alignment wrapText="1"/>
      <protection/>
    </xf>
    <xf numFmtId="49" fontId="12" fillId="33" borderId="10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vertical="center" wrapText="1"/>
    </xf>
    <xf numFmtId="0" fontId="14" fillId="33" borderId="10" xfId="43" applyFont="1" applyFill="1" applyBorder="1" applyAlignment="1" applyProtection="1">
      <alignment wrapText="1"/>
      <protection/>
    </xf>
    <xf numFmtId="0" fontId="12" fillId="33" borderId="10" xfId="62" applyFont="1" applyFill="1" applyBorder="1" applyAlignment="1">
      <alignment vertical="center" wrapText="1"/>
      <protection/>
    </xf>
    <xf numFmtId="0" fontId="120" fillId="33" borderId="10" xfId="0" applyFont="1" applyFill="1" applyBorder="1" applyAlignment="1">
      <alignment vertical="center" wrapText="1"/>
    </xf>
    <xf numFmtId="49" fontId="135" fillId="33" borderId="10" xfId="0" applyNumberFormat="1" applyFont="1" applyFill="1" applyBorder="1" applyAlignment="1">
      <alignment vertical="center" wrapText="1"/>
    </xf>
    <xf numFmtId="1" fontId="135" fillId="33" borderId="10" xfId="0" applyNumberFormat="1" applyFont="1" applyFill="1" applyBorder="1" applyAlignment="1">
      <alignment vertical="center" wrapText="1"/>
    </xf>
    <xf numFmtId="49" fontId="14" fillId="33" borderId="30" xfId="0" applyNumberFormat="1" applyFont="1" applyFill="1" applyBorder="1" applyAlignment="1">
      <alignment vertical="center" wrapText="1"/>
    </xf>
    <xf numFmtId="0" fontId="136" fillId="33" borderId="10" xfId="0" applyFont="1" applyFill="1" applyBorder="1" applyAlignment="1">
      <alignment horizontal="justify" vertical="center"/>
    </xf>
    <xf numFmtId="49" fontId="114" fillId="33" borderId="10" xfId="0" applyNumberFormat="1" applyFont="1" applyFill="1" applyBorder="1" applyAlignment="1">
      <alignment vertical="center" wrapText="1"/>
    </xf>
    <xf numFmtId="1" fontId="114" fillId="33" borderId="10" xfId="0" applyNumberFormat="1" applyFont="1" applyFill="1" applyBorder="1" applyAlignment="1">
      <alignment vertical="center" wrapText="1"/>
    </xf>
    <xf numFmtId="0" fontId="12" fillId="33" borderId="15" xfId="0" applyFont="1" applyFill="1" applyBorder="1" applyAlignment="1">
      <alignment horizontal="justify" vertical="center"/>
    </xf>
    <xf numFmtId="49" fontId="114" fillId="33" borderId="15" xfId="0" applyNumberFormat="1" applyFont="1" applyFill="1" applyBorder="1" applyAlignment="1">
      <alignment vertical="center" wrapText="1"/>
    </xf>
    <xf numFmtId="1" fontId="114" fillId="33" borderId="15" xfId="0" applyNumberFormat="1" applyFont="1" applyFill="1" applyBorder="1" applyAlignment="1">
      <alignment vertical="center" wrapText="1"/>
    </xf>
    <xf numFmtId="0" fontId="114" fillId="33" borderId="15" xfId="0" applyFont="1" applyFill="1" applyBorder="1" applyAlignment="1">
      <alignment vertical="center" wrapText="1"/>
    </xf>
    <xf numFmtId="0" fontId="12" fillId="33" borderId="15" xfId="62" applyFont="1" applyFill="1" applyBorder="1" applyAlignment="1">
      <alignment wrapText="1"/>
      <protection/>
    </xf>
    <xf numFmtId="49" fontId="12" fillId="33" borderId="15" xfId="0" applyNumberFormat="1" applyFont="1" applyFill="1" applyBorder="1" applyAlignment="1">
      <alignment vertical="center" wrapText="1"/>
    </xf>
    <xf numFmtId="0" fontId="58" fillId="33" borderId="10" xfId="0" applyFont="1" applyFill="1" applyBorder="1" applyAlignment="1">
      <alignment vertical="top" wrapText="1"/>
    </xf>
    <xf numFmtId="49" fontId="58" fillId="33" borderId="10" xfId="0" applyNumberFormat="1" applyFont="1" applyFill="1" applyBorder="1" applyAlignment="1">
      <alignment vertical="center" wrapText="1"/>
    </xf>
    <xf numFmtId="49" fontId="16" fillId="33" borderId="10" xfId="0" applyNumberFormat="1" applyFont="1" applyFill="1" applyBorder="1" applyAlignment="1">
      <alignment horizontal="left" vertical="center" wrapText="1"/>
    </xf>
    <xf numFmtId="49" fontId="38" fillId="33" borderId="10" xfId="0" applyNumberFormat="1" applyFont="1" applyFill="1" applyBorder="1" applyAlignment="1">
      <alignment horizontal="left" vertical="center" wrapText="1"/>
    </xf>
    <xf numFmtId="49" fontId="117" fillId="33" borderId="10" xfId="0" applyNumberFormat="1" applyFont="1" applyFill="1" applyBorder="1" applyAlignment="1">
      <alignment wrapText="1"/>
    </xf>
    <xf numFmtId="0" fontId="114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horizontal="justify" wrapText="1"/>
    </xf>
    <xf numFmtId="0" fontId="13" fillId="33" borderId="10" xfId="0" applyFont="1" applyFill="1" applyBorder="1" applyAlignment="1">
      <alignment horizontal="justify"/>
    </xf>
    <xf numFmtId="0" fontId="16" fillId="33" borderId="10" xfId="0" applyNumberFormat="1" applyFont="1" applyFill="1" applyBorder="1" applyAlignment="1">
      <alignment wrapText="1"/>
    </xf>
    <xf numFmtId="0" fontId="114" fillId="33" borderId="0" xfId="0" applyFont="1" applyFill="1" applyAlignment="1">
      <alignment wrapText="1"/>
    </xf>
    <xf numFmtId="49" fontId="37" fillId="33" borderId="10" xfId="0" applyNumberFormat="1" applyFont="1" applyFill="1" applyBorder="1" applyAlignment="1">
      <alignment vertical="center" wrapText="1"/>
    </xf>
    <xf numFmtId="0" fontId="37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justify"/>
    </xf>
    <xf numFmtId="0" fontId="122" fillId="33" borderId="10" xfId="0" applyFont="1" applyFill="1" applyBorder="1" applyAlignment="1">
      <alignment vertical="center" wrapText="1"/>
    </xf>
    <xf numFmtId="0" fontId="117" fillId="33" borderId="10" xfId="0" applyFont="1" applyFill="1" applyBorder="1" applyAlignment="1">
      <alignment horizontal="justify"/>
    </xf>
    <xf numFmtId="0" fontId="112" fillId="33" borderId="0" xfId="0" applyFont="1" applyFill="1" applyAlignment="1">
      <alignment/>
    </xf>
    <xf numFmtId="0" fontId="43" fillId="33" borderId="10" xfId="43" applyFont="1" applyFill="1" applyBorder="1" applyAlignment="1" applyProtection="1">
      <alignment wrapText="1"/>
      <protection/>
    </xf>
    <xf numFmtId="49" fontId="13" fillId="33" borderId="10" xfId="55" applyNumberFormat="1" applyFont="1" applyFill="1" applyBorder="1" applyAlignment="1">
      <alignment vertical="center" wrapText="1"/>
      <protection/>
    </xf>
    <xf numFmtId="0" fontId="53" fillId="33" borderId="10" xfId="55" applyFont="1" applyFill="1" applyBorder="1" applyAlignment="1">
      <alignment wrapText="1"/>
      <protection/>
    </xf>
    <xf numFmtId="49" fontId="19" fillId="33" borderId="10" xfId="0" applyNumberFormat="1" applyFont="1" applyFill="1" applyBorder="1" applyAlignment="1">
      <alignment wrapText="1"/>
    </xf>
    <xf numFmtId="49" fontId="19" fillId="33" borderId="10" xfId="0" applyNumberFormat="1" applyFont="1" applyFill="1" applyBorder="1" applyAlignment="1">
      <alignment vertical="center" wrapText="1"/>
    </xf>
    <xf numFmtId="0" fontId="38" fillId="33" borderId="10" xfId="43" applyFont="1" applyFill="1" applyBorder="1" applyAlignment="1" applyProtection="1">
      <alignment wrapText="1"/>
      <protection/>
    </xf>
    <xf numFmtId="0" fontId="12" fillId="33" borderId="10" xfId="59" applyFont="1" applyFill="1" applyBorder="1" applyAlignment="1">
      <alignment horizontal="justify"/>
      <protection/>
    </xf>
    <xf numFmtId="49" fontId="42" fillId="33" borderId="10" xfId="0" applyNumberFormat="1" applyFont="1" applyFill="1" applyBorder="1" applyAlignment="1">
      <alignment wrapText="1"/>
    </xf>
    <xf numFmtId="49" fontId="114" fillId="33" borderId="0" xfId="0" applyNumberFormat="1" applyFont="1" applyFill="1" applyAlignment="1">
      <alignment wrapText="1"/>
    </xf>
    <xf numFmtId="2" fontId="12" fillId="33" borderId="10" xfId="0" applyNumberFormat="1" applyFont="1" applyFill="1" applyBorder="1" applyAlignment="1">
      <alignment vertical="center" wrapText="1"/>
    </xf>
    <xf numFmtId="0" fontId="119" fillId="33" borderId="10" xfId="0" applyFont="1" applyFill="1" applyBorder="1" applyAlignment="1">
      <alignment horizontal="left" wrapText="1"/>
    </xf>
    <xf numFmtId="0" fontId="126" fillId="33" borderId="10" xfId="0" applyFont="1" applyFill="1" applyBorder="1" applyAlignment="1">
      <alignment wrapText="1"/>
    </xf>
    <xf numFmtId="0" fontId="16" fillId="33" borderId="10" xfId="62" applyFont="1" applyFill="1" applyBorder="1" applyAlignment="1">
      <alignment horizontal="left" wrapText="1"/>
      <protection/>
    </xf>
    <xf numFmtId="49" fontId="38" fillId="33" borderId="10" xfId="0" applyNumberFormat="1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1" fontId="70" fillId="33" borderId="10" xfId="0" applyNumberFormat="1" applyFont="1" applyFill="1" applyBorder="1" applyAlignment="1">
      <alignment horizontal="right" vertical="center" wrapText="1"/>
    </xf>
    <xf numFmtId="49" fontId="12" fillId="38" borderId="10" xfId="0" applyNumberFormat="1" applyFont="1" applyFill="1" applyBorder="1" applyAlignment="1">
      <alignment vertical="center" wrapText="1"/>
    </xf>
    <xf numFmtId="182" fontId="70" fillId="36" borderId="0" xfId="0" applyNumberFormat="1" applyFont="1" applyFill="1" applyBorder="1" applyAlignment="1">
      <alignment vertical="center" wrapText="1"/>
    </xf>
    <xf numFmtId="181" fontId="8" fillId="0" borderId="10" xfId="0" applyNumberFormat="1" applyFont="1" applyFill="1" applyBorder="1" applyAlignment="1">
      <alignment/>
    </xf>
    <xf numFmtId="182" fontId="70" fillId="33" borderId="10" xfId="0" applyNumberFormat="1" applyFont="1" applyFill="1" applyBorder="1" applyAlignment="1">
      <alignment horizontal="right" wrapText="1"/>
    </xf>
    <xf numFmtId="181" fontId="21" fillId="33" borderId="10" xfId="0" applyNumberFormat="1" applyFont="1" applyFill="1" applyBorder="1" applyAlignment="1">
      <alignment/>
    </xf>
    <xf numFmtId="181" fontId="24" fillId="33" borderId="10" xfId="0" applyNumberFormat="1" applyFont="1" applyFill="1" applyBorder="1" applyAlignment="1">
      <alignment/>
    </xf>
    <xf numFmtId="181" fontId="9" fillId="33" borderId="10" xfId="0" applyNumberFormat="1" applyFont="1" applyFill="1" applyBorder="1" applyAlignment="1">
      <alignment/>
    </xf>
    <xf numFmtId="181" fontId="8" fillId="33" borderId="10" xfId="0" applyNumberFormat="1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182" fontId="16" fillId="33" borderId="10" xfId="0" applyNumberFormat="1" applyFont="1" applyFill="1" applyBorder="1" applyAlignment="1">
      <alignment vertical="center" wrapText="1"/>
    </xf>
    <xf numFmtId="0" fontId="116" fillId="0" borderId="10" xfId="0" applyFont="1" applyBorder="1" applyAlignment="1">
      <alignment/>
    </xf>
    <xf numFmtId="0" fontId="14" fillId="0" borderId="10" xfId="0" applyFont="1" applyFill="1" applyBorder="1" applyAlignment="1">
      <alignment horizontal="justify"/>
    </xf>
    <xf numFmtId="0" fontId="137" fillId="0" borderId="10" xfId="0" applyFont="1" applyBorder="1" applyAlignment="1">
      <alignment horizontal="justify" vertical="center" wrapText="1"/>
    </xf>
    <xf numFmtId="182" fontId="1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82" fontId="12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73" fillId="0" borderId="10" xfId="0" applyFont="1" applyBorder="1" applyAlignment="1">
      <alignment horizontal="justify" vertical="center"/>
    </xf>
    <xf numFmtId="0" fontId="0" fillId="0" borderId="12" xfId="0" applyBorder="1" applyAlignment="1">
      <alignment/>
    </xf>
    <xf numFmtId="181" fontId="48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75" fillId="0" borderId="0" xfId="0" applyFont="1" applyFill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60" fillId="0" borderId="0" xfId="0" applyFont="1" applyFill="1" applyAlignment="1">
      <alignment wrapText="1"/>
    </xf>
    <xf numFmtId="0" fontId="6" fillId="0" borderId="0" xfId="0" applyFont="1" applyBorder="1" applyAlignment="1">
      <alignment horizontal="left"/>
    </xf>
    <xf numFmtId="181" fontId="2" fillId="0" borderId="0" xfId="0" applyNumberFormat="1" applyFont="1" applyFill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181" fontId="5" fillId="0" borderId="10" xfId="0" applyNumberFormat="1" applyFont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0" fontId="128" fillId="0" borderId="0" xfId="0" applyFont="1" applyAlignment="1">
      <alignment/>
    </xf>
    <xf numFmtId="181" fontId="0" fillId="0" borderId="10" xfId="0" applyNumberFormat="1" applyBorder="1" applyAlignment="1">
      <alignment/>
    </xf>
    <xf numFmtId="0" fontId="104" fillId="0" borderId="10" xfId="0" applyFont="1" applyBorder="1" applyAlignment="1">
      <alignment/>
    </xf>
    <xf numFmtId="181" fontId="104" fillId="0" borderId="10" xfId="0" applyNumberFormat="1" applyFont="1" applyBorder="1" applyAlignment="1">
      <alignment/>
    </xf>
    <xf numFmtId="0" fontId="138" fillId="0" borderId="10" xfId="0" applyFont="1" applyBorder="1" applyAlignment="1">
      <alignment horizontal="center" wrapText="1"/>
    </xf>
    <xf numFmtId="181" fontId="128" fillId="0" borderId="10" xfId="0" applyNumberFormat="1" applyFont="1" applyBorder="1" applyAlignment="1">
      <alignment/>
    </xf>
    <xf numFmtId="181" fontId="129" fillId="0" borderId="10" xfId="0" applyNumberFormat="1" applyFont="1" applyBorder="1" applyAlignment="1">
      <alignment/>
    </xf>
    <xf numFmtId="0" fontId="0" fillId="0" borderId="30" xfId="0" applyBorder="1" applyAlignment="1">
      <alignment/>
    </xf>
    <xf numFmtId="0" fontId="113" fillId="0" borderId="0" xfId="0" applyFont="1" applyBorder="1" applyAlignment="1">
      <alignment/>
    </xf>
    <xf numFmtId="0" fontId="66" fillId="0" borderId="23" xfId="0" applyFont="1" applyFill="1" applyBorder="1" applyAlignment="1">
      <alignment horizontal="left"/>
    </xf>
    <xf numFmtId="181" fontId="12" fillId="33" borderId="10" xfId="0" applyNumberFormat="1" applyFont="1" applyFill="1" applyBorder="1" applyAlignment="1">
      <alignment vertical="center" wrapText="1"/>
    </xf>
    <xf numFmtId="181" fontId="12" fillId="33" borderId="10" xfId="0" applyNumberFormat="1" applyFont="1" applyFill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181" fontId="12" fillId="33" borderId="15" xfId="0" applyNumberFormat="1" applyFont="1" applyFill="1" applyBorder="1" applyAlignment="1">
      <alignment vertical="center" wrapText="1"/>
    </xf>
    <xf numFmtId="181" fontId="12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29" fillId="0" borderId="27" xfId="0" applyFont="1" applyBorder="1" applyAlignment="1">
      <alignment/>
    </xf>
    <xf numFmtId="181" fontId="70" fillId="0" borderId="15" xfId="0" applyNumberFormat="1" applyFont="1" applyFill="1" applyBorder="1" applyAlignment="1">
      <alignment vertical="center" wrapText="1"/>
    </xf>
    <xf numFmtId="0" fontId="139" fillId="0" borderId="27" xfId="33" applyFont="1" applyBorder="1" applyAlignment="1">
      <alignment horizontal="left" wrapText="1" readingOrder="1"/>
      <protection/>
    </xf>
    <xf numFmtId="0" fontId="128" fillId="0" borderId="10" xfId="0" applyFont="1" applyBorder="1" applyAlignment="1">
      <alignment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182" fontId="50" fillId="33" borderId="10" xfId="0" applyNumberFormat="1" applyFont="1" applyFill="1" applyBorder="1" applyAlignment="1">
      <alignment horizontal="right" vertical="center" wrapText="1"/>
    </xf>
    <xf numFmtId="0" fontId="128" fillId="0" borderId="0" xfId="0" applyFont="1" applyAlignment="1">
      <alignment vertical="center" wrapText="1"/>
    </xf>
    <xf numFmtId="0" fontId="46" fillId="36" borderId="10" xfId="0" applyFont="1" applyFill="1" applyBorder="1" applyAlignment="1">
      <alignment wrapText="1"/>
    </xf>
    <xf numFmtId="0" fontId="119" fillId="33" borderId="10" xfId="0" applyFont="1" applyFill="1" applyBorder="1" applyAlignment="1">
      <alignment wrapText="1"/>
    </xf>
    <xf numFmtId="0" fontId="114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0" fontId="0" fillId="35" borderId="0" xfId="0" applyFill="1" applyBorder="1" applyAlignment="1">
      <alignment/>
    </xf>
    <xf numFmtId="0" fontId="14" fillId="33" borderId="0" xfId="0" applyFont="1" applyFill="1" applyBorder="1" applyAlignment="1">
      <alignment horizontal="left" wrapText="1"/>
    </xf>
    <xf numFmtId="0" fontId="16" fillId="33" borderId="0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wrapText="1"/>
    </xf>
    <xf numFmtId="0" fontId="16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 horizontal="justify"/>
    </xf>
    <xf numFmtId="0" fontId="12" fillId="0" borderId="0" xfId="0" applyFont="1" applyFill="1" applyBorder="1" applyAlignment="1">
      <alignment horizontal="justify"/>
    </xf>
    <xf numFmtId="0" fontId="116" fillId="0" borderId="0" xfId="0" applyFont="1" applyBorder="1" applyAlignment="1">
      <alignment/>
    </xf>
    <xf numFmtId="0" fontId="14" fillId="0" borderId="0" xfId="0" applyFont="1" applyFill="1" applyBorder="1" applyAlignment="1">
      <alignment horizontal="justify"/>
    </xf>
    <xf numFmtId="0" fontId="137" fillId="0" borderId="0" xfId="0" applyFont="1" applyBorder="1" applyAlignment="1">
      <alignment horizontal="justify" vertical="center" wrapText="1"/>
    </xf>
    <xf numFmtId="0" fontId="112" fillId="0" borderId="0" xfId="0" applyFont="1" applyBorder="1" applyAlignment="1">
      <alignment/>
    </xf>
    <xf numFmtId="0" fontId="112" fillId="0" borderId="0" xfId="0" applyFont="1" applyBorder="1" applyAlignment="1">
      <alignment wrapText="1"/>
    </xf>
    <xf numFmtId="0" fontId="111" fillId="0" borderId="0" xfId="0" applyFont="1" applyBorder="1" applyAlignment="1">
      <alignment vertical="center" wrapText="1"/>
    </xf>
    <xf numFmtId="0" fontId="112" fillId="0" borderId="0" xfId="0" applyFont="1" applyBorder="1" applyAlignment="1">
      <alignment vertical="center" wrapText="1"/>
    </xf>
    <xf numFmtId="0" fontId="111" fillId="0" borderId="0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left"/>
    </xf>
    <xf numFmtId="0" fontId="6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0" fillId="0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81" fontId="15" fillId="0" borderId="10" xfId="0" applyNumberFormat="1" applyFont="1" applyFill="1" applyBorder="1" applyAlignment="1">
      <alignment horizontal="right" vertical="center" wrapText="1"/>
    </xf>
    <xf numFmtId="0" fontId="70" fillId="33" borderId="10" xfId="0" applyFont="1" applyFill="1" applyBorder="1" applyAlignment="1">
      <alignment vertical="center" wrapText="1"/>
    </xf>
    <xf numFmtId="181" fontId="70" fillId="33" borderId="10" xfId="0" applyNumberFormat="1" applyFont="1" applyFill="1" applyBorder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63" fillId="0" borderId="23" xfId="0" applyFont="1" applyBorder="1" applyAlignment="1">
      <alignment horizontal="right" vertical="center" wrapText="1"/>
    </xf>
    <xf numFmtId="0" fontId="70" fillId="0" borderId="12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181" fontId="12" fillId="33" borderId="12" xfId="0" applyNumberFormat="1" applyFont="1" applyFill="1" applyBorder="1" applyAlignment="1">
      <alignment vertical="center" wrapText="1"/>
    </xf>
    <xf numFmtId="181" fontId="12" fillId="33" borderId="15" xfId="0" applyNumberFormat="1" applyFont="1" applyFill="1" applyBorder="1" applyAlignment="1">
      <alignment vertical="center" wrapText="1"/>
    </xf>
    <xf numFmtId="181" fontId="70" fillId="0" borderId="12" xfId="0" applyNumberFormat="1" applyFont="1" applyFill="1" applyBorder="1" applyAlignment="1">
      <alignment horizontal="right" vertical="center" wrapText="1"/>
    </xf>
    <xf numFmtId="181" fontId="70" fillId="0" borderId="15" xfId="0" applyNumberFormat="1" applyFont="1" applyFill="1" applyBorder="1" applyAlignment="1">
      <alignment horizontal="right" vertical="center" wrapText="1"/>
    </xf>
    <xf numFmtId="0" fontId="70" fillId="0" borderId="10" xfId="0" applyFont="1" applyBorder="1" applyAlignment="1">
      <alignment vertical="center" wrapText="1"/>
    </xf>
    <xf numFmtId="181" fontId="12" fillId="33" borderId="12" xfId="0" applyNumberFormat="1" applyFont="1" applyFill="1" applyBorder="1" applyAlignment="1">
      <alignment vertical="top" wrapText="1"/>
    </xf>
    <xf numFmtId="181" fontId="12" fillId="33" borderId="26" xfId="0" applyNumberFormat="1" applyFont="1" applyFill="1" applyBorder="1" applyAlignment="1">
      <alignment vertical="top" wrapText="1"/>
    </xf>
    <xf numFmtId="181" fontId="12" fillId="33" borderId="15" xfId="0" applyNumberFormat="1" applyFont="1" applyFill="1" applyBorder="1" applyAlignment="1">
      <alignment vertical="top" wrapText="1"/>
    </xf>
    <xf numFmtId="181" fontId="70" fillId="0" borderId="10" xfId="0" applyNumberFormat="1" applyFont="1" applyFill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top" wrapText="1"/>
    </xf>
    <xf numFmtId="181" fontId="12" fillId="33" borderId="10" xfId="0" applyNumberFormat="1" applyFont="1" applyFill="1" applyBorder="1" applyAlignment="1">
      <alignment horizontal="left" vertical="top" wrapText="1"/>
    </xf>
    <xf numFmtId="181" fontId="70" fillId="0" borderId="10" xfId="0" applyNumberFormat="1" applyFont="1" applyFill="1" applyBorder="1" applyAlignment="1">
      <alignment horizontal="center" vertical="top" wrapText="1"/>
    </xf>
    <xf numFmtId="181" fontId="12" fillId="33" borderId="10" xfId="0" applyNumberFormat="1" applyFont="1" applyFill="1" applyBorder="1" applyAlignment="1">
      <alignment vertical="top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70" fillId="33" borderId="10" xfId="0" applyNumberFormat="1" applyFont="1" applyFill="1" applyBorder="1" applyAlignment="1">
      <alignment horizontal="center" vertical="center" wrapText="1"/>
    </xf>
    <xf numFmtId="181" fontId="12" fillId="33" borderId="10" xfId="0" applyNumberFormat="1" applyFont="1" applyFill="1" applyBorder="1" applyAlignment="1">
      <alignment vertical="center" wrapText="1"/>
    </xf>
    <xf numFmtId="0" fontId="4" fillId="0" borderId="0" xfId="61" applyFont="1" applyFill="1" applyAlignment="1">
      <alignment horizontal="center" vertical="center" wrapText="1" shrinkToFit="1"/>
      <protection/>
    </xf>
    <xf numFmtId="0" fontId="28" fillId="0" borderId="0" xfId="0" applyFont="1" applyFill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4" fillId="0" borderId="0" xfId="62" applyFont="1" applyFill="1" applyBorder="1" applyAlignment="1">
      <alignment horizontal="center" vertical="center" wrapText="1"/>
      <protection/>
    </xf>
    <xf numFmtId="0" fontId="121" fillId="0" borderId="0" xfId="0" applyFont="1" applyFill="1" applyAlignment="1">
      <alignment horizontal="left" wrapText="1"/>
    </xf>
    <xf numFmtId="0" fontId="63" fillId="0" borderId="0" xfId="0" applyFont="1" applyFill="1" applyBorder="1" applyAlignment="1">
      <alignment horizontal="right"/>
    </xf>
    <xf numFmtId="49" fontId="0" fillId="0" borderId="0" xfId="0" applyNumberForma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/>
    </xf>
    <xf numFmtId="0" fontId="46" fillId="0" borderId="36" xfId="0" applyFont="1" applyFill="1" applyBorder="1" applyAlignment="1">
      <alignment horizontal="center"/>
    </xf>
    <xf numFmtId="0" fontId="28" fillId="0" borderId="0" xfId="0" applyFont="1" applyFill="1" applyAlignment="1">
      <alignment horizontal="left"/>
    </xf>
    <xf numFmtId="0" fontId="15" fillId="0" borderId="0" xfId="62" applyFont="1" applyFill="1" applyBorder="1" applyAlignment="1">
      <alignment horizontal="center" vertical="center" wrapText="1"/>
      <protection/>
    </xf>
    <xf numFmtId="0" fontId="50" fillId="0" borderId="0" xfId="0" applyFont="1" applyFill="1" applyBorder="1" applyAlignment="1">
      <alignment horizontal="right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13" fillId="33" borderId="1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82" fontId="50" fillId="33" borderId="10" xfId="0" applyNumberFormat="1" applyFont="1" applyFill="1" applyBorder="1" applyAlignment="1">
      <alignment horizontal="right" vertical="center" wrapText="1"/>
    </xf>
    <xf numFmtId="182" fontId="50" fillId="33" borderId="12" xfId="0" applyNumberFormat="1" applyFont="1" applyFill="1" applyBorder="1" applyAlignment="1">
      <alignment horizontal="right" vertical="center" wrapText="1"/>
    </xf>
    <xf numFmtId="182" fontId="50" fillId="33" borderId="15" xfId="0" applyNumberFormat="1" applyFont="1" applyFill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182" fontId="15" fillId="33" borderId="10" xfId="0" applyNumberFormat="1" applyFont="1" applyFill="1" applyBorder="1" applyAlignment="1">
      <alignment horizontal="right" vertical="center" wrapText="1"/>
    </xf>
    <xf numFmtId="0" fontId="60" fillId="0" borderId="2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40" fillId="0" borderId="0" xfId="0" applyFont="1" applyBorder="1" applyAlignment="1">
      <alignment horizontal="justify" vertical="center" wrapText="1"/>
    </xf>
    <xf numFmtId="49" fontId="14" fillId="31" borderId="10" xfId="0" applyNumberFormat="1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/>
    </xf>
    <xf numFmtId="182" fontId="14" fillId="31" borderId="10" xfId="0" applyNumberFormat="1" applyFont="1" applyFill="1" applyBorder="1" applyAlignment="1">
      <alignment horizontal="right"/>
    </xf>
    <xf numFmtId="0" fontId="111" fillId="0" borderId="10" xfId="0" applyFont="1" applyBorder="1" applyAlignment="1">
      <alignment horizontal="justify" vertical="center" wrapText="1"/>
    </xf>
    <xf numFmtId="0" fontId="140" fillId="0" borderId="0" xfId="0" applyFont="1" applyBorder="1" applyAlignment="1">
      <alignment vertical="center" wrapText="1"/>
    </xf>
    <xf numFmtId="0" fontId="123" fillId="0" borderId="0" xfId="0" applyFont="1" applyBorder="1" applyAlignment="1">
      <alignment vertical="center" wrapText="1"/>
    </xf>
    <xf numFmtId="49" fontId="14" fillId="37" borderId="10" xfId="0" applyNumberFormat="1" applyFont="1" applyFill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/>
    </xf>
    <xf numFmtId="182" fontId="14" fillId="37" borderId="10" xfId="0" applyNumberFormat="1" applyFont="1" applyFill="1" applyBorder="1" applyAlignment="1">
      <alignment horizontal="right"/>
    </xf>
    <xf numFmtId="0" fontId="60" fillId="0" borderId="0" xfId="0" applyFont="1" applyFill="1" applyAlignment="1">
      <alignment horizontal="left" wrapText="1"/>
    </xf>
    <xf numFmtId="0" fontId="77" fillId="0" borderId="0" xfId="0" applyFont="1" applyFill="1" applyAlignment="1">
      <alignment horizontal="left" wrapText="1"/>
    </xf>
    <xf numFmtId="0" fontId="4" fillId="0" borderId="0" xfId="0" applyFont="1" applyAlignment="1">
      <alignment horizontal="center" wrapText="1"/>
    </xf>
    <xf numFmtId="0" fontId="61" fillId="0" borderId="37" xfId="0" applyFont="1" applyBorder="1" applyAlignment="1">
      <alignment horizontal="left"/>
    </xf>
    <xf numFmtId="0" fontId="61" fillId="0" borderId="38" xfId="0" applyFont="1" applyBorder="1" applyAlignment="1">
      <alignment horizontal="left"/>
    </xf>
    <xf numFmtId="0" fontId="61" fillId="0" borderId="3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0" fillId="0" borderId="0" xfId="0" applyAlignment="1">
      <alignment horizontal="right"/>
    </xf>
    <xf numFmtId="0" fontId="1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9" fillId="0" borderId="0" xfId="0" applyFont="1" applyAlignment="1">
      <alignment horizontal="center"/>
    </xf>
    <xf numFmtId="0" fontId="0" fillId="0" borderId="0" xfId="0" applyAlignment="1">
      <alignment/>
    </xf>
    <xf numFmtId="0" fontId="138" fillId="0" borderId="10" xfId="0" applyFont="1" applyBorder="1" applyAlignment="1">
      <alignment/>
    </xf>
    <xf numFmtId="0" fontId="128" fillId="0" borderId="10" xfId="0" applyFont="1" applyBorder="1" applyAlignment="1">
      <alignment/>
    </xf>
    <xf numFmtId="0" fontId="129" fillId="0" borderId="10" xfId="0" applyFont="1" applyBorder="1" applyAlignment="1">
      <alignment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_Бюджет 2017-2019гг" xfId="55"/>
    <cellStyle name="Обычный_ведом. 2015" xfId="56"/>
    <cellStyle name="Обычный_доходы 2012" xfId="57"/>
    <cellStyle name="Обычный_Лист1" xfId="58"/>
    <cellStyle name="Обычный_функц.стр. 2014" xfId="59"/>
    <cellStyle name="Обычный_функц.стр. 2015" xfId="60"/>
    <cellStyle name="Обычный_функц.стр-ра" xfId="61"/>
    <cellStyle name="Обычный_функц.стр-ра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F5F5F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2628200322DA1BBA42282C9440EEF08E6CC43400635U6VA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2628200322DA1BBA42282C9440EEF08E6CC43400635U6VA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235U6VEM" TargetMode="External" /><Relationship Id="rId6" Type="http://schemas.openxmlformats.org/officeDocument/2006/relationships/hyperlink" Target="consultantplus://offline/ref=C6EF3AE28B6C46D1117CBBA251A07B11C6C7C5768D62628202322DA1BBA42282C9440EEF08E6CC43400231U6V1M" TargetMode="External" /><Relationship Id="rId7" Type="http://schemas.openxmlformats.org/officeDocument/2006/relationships/hyperlink" Target="consultantplus://offline/ref=C6EF3AE28B6C46D1117CBBA251A07B11C6C7C5768D606C8B0E322DA1BBA42282C9440EEF08E6CC43400230U6VFM" TargetMode="External" /><Relationship Id="rId8" Type="http://schemas.openxmlformats.org/officeDocument/2006/relationships/hyperlink" Target="consultantplus://offline/ref=9C8C6091F07A6736C14182A29006343D5BBD7494BF22787139B89C820162E1855B84266ADC28F806D5AC82M8c2N" TargetMode="External" /><Relationship Id="rId9" Type="http://schemas.openxmlformats.org/officeDocument/2006/relationships/hyperlink" Target="consultantplus://offline/ref=C6EF3AE28B6C46D1117CBBA251A07B11C6C7C5768D606C8B0E322DA1BBA42282C9440EEF08E6CC43400230U6VFM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hyperlink" Target="consultantplus://offline/ref=C6EF3AE28B6C46D1117CBBA251A07B11C6C7C5768D606C8B0E322DA1BBA42282C9440EEF08E6CC43400230U6VFM" TargetMode="External" /><Relationship Id="rId4" Type="http://schemas.openxmlformats.org/officeDocument/2006/relationships/hyperlink" Target="consultantplus://offline/ref=C6EF3AE28B6C46D1117CBBA251A07B11C6C7C5768D606C8B0E322DA1BBA42282C9440EEF08E6CC43400230U6VFM" TargetMode="External" /><Relationship Id="rId5" Type="http://schemas.openxmlformats.org/officeDocument/2006/relationships/hyperlink" Target="consultantplus://offline/ref=C6EF3AE28B6C46D1117CBBA251A07B11C6C7C5768D6761820E322DA1BBA42282C9440EEF08E6CC43400635U6VAM" TargetMode="External" /><Relationship Id="rId6" Type="http://schemas.openxmlformats.org/officeDocument/2006/relationships/hyperlink" Target="consultantplus://offline/ref=C6EF3AE28B6C46D1117CBBA251A07B11C6C7C5768D6761820E322DA1BBA42282C9440EEF08E6CC43400235U6VEM" TargetMode="External" /><Relationship Id="rId7" Type="http://schemas.openxmlformats.org/officeDocument/2006/relationships/hyperlink" Target="consultantplus://offline/ref=C6EF3AE28B6C46D1117CBBA251A07B11C6C7C5768D62628202322DA1BBA42282C9440EEF08E6CC43400231U6V1M" TargetMode="External" /><Relationship Id="rId8" Type="http://schemas.openxmlformats.org/officeDocument/2006/relationships/hyperlink" Target="consultantplus://offline/ref=C6EF3AE28B6C46D1117CBBA251A07B11C6C7C5768D606C8B0E322DA1BBA42282C9440EEF08E6CC43400230U6VFM" TargetMode="External" /><Relationship Id="rId9" Type="http://schemas.openxmlformats.org/officeDocument/2006/relationships/hyperlink" Target="consultantplus://offline/ref=9C8C6091F07A6736C14182A29006343D5BBD7494BF22787139B89C820162E1855B84266ADC28F806D5AC82M8c2N" TargetMode="External" /><Relationship Id="rId10" Type="http://schemas.openxmlformats.org/officeDocument/2006/relationships/hyperlink" Target="consultantplus://offline/ref=C6EF3AE28B6C46D1117CBBA251A07B11C6C7C5768D606C8B0E322DA1BBA42282C9440EEF08E6CC43400230U6VFM" TargetMode="External" /><Relationship Id="rId11" Type="http://schemas.openxmlformats.org/officeDocument/2006/relationships/hyperlink" Target="consultantplus://offline/ref=C6EF3AE28B6C46D1117CBBA251A07B11C6C7C5768D606C8B0E322DA1BBA42282C9440EEF08E6CC43400230U6VFM" TargetMode="External" /><Relationship Id="rId12" Type="http://schemas.openxmlformats.org/officeDocument/2006/relationships/hyperlink" Target="consultantplus://offline/ref=C6EF3AE28B6C46D1117CBBA251A07B11C6C7C5768D606C8B0E322DA1BBA42282C9440EEF08E6CC43400230U6VFM" TargetMode="External" /><Relationship Id="rId13" Type="http://schemas.openxmlformats.org/officeDocument/2006/relationships/hyperlink" Target="consultantplus://offline/ref=6BF8D5E87EF193A130CA246EB671CF77D10A9799C2FAC2587375BB09B3FBb3J" TargetMode="External" /><Relationship Id="rId1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761820E322DA1BBA42282C9440EEF08E6CC43400635U6VA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hyperlink" Target="consultantplus://offline/ref=C6EF3AE28B6C46D1117CBBA251A07B11C6C7C5768D6761820E322DA1BBA42282C9440EEF08E6CC43400136U6VDM" TargetMode="External" /><Relationship Id="rId5" Type="http://schemas.openxmlformats.org/officeDocument/2006/relationships/hyperlink" Target="consultantplus://offline/ref=9C8C6091F07A6736C14182A29006343D5BBD7494BF22787139B89C820162E1855B84266ADC28F806D5AC82M8c2N" TargetMode="External" /><Relationship Id="rId6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4.00390625" style="0" customWidth="1"/>
    <col min="2" max="2" width="47.140625" style="0" customWidth="1"/>
    <col min="3" max="3" width="6.7109375" style="0" customWidth="1"/>
    <col min="4" max="4" width="13.8515625" style="0" customWidth="1"/>
    <col min="6" max="6" width="16.00390625" style="0" customWidth="1"/>
    <col min="7" max="7" width="9.8515625" style="0" bestFit="1" customWidth="1"/>
    <col min="8" max="9" width="9.28125" style="0" bestFit="1" customWidth="1"/>
    <col min="10" max="10" width="11.57421875" style="0" customWidth="1"/>
  </cols>
  <sheetData>
    <row r="1" spans="1:4" ht="25.5" customHeight="1">
      <c r="A1" s="835" t="s">
        <v>1766</v>
      </c>
      <c r="B1" s="835"/>
      <c r="C1" s="835"/>
      <c r="D1" s="835"/>
    </row>
    <row r="2" spans="1:4" ht="29.25" customHeight="1">
      <c r="A2" s="835"/>
      <c r="B2" s="835"/>
      <c r="C2" s="835"/>
      <c r="D2" s="835"/>
    </row>
    <row r="3" spans="1:4" ht="13.5" customHeight="1">
      <c r="A3" s="169"/>
      <c r="B3" s="832"/>
      <c r="C3" s="832"/>
      <c r="D3" s="832"/>
    </row>
    <row r="4" spans="1:4" ht="9.75" customHeight="1">
      <c r="A4" s="279"/>
      <c r="B4" s="833"/>
      <c r="C4" s="833"/>
      <c r="D4" s="833"/>
    </row>
    <row r="5" spans="1:4" ht="30" customHeight="1" thickBot="1">
      <c r="A5" s="834" t="s">
        <v>1444</v>
      </c>
      <c r="B5" s="834"/>
      <c r="C5" s="834"/>
      <c r="D5" s="834"/>
    </row>
    <row r="6" spans="1:4" ht="45.75" customHeight="1" thickBot="1">
      <c r="A6" s="170" t="s">
        <v>820</v>
      </c>
      <c r="B6" s="171" t="s">
        <v>821</v>
      </c>
      <c r="C6" s="172" t="s">
        <v>822</v>
      </c>
      <c r="D6" s="173" t="s">
        <v>823</v>
      </c>
    </row>
    <row r="7" spans="1:4" ht="31.5" customHeight="1" hidden="1">
      <c r="A7" s="174" t="s">
        <v>824</v>
      </c>
      <c r="B7" s="175" t="s">
        <v>825</v>
      </c>
      <c r="C7" s="176" t="s">
        <v>518</v>
      </c>
      <c r="D7" s="177">
        <f>D17+D8</f>
        <v>63379.752</v>
      </c>
    </row>
    <row r="8" spans="1:4" ht="34.5" customHeight="1">
      <c r="A8" s="178" t="s">
        <v>826</v>
      </c>
      <c r="B8" s="179" t="s">
        <v>827</v>
      </c>
      <c r="C8" s="180">
        <v>520</v>
      </c>
      <c r="D8" s="181">
        <v>63379.752</v>
      </c>
    </row>
    <row r="9" spans="1:4" ht="32.25" customHeight="1">
      <c r="A9" s="178" t="s">
        <v>828</v>
      </c>
      <c r="B9" s="179" t="s">
        <v>829</v>
      </c>
      <c r="C9" s="180">
        <v>520</v>
      </c>
      <c r="D9" s="181">
        <f>D10</f>
        <v>0</v>
      </c>
    </row>
    <row r="10" spans="1:4" ht="27" customHeight="1">
      <c r="A10" s="178" t="s">
        <v>830</v>
      </c>
      <c r="B10" s="179" t="s">
        <v>831</v>
      </c>
      <c r="C10" s="180">
        <v>520</v>
      </c>
      <c r="D10" s="181">
        <f>D14+D11</f>
        <v>0</v>
      </c>
    </row>
    <row r="11" spans="1:4" ht="24.75" customHeight="1">
      <c r="A11" s="178" t="s">
        <v>832</v>
      </c>
      <c r="B11" s="179" t="s">
        <v>833</v>
      </c>
      <c r="C11" s="180">
        <v>520</v>
      </c>
      <c r="D11" s="181">
        <f>D12</f>
        <v>1000</v>
      </c>
    </row>
    <row r="12" spans="1:4" ht="45.75" customHeight="1">
      <c r="A12" s="178" t="s">
        <v>834</v>
      </c>
      <c r="B12" s="179" t="s">
        <v>835</v>
      </c>
      <c r="C12" s="180">
        <v>520</v>
      </c>
      <c r="D12" s="181">
        <f>D13</f>
        <v>1000</v>
      </c>
    </row>
    <row r="13" spans="1:4" ht="56.25" customHeight="1">
      <c r="A13" s="178" t="s">
        <v>836</v>
      </c>
      <c r="B13" s="179" t="s">
        <v>837</v>
      </c>
      <c r="C13" s="180">
        <v>520</v>
      </c>
      <c r="D13" s="181">
        <v>1000</v>
      </c>
    </row>
    <row r="14" spans="1:4" ht="33" customHeight="1">
      <c r="A14" s="178" t="s">
        <v>838</v>
      </c>
      <c r="B14" s="179" t="s">
        <v>839</v>
      </c>
      <c r="C14" s="180">
        <v>520</v>
      </c>
      <c r="D14" s="181">
        <f>D15</f>
        <v>-1000</v>
      </c>
    </row>
    <row r="15" spans="1:4" ht="39.75" customHeight="1">
      <c r="A15" s="178" t="s">
        <v>840</v>
      </c>
      <c r="B15" s="179" t="s">
        <v>841</v>
      </c>
      <c r="C15" s="180">
        <v>520</v>
      </c>
      <c r="D15" s="181">
        <f>D16</f>
        <v>-1000</v>
      </c>
    </row>
    <row r="16" spans="1:6" ht="44.25" customHeight="1">
      <c r="A16" s="178" t="s">
        <v>842</v>
      </c>
      <c r="B16" s="179" t="s">
        <v>843</v>
      </c>
      <c r="C16" s="180">
        <v>520</v>
      </c>
      <c r="D16" s="181">
        <v>-1000</v>
      </c>
      <c r="E16" s="182"/>
      <c r="F16" s="220"/>
    </row>
    <row r="17" spans="1:6" ht="15" hidden="1">
      <c r="A17" s="178" t="s">
        <v>826</v>
      </c>
      <c r="B17" s="179" t="s">
        <v>844</v>
      </c>
      <c r="C17" s="180">
        <v>700</v>
      </c>
      <c r="D17" s="181"/>
      <c r="F17" s="220"/>
    </row>
    <row r="18" spans="1:6" ht="26.25" customHeight="1">
      <c r="A18" s="178" t="s">
        <v>845</v>
      </c>
      <c r="B18" s="179" t="s">
        <v>846</v>
      </c>
      <c r="C18" s="180">
        <v>700</v>
      </c>
      <c r="D18" s="181">
        <f>D19+D23</f>
        <v>63379.75199999998</v>
      </c>
      <c r="F18" s="327"/>
    </row>
    <row r="19" spans="1:6" ht="16.5" customHeight="1">
      <c r="A19" s="178" t="s">
        <v>847</v>
      </c>
      <c r="B19" s="179" t="s">
        <v>848</v>
      </c>
      <c r="C19" s="180">
        <v>710</v>
      </c>
      <c r="D19" s="181">
        <f>D20</f>
        <v>-632071.237</v>
      </c>
      <c r="F19" s="220"/>
    </row>
    <row r="20" spans="1:4" ht="15" customHeight="1">
      <c r="A20" s="178" t="s">
        <v>849</v>
      </c>
      <c r="B20" s="179" t="s">
        <v>850</v>
      </c>
      <c r="C20" s="180">
        <v>710</v>
      </c>
      <c r="D20" s="181">
        <f>D21</f>
        <v>-632071.237</v>
      </c>
    </row>
    <row r="21" spans="1:4" ht="21.75" customHeight="1">
      <c r="A21" s="178" t="s">
        <v>851</v>
      </c>
      <c r="B21" s="179" t="s">
        <v>852</v>
      </c>
      <c r="C21" s="180">
        <v>710</v>
      </c>
      <c r="D21" s="181">
        <f>D22</f>
        <v>-632071.237</v>
      </c>
    </row>
    <row r="22" spans="1:11" ht="26.25" customHeight="1">
      <c r="A22" s="178" t="s">
        <v>853</v>
      </c>
      <c r="B22" s="179" t="s">
        <v>854</v>
      </c>
      <c r="C22" s="180">
        <v>710</v>
      </c>
      <c r="D22" s="316">
        <v>-632071.237</v>
      </c>
      <c r="F22" s="576"/>
      <c r="G22" s="576"/>
      <c r="H22" s="576"/>
      <c r="I22" s="576"/>
      <c r="J22" s="576"/>
      <c r="K22" s="476"/>
    </row>
    <row r="23" spans="1:11" ht="17.25" customHeight="1">
      <c r="A23" s="178" t="s">
        <v>855</v>
      </c>
      <c r="B23" s="179" t="s">
        <v>856</v>
      </c>
      <c r="C23" s="180">
        <v>720</v>
      </c>
      <c r="D23" s="181">
        <f>D24</f>
        <v>695450.989</v>
      </c>
      <c r="F23" s="476"/>
      <c r="G23" s="476"/>
      <c r="H23" s="476"/>
      <c r="I23" s="476"/>
      <c r="J23" s="476"/>
      <c r="K23" s="476"/>
    </row>
    <row r="24" spans="1:11" ht="15">
      <c r="A24" s="178" t="s">
        <v>857</v>
      </c>
      <c r="B24" s="179" t="s">
        <v>858</v>
      </c>
      <c r="C24" s="180">
        <v>720</v>
      </c>
      <c r="D24" s="181">
        <f>D25</f>
        <v>695450.989</v>
      </c>
      <c r="F24" s="476"/>
      <c r="G24" s="476"/>
      <c r="H24" s="476"/>
      <c r="I24" s="476"/>
      <c r="J24" s="476"/>
      <c r="K24" s="476"/>
    </row>
    <row r="25" spans="1:11" ht="30.75" customHeight="1">
      <c r="A25" s="178" t="s">
        <v>859</v>
      </c>
      <c r="B25" s="179" t="s">
        <v>860</v>
      </c>
      <c r="C25" s="180">
        <v>720</v>
      </c>
      <c r="D25" s="181">
        <f>D26</f>
        <v>695450.989</v>
      </c>
      <c r="F25" s="476"/>
      <c r="G25" s="576"/>
      <c r="H25" s="576"/>
      <c r="I25" s="576"/>
      <c r="J25" s="476"/>
      <c r="K25" s="476"/>
    </row>
    <row r="26" spans="1:4" ht="26.25">
      <c r="A26" s="178" t="s">
        <v>861</v>
      </c>
      <c r="B26" s="179" t="s">
        <v>862</v>
      </c>
      <c r="C26" s="180">
        <v>720</v>
      </c>
      <c r="D26" s="316">
        <v>695450.989</v>
      </c>
    </row>
    <row r="28" spans="1:4" ht="15" hidden="1">
      <c r="A28" s="183" t="s">
        <v>863</v>
      </c>
      <c r="B28" s="184" t="s">
        <v>864</v>
      </c>
      <c r="C28" s="185" t="s">
        <v>865</v>
      </c>
      <c r="D28">
        <v>1250</v>
      </c>
    </row>
    <row r="29" spans="1:4" ht="15" hidden="1">
      <c r="A29" s="183" t="s">
        <v>866</v>
      </c>
      <c r="B29" s="184" t="s">
        <v>864</v>
      </c>
      <c r="C29" s="185" t="s">
        <v>865</v>
      </c>
      <c r="D29">
        <v>538</v>
      </c>
    </row>
  </sheetData>
  <sheetProtection/>
  <mergeCells count="4">
    <mergeCell ref="B3:D3"/>
    <mergeCell ref="B4:D4"/>
    <mergeCell ref="A5:D5"/>
    <mergeCell ref="A1:D2"/>
  </mergeCells>
  <printOptions horizontalCentered="1"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9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4.00390625" style="0" customWidth="1"/>
    <col min="2" max="2" width="19.7109375" style="0" hidden="1" customWidth="1"/>
    <col min="3" max="3" width="53.140625" style="0" customWidth="1"/>
    <col min="4" max="4" width="14.140625" style="329" customWidth="1"/>
    <col min="5" max="5" width="60.140625" style="0" hidden="1" customWidth="1"/>
    <col min="6" max="6" width="20.8515625" style="0" customWidth="1"/>
    <col min="7" max="7" width="48.140625" style="0" customWidth="1"/>
    <col min="8" max="8" width="9.140625" style="0" customWidth="1"/>
    <col min="9" max="9" width="38.421875" style="0" customWidth="1"/>
    <col min="10" max="10" width="19.57421875" style="0" customWidth="1"/>
    <col min="11" max="11" width="13.8515625" style="0" customWidth="1"/>
    <col min="12" max="13" width="9.140625" style="0" customWidth="1"/>
    <col min="14" max="14" width="13.8515625" style="0" customWidth="1"/>
    <col min="15" max="15" width="11.8515625" style="0" customWidth="1"/>
  </cols>
  <sheetData>
    <row r="1" spans="1:4" ht="15" customHeight="1">
      <c r="A1" s="835" t="s">
        <v>1767</v>
      </c>
      <c r="B1" s="835"/>
      <c r="C1" s="835"/>
      <c r="D1" s="835"/>
    </row>
    <row r="2" spans="1:4" ht="41.25" customHeight="1">
      <c r="A2" s="835"/>
      <c r="B2" s="835"/>
      <c r="C2" s="835"/>
      <c r="D2" s="835"/>
    </row>
    <row r="3" spans="1:4" ht="1.5" customHeight="1" hidden="1">
      <c r="A3" s="223"/>
      <c r="B3" s="223"/>
      <c r="C3" s="223"/>
      <c r="D3" s="780"/>
    </row>
    <row r="4" spans="1:4" ht="18.75">
      <c r="A4" s="842" t="s">
        <v>955</v>
      </c>
      <c r="B4" s="842"/>
      <c r="C4" s="842"/>
      <c r="D4" s="842"/>
    </row>
    <row r="5" spans="1:4" ht="18.75" customHeight="1">
      <c r="A5" s="843" t="s">
        <v>956</v>
      </c>
      <c r="B5" s="843"/>
      <c r="C5" s="843"/>
      <c r="D5" s="843"/>
    </row>
    <row r="6" spans="1:5" ht="18.75">
      <c r="A6" s="844" t="s">
        <v>1423</v>
      </c>
      <c r="B6" s="844"/>
      <c r="C6" s="844"/>
      <c r="D6" s="844"/>
      <c r="E6" s="317"/>
    </row>
    <row r="7" spans="1:4" ht="15.75">
      <c r="A7" s="279"/>
      <c r="B7" s="280"/>
      <c r="C7" s="845" t="s">
        <v>957</v>
      </c>
      <c r="D7" s="845"/>
    </row>
    <row r="8" spans="1:4" ht="15.75" customHeight="1">
      <c r="A8" s="836" t="s">
        <v>820</v>
      </c>
      <c r="B8" s="224"/>
      <c r="C8" s="836" t="s">
        <v>958</v>
      </c>
      <c r="D8" s="837" t="s">
        <v>1327</v>
      </c>
    </row>
    <row r="9" spans="1:4" ht="15.75">
      <c r="A9" s="836"/>
      <c r="B9" s="224"/>
      <c r="C9" s="836"/>
      <c r="D9" s="837"/>
    </row>
    <row r="10" spans="1:4" ht="15">
      <c r="A10" s="838">
        <v>1</v>
      </c>
      <c r="B10" s="838"/>
      <c r="C10" s="257">
        <v>2</v>
      </c>
      <c r="D10" s="781">
        <v>3</v>
      </c>
    </row>
    <row r="11" spans="1:4" ht="15.75">
      <c r="A11" s="225" t="s">
        <v>959</v>
      </c>
      <c r="B11" s="225"/>
      <c r="C11" s="301" t="s">
        <v>960</v>
      </c>
      <c r="D11" s="278">
        <f>D12+D17+D27+D40+D43+D52+D58+D65+D80</f>
        <v>168180.6</v>
      </c>
    </row>
    <row r="12" spans="1:4" ht="15.75">
      <c r="A12" s="225" t="s">
        <v>961</v>
      </c>
      <c r="B12" s="225"/>
      <c r="C12" s="301" t="s">
        <v>962</v>
      </c>
      <c r="D12" s="278">
        <f>D13</f>
        <v>123559</v>
      </c>
    </row>
    <row r="13" spans="1:14" ht="15.75">
      <c r="A13" s="225" t="s">
        <v>963</v>
      </c>
      <c r="B13" s="225"/>
      <c r="C13" s="301" t="s">
        <v>964</v>
      </c>
      <c r="D13" s="278">
        <f>D14+D15+D16</f>
        <v>123559</v>
      </c>
      <c r="N13" s="182"/>
    </row>
    <row r="14" spans="1:6" ht="75.75" customHeight="1">
      <c r="A14" s="225" t="s">
        <v>965</v>
      </c>
      <c r="B14" s="225"/>
      <c r="C14" s="302" t="s">
        <v>966</v>
      </c>
      <c r="D14" s="260">
        <v>107849</v>
      </c>
      <c r="E14" s="569"/>
      <c r="F14" s="568"/>
    </row>
    <row r="15" spans="1:5" ht="111.75" customHeight="1">
      <c r="A15" s="225" t="s">
        <v>967</v>
      </c>
      <c r="B15" s="225"/>
      <c r="C15" s="302" t="s">
        <v>1396</v>
      </c>
      <c r="D15" s="260">
        <v>14850</v>
      </c>
      <c r="E15" s="569"/>
    </row>
    <row r="16" spans="1:5" ht="42.75" customHeight="1">
      <c r="A16" s="226" t="s">
        <v>968</v>
      </c>
      <c r="B16" s="226"/>
      <c r="C16" s="302" t="s">
        <v>1397</v>
      </c>
      <c r="D16" s="260">
        <v>860</v>
      </c>
      <c r="E16" s="569"/>
    </row>
    <row r="17" spans="1:5" ht="40.5">
      <c r="A17" s="226" t="s">
        <v>969</v>
      </c>
      <c r="B17" s="226"/>
      <c r="C17" s="258" t="s">
        <v>970</v>
      </c>
      <c r="D17" s="259">
        <f>D18+D20+D22+D25</f>
        <v>12371</v>
      </c>
      <c r="E17" s="569"/>
    </row>
    <row r="18" spans="1:5" ht="72" customHeight="1">
      <c r="A18" s="226" t="s">
        <v>971</v>
      </c>
      <c r="B18" s="226"/>
      <c r="C18" s="302" t="s">
        <v>972</v>
      </c>
      <c r="D18" s="260">
        <f>D19</f>
        <v>5651</v>
      </c>
      <c r="E18" s="569"/>
    </row>
    <row r="19" spans="1:5" ht="111" customHeight="1">
      <c r="A19" s="226" t="s">
        <v>1398</v>
      </c>
      <c r="B19" s="226"/>
      <c r="C19" s="302" t="s">
        <v>1399</v>
      </c>
      <c r="D19" s="260">
        <v>5651</v>
      </c>
      <c r="E19" s="569"/>
    </row>
    <row r="20" spans="1:5" ht="84" customHeight="1">
      <c r="A20" s="226" t="s">
        <v>973</v>
      </c>
      <c r="B20" s="226"/>
      <c r="C20" s="302" t="s">
        <v>974</v>
      </c>
      <c r="D20" s="260">
        <f>D21</f>
        <v>30</v>
      </c>
      <c r="E20" s="569"/>
    </row>
    <row r="21" spans="1:5" ht="133.5" customHeight="1">
      <c r="A21" s="226" t="s">
        <v>1400</v>
      </c>
      <c r="B21" s="226"/>
      <c r="C21" s="302" t="s">
        <v>1401</v>
      </c>
      <c r="D21" s="260">
        <v>30</v>
      </c>
      <c r="E21" s="569"/>
    </row>
    <row r="22" spans="1:5" ht="69.75" customHeight="1">
      <c r="A22" s="226" t="s">
        <v>975</v>
      </c>
      <c r="B22" s="226"/>
      <c r="C22" s="302" t="s">
        <v>976</v>
      </c>
      <c r="D22" s="260">
        <f>D24</f>
        <v>7569</v>
      </c>
      <c r="E22" s="569"/>
    </row>
    <row r="23" spans="1:5" ht="34.5" customHeight="1" hidden="1">
      <c r="A23" s="226" t="s">
        <v>977</v>
      </c>
      <c r="B23" s="226"/>
      <c r="C23" s="302" t="s">
        <v>978</v>
      </c>
      <c r="D23" s="260"/>
      <c r="E23" s="569"/>
    </row>
    <row r="24" spans="1:5" ht="111" customHeight="1">
      <c r="A24" s="226" t="s">
        <v>1402</v>
      </c>
      <c r="B24" s="226"/>
      <c r="C24" s="302" t="s">
        <v>1403</v>
      </c>
      <c r="D24" s="260">
        <v>7569</v>
      </c>
      <c r="E24" s="569"/>
    </row>
    <row r="25" spans="1:5" ht="75.75" customHeight="1">
      <c r="A25" s="226" t="s">
        <v>977</v>
      </c>
      <c r="B25" s="226"/>
      <c r="C25" s="302" t="s">
        <v>978</v>
      </c>
      <c r="D25" s="260">
        <f>D26</f>
        <v>-879</v>
      </c>
      <c r="E25" s="569"/>
    </row>
    <row r="26" spans="1:5" ht="118.5" customHeight="1">
      <c r="A26" s="226" t="s">
        <v>1404</v>
      </c>
      <c r="B26" s="226"/>
      <c r="C26" s="302" t="s">
        <v>1405</v>
      </c>
      <c r="D26" s="260">
        <v>-879</v>
      </c>
      <c r="E26" s="569"/>
    </row>
    <row r="27" spans="1:5" ht="15.75">
      <c r="A27" s="226" t="s">
        <v>979</v>
      </c>
      <c r="B27" s="226"/>
      <c r="C27" s="258" t="s">
        <v>980</v>
      </c>
      <c r="D27" s="259">
        <f>D34+D36+D28+D38</f>
        <v>2950</v>
      </c>
      <c r="E27" s="569"/>
    </row>
    <row r="28" spans="1:5" ht="33.75" customHeight="1">
      <c r="A28" s="226" t="s">
        <v>981</v>
      </c>
      <c r="B28" s="226"/>
      <c r="C28" s="258" t="s">
        <v>982</v>
      </c>
      <c r="D28" s="260">
        <f>D30+D31+D33</f>
        <v>161</v>
      </c>
      <c r="E28" s="569"/>
    </row>
    <row r="29" spans="1:5" ht="33.75" customHeight="1">
      <c r="A29" s="226" t="s">
        <v>1307</v>
      </c>
      <c r="B29" s="226"/>
      <c r="C29" s="258" t="s">
        <v>984</v>
      </c>
      <c r="D29" s="260">
        <f>D30</f>
        <v>138</v>
      </c>
      <c r="E29" s="569"/>
    </row>
    <row r="30" spans="1:5" ht="34.5" customHeight="1">
      <c r="A30" s="226" t="s">
        <v>983</v>
      </c>
      <c r="B30" s="226"/>
      <c r="C30" s="258" t="s">
        <v>984</v>
      </c>
      <c r="D30" s="260">
        <v>138</v>
      </c>
      <c r="E30" s="569"/>
    </row>
    <row r="31" spans="1:5" ht="40.5" customHeight="1">
      <c r="A31" s="226" t="s">
        <v>985</v>
      </c>
      <c r="B31" s="226"/>
      <c r="C31" s="258" t="s">
        <v>986</v>
      </c>
      <c r="D31" s="260">
        <f>D32</f>
        <v>23</v>
      </c>
      <c r="E31" s="569"/>
    </row>
    <row r="32" spans="1:5" ht="60.75" customHeight="1">
      <c r="A32" s="226" t="s">
        <v>987</v>
      </c>
      <c r="B32" s="226"/>
      <c r="C32" s="472" t="s">
        <v>1344</v>
      </c>
      <c r="D32" s="260">
        <v>23</v>
      </c>
      <c r="E32" s="569" t="s">
        <v>1344</v>
      </c>
    </row>
    <row r="33" spans="1:5" ht="0.75" customHeight="1" hidden="1">
      <c r="A33" s="226" t="s">
        <v>988</v>
      </c>
      <c r="B33" s="226"/>
      <c r="C33" s="258" t="s">
        <v>989</v>
      </c>
      <c r="D33" s="260"/>
      <c r="E33" s="569"/>
    </row>
    <row r="34" spans="1:5" ht="37.5" customHeight="1">
      <c r="A34" s="226" t="s">
        <v>990</v>
      </c>
      <c r="B34" s="226"/>
      <c r="C34" s="258" t="s">
        <v>991</v>
      </c>
      <c r="D34" s="260">
        <f>D35</f>
        <v>2200</v>
      </c>
      <c r="E34" s="569"/>
    </row>
    <row r="35" spans="1:5" ht="27">
      <c r="A35" s="226" t="s">
        <v>992</v>
      </c>
      <c r="B35" s="226"/>
      <c r="C35" s="258" t="s">
        <v>991</v>
      </c>
      <c r="D35" s="260">
        <v>2200</v>
      </c>
      <c r="E35" s="569"/>
    </row>
    <row r="36" spans="1:5" ht="15.75">
      <c r="A36" s="226" t="s">
        <v>993</v>
      </c>
      <c r="B36" s="226"/>
      <c r="C36" s="258" t="s">
        <v>994</v>
      </c>
      <c r="D36" s="260">
        <f>D37</f>
        <v>454</v>
      </c>
      <c r="E36" s="569"/>
    </row>
    <row r="37" spans="1:5" ht="15.75">
      <c r="A37" s="226" t="s">
        <v>995</v>
      </c>
      <c r="B37" s="226"/>
      <c r="C37" s="258" t="s">
        <v>994</v>
      </c>
      <c r="D37" s="260">
        <v>454</v>
      </c>
      <c r="E37" s="569"/>
    </row>
    <row r="38" spans="1:5" ht="36" customHeight="1">
      <c r="A38" s="226" t="s">
        <v>1323</v>
      </c>
      <c r="B38" s="226"/>
      <c r="C38" s="258" t="s">
        <v>1324</v>
      </c>
      <c r="D38" s="260">
        <f>D39</f>
        <v>135</v>
      </c>
      <c r="E38" s="569"/>
    </row>
    <row r="39" spans="1:5" ht="43.5" customHeight="1">
      <c r="A39" s="226" t="s">
        <v>1325</v>
      </c>
      <c r="B39" s="226"/>
      <c r="C39" s="258" t="s">
        <v>1326</v>
      </c>
      <c r="D39" s="260">
        <v>135</v>
      </c>
      <c r="E39" s="569"/>
    </row>
    <row r="40" spans="1:5" ht="15.75">
      <c r="A40" s="226" t="s">
        <v>996</v>
      </c>
      <c r="B40" s="226"/>
      <c r="C40" s="258" t="s">
        <v>997</v>
      </c>
      <c r="D40" s="259">
        <f>D41</f>
        <v>1848</v>
      </c>
      <c r="E40" s="569"/>
    </row>
    <row r="41" spans="1:5" ht="31.5" customHeight="1">
      <c r="A41" s="226" t="s">
        <v>998</v>
      </c>
      <c r="B41" s="226"/>
      <c r="C41" s="258" t="s">
        <v>999</v>
      </c>
      <c r="D41" s="260">
        <f>D42</f>
        <v>1848</v>
      </c>
      <c r="E41" s="569"/>
    </row>
    <row r="42" spans="1:5" ht="42.75" customHeight="1">
      <c r="A42" s="226" t="s">
        <v>1000</v>
      </c>
      <c r="B42" s="226"/>
      <c r="C42" s="258" t="s">
        <v>1001</v>
      </c>
      <c r="D42" s="260">
        <v>1848</v>
      </c>
      <c r="E42" s="569"/>
    </row>
    <row r="43" spans="1:5" ht="40.5">
      <c r="A43" s="226" t="s">
        <v>1002</v>
      </c>
      <c r="B43" s="226"/>
      <c r="C43" s="258" t="s">
        <v>1003</v>
      </c>
      <c r="D43" s="259">
        <f>D44</f>
        <v>2866</v>
      </c>
      <c r="E43" s="569"/>
    </row>
    <row r="44" spans="1:5" ht="91.5" customHeight="1">
      <c r="A44" s="226" t="s">
        <v>1004</v>
      </c>
      <c r="B44" s="226"/>
      <c r="C44" s="258" t="s">
        <v>1406</v>
      </c>
      <c r="D44" s="260">
        <f>D45+D50+D48</f>
        <v>2866</v>
      </c>
      <c r="E44" s="569"/>
    </row>
    <row r="45" spans="1:5" ht="78.75" customHeight="1">
      <c r="A45" s="226" t="s">
        <v>1005</v>
      </c>
      <c r="B45" s="226"/>
      <c r="C45" s="258" t="s">
        <v>1006</v>
      </c>
      <c r="D45" s="260">
        <f>D46+D47</f>
        <v>1666</v>
      </c>
      <c r="E45" s="569"/>
    </row>
    <row r="46" spans="1:5" ht="85.5" customHeight="1">
      <c r="A46" s="226" t="s">
        <v>1192</v>
      </c>
      <c r="B46" s="226"/>
      <c r="C46" s="303" t="s">
        <v>1193</v>
      </c>
      <c r="D46" s="260">
        <v>1141</v>
      </c>
      <c r="E46" s="569"/>
    </row>
    <row r="47" spans="1:5" ht="87" customHeight="1">
      <c r="A47" s="226" t="s">
        <v>1007</v>
      </c>
      <c r="B47" s="226"/>
      <c r="C47" s="258" t="s">
        <v>1407</v>
      </c>
      <c r="D47" s="260">
        <v>525</v>
      </c>
      <c r="E47" s="569"/>
    </row>
    <row r="48" spans="1:5" ht="87" customHeight="1" hidden="1">
      <c r="A48" s="226" t="s">
        <v>1008</v>
      </c>
      <c r="B48" s="226"/>
      <c r="C48" s="258" t="s">
        <v>1009</v>
      </c>
      <c r="D48" s="260">
        <f>D49</f>
        <v>0</v>
      </c>
      <c r="E48" s="569"/>
    </row>
    <row r="49" spans="1:5" ht="87" customHeight="1" hidden="1">
      <c r="A49" s="226" t="s">
        <v>1010</v>
      </c>
      <c r="B49" s="226"/>
      <c r="C49" s="258" t="s">
        <v>1011</v>
      </c>
      <c r="D49" s="260"/>
      <c r="E49" s="569"/>
    </row>
    <row r="50" spans="1:5" ht="95.25" customHeight="1">
      <c r="A50" s="226" t="s">
        <v>1012</v>
      </c>
      <c r="B50" s="226"/>
      <c r="C50" s="258" t="s">
        <v>1013</v>
      </c>
      <c r="D50" s="260">
        <f>D51</f>
        <v>1200</v>
      </c>
      <c r="E50" s="569"/>
    </row>
    <row r="51" spans="1:12" ht="71.25" customHeight="1">
      <c r="A51" s="226" t="s">
        <v>1014</v>
      </c>
      <c r="B51" s="226"/>
      <c r="C51" s="258" t="s">
        <v>1015</v>
      </c>
      <c r="D51" s="260">
        <v>1200</v>
      </c>
      <c r="E51" s="569"/>
      <c r="G51" s="559"/>
      <c r="H51" s="558"/>
      <c r="I51" s="559"/>
      <c r="J51" s="560"/>
      <c r="K51" s="560"/>
      <c r="L51" s="220"/>
    </row>
    <row r="52" spans="1:12" ht="36" customHeight="1">
      <c r="A52" s="226" t="s">
        <v>1016</v>
      </c>
      <c r="B52" s="226"/>
      <c r="C52" s="258" t="s">
        <v>1017</v>
      </c>
      <c r="D52" s="259">
        <f>D53</f>
        <v>252</v>
      </c>
      <c r="E52" s="569"/>
      <c r="G52" s="557"/>
      <c r="H52" s="558"/>
      <c r="I52" s="559"/>
      <c r="J52" s="560"/>
      <c r="K52" s="560"/>
      <c r="L52" s="220"/>
    </row>
    <row r="53" spans="1:12" ht="15.75">
      <c r="A53" s="226" t="s">
        <v>1018</v>
      </c>
      <c r="B53" s="226"/>
      <c r="C53" s="258" t="s">
        <v>1019</v>
      </c>
      <c r="D53" s="260">
        <f>D54+D55</f>
        <v>252</v>
      </c>
      <c r="E53" s="468"/>
      <c r="G53" s="557"/>
      <c r="H53" s="558"/>
      <c r="I53" s="559"/>
      <c r="J53" s="560"/>
      <c r="K53" s="560"/>
      <c r="L53" s="220"/>
    </row>
    <row r="54" spans="1:12" ht="43.5" customHeight="1">
      <c r="A54" s="226" t="s">
        <v>1020</v>
      </c>
      <c r="B54" s="226"/>
      <c r="C54" s="258" t="s">
        <v>1021</v>
      </c>
      <c r="D54" s="260">
        <v>250.15</v>
      </c>
      <c r="E54" s="468"/>
      <c r="G54" s="557"/>
      <c r="H54" s="558"/>
      <c r="I54" s="559"/>
      <c r="J54" s="560"/>
      <c r="K54" s="560"/>
      <c r="L54" s="220"/>
    </row>
    <row r="55" spans="1:12" ht="21.75" customHeight="1">
      <c r="A55" s="226" t="s">
        <v>1369</v>
      </c>
      <c r="B55" s="226"/>
      <c r="C55" s="258" t="s">
        <v>1370</v>
      </c>
      <c r="D55" s="260">
        <f>D56</f>
        <v>1.85</v>
      </c>
      <c r="E55" s="468"/>
      <c r="G55" s="559"/>
      <c r="H55" s="558"/>
      <c r="I55" s="559"/>
      <c r="J55" s="560"/>
      <c r="K55" s="560"/>
      <c r="L55" s="220"/>
    </row>
    <row r="56" spans="1:12" ht="20.25" customHeight="1">
      <c r="A56" s="226" t="s">
        <v>1304</v>
      </c>
      <c r="B56" s="226"/>
      <c r="C56" s="267" t="s">
        <v>1371</v>
      </c>
      <c r="D56" s="260">
        <v>1.85</v>
      </c>
      <c r="E56" s="468" t="s">
        <v>1368</v>
      </c>
      <c r="G56" s="559"/>
      <c r="H56" s="558"/>
      <c r="I56" s="559"/>
      <c r="J56" s="559"/>
      <c r="K56" s="560"/>
      <c r="L56" s="220"/>
    </row>
    <row r="57" spans="1:12" ht="85.5" customHeight="1" hidden="1">
      <c r="A57" s="226" t="s">
        <v>1305</v>
      </c>
      <c r="B57" s="226"/>
      <c r="C57" s="258" t="s">
        <v>1306</v>
      </c>
      <c r="D57" s="260"/>
      <c r="E57" s="569"/>
      <c r="G57" s="557"/>
      <c r="H57" s="558"/>
      <c r="I57" s="559"/>
      <c r="J57" s="559"/>
      <c r="K57" s="560"/>
      <c r="L57" s="220"/>
    </row>
    <row r="58" spans="1:12" ht="33.75" customHeight="1">
      <c r="A58" s="226" t="s">
        <v>1022</v>
      </c>
      <c r="B58" s="226"/>
      <c r="C58" s="258" t="s">
        <v>1023</v>
      </c>
      <c r="D58" s="259">
        <f>D59+D62</f>
        <v>5885</v>
      </c>
      <c r="E58" s="569"/>
      <c r="G58" s="557"/>
      <c r="H58" s="558"/>
      <c r="I58" s="559"/>
      <c r="J58" s="559"/>
      <c r="K58" s="560"/>
      <c r="L58" s="220"/>
    </row>
    <row r="59" spans="1:11" ht="24" customHeight="1">
      <c r="A59" s="226" t="s">
        <v>1024</v>
      </c>
      <c r="B59" s="226"/>
      <c r="C59" s="258" t="s">
        <v>1025</v>
      </c>
      <c r="D59" s="260">
        <f>D60</f>
        <v>5885</v>
      </c>
      <c r="E59" s="569"/>
      <c r="G59" s="220"/>
      <c r="H59" s="220"/>
      <c r="I59" s="220"/>
      <c r="J59" s="220"/>
      <c r="K59" s="220"/>
    </row>
    <row r="60" spans="1:5" ht="21" customHeight="1">
      <c r="A60" s="226" t="s">
        <v>1026</v>
      </c>
      <c r="B60" s="226"/>
      <c r="C60" s="258" t="s">
        <v>1027</v>
      </c>
      <c r="D60" s="260">
        <f>D61</f>
        <v>5885</v>
      </c>
      <c r="E60" s="569"/>
    </row>
    <row r="61" spans="1:5" ht="32.25" customHeight="1">
      <c r="A61" s="226" t="s">
        <v>1028</v>
      </c>
      <c r="B61" s="226"/>
      <c r="C61" s="258" t="s">
        <v>1029</v>
      </c>
      <c r="D61" s="260">
        <v>5885</v>
      </c>
      <c r="E61" s="569"/>
    </row>
    <row r="62" spans="1:5" ht="15.75" hidden="1">
      <c r="A62" s="241" t="s">
        <v>1194</v>
      </c>
      <c r="B62" s="226"/>
      <c r="C62" s="303" t="s">
        <v>1199</v>
      </c>
      <c r="D62" s="259">
        <f>D63</f>
        <v>0</v>
      </c>
      <c r="E62" s="569"/>
    </row>
    <row r="63" spans="1:5" ht="15.75" hidden="1">
      <c r="A63" s="241" t="s">
        <v>1195</v>
      </c>
      <c r="B63" s="226"/>
      <c r="C63" s="303" t="s">
        <v>1197</v>
      </c>
      <c r="D63" s="259">
        <f>D64</f>
        <v>0</v>
      </c>
      <c r="E63" s="569"/>
    </row>
    <row r="64" spans="1:5" ht="27.75" hidden="1">
      <c r="A64" s="241" t="s">
        <v>1196</v>
      </c>
      <c r="B64" s="226"/>
      <c r="C64" s="303" t="s">
        <v>1198</v>
      </c>
      <c r="D64" s="259"/>
      <c r="E64" s="569"/>
    </row>
    <row r="65" spans="1:5" ht="27">
      <c r="A65" s="226" t="s">
        <v>1030</v>
      </c>
      <c r="B65" s="226"/>
      <c r="C65" s="258" t="s">
        <v>1031</v>
      </c>
      <c r="D65" s="259">
        <f>D74+D66+D69</f>
        <v>18185</v>
      </c>
      <c r="E65" s="569"/>
    </row>
    <row r="66" spans="1:5" ht="81.75" hidden="1">
      <c r="A66" s="241" t="s">
        <v>1200</v>
      </c>
      <c r="B66" s="226"/>
      <c r="C66" s="303" t="s">
        <v>1203</v>
      </c>
      <c r="D66" s="259">
        <f>D67</f>
        <v>0</v>
      </c>
      <c r="E66" s="569"/>
    </row>
    <row r="67" spans="1:5" ht="81.75" hidden="1">
      <c r="A67" s="241" t="s">
        <v>1201</v>
      </c>
      <c r="B67" s="226"/>
      <c r="C67" s="303" t="s">
        <v>1204</v>
      </c>
      <c r="D67" s="259">
        <f>D68</f>
        <v>0</v>
      </c>
      <c r="E67" s="569"/>
    </row>
    <row r="68" spans="1:5" ht="81.75" hidden="1">
      <c r="A68" s="241" t="s">
        <v>1202</v>
      </c>
      <c r="B68" s="226"/>
      <c r="C68" s="303" t="s">
        <v>1205</v>
      </c>
      <c r="D68" s="259"/>
      <c r="E68" s="569"/>
    </row>
    <row r="69" spans="1:5" ht="81.75">
      <c r="A69" s="241" t="s">
        <v>1200</v>
      </c>
      <c r="B69" s="226"/>
      <c r="C69" s="303" t="s">
        <v>1203</v>
      </c>
      <c r="D69" s="260">
        <f>D70+D72</f>
        <v>803.3</v>
      </c>
      <c r="E69" s="569"/>
    </row>
    <row r="70" spans="1:5" ht="84.75" customHeight="1">
      <c r="A70" s="241" t="s">
        <v>1660</v>
      </c>
      <c r="B70" s="226"/>
      <c r="C70" s="303" t="s">
        <v>1661</v>
      </c>
      <c r="D70" s="260">
        <f>D71</f>
        <v>800</v>
      </c>
      <c r="E70" s="569"/>
    </row>
    <row r="71" spans="1:5" ht="81.75">
      <c r="A71" s="241" t="s">
        <v>1662</v>
      </c>
      <c r="B71" s="226"/>
      <c r="C71" s="303" t="s">
        <v>1663</v>
      </c>
      <c r="D71" s="260">
        <v>800</v>
      </c>
      <c r="E71" s="569"/>
    </row>
    <row r="72" spans="1:5" ht="87" customHeight="1">
      <c r="A72" s="241" t="s">
        <v>1201</v>
      </c>
      <c r="B72" s="226"/>
      <c r="C72" s="303" t="s">
        <v>1204</v>
      </c>
      <c r="D72" s="260">
        <f>D73</f>
        <v>3.3</v>
      </c>
      <c r="E72" s="569"/>
    </row>
    <row r="73" spans="1:5" ht="81.75">
      <c r="A73" s="241" t="s">
        <v>1202</v>
      </c>
      <c r="B73" s="226"/>
      <c r="C73" s="303" t="s">
        <v>1205</v>
      </c>
      <c r="D73" s="260">
        <v>3.3</v>
      </c>
      <c r="E73" s="569"/>
    </row>
    <row r="74" spans="1:5" ht="34.5" customHeight="1">
      <c r="A74" s="226" t="s">
        <v>1032</v>
      </c>
      <c r="B74" s="226"/>
      <c r="C74" s="258" t="s">
        <v>1150</v>
      </c>
      <c r="D74" s="260">
        <f>D75</f>
        <v>17381.7</v>
      </c>
      <c r="E74" s="569"/>
    </row>
    <row r="75" spans="1:5" ht="38.25" customHeight="1">
      <c r="A75" s="226" t="s">
        <v>1033</v>
      </c>
      <c r="B75" s="226"/>
      <c r="C75" s="258" t="s">
        <v>1034</v>
      </c>
      <c r="D75" s="260">
        <f>D76+D77</f>
        <v>17381.7</v>
      </c>
      <c r="E75" s="569"/>
    </row>
    <row r="76" spans="1:5" ht="56.25" customHeight="1">
      <c r="A76" s="254" t="s">
        <v>1209</v>
      </c>
      <c r="B76" s="226"/>
      <c r="C76" s="303" t="s">
        <v>1210</v>
      </c>
      <c r="D76" s="260">
        <v>13081.7</v>
      </c>
      <c r="E76" s="569"/>
    </row>
    <row r="77" spans="1:5" ht="40.5">
      <c r="A77" s="226" t="s">
        <v>1035</v>
      </c>
      <c r="B77" s="226"/>
      <c r="C77" s="258" t="s">
        <v>1036</v>
      </c>
      <c r="D77" s="260">
        <v>4300</v>
      </c>
      <c r="E77" s="569"/>
    </row>
    <row r="78" spans="1:5" ht="45" customHeight="1" hidden="1">
      <c r="A78" s="226" t="s">
        <v>1035</v>
      </c>
      <c r="B78" s="226"/>
      <c r="C78" s="258" t="s">
        <v>1036</v>
      </c>
      <c r="D78" s="259"/>
      <c r="E78" s="569"/>
    </row>
    <row r="79" spans="1:5" ht="45" customHeight="1" hidden="1">
      <c r="A79" s="226" t="s">
        <v>1035</v>
      </c>
      <c r="B79" s="226"/>
      <c r="C79" s="303" t="s">
        <v>1036</v>
      </c>
      <c r="D79" s="259"/>
      <c r="E79" s="569"/>
    </row>
    <row r="80" spans="1:6" ht="15.75" customHeight="1">
      <c r="A80" s="565" t="s">
        <v>1037</v>
      </c>
      <c r="B80" s="226"/>
      <c r="C80" s="805" t="s">
        <v>1038</v>
      </c>
      <c r="D80" s="259">
        <f>SUM(D81,D100)</f>
        <v>264.6</v>
      </c>
      <c r="E80" s="569"/>
      <c r="F80" s="319"/>
    </row>
    <row r="81" spans="1:5" ht="51" customHeight="1">
      <c r="A81" s="565" t="s">
        <v>1598</v>
      </c>
      <c r="B81" s="226"/>
      <c r="C81" s="566" t="s">
        <v>1597</v>
      </c>
      <c r="D81" s="260">
        <f>SUM(D82,D84,D86,D88,D90,D92,D96,D98,D94)</f>
        <v>192.8</v>
      </c>
      <c r="E81" s="569"/>
    </row>
    <row r="82" spans="1:5" ht="62.25" customHeight="1">
      <c r="A82" s="565" t="s">
        <v>1600</v>
      </c>
      <c r="B82" s="226"/>
      <c r="C82" s="555" t="s">
        <v>1599</v>
      </c>
      <c r="D82" s="260">
        <f>SUM(D83)</f>
        <v>8.5</v>
      </c>
      <c r="E82" s="569" t="s">
        <v>1345</v>
      </c>
    </row>
    <row r="83" spans="1:5" ht="96.75" customHeight="1">
      <c r="A83" s="565" t="s">
        <v>1602</v>
      </c>
      <c r="B83" s="226"/>
      <c r="C83" s="555" t="s">
        <v>1601</v>
      </c>
      <c r="D83" s="260">
        <v>8.5</v>
      </c>
      <c r="E83" s="569"/>
    </row>
    <row r="84" spans="1:5" ht="75.75" customHeight="1">
      <c r="A84" s="565" t="s">
        <v>1604</v>
      </c>
      <c r="B84" s="226"/>
      <c r="C84" s="555" t="s">
        <v>1603</v>
      </c>
      <c r="D84" s="260">
        <f>SUM(D85)</f>
        <v>34</v>
      </c>
      <c r="E84" s="569"/>
    </row>
    <row r="85" spans="1:5" ht="111" customHeight="1">
      <c r="A85" s="565" t="s">
        <v>1606</v>
      </c>
      <c r="B85" s="226"/>
      <c r="C85" s="555" t="s">
        <v>1605</v>
      </c>
      <c r="D85" s="260">
        <v>34</v>
      </c>
      <c r="E85" s="569"/>
    </row>
    <row r="86" spans="1:5" ht="65.25" customHeight="1">
      <c r="A86" s="565" t="s">
        <v>1608</v>
      </c>
      <c r="B86" s="226"/>
      <c r="C86" s="555" t="s">
        <v>1607</v>
      </c>
      <c r="D86" s="260">
        <f>SUM(D87)</f>
        <v>9.3</v>
      </c>
      <c r="E86" s="569"/>
    </row>
    <row r="87" spans="1:5" ht="99" customHeight="1">
      <c r="A87" s="565" t="s">
        <v>1610</v>
      </c>
      <c r="B87" s="226"/>
      <c r="C87" s="555" t="s">
        <v>1609</v>
      </c>
      <c r="D87" s="260">
        <v>9.3</v>
      </c>
      <c r="E87" s="569"/>
    </row>
    <row r="88" spans="1:5" ht="62.25" customHeight="1">
      <c r="A88" s="565" t="s">
        <v>1612</v>
      </c>
      <c r="B88" s="226"/>
      <c r="C88" s="555" t="s">
        <v>1611</v>
      </c>
      <c r="D88" s="260">
        <f>SUM(D89)</f>
        <v>10.7</v>
      </c>
      <c r="E88" s="569"/>
    </row>
    <row r="89" spans="1:5" ht="101.25" customHeight="1">
      <c r="A89" s="565" t="s">
        <v>1614</v>
      </c>
      <c r="B89" s="226"/>
      <c r="C89" s="555" t="s">
        <v>1613</v>
      </c>
      <c r="D89" s="260">
        <v>10.7</v>
      </c>
      <c r="E89" s="569"/>
    </row>
    <row r="90" spans="1:5" ht="102" customHeight="1">
      <c r="A90" s="565" t="s">
        <v>1616</v>
      </c>
      <c r="B90" s="226"/>
      <c r="C90" s="555" t="s">
        <v>1615</v>
      </c>
      <c r="D90" s="260">
        <f>SUM(D91)</f>
        <v>47.3</v>
      </c>
      <c r="E90" s="569"/>
    </row>
    <row r="91" spans="1:5" ht="139.5" customHeight="1">
      <c r="A91" s="565" t="s">
        <v>1618</v>
      </c>
      <c r="B91" s="226"/>
      <c r="C91" s="555" t="s">
        <v>1617</v>
      </c>
      <c r="D91" s="260">
        <v>47.3</v>
      </c>
      <c r="E91" s="569"/>
    </row>
    <row r="92" spans="1:5" ht="75.75" customHeight="1">
      <c r="A92" s="565" t="s">
        <v>1620</v>
      </c>
      <c r="B92" s="226"/>
      <c r="C92" s="555" t="s">
        <v>1619</v>
      </c>
      <c r="D92" s="260">
        <f>SUM(D93)</f>
        <v>1.4</v>
      </c>
      <c r="E92" s="569"/>
    </row>
    <row r="93" spans="1:5" ht="141.75" customHeight="1">
      <c r="A93" s="565" t="s">
        <v>1622</v>
      </c>
      <c r="B93" s="226"/>
      <c r="C93" s="555" t="s">
        <v>1621</v>
      </c>
      <c r="D93" s="260">
        <v>1.4</v>
      </c>
      <c r="E93" s="569" t="s">
        <v>1346</v>
      </c>
    </row>
    <row r="94" spans="1:5" ht="78" customHeight="1">
      <c r="A94" s="565" t="s">
        <v>1742</v>
      </c>
      <c r="B94" s="226"/>
      <c r="C94" s="807" t="s">
        <v>1743</v>
      </c>
      <c r="D94" s="260">
        <f>D95</f>
        <v>0.25</v>
      </c>
      <c r="E94" s="804"/>
    </row>
    <row r="95" spans="1:5" ht="128.25" customHeight="1">
      <c r="A95" s="565" t="s">
        <v>1744</v>
      </c>
      <c r="B95" s="226"/>
      <c r="C95" s="807" t="s">
        <v>1745</v>
      </c>
      <c r="D95" s="260">
        <v>0.25</v>
      </c>
      <c r="E95" s="804"/>
    </row>
    <row r="96" spans="1:5" ht="60">
      <c r="A96" s="565" t="s">
        <v>1624</v>
      </c>
      <c r="B96" s="226"/>
      <c r="C96" s="555" t="s">
        <v>1623</v>
      </c>
      <c r="D96" s="260">
        <f>SUM(D97)</f>
        <v>12.1</v>
      </c>
      <c r="E96" s="569"/>
    </row>
    <row r="97" spans="1:5" ht="100.5" customHeight="1">
      <c r="A97" s="565" t="s">
        <v>1626</v>
      </c>
      <c r="B97" s="226"/>
      <c r="C97" s="555" t="s">
        <v>1625</v>
      </c>
      <c r="D97" s="260">
        <v>12.1</v>
      </c>
      <c r="E97" s="569"/>
    </row>
    <row r="98" spans="1:5" ht="87" customHeight="1">
      <c r="A98" s="565" t="s">
        <v>1628</v>
      </c>
      <c r="B98" s="226"/>
      <c r="C98" s="555" t="s">
        <v>1627</v>
      </c>
      <c r="D98" s="260">
        <f>SUM(D99)</f>
        <v>69.25</v>
      </c>
      <c r="E98" s="569"/>
    </row>
    <row r="99" spans="1:5" ht="105">
      <c r="A99" s="565" t="s">
        <v>1630</v>
      </c>
      <c r="B99" s="226"/>
      <c r="C99" s="555" t="s">
        <v>1629</v>
      </c>
      <c r="D99" s="260">
        <v>69.25</v>
      </c>
      <c r="E99" s="569"/>
    </row>
    <row r="100" spans="1:5" ht="34.5" customHeight="1">
      <c r="A100" s="565" t="s">
        <v>1632</v>
      </c>
      <c r="B100" s="226"/>
      <c r="C100" s="566" t="s">
        <v>1631</v>
      </c>
      <c r="D100" s="260">
        <f>SUM(D101,D103)</f>
        <v>71.8</v>
      </c>
      <c r="E100" s="569"/>
    </row>
    <row r="101" spans="1:5" ht="112.5" customHeight="1">
      <c r="A101" s="565" t="s">
        <v>1634</v>
      </c>
      <c r="B101" s="226"/>
      <c r="C101" s="555" t="s">
        <v>1633</v>
      </c>
      <c r="D101" s="260">
        <f>SUM(D102)</f>
        <v>40</v>
      </c>
      <c r="E101" s="569"/>
    </row>
    <row r="102" spans="1:5" ht="48.75" customHeight="1">
      <c r="A102" s="565" t="s">
        <v>1636</v>
      </c>
      <c r="B102" s="226"/>
      <c r="C102" s="555" t="s">
        <v>1635</v>
      </c>
      <c r="D102" s="260">
        <v>40</v>
      </c>
      <c r="E102" s="569"/>
    </row>
    <row r="103" spans="1:5" ht="73.5" customHeight="1">
      <c r="A103" s="565" t="s">
        <v>1638</v>
      </c>
      <c r="B103" s="226"/>
      <c r="C103" s="555" t="s">
        <v>1637</v>
      </c>
      <c r="D103" s="260">
        <v>31.8</v>
      </c>
      <c r="E103" s="569"/>
    </row>
    <row r="104" spans="1:5" ht="75" customHeight="1">
      <c r="A104" s="565" t="s">
        <v>1640</v>
      </c>
      <c r="B104" s="226"/>
      <c r="C104" s="555" t="s">
        <v>1639</v>
      </c>
      <c r="D104" s="260">
        <v>24.9</v>
      </c>
      <c r="E104" s="569"/>
    </row>
    <row r="105" spans="1:5" ht="77.25" customHeight="1">
      <c r="A105" s="565" t="s">
        <v>1642</v>
      </c>
      <c r="B105" s="226"/>
      <c r="C105" s="555" t="s">
        <v>1641</v>
      </c>
      <c r="D105" s="260">
        <v>6.9</v>
      </c>
      <c r="E105" s="569"/>
    </row>
    <row r="106" spans="1:5" ht="60" customHeight="1" hidden="1">
      <c r="A106" s="241"/>
      <c r="B106" s="226"/>
      <c r="C106" s="303"/>
      <c r="D106" s="260"/>
      <c r="E106" s="569"/>
    </row>
    <row r="107" spans="1:5" ht="69.75" customHeight="1" hidden="1">
      <c r="A107" s="241"/>
      <c r="B107" s="226"/>
      <c r="C107" s="303"/>
      <c r="D107" s="260"/>
      <c r="E107" s="569"/>
    </row>
    <row r="108" spans="1:5" ht="77.25" customHeight="1" hidden="1">
      <c r="A108" s="226"/>
      <c r="B108" s="226"/>
      <c r="C108" s="258"/>
      <c r="D108" s="260"/>
      <c r="E108" s="569"/>
    </row>
    <row r="109" spans="1:5" ht="15.75" hidden="1">
      <c r="A109" s="226"/>
      <c r="B109" s="226"/>
      <c r="C109" s="258"/>
      <c r="D109" s="260"/>
      <c r="E109" s="569"/>
    </row>
    <row r="110" spans="1:5" ht="59.25" customHeight="1" hidden="1">
      <c r="A110" s="226"/>
      <c r="B110" s="226"/>
      <c r="C110" s="258"/>
      <c r="D110" s="260"/>
      <c r="E110" s="569"/>
    </row>
    <row r="111" spans="1:5" ht="15.75">
      <c r="A111" s="226" t="s">
        <v>1039</v>
      </c>
      <c r="B111" s="226"/>
      <c r="C111" s="261" t="s">
        <v>1040</v>
      </c>
      <c r="D111" s="259">
        <f>D112+D283+D288</f>
        <v>462890.6370000001</v>
      </c>
      <c r="E111" s="569"/>
    </row>
    <row r="112" spans="1:13" ht="45" customHeight="1">
      <c r="A112" s="226" t="s">
        <v>1041</v>
      </c>
      <c r="B112" s="226"/>
      <c r="C112" s="261" t="s">
        <v>1042</v>
      </c>
      <c r="D112" s="259">
        <f>D113+D194+D266+D180+D120</f>
        <v>459323.5740000001</v>
      </c>
      <c r="E112" s="569"/>
      <c r="G112" s="557"/>
      <c r="H112" s="558"/>
      <c r="I112" s="559"/>
      <c r="J112" s="560"/>
      <c r="K112" s="560"/>
      <c r="L112" s="560"/>
      <c r="M112" s="220"/>
    </row>
    <row r="113" spans="1:13" ht="33" customHeight="1">
      <c r="A113" s="226" t="s">
        <v>1372</v>
      </c>
      <c r="B113" s="226"/>
      <c r="C113" s="235" t="s">
        <v>1043</v>
      </c>
      <c r="D113" s="259">
        <f>D115+D178+D117+D118</f>
        <v>29772.302000000003</v>
      </c>
      <c r="E113" s="465" t="s">
        <v>1347</v>
      </c>
      <c r="G113" s="559"/>
      <c r="H113" s="558"/>
      <c r="I113" s="559"/>
      <c r="J113" s="560"/>
      <c r="K113" s="560"/>
      <c r="L113" s="560"/>
      <c r="M113" s="220"/>
    </row>
    <row r="114" spans="1:13" ht="23.25" customHeight="1">
      <c r="A114" s="238" t="s">
        <v>1373</v>
      </c>
      <c r="B114" s="226"/>
      <c r="C114" s="567" t="s">
        <v>1288</v>
      </c>
      <c r="D114" s="260">
        <f>D115</f>
        <v>22806.113</v>
      </c>
      <c r="E114" s="465" t="s">
        <v>1348</v>
      </c>
      <c r="G114" s="557"/>
      <c r="H114" s="558"/>
      <c r="I114" s="559"/>
      <c r="J114" s="560"/>
      <c r="K114" s="560"/>
      <c r="L114" s="560"/>
      <c r="M114" s="220"/>
    </row>
    <row r="115" spans="1:13" ht="33" customHeight="1">
      <c r="A115" s="238" t="s">
        <v>1374</v>
      </c>
      <c r="B115" s="226"/>
      <c r="C115" s="567" t="s">
        <v>1044</v>
      </c>
      <c r="D115" s="260">
        <v>22806.113</v>
      </c>
      <c r="E115" s="470" t="s">
        <v>1349</v>
      </c>
      <c r="G115" s="557"/>
      <c r="H115" s="558"/>
      <c r="I115" s="559"/>
      <c r="J115" s="559"/>
      <c r="K115" s="560"/>
      <c r="L115" s="559"/>
      <c r="M115" s="220"/>
    </row>
    <row r="116" spans="1:13" ht="32.25" customHeight="1">
      <c r="A116" s="556" t="s">
        <v>1588</v>
      </c>
      <c r="B116" s="230"/>
      <c r="C116" s="555" t="s">
        <v>1045</v>
      </c>
      <c r="D116" s="260">
        <f>D117</f>
        <v>4766.189</v>
      </c>
      <c r="E116" s="262"/>
      <c r="G116" s="557"/>
      <c r="H116" s="558"/>
      <c r="I116" s="559"/>
      <c r="J116" s="559"/>
      <c r="K116" s="560"/>
      <c r="L116" s="559"/>
      <c r="M116" s="220"/>
    </row>
    <row r="117" spans="1:5" ht="45" customHeight="1">
      <c r="A117" s="585" t="s">
        <v>1589</v>
      </c>
      <c r="B117" s="586"/>
      <c r="C117" s="587" t="s">
        <v>1046</v>
      </c>
      <c r="D117" s="588">
        <v>4766.189</v>
      </c>
      <c r="E117" s="262"/>
    </row>
    <row r="118" spans="1:5" ht="21" customHeight="1">
      <c r="A118" s="589" t="s">
        <v>1664</v>
      </c>
      <c r="B118" s="230"/>
      <c r="C118" s="590" t="s">
        <v>1665</v>
      </c>
      <c r="D118" s="260">
        <f>D119</f>
        <v>2200</v>
      </c>
      <c r="E118" s="262"/>
    </row>
    <row r="119" spans="1:5" ht="18.75" customHeight="1">
      <c r="A119" s="589" t="s">
        <v>1666</v>
      </c>
      <c r="B119" s="230"/>
      <c r="C119" s="590" t="s">
        <v>1667</v>
      </c>
      <c r="D119" s="260">
        <v>2200</v>
      </c>
      <c r="E119" s="262"/>
    </row>
    <row r="120" spans="1:5" ht="41.25" customHeight="1">
      <c r="A120" s="226" t="s">
        <v>1375</v>
      </c>
      <c r="B120" s="226"/>
      <c r="C120" s="235" t="s">
        <v>1047</v>
      </c>
      <c r="D120" s="839">
        <f>D130+D132+D134+D136+D138+D140+D142+D144+D146</f>
        <v>148555.924</v>
      </c>
      <c r="E120" s="466" t="s">
        <v>1350</v>
      </c>
    </row>
    <row r="121" spans="1:5" ht="39.75" customHeight="1" hidden="1">
      <c r="A121" s="226" t="s">
        <v>1048</v>
      </c>
      <c r="B121" s="226"/>
      <c r="C121" s="567" t="s">
        <v>1049</v>
      </c>
      <c r="D121" s="839"/>
      <c r="E121" s="467"/>
    </row>
    <row r="122" spans="1:5" ht="39" customHeight="1" hidden="1">
      <c r="A122" s="226" t="s">
        <v>1050</v>
      </c>
      <c r="B122" s="226"/>
      <c r="C122" s="567" t="s">
        <v>1051</v>
      </c>
      <c r="D122" s="259"/>
      <c r="E122" s="467"/>
    </row>
    <row r="123" spans="1:5" ht="42" customHeight="1" hidden="1">
      <c r="A123" s="226" t="s">
        <v>1052</v>
      </c>
      <c r="B123" s="226"/>
      <c r="C123" s="567" t="s">
        <v>1053</v>
      </c>
      <c r="D123" s="259"/>
      <c r="E123" s="262"/>
    </row>
    <row r="124" spans="1:5" ht="48" customHeight="1" hidden="1">
      <c r="A124" s="226" t="s">
        <v>1054</v>
      </c>
      <c r="B124" s="226"/>
      <c r="C124" s="567" t="s">
        <v>1055</v>
      </c>
      <c r="D124" s="259"/>
      <c r="E124" s="467"/>
    </row>
    <row r="125" spans="1:5" ht="48" customHeight="1" hidden="1">
      <c r="A125" s="226" t="s">
        <v>1050</v>
      </c>
      <c r="B125" s="226"/>
      <c r="C125" s="567" t="s">
        <v>1051</v>
      </c>
      <c r="D125" s="259"/>
      <c r="E125" s="467"/>
    </row>
    <row r="126" spans="1:5" ht="48" customHeight="1" hidden="1">
      <c r="A126" s="226" t="s">
        <v>1056</v>
      </c>
      <c r="B126" s="226"/>
      <c r="C126" s="567" t="s">
        <v>1057</v>
      </c>
      <c r="D126" s="259"/>
      <c r="E126" s="467"/>
    </row>
    <row r="127" spans="1:5" ht="51.75" customHeight="1" hidden="1">
      <c r="A127" s="226" t="s">
        <v>1058</v>
      </c>
      <c r="B127" s="226"/>
      <c r="C127" s="567" t="s">
        <v>1059</v>
      </c>
      <c r="D127" s="259"/>
      <c r="E127" s="262"/>
    </row>
    <row r="128" spans="1:5" ht="47.25" customHeight="1" hidden="1">
      <c r="A128" s="226"/>
      <c r="B128" s="226"/>
      <c r="C128" s="567"/>
      <c r="D128" s="259"/>
      <c r="E128" s="467"/>
    </row>
    <row r="129" spans="1:5" ht="54.75" customHeight="1" hidden="1">
      <c r="A129" s="226" t="s">
        <v>1060</v>
      </c>
      <c r="B129" s="226"/>
      <c r="C129" s="305" t="s">
        <v>1061</v>
      </c>
      <c r="D129" s="259"/>
      <c r="E129" s="467"/>
    </row>
    <row r="130" spans="1:10" ht="54.75" customHeight="1">
      <c r="A130" s="238" t="s">
        <v>1544</v>
      </c>
      <c r="B130" s="226"/>
      <c r="C130" s="305" t="s">
        <v>1543</v>
      </c>
      <c r="D130" s="260">
        <f>D131</f>
        <v>2158.157</v>
      </c>
      <c r="E130" s="467"/>
      <c r="G130" s="561"/>
      <c r="H130" s="562"/>
      <c r="I130" s="563"/>
      <c r="J130" s="564"/>
    </row>
    <row r="131" spans="1:10" ht="81.75" customHeight="1">
      <c r="A131" s="238" t="s">
        <v>1546</v>
      </c>
      <c r="B131" s="226"/>
      <c r="C131" s="305" t="s">
        <v>1545</v>
      </c>
      <c r="D131" s="260">
        <v>2158.157</v>
      </c>
      <c r="E131" s="467"/>
      <c r="G131" s="561"/>
      <c r="H131" s="562"/>
      <c r="I131" s="563"/>
      <c r="J131" s="564"/>
    </row>
    <row r="132" spans="1:10" ht="46.5" customHeight="1">
      <c r="A132" s="556" t="s">
        <v>1591</v>
      </c>
      <c r="B132" s="226"/>
      <c r="C132" s="555" t="s">
        <v>1590</v>
      </c>
      <c r="D132" s="260">
        <f>D133</f>
        <v>50000</v>
      </c>
      <c r="E132" s="467"/>
      <c r="G132" s="476"/>
      <c r="H132" s="476"/>
      <c r="I132" s="476"/>
      <c r="J132" s="476"/>
    </row>
    <row r="133" spans="1:5" ht="59.25" customHeight="1">
      <c r="A133" s="556" t="s">
        <v>1593</v>
      </c>
      <c r="B133" s="226"/>
      <c r="C133" s="555" t="s">
        <v>1592</v>
      </c>
      <c r="D133" s="260">
        <v>50000</v>
      </c>
      <c r="E133" s="467"/>
    </row>
    <row r="134" spans="1:5" ht="70.5" customHeight="1">
      <c r="A134" s="238" t="s">
        <v>1548</v>
      </c>
      <c r="B134" s="226"/>
      <c r="C134" s="305" t="s">
        <v>1547</v>
      </c>
      <c r="D134" s="260">
        <f>D135</f>
        <v>18041.276</v>
      </c>
      <c r="E134" s="467"/>
    </row>
    <row r="135" spans="1:5" ht="71.25" customHeight="1">
      <c r="A135" s="238" t="s">
        <v>1550</v>
      </c>
      <c r="B135" s="226"/>
      <c r="C135" s="305" t="s">
        <v>1549</v>
      </c>
      <c r="D135" s="260">
        <v>18041.276</v>
      </c>
      <c r="E135" s="467"/>
    </row>
    <row r="136" spans="1:5" ht="60" customHeight="1">
      <c r="A136" s="238" t="s">
        <v>1668</v>
      </c>
      <c r="B136" s="226"/>
      <c r="C136" s="305" t="s">
        <v>1669</v>
      </c>
      <c r="D136" s="260">
        <f>D137</f>
        <v>2051.636</v>
      </c>
      <c r="E136" s="467"/>
    </row>
    <row r="137" spans="1:5" ht="71.25" customHeight="1">
      <c r="A137" s="238" t="s">
        <v>1670</v>
      </c>
      <c r="B137" s="226"/>
      <c r="C137" s="305" t="s">
        <v>1671</v>
      </c>
      <c r="D137" s="260">
        <v>2051.636</v>
      </c>
      <c r="E137" s="467"/>
    </row>
    <row r="138" spans="1:5" ht="57" customHeight="1">
      <c r="A138" s="238" t="s">
        <v>1552</v>
      </c>
      <c r="B138" s="226"/>
      <c r="C138" s="305" t="s">
        <v>1551</v>
      </c>
      <c r="D138" s="260">
        <f>D139</f>
        <v>899.548</v>
      </c>
      <c r="E138" s="467"/>
    </row>
    <row r="139" spans="1:5" ht="57.75" customHeight="1">
      <c r="A139" s="238" t="s">
        <v>1554</v>
      </c>
      <c r="B139" s="226"/>
      <c r="C139" s="305" t="s">
        <v>1553</v>
      </c>
      <c r="D139" s="260">
        <v>899.548</v>
      </c>
      <c r="E139" s="467"/>
    </row>
    <row r="140" spans="1:5" ht="37.5" customHeight="1">
      <c r="A140" s="238" t="s">
        <v>1540</v>
      </c>
      <c r="B140" s="226"/>
      <c r="C140" s="305" t="s">
        <v>1310</v>
      </c>
      <c r="D140" s="260">
        <f>D141</f>
        <v>426.9</v>
      </c>
      <c r="E140" s="467"/>
    </row>
    <row r="141" spans="1:5" ht="42.75" customHeight="1">
      <c r="A141" s="238" t="s">
        <v>1542</v>
      </c>
      <c r="B141" s="226"/>
      <c r="C141" s="305" t="s">
        <v>1541</v>
      </c>
      <c r="D141" s="260">
        <v>426.9</v>
      </c>
      <c r="E141" s="467"/>
    </row>
    <row r="142" spans="1:5" ht="56.25" customHeight="1">
      <c r="A142" s="238" t="s">
        <v>1556</v>
      </c>
      <c r="B142" s="226"/>
      <c r="C142" s="305" t="s">
        <v>1555</v>
      </c>
      <c r="D142" s="260">
        <f>D143</f>
        <v>40768.209</v>
      </c>
      <c r="E142" s="467"/>
    </row>
    <row r="143" spans="1:5" ht="71.25" customHeight="1">
      <c r="A143" s="238" t="s">
        <v>1558</v>
      </c>
      <c r="B143" s="226"/>
      <c r="C143" s="305" t="s">
        <v>1557</v>
      </c>
      <c r="D143" s="260">
        <v>40768.209</v>
      </c>
      <c r="E143" s="467"/>
    </row>
    <row r="144" spans="1:5" ht="55.5" customHeight="1">
      <c r="A144" s="238" t="s">
        <v>1560</v>
      </c>
      <c r="B144" s="226"/>
      <c r="C144" s="305" t="s">
        <v>1559</v>
      </c>
      <c r="D144" s="260">
        <f>D145</f>
        <v>8139.408</v>
      </c>
      <c r="E144" s="467"/>
    </row>
    <row r="145" spans="1:5" ht="54.75" customHeight="1">
      <c r="A145" s="238" t="s">
        <v>1562</v>
      </c>
      <c r="B145" s="226"/>
      <c r="C145" s="305" t="s">
        <v>1561</v>
      </c>
      <c r="D145" s="260">
        <v>8139.408</v>
      </c>
      <c r="E145" s="467"/>
    </row>
    <row r="146" spans="1:5" ht="24.75" customHeight="1">
      <c r="A146" s="238" t="s">
        <v>1376</v>
      </c>
      <c r="B146" s="226"/>
      <c r="C146" s="567" t="s">
        <v>1062</v>
      </c>
      <c r="D146" s="260">
        <f>D147</f>
        <v>26070.79</v>
      </c>
      <c r="E146" s="466" t="s">
        <v>1351</v>
      </c>
    </row>
    <row r="147" spans="1:5" ht="24.75" customHeight="1">
      <c r="A147" s="238" t="s">
        <v>1377</v>
      </c>
      <c r="B147" s="226"/>
      <c r="C147" s="567" t="s">
        <v>1117</v>
      </c>
      <c r="D147" s="260">
        <f>D148+D149+D150+D151+D152+D154+D153+D155+D156+D157</f>
        <v>26070.79</v>
      </c>
      <c r="E147" s="466" t="s">
        <v>1352</v>
      </c>
    </row>
    <row r="148" spans="1:5" ht="50.25" customHeight="1">
      <c r="A148" s="238" t="s">
        <v>1377</v>
      </c>
      <c r="B148" s="226"/>
      <c r="C148" s="567" t="s">
        <v>1064</v>
      </c>
      <c r="D148" s="260">
        <v>108.071</v>
      </c>
      <c r="E148" s="466"/>
    </row>
    <row r="149" spans="1:5" ht="72" customHeight="1">
      <c r="A149" s="238" t="s">
        <v>1377</v>
      </c>
      <c r="B149" s="226"/>
      <c r="C149" s="567" t="s">
        <v>1420</v>
      </c>
      <c r="D149" s="260">
        <v>776.364</v>
      </c>
      <c r="E149" s="466"/>
    </row>
    <row r="150" spans="1:6" ht="94.5" customHeight="1">
      <c r="A150" s="238" t="s">
        <v>1377</v>
      </c>
      <c r="B150" s="226"/>
      <c r="C150" s="567" t="s">
        <v>1266</v>
      </c>
      <c r="D150" s="260">
        <v>279.114</v>
      </c>
      <c r="E150" s="466"/>
      <c r="F150" s="542"/>
    </row>
    <row r="151" spans="1:5" ht="77.25" customHeight="1">
      <c r="A151" s="238" t="s">
        <v>1377</v>
      </c>
      <c r="B151" s="226"/>
      <c r="C151" s="567" t="s">
        <v>1419</v>
      </c>
      <c r="D151" s="260">
        <v>539.428</v>
      </c>
      <c r="E151" s="466"/>
    </row>
    <row r="152" spans="1:5" ht="66" customHeight="1">
      <c r="A152" s="238" t="s">
        <v>1377</v>
      </c>
      <c r="B152" s="226"/>
      <c r="C152" s="567" t="s">
        <v>1298</v>
      </c>
      <c r="D152" s="260">
        <v>949.218</v>
      </c>
      <c r="E152" s="466"/>
    </row>
    <row r="153" spans="1:5" ht="33.75" customHeight="1">
      <c r="A153" s="238" t="s">
        <v>1377</v>
      </c>
      <c r="B153" s="226"/>
      <c r="C153" s="567" t="s">
        <v>1118</v>
      </c>
      <c r="D153" s="260">
        <v>4396.477</v>
      </c>
      <c r="E153" s="466"/>
    </row>
    <row r="154" spans="1:5" ht="33" customHeight="1">
      <c r="A154" s="238" t="s">
        <v>1377</v>
      </c>
      <c r="B154" s="226"/>
      <c r="C154" s="567" t="s">
        <v>1408</v>
      </c>
      <c r="D154" s="260">
        <v>5338.202</v>
      </c>
      <c r="E154" s="467"/>
    </row>
    <row r="155" spans="1:8" ht="30" customHeight="1">
      <c r="A155" s="238" t="s">
        <v>1377</v>
      </c>
      <c r="B155" s="226"/>
      <c r="C155" s="305" t="s">
        <v>1299</v>
      </c>
      <c r="D155" s="260">
        <v>12056.265</v>
      </c>
      <c r="E155" s="467"/>
      <c r="G155" s="220"/>
      <c r="H155" s="220"/>
    </row>
    <row r="156" spans="1:8" ht="52.5" customHeight="1">
      <c r="A156" s="238" t="s">
        <v>1421</v>
      </c>
      <c r="B156" s="228"/>
      <c r="C156" s="274" t="s">
        <v>1738</v>
      </c>
      <c r="D156" s="260">
        <v>1190.928</v>
      </c>
      <c r="E156" s="467"/>
      <c r="G156" s="220"/>
      <c r="H156" s="220"/>
    </row>
    <row r="157" spans="1:8" ht="60.75" customHeight="1">
      <c r="A157" s="238" t="s">
        <v>1422</v>
      </c>
      <c r="B157" s="229"/>
      <c r="C157" s="799" t="s">
        <v>1739</v>
      </c>
      <c r="D157" s="260">
        <v>436.723</v>
      </c>
      <c r="E157" s="467"/>
      <c r="G157" s="220"/>
      <c r="H157" s="220"/>
    </row>
    <row r="158" spans="1:8" ht="34.5" customHeight="1" hidden="1">
      <c r="A158" s="229"/>
      <c r="B158" s="229"/>
      <c r="C158" s="567"/>
      <c r="D158" s="260"/>
      <c r="E158" s="467"/>
      <c r="G158" s="220"/>
      <c r="H158" s="220"/>
    </row>
    <row r="159" spans="1:8" ht="50.25" customHeight="1" hidden="1">
      <c r="A159" s="227" t="s">
        <v>1063</v>
      </c>
      <c r="B159" s="227"/>
      <c r="C159" s="567"/>
      <c r="D159" s="260"/>
      <c r="E159" s="262"/>
      <c r="G159" s="220"/>
      <c r="H159" s="220"/>
    </row>
    <row r="160" spans="1:8" ht="35.25" customHeight="1" hidden="1">
      <c r="A160" s="227" t="s">
        <v>1063</v>
      </c>
      <c r="B160" s="227"/>
      <c r="C160" s="567"/>
      <c r="D160" s="260"/>
      <c r="E160" s="262"/>
      <c r="G160" s="220"/>
      <c r="H160" s="220"/>
    </row>
    <row r="161" spans="1:8" ht="82.5" customHeight="1" hidden="1">
      <c r="A161" s="227" t="s">
        <v>1063</v>
      </c>
      <c r="B161" s="227"/>
      <c r="C161" s="567"/>
      <c r="D161" s="260"/>
      <c r="E161" s="262"/>
      <c r="G161" s="220"/>
      <c r="H161" s="220"/>
    </row>
    <row r="162" spans="1:8" ht="39.75" customHeight="1" hidden="1">
      <c r="A162" s="227" t="s">
        <v>1063</v>
      </c>
      <c r="B162" s="227"/>
      <c r="C162" s="567"/>
      <c r="D162" s="259"/>
      <c r="E162" s="262"/>
      <c r="G162" s="220"/>
      <c r="H162" s="220"/>
    </row>
    <row r="163" spans="1:8" ht="43.5" customHeight="1" hidden="1">
      <c r="A163" s="227" t="s">
        <v>1063</v>
      </c>
      <c r="B163" s="227"/>
      <c r="C163" s="567"/>
      <c r="D163" s="259"/>
      <c r="E163" s="262"/>
      <c r="G163" s="220"/>
      <c r="H163" s="220"/>
    </row>
    <row r="164" spans="1:8" ht="50.25" customHeight="1" hidden="1">
      <c r="A164" s="241" t="s">
        <v>1119</v>
      </c>
      <c r="B164" s="227"/>
      <c r="C164" s="306" t="s">
        <v>1120</v>
      </c>
      <c r="D164" s="259">
        <f>D169+D167+D165</f>
        <v>0</v>
      </c>
      <c r="E164" s="262"/>
      <c r="G164" s="220"/>
      <c r="H164" s="220"/>
    </row>
    <row r="165" spans="1:5" ht="50.25" customHeight="1" hidden="1">
      <c r="A165" s="242" t="s">
        <v>1129</v>
      </c>
      <c r="B165" s="227"/>
      <c r="C165" s="307" t="s">
        <v>1053</v>
      </c>
      <c r="D165" s="260">
        <f>D166</f>
        <v>0</v>
      </c>
      <c r="E165" s="262"/>
    </row>
    <row r="166" spans="1:5" ht="50.25" customHeight="1" hidden="1">
      <c r="A166" s="242" t="s">
        <v>1128</v>
      </c>
      <c r="B166" s="227"/>
      <c r="C166" s="307" t="s">
        <v>1127</v>
      </c>
      <c r="D166" s="259"/>
      <c r="E166" s="262"/>
    </row>
    <row r="167" spans="1:5" ht="50.25" customHeight="1" hidden="1">
      <c r="A167" s="242" t="s">
        <v>1121</v>
      </c>
      <c r="B167" s="227"/>
      <c r="C167" s="307" t="s">
        <v>1051</v>
      </c>
      <c r="D167" s="260">
        <f>D168</f>
        <v>0</v>
      </c>
      <c r="E167" s="262"/>
    </row>
    <row r="168" spans="1:16" ht="50.25" customHeight="1" hidden="1">
      <c r="A168" s="242" t="s">
        <v>1122</v>
      </c>
      <c r="B168" s="227"/>
      <c r="C168" s="307" t="s">
        <v>1055</v>
      </c>
      <c r="D168" s="259"/>
      <c r="E168" s="262"/>
      <c r="P168" s="1"/>
    </row>
    <row r="169" spans="1:16" ht="18" customHeight="1" hidden="1">
      <c r="A169" s="242" t="s">
        <v>1115</v>
      </c>
      <c r="B169" s="227"/>
      <c r="C169" s="567" t="s">
        <v>1062</v>
      </c>
      <c r="D169" s="260">
        <f>D170</f>
        <v>0</v>
      </c>
      <c r="E169" s="262"/>
      <c r="P169" s="1"/>
    </row>
    <row r="170" spans="1:16" ht="35.25" customHeight="1" hidden="1">
      <c r="A170" s="242" t="s">
        <v>1116</v>
      </c>
      <c r="B170" s="227"/>
      <c r="C170" s="307" t="s">
        <v>1117</v>
      </c>
      <c r="D170" s="260">
        <f>D173+D175+D176+D177+D171+D172+D174</f>
        <v>0</v>
      </c>
      <c r="E170" s="262"/>
      <c r="P170" s="1"/>
    </row>
    <row r="171" spans="1:16" ht="107.25" customHeight="1" hidden="1">
      <c r="A171" s="242" t="s">
        <v>1116</v>
      </c>
      <c r="B171" s="227"/>
      <c r="C171" s="307" t="s">
        <v>1145</v>
      </c>
      <c r="D171" s="259"/>
      <c r="E171" s="262"/>
      <c r="P171" s="1"/>
    </row>
    <row r="172" spans="1:16" ht="39" customHeight="1" hidden="1">
      <c r="A172" s="242" t="s">
        <v>1116</v>
      </c>
      <c r="B172" s="227"/>
      <c r="C172" s="307" t="s">
        <v>1146</v>
      </c>
      <c r="D172" s="259"/>
      <c r="E172" s="262"/>
      <c r="P172" s="1"/>
    </row>
    <row r="173" spans="1:16" ht="43.5" customHeight="1" hidden="1">
      <c r="A173" s="242" t="s">
        <v>1116</v>
      </c>
      <c r="B173" s="227"/>
      <c r="C173" s="236" t="s">
        <v>1064</v>
      </c>
      <c r="D173" s="259"/>
      <c r="E173" s="262"/>
      <c r="P173" s="1"/>
    </row>
    <row r="174" spans="1:16" ht="43.5" customHeight="1" hidden="1">
      <c r="A174" s="242" t="s">
        <v>1116</v>
      </c>
      <c r="B174" s="227"/>
      <c r="C174" s="308" t="s">
        <v>1147</v>
      </c>
      <c r="D174" s="259"/>
      <c r="E174" s="262"/>
      <c r="P174" s="1"/>
    </row>
    <row r="175" spans="1:16" ht="43.5" customHeight="1" hidden="1">
      <c r="A175" s="242" t="s">
        <v>1116</v>
      </c>
      <c r="B175" s="227"/>
      <c r="C175" s="567" t="s">
        <v>1065</v>
      </c>
      <c r="D175" s="259"/>
      <c r="E175" s="262"/>
      <c r="P175" s="1"/>
    </row>
    <row r="176" spans="1:16" ht="69.75" customHeight="1" hidden="1">
      <c r="A176" s="242" t="s">
        <v>1116</v>
      </c>
      <c r="B176" s="227"/>
      <c r="C176" s="274" t="s">
        <v>1271</v>
      </c>
      <c r="D176" s="259"/>
      <c r="E176" s="262"/>
      <c r="P176" s="1"/>
    </row>
    <row r="177" spans="1:16" ht="43.5" customHeight="1" hidden="1">
      <c r="A177" s="242" t="s">
        <v>1116</v>
      </c>
      <c r="B177" s="227"/>
      <c r="C177" s="567" t="s">
        <v>1118</v>
      </c>
      <c r="D177" s="259"/>
      <c r="E177" s="262"/>
      <c r="P177" s="1"/>
    </row>
    <row r="178" spans="1:16" ht="43.5" customHeight="1" hidden="1">
      <c r="A178" s="242" t="s">
        <v>1286</v>
      </c>
      <c r="B178" s="227"/>
      <c r="C178" s="567" t="s">
        <v>1045</v>
      </c>
      <c r="D178" s="260">
        <f>D179</f>
        <v>0</v>
      </c>
      <c r="E178" s="262"/>
      <c r="P178" s="1"/>
    </row>
    <row r="179" spans="1:16" ht="43.5" customHeight="1" hidden="1">
      <c r="A179" s="242" t="s">
        <v>1287</v>
      </c>
      <c r="B179" s="227"/>
      <c r="C179" s="567" t="s">
        <v>1046</v>
      </c>
      <c r="D179" s="260"/>
      <c r="E179" s="262"/>
      <c r="P179" s="1"/>
    </row>
    <row r="180" spans="1:16" ht="43.5" customHeight="1" hidden="1">
      <c r="A180" s="241" t="s">
        <v>1119</v>
      </c>
      <c r="B180" s="227"/>
      <c r="C180" s="235" t="s">
        <v>1120</v>
      </c>
      <c r="D180" s="259">
        <f>D181+D183+D186+D187</f>
        <v>0</v>
      </c>
      <c r="E180" s="262"/>
      <c r="P180" s="1"/>
    </row>
    <row r="181" spans="1:16" ht="43.5" customHeight="1" hidden="1">
      <c r="A181" s="242" t="s">
        <v>1121</v>
      </c>
      <c r="B181" s="227"/>
      <c r="C181" s="567" t="s">
        <v>1051</v>
      </c>
      <c r="D181" s="260">
        <f>D182</f>
        <v>0</v>
      </c>
      <c r="E181" s="262"/>
      <c r="P181" s="1"/>
    </row>
    <row r="182" spans="1:16" ht="43.5" customHeight="1" hidden="1">
      <c r="A182" s="242" t="s">
        <v>1122</v>
      </c>
      <c r="B182" s="227"/>
      <c r="C182" s="567" t="s">
        <v>1055</v>
      </c>
      <c r="D182" s="260"/>
      <c r="E182" s="262"/>
      <c r="P182" s="1"/>
    </row>
    <row r="183" spans="1:16" ht="43.5" customHeight="1" hidden="1">
      <c r="A183" s="242" t="s">
        <v>1290</v>
      </c>
      <c r="B183" s="227"/>
      <c r="C183" s="567" t="s">
        <v>1289</v>
      </c>
      <c r="D183" s="260">
        <f>D184</f>
        <v>0</v>
      </c>
      <c r="E183" s="262"/>
      <c r="P183" s="1"/>
    </row>
    <row r="184" spans="1:16" ht="71.25" customHeight="1" hidden="1">
      <c r="A184" s="242" t="s">
        <v>1292</v>
      </c>
      <c r="B184" s="227"/>
      <c r="C184" s="567" t="s">
        <v>1291</v>
      </c>
      <c r="D184" s="260"/>
      <c r="E184" s="262"/>
      <c r="P184" s="1"/>
    </row>
    <row r="185" spans="1:16" ht="71.25" customHeight="1" hidden="1">
      <c r="A185" s="310" t="s">
        <v>1309</v>
      </c>
      <c r="B185" s="227"/>
      <c r="C185" s="301" t="s">
        <v>1310</v>
      </c>
      <c r="D185" s="260">
        <f>D186</f>
        <v>0</v>
      </c>
      <c r="E185" s="262"/>
      <c r="P185" s="1"/>
    </row>
    <row r="186" spans="1:16" ht="43.5" customHeight="1" hidden="1">
      <c r="A186" s="242" t="s">
        <v>1308</v>
      </c>
      <c r="B186" s="227"/>
      <c r="C186" s="567" t="s">
        <v>1293</v>
      </c>
      <c r="D186" s="260"/>
      <c r="E186" s="262"/>
      <c r="P186" s="1"/>
    </row>
    <row r="187" spans="1:16" ht="43.5" customHeight="1" hidden="1">
      <c r="A187" s="242" t="s">
        <v>1115</v>
      </c>
      <c r="B187" s="227"/>
      <c r="C187" s="567" t="s">
        <v>1062</v>
      </c>
      <c r="D187" s="260">
        <f>D188</f>
        <v>0</v>
      </c>
      <c r="E187" s="262"/>
      <c r="P187" s="1"/>
    </row>
    <row r="188" spans="1:16" ht="43.5" customHeight="1" hidden="1">
      <c r="A188" s="242" t="s">
        <v>1116</v>
      </c>
      <c r="B188" s="227"/>
      <c r="C188" s="567" t="s">
        <v>1294</v>
      </c>
      <c r="D188" s="260">
        <f>D190+D191+D192+D193+D189</f>
        <v>0</v>
      </c>
      <c r="E188" s="262"/>
      <c r="P188" s="1"/>
    </row>
    <row r="189" spans="1:16" ht="43.5" customHeight="1" hidden="1">
      <c r="A189" s="242" t="s">
        <v>1116</v>
      </c>
      <c r="B189" s="227"/>
      <c r="C189" s="567" t="s">
        <v>1299</v>
      </c>
      <c r="D189" s="260"/>
      <c r="E189" s="262"/>
      <c r="P189" s="1"/>
    </row>
    <row r="190" spans="1:16" ht="43.5" customHeight="1" hidden="1">
      <c r="A190" s="242" t="s">
        <v>1116</v>
      </c>
      <c r="B190" s="227"/>
      <c r="C190" s="567" t="s">
        <v>1295</v>
      </c>
      <c r="D190" s="260"/>
      <c r="E190" s="262"/>
      <c r="P190" s="1"/>
    </row>
    <row r="191" spans="1:16" ht="69" customHeight="1" hidden="1">
      <c r="A191" s="242" t="s">
        <v>1116</v>
      </c>
      <c r="B191" s="227"/>
      <c r="C191" s="567" t="s">
        <v>1296</v>
      </c>
      <c r="D191" s="260"/>
      <c r="E191" s="262"/>
      <c r="P191" s="1"/>
    </row>
    <row r="192" spans="1:16" ht="79.5" customHeight="1" hidden="1">
      <c r="A192" s="242" t="s">
        <v>1116</v>
      </c>
      <c r="B192" s="227"/>
      <c r="C192" s="567" t="s">
        <v>1297</v>
      </c>
      <c r="D192" s="260"/>
      <c r="E192" s="262"/>
      <c r="P192" s="1"/>
    </row>
    <row r="193" spans="1:16" ht="68.25" customHeight="1" hidden="1">
      <c r="A193" s="242" t="s">
        <v>1116</v>
      </c>
      <c r="B193" s="227"/>
      <c r="C193" s="567" t="s">
        <v>1298</v>
      </c>
      <c r="D193" s="260"/>
      <c r="E193" s="262"/>
      <c r="P193" s="1"/>
    </row>
    <row r="194" spans="1:16" ht="47.25">
      <c r="A194" s="226" t="s">
        <v>1378</v>
      </c>
      <c r="B194" s="226"/>
      <c r="C194" s="235" t="s">
        <v>1066</v>
      </c>
      <c r="D194" s="259">
        <f>D195+D200+D204+D210+D212+D216+D218+D220</f>
        <v>280121.17100000003</v>
      </c>
      <c r="E194" s="470" t="s">
        <v>1353</v>
      </c>
      <c r="P194" s="1"/>
    </row>
    <row r="195" spans="1:5" ht="17.25" customHeight="1">
      <c r="A195" s="242" t="s">
        <v>1379</v>
      </c>
      <c r="B195" s="238"/>
      <c r="C195" s="307" t="s">
        <v>1281</v>
      </c>
      <c r="D195" s="260">
        <f>D197</f>
        <v>999.489</v>
      </c>
      <c r="E195" s="467" t="s">
        <v>1354</v>
      </c>
    </row>
    <row r="196" spans="1:5" ht="82.5" customHeight="1" hidden="1">
      <c r="A196" s="840" t="s">
        <v>1380</v>
      </c>
      <c r="B196" s="840"/>
      <c r="C196" s="841" t="s">
        <v>1067</v>
      </c>
      <c r="D196" s="841"/>
      <c r="E196" s="467"/>
    </row>
    <row r="197" spans="1:5" ht="30" customHeight="1">
      <c r="A197" s="840"/>
      <c r="B197" s="840"/>
      <c r="C197" s="236" t="s">
        <v>1282</v>
      </c>
      <c r="D197" s="580">
        <v>999.489</v>
      </c>
      <c r="E197" s="467" t="s">
        <v>1355</v>
      </c>
    </row>
    <row r="198" spans="1:5" ht="58.5" customHeight="1" hidden="1">
      <c r="A198" s="239" t="s">
        <v>1068</v>
      </c>
      <c r="B198" s="238"/>
      <c r="C198" s="307" t="s">
        <v>1069</v>
      </c>
      <c r="D198" s="581">
        <f>D199</f>
        <v>0</v>
      </c>
      <c r="E198" s="467"/>
    </row>
    <row r="199" spans="1:5" ht="57.75" customHeight="1" hidden="1">
      <c r="A199" s="240" t="s">
        <v>1070</v>
      </c>
      <c r="B199" s="238"/>
      <c r="C199" s="307" t="s">
        <v>1071</v>
      </c>
      <c r="D199" s="580"/>
      <c r="E199" s="467"/>
    </row>
    <row r="200" spans="1:5" ht="63.75" customHeight="1">
      <c r="A200" s="238" t="s">
        <v>1381</v>
      </c>
      <c r="B200" s="238"/>
      <c r="C200" s="800" t="s">
        <v>1413</v>
      </c>
      <c r="D200" s="580">
        <f>D202</f>
        <v>87.801</v>
      </c>
      <c r="E200" s="467" t="s">
        <v>1356</v>
      </c>
    </row>
    <row r="201" spans="1:5" ht="9" customHeight="1" hidden="1">
      <c r="A201" s="801"/>
      <c r="B201" s="801"/>
      <c r="C201" s="802"/>
      <c r="D201" s="806"/>
      <c r="E201" s="467"/>
    </row>
    <row r="202" spans="1:5" ht="30.75" customHeight="1" hidden="1">
      <c r="A202" s="846" t="s">
        <v>1382</v>
      </c>
      <c r="B202" s="846"/>
      <c r="C202" s="848" t="s">
        <v>1414</v>
      </c>
      <c r="D202" s="850">
        <v>87.801</v>
      </c>
      <c r="E202" s="467"/>
    </row>
    <row r="203" spans="1:5" ht="63" customHeight="1">
      <c r="A203" s="847"/>
      <c r="B203" s="847"/>
      <c r="C203" s="849"/>
      <c r="D203" s="851"/>
      <c r="E203" s="467" t="s">
        <v>1357</v>
      </c>
    </row>
    <row r="204" spans="1:5" ht="54" customHeight="1">
      <c r="A204" s="238" t="s">
        <v>1383</v>
      </c>
      <c r="B204" s="238"/>
      <c r="C204" s="307" t="s">
        <v>1072</v>
      </c>
      <c r="D204" s="260">
        <f>D205</f>
        <v>8164.718</v>
      </c>
      <c r="E204" s="467" t="s">
        <v>1358</v>
      </c>
    </row>
    <row r="205" spans="1:5" ht="65.25" customHeight="1">
      <c r="A205" s="238" t="s">
        <v>1384</v>
      </c>
      <c r="B205" s="238"/>
      <c r="C205" s="307" t="s">
        <v>1073</v>
      </c>
      <c r="D205" s="260">
        <v>8164.718</v>
      </c>
      <c r="E205" s="467" t="s">
        <v>1359</v>
      </c>
    </row>
    <row r="206" spans="1:5" ht="41.25" customHeight="1" hidden="1">
      <c r="A206" s="238" t="s">
        <v>1074</v>
      </c>
      <c r="B206" s="238"/>
      <c r="C206" s="307" t="s">
        <v>1075</v>
      </c>
      <c r="D206" s="260"/>
      <c r="E206" s="467"/>
    </row>
    <row r="207" spans="1:5" ht="45.75" customHeight="1" hidden="1">
      <c r="A207" s="238" t="s">
        <v>1076</v>
      </c>
      <c r="B207" s="238"/>
      <c r="C207" s="307" t="s">
        <v>1077</v>
      </c>
      <c r="D207" s="260"/>
      <c r="E207" s="467"/>
    </row>
    <row r="208" spans="1:5" ht="84.75" customHeight="1" hidden="1">
      <c r="A208" s="314" t="s">
        <v>1315</v>
      </c>
      <c r="B208" s="238"/>
      <c r="C208" s="307" t="s">
        <v>1316</v>
      </c>
      <c r="D208" s="260">
        <f>D209</f>
        <v>0</v>
      </c>
      <c r="E208" s="467"/>
    </row>
    <row r="209" spans="1:5" ht="80.25" customHeight="1" hidden="1">
      <c r="A209" s="238" t="s">
        <v>1317</v>
      </c>
      <c r="B209" s="238"/>
      <c r="C209" s="307" t="s">
        <v>1318</v>
      </c>
      <c r="D209" s="260"/>
      <c r="E209" s="467"/>
    </row>
    <row r="210" spans="1:5" ht="69.75" customHeight="1">
      <c r="A210" s="238" t="s">
        <v>1672</v>
      </c>
      <c r="B210" s="238"/>
      <c r="C210" s="307" t="s">
        <v>1316</v>
      </c>
      <c r="D210" s="748">
        <f>D211</f>
        <v>1.8</v>
      </c>
      <c r="E210" s="467"/>
    </row>
    <row r="211" spans="1:5" ht="80.25" customHeight="1">
      <c r="A211" s="238" t="s">
        <v>1673</v>
      </c>
      <c r="B211" s="238"/>
      <c r="C211" s="307" t="s">
        <v>1318</v>
      </c>
      <c r="D211" s="260">
        <v>1.8</v>
      </c>
      <c r="E211" s="467"/>
    </row>
    <row r="212" spans="1:5" ht="47.25" customHeight="1">
      <c r="A212" s="238" t="s">
        <v>1674</v>
      </c>
      <c r="B212" s="238"/>
      <c r="C212" s="307" t="s">
        <v>1675</v>
      </c>
      <c r="D212" s="260">
        <v>30723.654</v>
      </c>
      <c r="E212" s="467"/>
    </row>
    <row r="213" spans="1:5" ht="48" customHeight="1" hidden="1">
      <c r="A213" s="238" t="s">
        <v>1676</v>
      </c>
      <c r="B213" s="238"/>
      <c r="C213" s="307" t="s">
        <v>1677</v>
      </c>
      <c r="D213" s="260"/>
      <c r="E213" s="467"/>
    </row>
    <row r="214" spans="1:5" ht="81" customHeight="1" hidden="1">
      <c r="A214" s="238" t="s">
        <v>1676</v>
      </c>
      <c r="B214" s="238"/>
      <c r="C214" s="307" t="s">
        <v>1740</v>
      </c>
      <c r="D214" s="260"/>
      <c r="E214" s="467"/>
    </row>
    <row r="215" spans="1:5" ht="81" customHeight="1">
      <c r="A215" s="238" t="s">
        <v>1750</v>
      </c>
      <c r="B215" s="238"/>
      <c r="C215" s="812" t="s">
        <v>1677</v>
      </c>
      <c r="D215" s="260">
        <v>30723.654</v>
      </c>
      <c r="E215" s="467"/>
    </row>
    <row r="216" spans="1:5" ht="80.25" customHeight="1">
      <c r="A216" s="238" t="s">
        <v>1678</v>
      </c>
      <c r="B216" s="238"/>
      <c r="C216" s="307" t="s">
        <v>1679</v>
      </c>
      <c r="D216" s="260">
        <f>D217</f>
        <v>4426.8</v>
      </c>
      <c r="E216" s="467"/>
    </row>
    <row r="217" spans="1:5" ht="80.25" customHeight="1">
      <c r="A217" s="238" t="s">
        <v>1680</v>
      </c>
      <c r="B217" s="238"/>
      <c r="C217" s="307" t="s">
        <v>1681</v>
      </c>
      <c r="D217" s="260">
        <v>4426.8</v>
      </c>
      <c r="E217" s="467"/>
    </row>
    <row r="218" spans="1:5" ht="32.25" customHeight="1">
      <c r="A218" s="238" t="s">
        <v>1682</v>
      </c>
      <c r="B218" s="238"/>
      <c r="C218" s="307" t="s">
        <v>1683</v>
      </c>
      <c r="D218" s="260">
        <f>D219</f>
        <v>5.9</v>
      </c>
      <c r="E218" s="467"/>
    </row>
    <row r="219" spans="1:5" ht="47.25" customHeight="1">
      <c r="A219" s="238" t="s">
        <v>1684</v>
      </c>
      <c r="B219" s="238"/>
      <c r="C219" s="307" t="s">
        <v>1685</v>
      </c>
      <c r="D219" s="260">
        <v>5.9</v>
      </c>
      <c r="E219" s="467"/>
    </row>
    <row r="220" spans="1:5" ht="21.75" customHeight="1">
      <c r="A220" s="238" t="s">
        <v>1385</v>
      </c>
      <c r="B220" s="238"/>
      <c r="C220" s="567" t="s">
        <v>1078</v>
      </c>
      <c r="D220" s="260">
        <f>D221</f>
        <v>235711.00900000002</v>
      </c>
      <c r="E220" s="467" t="s">
        <v>1360</v>
      </c>
    </row>
    <row r="221" spans="1:5" ht="26.25" customHeight="1">
      <c r="A221" s="238" t="s">
        <v>1386</v>
      </c>
      <c r="B221" s="238"/>
      <c r="C221" s="567" t="s">
        <v>1387</v>
      </c>
      <c r="D221" s="260">
        <f>D222+D223+D225+D226+D230+D234+D236+D238+D240+D242+D244+D245+D246+D247+D251+D254+D255+D257+D259+D260+D261+D262+D263+D264+D265</f>
        <v>235711.00900000002</v>
      </c>
      <c r="E221" s="467" t="s">
        <v>1361</v>
      </c>
    </row>
    <row r="222" spans="1:5" ht="33.75" customHeight="1" hidden="1">
      <c r="A222" s="238" t="s">
        <v>1079</v>
      </c>
      <c r="B222" s="238"/>
      <c r="C222" s="236" t="s">
        <v>179</v>
      </c>
      <c r="D222" s="260"/>
      <c r="E222" s="467"/>
    </row>
    <row r="223" spans="1:5" ht="35.25" customHeight="1">
      <c r="A223" s="238" t="s">
        <v>1386</v>
      </c>
      <c r="B223" s="238"/>
      <c r="C223" s="584" t="s">
        <v>1080</v>
      </c>
      <c r="D223" s="260">
        <v>8568.567</v>
      </c>
      <c r="E223" s="467"/>
    </row>
    <row r="224" spans="1:8" ht="0.75" customHeight="1">
      <c r="A224" s="238"/>
      <c r="B224" s="238"/>
      <c r="C224" s="584"/>
      <c r="D224" s="260"/>
      <c r="E224" s="467"/>
      <c r="H224" t="s">
        <v>1260</v>
      </c>
    </row>
    <row r="225" spans="1:5" ht="24" customHeight="1">
      <c r="A225" s="238" t="s">
        <v>1386</v>
      </c>
      <c r="B225" s="238"/>
      <c r="C225" s="584" t="s">
        <v>538</v>
      </c>
      <c r="D225" s="260">
        <v>1612.648</v>
      </c>
      <c r="E225" s="467"/>
    </row>
    <row r="226" spans="1:5" ht="109.5" customHeight="1">
      <c r="A226" s="238" t="s">
        <v>1386</v>
      </c>
      <c r="B226" s="238"/>
      <c r="C226" s="584" t="s">
        <v>1081</v>
      </c>
      <c r="D226" s="260">
        <v>24602.665</v>
      </c>
      <c r="E226" s="473"/>
    </row>
    <row r="227" spans="1:5" ht="2.25" customHeight="1" hidden="1">
      <c r="A227" s="238"/>
      <c r="B227" s="238"/>
      <c r="C227" s="584"/>
      <c r="D227" s="260"/>
      <c r="E227" s="467"/>
    </row>
    <row r="228" spans="1:5" ht="166.5" customHeight="1" hidden="1">
      <c r="A228" s="238"/>
      <c r="B228" s="238"/>
      <c r="C228" s="236"/>
      <c r="D228" s="260"/>
      <c r="E228" s="467"/>
    </row>
    <row r="229" spans="1:5" ht="166.5" customHeight="1" hidden="1">
      <c r="A229" s="238"/>
      <c r="B229" s="238"/>
      <c r="C229" s="236"/>
      <c r="D229" s="260"/>
      <c r="E229" s="467"/>
    </row>
    <row r="230" spans="1:5" ht="21.75" customHeight="1">
      <c r="A230" s="852" t="s">
        <v>1386</v>
      </c>
      <c r="B230" s="852"/>
      <c r="C230" s="853" t="s">
        <v>1417</v>
      </c>
      <c r="D230" s="856">
        <v>1467.383</v>
      </c>
      <c r="E230" s="467"/>
    </row>
    <row r="231" spans="1:5" ht="15.75" customHeight="1" hidden="1">
      <c r="A231" s="852"/>
      <c r="B231" s="852"/>
      <c r="C231" s="854"/>
      <c r="D231" s="856"/>
      <c r="E231" s="467"/>
    </row>
    <row r="232" spans="1:5" ht="1.5" customHeight="1" hidden="1">
      <c r="A232" s="852"/>
      <c r="B232" s="852"/>
      <c r="C232" s="854"/>
      <c r="D232" s="856"/>
      <c r="E232" s="467"/>
    </row>
    <row r="233" spans="1:5" ht="3.75" customHeight="1" hidden="1">
      <c r="A233" s="852"/>
      <c r="B233" s="852"/>
      <c r="C233" s="855"/>
      <c r="D233" s="856"/>
      <c r="E233" s="467"/>
    </row>
    <row r="234" spans="1:5" ht="69.75" customHeight="1">
      <c r="A234" s="238" t="s">
        <v>1386</v>
      </c>
      <c r="B234" s="238"/>
      <c r="C234" s="236" t="s">
        <v>1418</v>
      </c>
      <c r="D234" s="260">
        <v>9215.175</v>
      </c>
      <c r="E234" s="474"/>
    </row>
    <row r="235" spans="1:5" ht="56.25" customHeight="1" hidden="1">
      <c r="A235" s="238" t="s">
        <v>1082</v>
      </c>
      <c r="B235" s="238"/>
      <c r="C235" s="584" t="s">
        <v>1083</v>
      </c>
      <c r="D235" s="580"/>
      <c r="E235" s="467"/>
    </row>
    <row r="236" spans="1:5" ht="15" customHeight="1">
      <c r="A236" s="857" t="s">
        <v>1386</v>
      </c>
      <c r="B236" s="857"/>
      <c r="C236" s="858" t="s">
        <v>1415</v>
      </c>
      <c r="D236" s="859">
        <v>1529</v>
      </c>
      <c r="E236" s="467"/>
    </row>
    <row r="237" spans="1:5" ht="29.25" customHeight="1">
      <c r="A237" s="857"/>
      <c r="B237" s="857"/>
      <c r="C237" s="858"/>
      <c r="D237" s="859"/>
      <c r="E237" s="473"/>
    </row>
    <row r="238" spans="1:5" ht="51.75" customHeight="1">
      <c r="A238" s="238" t="s">
        <v>1386</v>
      </c>
      <c r="B238" s="238"/>
      <c r="C238" s="236" t="s">
        <v>1084</v>
      </c>
      <c r="D238" s="260">
        <v>234.228</v>
      </c>
      <c r="E238" s="467"/>
    </row>
    <row r="239" spans="1:5" ht="15" customHeight="1" hidden="1">
      <c r="A239" s="852" t="s">
        <v>1393</v>
      </c>
      <c r="B239" s="852"/>
      <c r="C239" s="861" t="s">
        <v>1085</v>
      </c>
      <c r="D239" s="861"/>
      <c r="E239" s="467"/>
    </row>
    <row r="240" spans="1:5" ht="67.5" customHeight="1">
      <c r="A240" s="852"/>
      <c r="B240" s="852"/>
      <c r="C240" s="236" t="s">
        <v>1409</v>
      </c>
      <c r="D240" s="580">
        <v>305.8</v>
      </c>
      <c r="E240" s="467"/>
    </row>
    <row r="241" spans="1:5" ht="15" customHeight="1" hidden="1">
      <c r="A241" s="852" t="s">
        <v>1386</v>
      </c>
      <c r="B241" s="852"/>
      <c r="C241" s="861" t="s">
        <v>1086</v>
      </c>
      <c r="D241" s="861"/>
      <c r="E241" s="467"/>
    </row>
    <row r="242" spans="1:5" ht="66.75" customHeight="1">
      <c r="A242" s="852"/>
      <c r="B242" s="852"/>
      <c r="C242" s="236" t="s">
        <v>1395</v>
      </c>
      <c r="D242" s="580">
        <v>305.8</v>
      </c>
      <c r="E242" s="467"/>
    </row>
    <row r="243" spans="1:5" ht="0.75" customHeight="1" hidden="1">
      <c r="A243" s="852" t="s">
        <v>1386</v>
      </c>
      <c r="B243" s="852"/>
      <c r="C243" s="862" t="s">
        <v>1087</v>
      </c>
      <c r="D243" s="862"/>
      <c r="E243" s="467"/>
    </row>
    <row r="244" spans="1:6" ht="54" customHeight="1">
      <c r="A244" s="852"/>
      <c r="B244" s="852"/>
      <c r="C244" s="236" t="s">
        <v>1088</v>
      </c>
      <c r="D244" s="580">
        <v>305.8</v>
      </c>
      <c r="E244" s="467"/>
      <c r="F244" s="1"/>
    </row>
    <row r="245" spans="1:5" ht="65.25" customHeight="1">
      <c r="A245" s="238" t="s">
        <v>1386</v>
      </c>
      <c r="B245" s="238"/>
      <c r="C245" s="584" t="s">
        <v>1089</v>
      </c>
      <c r="D245" s="260">
        <v>917.4</v>
      </c>
      <c r="E245" s="467"/>
    </row>
    <row r="246" spans="1:5" ht="53.25" customHeight="1">
      <c r="A246" s="238" t="s">
        <v>1386</v>
      </c>
      <c r="B246" s="238"/>
      <c r="C246" s="584" t="s">
        <v>1090</v>
      </c>
      <c r="D246" s="260">
        <v>124.3</v>
      </c>
      <c r="E246" s="467"/>
    </row>
    <row r="247" spans="1:5" ht="15" customHeight="1">
      <c r="A247" s="852" t="s">
        <v>1386</v>
      </c>
      <c r="B247" s="852"/>
      <c r="C247" s="860" t="s">
        <v>1412</v>
      </c>
      <c r="D247" s="856">
        <v>294.132</v>
      </c>
      <c r="E247" s="467"/>
    </row>
    <row r="248" spans="1:5" ht="30.75" customHeight="1">
      <c r="A248" s="852"/>
      <c r="B248" s="852"/>
      <c r="C248" s="860"/>
      <c r="D248" s="856"/>
      <c r="E248" s="467"/>
    </row>
    <row r="249" spans="1:5" ht="15" customHeight="1" hidden="1">
      <c r="A249" s="852" t="s">
        <v>1386</v>
      </c>
      <c r="B249" s="852"/>
      <c r="C249" s="862" t="s">
        <v>1091</v>
      </c>
      <c r="D249" s="862"/>
      <c r="E249" s="467"/>
    </row>
    <row r="250" spans="1:5" ht="15" customHeight="1" hidden="1">
      <c r="A250" s="852"/>
      <c r="B250" s="852"/>
      <c r="C250" s="862" t="s">
        <v>1091</v>
      </c>
      <c r="D250" s="862"/>
      <c r="E250" s="467"/>
    </row>
    <row r="251" spans="1:5" ht="147.75" customHeight="1">
      <c r="A251" s="852"/>
      <c r="B251" s="852"/>
      <c r="C251" s="236" t="s">
        <v>1411</v>
      </c>
      <c r="D251" s="582">
        <v>169989.926</v>
      </c>
      <c r="E251" s="467"/>
    </row>
    <row r="252" spans="1:5" ht="66.75" customHeight="1" hidden="1">
      <c r="A252" s="852" t="s">
        <v>1386</v>
      </c>
      <c r="B252" s="852"/>
      <c r="C252" s="861" t="s">
        <v>1092</v>
      </c>
      <c r="D252" s="861"/>
      <c r="E252" s="467"/>
    </row>
    <row r="253" spans="1:5" ht="15" customHeight="1" hidden="1">
      <c r="A253" s="852"/>
      <c r="B253" s="852"/>
      <c r="C253" s="861" t="s">
        <v>1092</v>
      </c>
      <c r="D253" s="861"/>
      <c r="E253" s="467"/>
    </row>
    <row r="254" spans="1:5" ht="100.5" customHeight="1">
      <c r="A254" s="852"/>
      <c r="B254" s="852"/>
      <c r="C254" s="236" t="s">
        <v>1093</v>
      </c>
      <c r="D254" s="582">
        <v>12613.155</v>
      </c>
      <c r="E254" s="467"/>
    </row>
    <row r="255" spans="1:5" ht="15" customHeight="1">
      <c r="A255" s="852" t="s">
        <v>1386</v>
      </c>
      <c r="B255" s="852"/>
      <c r="C255" s="863" t="s">
        <v>1094</v>
      </c>
      <c r="D255" s="856">
        <v>2104.195</v>
      </c>
      <c r="E255" s="467"/>
    </row>
    <row r="256" spans="1:5" ht="52.5" customHeight="1">
      <c r="A256" s="852"/>
      <c r="B256" s="852"/>
      <c r="C256" s="863"/>
      <c r="D256" s="856"/>
      <c r="E256" s="467"/>
    </row>
    <row r="257" spans="1:5" ht="15" customHeight="1">
      <c r="A257" s="852" t="s">
        <v>1386</v>
      </c>
      <c r="B257" s="852"/>
      <c r="C257" s="860" t="s">
        <v>1410</v>
      </c>
      <c r="D257" s="856">
        <v>56.856</v>
      </c>
      <c r="E257" s="467"/>
    </row>
    <row r="258" spans="1:5" ht="48.75" customHeight="1">
      <c r="A258" s="852"/>
      <c r="B258" s="852"/>
      <c r="C258" s="860"/>
      <c r="D258" s="856"/>
      <c r="E258" s="467"/>
    </row>
    <row r="259" spans="1:5" ht="55.5" customHeight="1">
      <c r="A259" s="238" t="s">
        <v>1386</v>
      </c>
      <c r="B259" s="238"/>
      <c r="C259" s="567" t="s">
        <v>1095</v>
      </c>
      <c r="D259" s="260">
        <v>117.265</v>
      </c>
      <c r="E259" s="467"/>
    </row>
    <row r="260" spans="1:12" ht="65.25" customHeight="1">
      <c r="A260" s="238" t="s">
        <v>1386</v>
      </c>
      <c r="B260" s="238"/>
      <c r="C260" s="472" t="s">
        <v>1526</v>
      </c>
      <c r="D260" s="260">
        <v>30.58</v>
      </c>
      <c r="E260" s="467"/>
      <c r="F260" s="507"/>
      <c r="G260" s="569"/>
      <c r="H260" s="569"/>
      <c r="I260" s="569"/>
      <c r="J260" s="569"/>
      <c r="K260" s="569"/>
      <c r="L260" s="569"/>
    </row>
    <row r="261" spans="1:6" ht="54.75" customHeight="1">
      <c r="A261" s="238" t="s">
        <v>1386</v>
      </c>
      <c r="B261" s="238"/>
      <c r="C261" s="567" t="s">
        <v>1416</v>
      </c>
      <c r="D261" s="260">
        <v>93.003</v>
      </c>
      <c r="E261" s="467"/>
      <c r="F261" s="487"/>
    </row>
    <row r="262" spans="1:5" ht="71.25" customHeight="1" hidden="1">
      <c r="A262" s="238" t="s">
        <v>1386</v>
      </c>
      <c r="B262" s="226"/>
      <c r="C262" s="567" t="s">
        <v>1594</v>
      </c>
      <c r="D262" s="260"/>
      <c r="E262" s="467"/>
    </row>
    <row r="263" spans="1:5" ht="73.5" customHeight="1" hidden="1">
      <c r="A263" s="238" t="s">
        <v>1386</v>
      </c>
      <c r="B263" s="226"/>
      <c r="C263" s="567" t="s">
        <v>1595</v>
      </c>
      <c r="D263" s="260"/>
      <c r="E263" s="467"/>
    </row>
    <row r="264" spans="1:5" ht="62.25" customHeight="1">
      <c r="A264" s="238" t="s">
        <v>1386</v>
      </c>
      <c r="B264" s="226"/>
      <c r="C264" s="567" t="s">
        <v>1596</v>
      </c>
      <c r="D264" s="260">
        <v>793</v>
      </c>
      <c r="E264" s="467"/>
    </row>
    <row r="265" spans="1:5" ht="62.25" customHeight="1">
      <c r="A265" s="238" t="s">
        <v>1386</v>
      </c>
      <c r="B265" s="226"/>
      <c r="C265" s="803" t="s">
        <v>1655</v>
      </c>
      <c r="D265" s="260">
        <v>430.131</v>
      </c>
      <c r="E265" s="467"/>
    </row>
    <row r="266" spans="1:5" ht="30">
      <c r="A266" s="226" t="s">
        <v>1388</v>
      </c>
      <c r="B266" s="230"/>
      <c r="C266" s="235" t="s">
        <v>1096</v>
      </c>
      <c r="D266" s="315">
        <f>D272+D274+D277+D279+D281</f>
        <v>874.177</v>
      </c>
      <c r="E266" s="467" t="s">
        <v>1362</v>
      </c>
    </row>
    <row r="267" spans="1:5" ht="54" hidden="1">
      <c r="A267" s="226" t="s">
        <v>1097</v>
      </c>
      <c r="B267" s="230"/>
      <c r="C267" s="567" t="s">
        <v>1098</v>
      </c>
      <c r="D267" s="315"/>
      <c r="E267" s="264"/>
    </row>
    <row r="268" spans="1:5" ht="54" hidden="1">
      <c r="A268" s="226" t="s">
        <v>1099</v>
      </c>
      <c r="B268" s="230"/>
      <c r="C268" s="567" t="s">
        <v>1100</v>
      </c>
      <c r="D268" s="315"/>
      <c r="E268" s="264"/>
    </row>
    <row r="269" spans="1:5" ht="64.5" customHeight="1" hidden="1">
      <c r="A269" s="226" t="s">
        <v>1101</v>
      </c>
      <c r="B269" s="230"/>
      <c r="C269" s="567" t="s">
        <v>1102</v>
      </c>
      <c r="D269" s="315"/>
      <c r="E269" s="264"/>
    </row>
    <row r="270" spans="1:5" ht="54" hidden="1">
      <c r="A270" s="226" t="s">
        <v>1103</v>
      </c>
      <c r="B270" s="230"/>
      <c r="C270" s="567" t="s">
        <v>1104</v>
      </c>
      <c r="D270" s="315"/>
      <c r="E270" s="264"/>
    </row>
    <row r="271" spans="1:5" ht="61.5" customHeight="1">
      <c r="A271" s="238" t="s">
        <v>1389</v>
      </c>
      <c r="B271" s="233"/>
      <c r="C271" s="567" t="s">
        <v>1105</v>
      </c>
      <c r="D271" s="263">
        <f>D272</f>
        <v>333.2</v>
      </c>
      <c r="E271" s="471" t="s">
        <v>1363</v>
      </c>
    </row>
    <row r="272" spans="1:5" ht="79.5" customHeight="1">
      <c r="A272" s="238" t="s">
        <v>1390</v>
      </c>
      <c r="B272" s="233"/>
      <c r="C272" s="567" t="s">
        <v>1106</v>
      </c>
      <c r="D272" s="263">
        <v>333.2</v>
      </c>
      <c r="E272" s="471" t="s">
        <v>1364</v>
      </c>
    </row>
    <row r="273" spans="1:6" ht="62.25" customHeight="1" hidden="1">
      <c r="A273" s="231" t="s">
        <v>1107</v>
      </c>
      <c r="B273" s="230"/>
      <c r="C273" s="294" t="s">
        <v>1100</v>
      </c>
      <c r="D273" s="315"/>
      <c r="E273" s="265"/>
      <c r="F273" s="220"/>
    </row>
    <row r="274" spans="1:6" ht="62.25" customHeight="1" hidden="1">
      <c r="A274" s="247" t="s">
        <v>1149</v>
      </c>
      <c r="B274" s="226"/>
      <c r="C274" s="266" t="s">
        <v>1098</v>
      </c>
      <c r="D274" s="259">
        <f>D275</f>
        <v>0</v>
      </c>
      <c r="E274" s="265"/>
      <c r="F274" s="220"/>
    </row>
    <row r="275" spans="1:6" ht="62.25" customHeight="1" hidden="1">
      <c r="A275" s="247" t="s">
        <v>1148</v>
      </c>
      <c r="B275" s="226"/>
      <c r="C275" s="266" t="s">
        <v>1100</v>
      </c>
      <c r="D275" s="259"/>
      <c r="E275" s="265"/>
      <c r="F275" s="220"/>
    </row>
    <row r="276" spans="1:6" ht="26.25" customHeight="1" hidden="1">
      <c r="A276" s="232" t="s">
        <v>1108</v>
      </c>
      <c r="B276" s="230"/>
      <c r="C276" s="294" t="s">
        <v>1109</v>
      </c>
      <c r="D276" s="315"/>
      <c r="E276" s="265"/>
      <c r="F276" s="220"/>
    </row>
    <row r="277" spans="1:6" ht="62.25" customHeight="1">
      <c r="A277" s="247" t="s">
        <v>1563</v>
      </c>
      <c r="B277" s="230"/>
      <c r="C277" s="294" t="s">
        <v>1098</v>
      </c>
      <c r="D277" s="263">
        <f>D278</f>
        <v>130</v>
      </c>
      <c r="E277" s="265"/>
      <c r="F277" s="220"/>
    </row>
    <row r="278" spans="1:6" ht="73.5" customHeight="1">
      <c r="A278" s="247" t="s">
        <v>1564</v>
      </c>
      <c r="B278" s="230"/>
      <c r="C278" s="294" t="s">
        <v>1100</v>
      </c>
      <c r="D278" s="263">
        <v>130</v>
      </c>
      <c r="E278" s="265"/>
      <c r="F278" s="220"/>
    </row>
    <row r="279" spans="1:6" ht="37.5" customHeight="1">
      <c r="A279" s="247" t="s">
        <v>1686</v>
      </c>
      <c r="B279" s="230"/>
      <c r="C279" s="294" t="s">
        <v>1687</v>
      </c>
      <c r="D279" s="263">
        <f>D280</f>
        <v>250</v>
      </c>
      <c r="E279" s="265"/>
      <c r="F279" s="220"/>
    </row>
    <row r="280" spans="1:6" ht="59.25" customHeight="1">
      <c r="A280" s="247" t="s">
        <v>1688</v>
      </c>
      <c r="B280" s="230"/>
      <c r="C280" s="294" t="s">
        <v>1689</v>
      </c>
      <c r="D280" s="263">
        <v>250</v>
      </c>
      <c r="E280" s="265"/>
      <c r="F280" s="220"/>
    </row>
    <row r="281" spans="1:6" ht="59.25" customHeight="1">
      <c r="A281" s="310" t="s">
        <v>1746</v>
      </c>
      <c r="B281" s="230"/>
      <c r="C281" s="808" t="s">
        <v>1748</v>
      </c>
      <c r="D281" s="263">
        <f>D282</f>
        <v>160.977</v>
      </c>
      <c r="E281" s="265"/>
      <c r="F281" s="220"/>
    </row>
    <row r="282" spans="1:6" ht="59.25" customHeight="1">
      <c r="A282" s="310" t="s">
        <v>1747</v>
      </c>
      <c r="B282" s="230"/>
      <c r="C282" s="808" t="s">
        <v>1749</v>
      </c>
      <c r="D282" s="263">
        <v>160.977</v>
      </c>
      <c r="E282" s="265"/>
      <c r="F282" s="220"/>
    </row>
    <row r="283" spans="1:5" ht="23.25" customHeight="1">
      <c r="A283" s="226" t="s">
        <v>1365</v>
      </c>
      <c r="B283" s="230"/>
      <c r="C283" s="295" t="s">
        <v>1110</v>
      </c>
      <c r="D283" s="315">
        <f>D284</f>
        <v>3992.52</v>
      </c>
      <c r="E283" s="467" t="s">
        <v>1365</v>
      </c>
    </row>
    <row r="284" spans="1:5" ht="33" customHeight="1">
      <c r="A284" s="238" t="s">
        <v>1391</v>
      </c>
      <c r="B284" s="233"/>
      <c r="C284" s="267" t="s">
        <v>1111</v>
      </c>
      <c r="D284" s="263">
        <f>D285+D286</f>
        <v>3992.52</v>
      </c>
      <c r="E284" s="467" t="s">
        <v>1367</v>
      </c>
    </row>
    <row r="285" spans="1:5" ht="49.5" customHeight="1">
      <c r="A285" s="238" t="s">
        <v>1392</v>
      </c>
      <c r="B285" s="233"/>
      <c r="C285" s="267" t="s">
        <v>1112</v>
      </c>
      <c r="D285" s="263">
        <v>2372.52</v>
      </c>
      <c r="E285" s="467" t="s">
        <v>1366</v>
      </c>
    </row>
    <row r="286" spans="1:5" ht="32.25" customHeight="1">
      <c r="A286" s="238" t="s">
        <v>1690</v>
      </c>
      <c r="B286" s="233"/>
      <c r="C286" s="267" t="s">
        <v>1111</v>
      </c>
      <c r="D286" s="263">
        <v>1620</v>
      </c>
      <c r="E286" s="467"/>
    </row>
    <row r="287" spans="1:5" ht="30" hidden="1">
      <c r="A287" s="238" t="s">
        <v>1113</v>
      </c>
      <c r="B287" s="230"/>
      <c r="C287" s="267" t="s">
        <v>1111</v>
      </c>
      <c r="D287" s="583"/>
      <c r="E287" s="467"/>
    </row>
    <row r="288" spans="1:5" ht="57.75">
      <c r="A288" s="241" t="s">
        <v>1123</v>
      </c>
      <c r="B288" s="230"/>
      <c r="C288" s="309" t="s">
        <v>1124</v>
      </c>
      <c r="D288" s="315">
        <f>D289</f>
        <v>-425.457</v>
      </c>
      <c r="E288" s="468"/>
    </row>
    <row r="289" spans="1:5" ht="60">
      <c r="A289" s="242" t="s">
        <v>1751</v>
      </c>
      <c r="B289" s="230"/>
      <c r="C289" s="304" t="s">
        <v>1125</v>
      </c>
      <c r="D289" s="263">
        <f>D290</f>
        <v>-425.457</v>
      </c>
      <c r="E289" s="468"/>
    </row>
    <row r="290" spans="1:5" ht="60">
      <c r="A290" s="242" t="s">
        <v>1752</v>
      </c>
      <c r="B290" s="230"/>
      <c r="C290" s="304" t="s">
        <v>1126</v>
      </c>
      <c r="D290" s="263">
        <v>-425.457</v>
      </c>
      <c r="E290" s="468"/>
    </row>
    <row r="291" spans="1:5" ht="15.75">
      <c r="A291" s="226"/>
      <c r="B291" s="226"/>
      <c r="C291" s="277" t="s">
        <v>1114</v>
      </c>
      <c r="D291" s="278">
        <f>D11+D111</f>
        <v>631071.2370000001</v>
      </c>
      <c r="E291" s="469"/>
    </row>
    <row r="292" spans="1:5" ht="5.25" customHeight="1" hidden="1">
      <c r="A292" s="3"/>
      <c r="B292" s="3"/>
      <c r="C292" s="3"/>
      <c r="D292" s="166"/>
      <c r="E292" s="268"/>
    </row>
    <row r="293" spans="1:5" ht="15" hidden="1">
      <c r="A293" s="3"/>
      <c r="B293" s="3"/>
      <c r="C293" s="3"/>
      <c r="D293" s="166"/>
      <c r="E293" s="268"/>
    </row>
    <row r="294" spans="1:5" ht="15" hidden="1">
      <c r="A294" s="3"/>
      <c r="B294" s="3"/>
      <c r="C294" s="3"/>
      <c r="D294" s="166"/>
      <c r="E294" s="268"/>
    </row>
    <row r="295" spans="1:5" ht="15" hidden="1">
      <c r="A295" s="3"/>
      <c r="B295" s="3"/>
      <c r="C295" s="3"/>
      <c r="D295" s="166"/>
      <c r="E295" s="268"/>
    </row>
    <row r="296" spans="1:5" ht="15">
      <c r="A296" s="3"/>
      <c r="B296" s="3"/>
      <c r="C296" s="3"/>
      <c r="D296" s="166"/>
      <c r="E296" s="268"/>
    </row>
    <row r="297" spans="1:4" ht="15">
      <c r="A297" s="3"/>
      <c r="B297" s="3"/>
      <c r="C297" s="3"/>
      <c r="D297" s="166"/>
    </row>
    <row r="299" ht="16.5">
      <c r="D299" s="782"/>
    </row>
  </sheetData>
  <sheetProtection/>
  <mergeCells count="54">
    <mergeCell ref="C249:D249"/>
    <mergeCell ref="C250:D250"/>
    <mergeCell ref="A257:A258"/>
    <mergeCell ref="B257:B258"/>
    <mergeCell ref="C257:C258"/>
    <mergeCell ref="D257:D258"/>
    <mergeCell ref="A252:A254"/>
    <mergeCell ref="B252:B254"/>
    <mergeCell ref="C252:D252"/>
    <mergeCell ref="C253:D253"/>
    <mergeCell ref="A255:A256"/>
    <mergeCell ref="B255:B256"/>
    <mergeCell ref="A243:A244"/>
    <mergeCell ref="B243:B244"/>
    <mergeCell ref="C243:D243"/>
    <mergeCell ref="C255:C256"/>
    <mergeCell ref="D255:D256"/>
    <mergeCell ref="A247:A248"/>
    <mergeCell ref="B247:B248"/>
    <mergeCell ref="C247:C248"/>
    <mergeCell ref="D247:D248"/>
    <mergeCell ref="A249:A251"/>
    <mergeCell ref="A239:A240"/>
    <mergeCell ref="B239:B240"/>
    <mergeCell ref="C239:D239"/>
    <mergeCell ref="A241:A242"/>
    <mergeCell ref="B241:B242"/>
    <mergeCell ref="C241:D241"/>
    <mergeCell ref="B249:B251"/>
    <mergeCell ref="A230:A233"/>
    <mergeCell ref="B230:B233"/>
    <mergeCell ref="C230:C233"/>
    <mergeCell ref="D230:D233"/>
    <mergeCell ref="A236:A237"/>
    <mergeCell ref="B236:B237"/>
    <mergeCell ref="C236:C237"/>
    <mergeCell ref="D236:D237"/>
    <mergeCell ref="A1:D2"/>
    <mergeCell ref="A4:D4"/>
    <mergeCell ref="A5:D5"/>
    <mergeCell ref="A6:D6"/>
    <mergeCell ref="C7:D7"/>
    <mergeCell ref="A202:A203"/>
    <mergeCell ref="B202:B203"/>
    <mergeCell ref="C202:C203"/>
    <mergeCell ref="D202:D203"/>
    <mergeCell ref="A8:A9"/>
    <mergeCell ref="C8:C9"/>
    <mergeCell ref="D8:D9"/>
    <mergeCell ref="A10:B10"/>
    <mergeCell ref="D120:D121"/>
    <mergeCell ref="A196:A197"/>
    <mergeCell ref="B196:B197"/>
    <mergeCell ref="C196:D196"/>
  </mergeCells>
  <printOptions horizontalCentered="1"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5"/>
  <sheetViews>
    <sheetView zoomScalePageLayoutView="0" workbookViewId="0" topLeftCell="A1">
      <selection activeCell="F580" sqref="F580"/>
    </sheetView>
  </sheetViews>
  <sheetFormatPr defaultColWidth="9.140625" defaultRowHeight="15"/>
  <cols>
    <col min="1" max="1" width="52.140625" style="0" customWidth="1"/>
    <col min="2" max="2" width="7.140625" style="0" customWidth="1"/>
    <col min="3" max="3" width="6.140625" style="0" customWidth="1"/>
    <col min="4" max="4" width="12.7109375" style="0" hidden="1" customWidth="1"/>
    <col min="5" max="5" width="7.7109375" style="0" hidden="1" customWidth="1"/>
    <col min="6" max="6" width="12.7109375" style="0" customWidth="1"/>
  </cols>
  <sheetData>
    <row r="2" spans="1:6" ht="39.75" customHeight="1">
      <c r="A2" s="864" t="s">
        <v>404</v>
      </c>
      <c r="B2" s="864"/>
      <c r="C2" s="864"/>
      <c r="D2" s="864"/>
      <c r="E2" s="864"/>
      <c r="F2" s="864"/>
    </row>
    <row r="3" spans="1:6" ht="15.75">
      <c r="A3" s="14"/>
      <c r="B3" s="14"/>
      <c r="C3" s="14"/>
      <c r="D3" s="14"/>
      <c r="E3" s="14"/>
      <c r="F3" s="13"/>
    </row>
    <row r="4" spans="1:6" ht="15.75">
      <c r="A4" s="15" t="s">
        <v>663</v>
      </c>
      <c r="B4" s="13"/>
      <c r="C4" s="13"/>
      <c r="D4" s="13"/>
      <c r="E4" s="13"/>
      <c r="F4" s="13"/>
    </row>
    <row r="5" spans="1:6" ht="15">
      <c r="A5" s="16" t="s">
        <v>403</v>
      </c>
      <c r="B5" s="16" t="s">
        <v>739</v>
      </c>
      <c r="C5" s="16" t="s">
        <v>160</v>
      </c>
      <c r="D5" s="16" t="s">
        <v>161</v>
      </c>
      <c r="E5" s="16" t="s">
        <v>162</v>
      </c>
      <c r="F5" s="17">
        <v>2016</v>
      </c>
    </row>
    <row r="6" spans="1:6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9">
        <v>6</v>
      </c>
    </row>
    <row r="7" spans="1:6" ht="15">
      <c r="A7" s="20" t="s">
        <v>163</v>
      </c>
      <c r="B7" s="21"/>
      <c r="C7" s="21"/>
      <c r="D7" s="21"/>
      <c r="E7" s="21"/>
      <c r="F7" s="22">
        <f>F8+F229+F258+F311+F457+F502+F566+F580</f>
        <v>337874.28200000006</v>
      </c>
    </row>
    <row r="8" spans="1:6" ht="15">
      <c r="A8" s="23" t="s">
        <v>695</v>
      </c>
      <c r="B8" s="23" t="s">
        <v>665</v>
      </c>
      <c r="C8" s="23"/>
      <c r="D8" s="23"/>
      <c r="E8" s="23"/>
      <c r="F8" s="22">
        <f>F9+F13+F28+F102+F115+F121</f>
        <v>36486.764</v>
      </c>
    </row>
    <row r="9" spans="1:6" ht="27.75">
      <c r="A9" s="29" t="s">
        <v>335</v>
      </c>
      <c r="B9" s="26" t="s">
        <v>665</v>
      </c>
      <c r="C9" s="26" t="s">
        <v>666</v>
      </c>
      <c r="D9" s="38"/>
      <c r="E9" s="26"/>
      <c r="F9" s="155">
        <v>1175</v>
      </c>
    </row>
    <row r="10" spans="1:6" ht="15" hidden="1">
      <c r="A10" s="26" t="s">
        <v>166</v>
      </c>
      <c r="B10" s="26" t="s">
        <v>665</v>
      </c>
      <c r="C10" s="26" t="s">
        <v>666</v>
      </c>
      <c r="D10" s="26" t="s">
        <v>501</v>
      </c>
      <c r="E10" s="26"/>
      <c r="F10" s="27">
        <f>F11</f>
        <v>1078</v>
      </c>
    </row>
    <row r="11" spans="1:6" ht="27" hidden="1">
      <c r="A11" s="26" t="s">
        <v>598</v>
      </c>
      <c r="B11" s="26" t="s">
        <v>665</v>
      </c>
      <c r="C11" s="26" t="s">
        <v>666</v>
      </c>
      <c r="D11" s="26" t="s">
        <v>502</v>
      </c>
      <c r="E11" s="26"/>
      <c r="F11" s="27">
        <f>F12</f>
        <v>1078</v>
      </c>
    </row>
    <row r="12" spans="1:6" ht="67.5" hidden="1">
      <c r="A12" s="26" t="s">
        <v>169</v>
      </c>
      <c r="B12" s="26" t="s">
        <v>665</v>
      </c>
      <c r="C12" s="26" t="s">
        <v>666</v>
      </c>
      <c r="D12" s="26" t="s">
        <v>502</v>
      </c>
      <c r="E12" s="26" t="s">
        <v>67</v>
      </c>
      <c r="F12" s="27">
        <v>1078</v>
      </c>
    </row>
    <row r="13" spans="1:6" ht="40.5">
      <c r="A13" s="26" t="s">
        <v>667</v>
      </c>
      <c r="B13" s="26" t="s">
        <v>665</v>
      </c>
      <c r="C13" s="26" t="s">
        <v>525</v>
      </c>
      <c r="D13" s="38"/>
      <c r="E13" s="26"/>
      <c r="F13" s="155">
        <v>1697.2</v>
      </c>
    </row>
    <row r="14" spans="1:6" ht="27.75" hidden="1">
      <c r="A14" s="29" t="s">
        <v>338</v>
      </c>
      <c r="B14" s="38" t="s">
        <v>665</v>
      </c>
      <c r="C14" s="38" t="s">
        <v>525</v>
      </c>
      <c r="D14" s="38" t="s">
        <v>497</v>
      </c>
      <c r="E14" s="38"/>
      <c r="F14" s="32">
        <f>F15+F18</f>
        <v>1439</v>
      </c>
    </row>
    <row r="15" spans="1:6" ht="27.75" hidden="1">
      <c r="A15" s="29" t="s">
        <v>177</v>
      </c>
      <c r="B15" s="26" t="s">
        <v>665</v>
      </c>
      <c r="C15" s="26" t="s">
        <v>525</v>
      </c>
      <c r="D15" s="26" t="s">
        <v>498</v>
      </c>
      <c r="E15" s="26"/>
      <c r="F15" s="27">
        <f>F16</f>
        <v>437.5</v>
      </c>
    </row>
    <row r="16" spans="1:6" ht="27" hidden="1">
      <c r="A16" s="26" t="s">
        <v>598</v>
      </c>
      <c r="B16" s="26" t="s">
        <v>665</v>
      </c>
      <c r="C16" s="26" t="s">
        <v>525</v>
      </c>
      <c r="D16" s="26" t="s">
        <v>499</v>
      </c>
      <c r="E16" s="26"/>
      <c r="F16" s="27">
        <f>F17</f>
        <v>437.5</v>
      </c>
    </row>
    <row r="17" spans="1:6" ht="67.5" hidden="1">
      <c r="A17" s="26" t="s">
        <v>653</v>
      </c>
      <c r="B17" s="26" t="s">
        <v>665</v>
      </c>
      <c r="C17" s="26" t="s">
        <v>525</v>
      </c>
      <c r="D17" s="26" t="s">
        <v>500</v>
      </c>
      <c r="E17" s="26" t="s">
        <v>67</v>
      </c>
      <c r="F17" s="27">
        <v>437.5</v>
      </c>
    </row>
    <row r="18" spans="1:6" ht="27.75" hidden="1">
      <c r="A18" s="55" t="s">
        <v>170</v>
      </c>
      <c r="B18" s="38" t="s">
        <v>665</v>
      </c>
      <c r="C18" s="38" t="s">
        <v>525</v>
      </c>
      <c r="D18" s="38" t="s">
        <v>496</v>
      </c>
      <c r="E18" s="38"/>
      <c r="F18" s="32">
        <f>F19</f>
        <v>1001.5</v>
      </c>
    </row>
    <row r="19" spans="1:6" ht="27" hidden="1">
      <c r="A19" s="26" t="s">
        <v>598</v>
      </c>
      <c r="B19" s="26" t="s">
        <v>665</v>
      </c>
      <c r="C19" s="26" t="s">
        <v>525</v>
      </c>
      <c r="D19" s="26" t="s">
        <v>442</v>
      </c>
      <c r="E19" s="26"/>
      <c r="F19" s="27">
        <f>F20+F21+F22</f>
        <v>1001.5</v>
      </c>
    </row>
    <row r="20" spans="1:6" ht="67.5" hidden="1">
      <c r="A20" s="26" t="s">
        <v>653</v>
      </c>
      <c r="B20" s="26" t="s">
        <v>665</v>
      </c>
      <c r="C20" s="26" t="s">
        <v>525</v>
      </c>
      <c r="D20" s="26" t="s">
        <v>442</v>
      </c>
      <c r="E20" s="26" t="s">
        <v>67</v>
      </c>
      <c r="F20" s="27">
        <v>928.5</v>
      </c>
    </row>
    <row r="21" spans="1:6" ht="27" hidden="1">
      <c r="A21" s="31" t="s">
        <v>380</v>
      </c>
      <c r="B21" s="26" t="s">
        <v>665</v>
      </c>
      <c r="C21" s="26" t="s">
        <v>525</v>
      </c>
      <c r="D21" s="26" t="s">
        <v>442</v>
      </c>
      <c r="E21" s="26" t="s">
        <v>516</v>
      </c>
      <c r="F21" s="27">
        <v>73</v>
      </c>
    </row>
    <row r="22" spans="1:6" ht="27" hidden="1">
      <c r="A22" s="26" t="s">
        <v>763</v>
      </c>
      <c r="B22" s="26" t="s">
        <v>665</v>
      </c>
      <c r="C22" s="26" t="s">
        <v>525</v>
      </c>
      <c r="D22" s="26" t="s">
        <v>442</v>
      </c>
      <c r="E22" s="26" t="s">
        <v>764</v>
      </c>
      <c r="F22" s="27"/>
    </row>
    <row r="23" spans="1:6" ht="27.75" hidden="1">
      <c r="A23" s="29" t="s">
        <v>601</v>
      </c>
      <c r="B23" s="26" t="s">
        <v>665</v>
      </c>
      <c r="C23" s="26" t="s">
        <v>525</v>
      </c>
      <c r="D23" s="26" t="s">
        <v>679</v>
      </c>
      <c r="E23" s="26"/>
      <c r="F23" s="27">
        <f>F24</f>
        <v>199.2</v>
      </c>
    </row>
    <row r="24" spans="1:6" ht="27.75" hidden="1">
      <c r="A24" s="55" t="s">
        <v>77</v>
      </c>
      <c r="B24" s="38" t="s">
        <v>665</v>
      </c>
      <c r="C24" s="38" t="s">
        <v>525</v>
      </c>
      <c r="D24" s="38" t="s">
        <v>680</v>
      </c>
      <c r="E24" s="38"/>
      <c r="F24" s="32">
        <f>F25</f>
        <v>199.2</v>
      </c>
    </row>
    <row r="25" spans="1:6" ht="27.75" hidden="1">
      <c r="A25" s="29" t="s">
        <v>120</v>
      </c>
      <c r="B25" s="26" t="s">
        <v>665</v>
      </c>
      <c r="C25" s="26" t="s">
        <v>525</v>
      </c>
      <c r="D25" s="26" t="s">
        <v>504</v>
      </c>
      <c r="E25" s="26"/>
      <c r="F25" s="27">
        <f>F26+F27</f>
        <v>199.2</v>
      </c>
    </row>
    <row r="26" spans="1:6" ht="67.5" hidden="1">
      <c r="A26" s="26" t="s">
        <v>653</v>
      </c>
      <c r="B26" s="26" t="s">
        <v>665</v>
      </c>
      <c r="C26" s="26" t="s">
        <v>525</v>
      </c>
      <c r="D26" s="26" t="s">
        <v>504</v>
      </c>
      <c r="E26" s="26" t="s">
        <v>67</v>
      </c>
      <c r="F26" s="27">
        <v>184</v>
      </c>
    </row>
    <row r="27" spans="1:6" ht="27" hidden="1">
      <c r="A27" s="31" t="s">
        <v>380</v>
      </c>
      <c r="B27" s="26" t="s">
        <v>665</v>
      </c>
      <c r="C27" s="26" t="s">
        <v>525</v>
      </c>
      <c r="D27" s="26" t="s">
        <v>504</v>
      </c>
      <c r="E27" s="26" t="s">
        <v>516</v>
      </c>
      <c r="F27" s="27">
        <v>15.2</v>
      </c>
    </row>
    <row r="28" spans="1:6" ht="54">
      <c r="A28" s="26" t="s">
        <v>746</v>
      </c>
      <c r="B28" s="26" t="s">
        <v>665</v>
      </c>
      <c r="C28" s="26" t="s">
        <v>526</v>
      </c>
      <c r="D28" s="26"/>
      <c r="E28" s="26"/>
      <c r="F28" s="155">
        <v>16554.48</v>
      </c>
    </row>
    <row r="29" spans="1:6" ht="27" hidden="1">
      <c r="A29" s="29" t="s">
        <v>336</v>
      </c>
      <c r="B29" s="38" t="s">
        <v>665</v>
      </c>
      <c r="C29" s="38" t="s">
        <v>526</v>
      </c>
      <c r="D29" s="38" t="s">
        <v>192</v>
      </c>
      <c r="E29" s="38"/>
      <c r="F29" s="32">
        <f>F30</f>
        <v>11639.5</v>
      </c>
    </row>
    <row r="30" spans="1:6" ht="27.75" hidden="1">
      <c r="A30" s="29" t="s">
        <v>337</v>
      </c>
      <c r="B30" s="26" t="s">
        <v>665</v>
      </c>
      <c r="C30" s="26" t="s">
        <v>526</v>
      </c>
      <c r="D30" s="26" t="s">
        <v>223</v>
      </c>
      <c r="E30" s="26"/>
      <c r="F30" s="27">
        <f>F32+F33+F34</f>
        <v>11639.5</v>
      </c>
    </row>
    <row r="31" spans="1:6" ht="27" hidden="1">
      <c r="A31" s="26" t="s">
        <v>598</v>
      </c>
      <c r="B31" s="26" t="s">
        <v>665</v>
      </c>
      <c r="C31" s="26" t="s">
        <v>526</v>
      </c>
      <c r="D31" s="26" t="s">
        <v>224</v>
      </c>
      <c r="E31" s="26"/>
      <c r="F31" s="27">
        <f>F32+F33+F34</f>
        <v>11639.5</v>
      </c>
    </row>
    <row r="32" spans="1:6" ht="67.5" hidden="1">
      <c r="A32" s="26" t="s">
        <v>653</v>
      </c>
      <c r="B32" s="26" t="s">
        <v>665</v>
      </c>
      <c r="C32" s="26" t="s">
        <v>526</v>
      </c>
      <c r="D32" s="26" t="s">
        <v>224</v>
      </c>
      <c r="E32" s="26" t="s">
        <v>67</v>
      </c>
      <c r="F32" s="27">
        <v>11237</v>
      </c>
    </row>
    <row r="33" spans="1:6" ht="27" hidden="1">
      <c r="A33" s="31" t="s">
        <v>380</v>
      </c>
      <c r="B33" s="26" t="s">
        <v>665</v>
      </c>
      <c r="C33" s="26" t="s">
        <v>526</v>
      </c>
      <c r="D33" s="26" t="s">
        <v>224</v>
      </c>
      <c r="E33" s="26" t="s">
        <v>516</v>
      </c>
      <c r="F33" s="27">
        <v>367</v>
      </c>
    </row>
    <row r="34" spans="1:6" ht="27" hidden="1">
      <c r="A34" s="26" t="s">
        <v>763</v>
      </c>
      <c r="B34" s="26" t="s">
        <v>665</v>
      </c>
      <c r="C34" s="26" t="s">
        <v>526</v>
      </c>
      <c r="D34" s="26" t="s">
        <v>224</v>
      </c>
      <c r="E34" s="26" t="s">
        <v>764</v>
      </c>
      <c r="F34" s="27">
        <v>35.5</v>
      </c>
    </row>
    <row r="35" spans="1:6" ht="27.75" hidden="1">
      <c r="A35" s="29" t="s">
        <v>601</v>
      </c>
      <c r="B35" s="26" t="s">
        <v>665</v>
      </c>
      <c r="C35" s="26" t="s">
        <v>526</v>
      </c>
      <c r="D35" s="26" t="s">
        <v>679</v>
      </c>
      <c r="E35" s="26"/>
      <c r="F35" s="27">
        <f>F36</f>
        <v>297</v>
      </c>
    </row>
    <row r="36" spans="1:6" ht="27.75" hidden="1">
      <c r="A36" s="55" t="s">
        <v>77</v>
      </c>
      <c r="B36" s="38" t="s">
        <v>665</v>
      </c>
      <c r="C36" s="38" t="s">
        <v>526</v>
      </c>
      <c r="D36" s="38" t="s">
        <v>680</v>
      </c>
      <c r="E36" s="38"/>
      <c r="F36" s="32">
        <f>F37+F41</f>
        <v>297</v>
      </c>
    </row>
    <row r="37" spans="1:6" ht="42" hidden="1" thickBot="1">
      <c r="A37" s="33" t="s">
        <v>658</v>
      </c>
      <c r="B37" s="34" t="s">
        <v>665</v>
      </c>
      <c r="C37" s="34" t="s">
        <v>526</v>
      </c>
      <c r="D37" s="35" t="s">
        <v>141</v>
      </c>
      <c r="E37" s="38"/>
      <c r="F37" s="32">
        <f>F38</f>
        <v>237</v>
      </c>
    </row>
    <row r="38" spans="1:6" ht="67.5" hidden="1">
      <c r="A38" s="36" t="s">
        <v>169</v>
      </c>
      <c r="B38" s="26" t="s">
        <v>665</v>
      </c>
      <c r="C38" s="26" t="s">
        <v>526</v>
      </c>
      <c r="D38" s="35" t="s">
        <v>141</v>
      </c>
      <c r="E38" s="26" t="s">
        <v>67</v>
      </c>
      <c r="F38" s="37">
        <v>237</v>
      </c>
    </row>
    <row r="39" spans="1:6" ht="27.75" hidden="1">
      <c r="A39" s="29" t="s">
        <v>601</v>
      </c>
      <c r="B39" s="26" t="s">
        <v>665</v>
      </c>
      <c r="C39" s="26" t="s">
        <v>526</v>
      </c>
      <c r="D39" s="26" t="s">
        <v>76</v>
      </c>
      <c r="E39" s="26"/>
      <c r="F39" s="27">
        <f>F40</f>
        <v>60</v>
      </c>
    </row>
    <row r="40" spans="1:6" ht="27.75" hidden="1">
      <c r="A40" s="55" t="s">
        <v>77</v>
      </c>
      <c r="B40" s="38" t="s">
        <v>665</v>
      </c>
      <c r="C40" s="38" t="s">
        <v>526</v>
      </c>
      <c r="D40" s="38" t="s">
        <v>78</v>
      </c>
      <c r="E40" s="38"/>
      <c r="F40" s="32">
        <f>F41</f>
        <v>60</v>
      </c>
    </row>
    <row r="41" spans="1:6" ht="28.5" hidden="1" thickBot="1">
      <c r="A41" s="29" t="s">
        <v>139</v>
      </c>
      <c r="B41" s="38" t="s">
        <v>665</v>
      </c>
      <c r="C41" s="38" t="s">
        <v>526</v>
      </c>
      <c r="D41" s="39" t="s">
        <v>140</v>
      </c>
      <c r="E41" s="38"/>
      <c r="F41" s="40">
        <f>F43+F42</f>
        <v>60</v>
      </c>
    </row>
    <row r="42" spans="1:6" ht="67.5" hidden="1">
      <c r="A42" s="36" t="s">
        <v>169</v>
      </c>
      <c r="B42" s="26" t="s">
        <v>665</v>
      </c>
      <c r="C42" s="26" t="s">
        <v>526</v>
      </c>
      <c r="D42" s="39" t="s">
        <v>140</v>
      </c>
      <c r="E42" s="38" t="s">
        <v>67</v>
      </c>
      <c r="F42" s="40">
        <v>42</v>
      </c>
    </row>
    <row r="43" spans="1:6" ht="27" hidden="1">
      <c r="A43" s="31" t="s">
        <v>380</v>
      </c>
      <c r="B43" s="26" t="s">
        <v>665</v>
      </c>
      <c r="C43" s="26" t="s">
        <v>526</v>
      </c>
      <c r="D43" s="39" t="s">
        <v>140</v>
      </c>
      <c r="E43" s="26" t="s">
        <v>516</v>
      </c>
      <c r="F43" s="37">
        <v>18</v>
      </c>
    </row>
    <row r="44" spans="1:6" ht="15" hidden="1">
      <c r="A44" s="26" t="s">
        <v>530</v>
      </c>
      <c r="B44" s="26" t="s">
        <v>665</v>
      </c>
      <c r="C44" s="26" t="s">
        <v>526</v>
      </c>
      <c r="D44" s="39"/>
      <c r="E44" s="26"/>
      <c r="F44" s="37">
        <f>F45+F62+F77+F87+F92</f>
        <v>3834.9809999999998</v>
      </c>
    </row>
    <row r="45" spans="1:6" ht="41.25" hidden="1">
      <c r="A45" s="142" t="s">
        <v>519</v>
      </c>
      <c r="B45" s="38" t="s">
        <v>665</v>
      </c>
      <c r="C45" s="38" t="s">
        <v>526</v>
      </c>
      <c r="D45" s="35" t="s">
        <v>220</v>
      </c>
      <c r="E45" s="38"/>
      <c r="F45" s="40">
        <f>F46+F53</f>
        <v>1896</v>
      </c>
    </row>
    <row r="46" spans="1:6" ht="27.75" hidden="1">
      <c r="A46" s="44" t="s">
        <v>688</v>
      </c>
      <c r="B46" s="38" t="s">
        <v>665</v>
      </c>
      <c r="C46" s="38" t="s">
        <v>526</v>
      </c>
      <c r="D46" s="35" t="s">
        <v>221</v>
      </c>
      <c r="E46" s="38"/>
      <c r="F46" s="40">
        <f>F47</f>
        <v>1185</v>
      </c>
    </row>
    <row r="47" spans="1:6" ht="27.75" hidden="1">
      <c r="A47" s="45" t="s">
        <v>708</v>
      </c>
      <c r="B47" s="26" t="s">
        <v>665</v>
      </c>
      <c r="C47" s="26" t="s">
        <v>526</v>
      </c>
      <c r="D47" s="39" t="s">
        <v>710</v>
      </c>
      <c r="E47" s="26"/>
      <c r="F47" s="37">
        <f>F48</f>
        <v>1185</v>
      </c>
    </row>
    <row r="48" spans="1:6" ht="28.5" hidden="1" thickBot="1">
      <c r="A48" s="46" t="s">
        <v>694</v>
      </c>
      <c r="B48" s="26" t="s">
        <v>665</v>
      </c>
      <c r="C48" s="26" t="s">
        <v>526</v>
      </c>
      <c r="D48" s="39" t="s">
        <v>222</v>
      </c>
      <c r="E48" s="26"/>
      <c r="F48" s="37">
        <f>F49+F50+F51</f>
        <v>1185</v>
      </c>
    </row>
    <row r="49" spans="1:6" ht="67.5" hidden="1">
      <c r="A49" s="36" t="s">
        <v>169</v>
      </c>
      <c r="B49" s="26" t="s">
        <v>665</v>
      </c>
      <c r="C49" s="26" t="s">
        <v>526</v>
      </c>
      <c r="D49" s="39" t="s">
        <v>222</v>
      </c>
      <c r="E49" s="26" t="s">
        <v>67</v>
      </c>
      <c r="F49" s="37">
        <v>1078</v>
      </c>
    </row>
    <row r="50" spans="1:6" ht="27" hidden="1">
      <c r="A50" s="31" t="s">
        <v>380</v>
      </c>
      <c r="B50" s="26" t="s">
        <v>665</v>
      </c>
      <c r="C50" s="26" t="s">
        <v>526</v>
      </c>
      <c r="D50" s="39" t="s">
        <v>222</v>
      </c>
      <c r="E50" s="26" t="s">
        <v>516</v>
      </c>
      <c r="F50" s="37">
        <v>107</v>
      </c>
    </row>
    <row r="51" spans="1:6" ht="15" hidden="1">
      <c r="A51" s="47" t="s">
        <v>763</v>
      </c>
      <c r="B51" s="26" t="s">
        <v>665</v>
      </c>
      <c r="C51" s="26" t="s">
        <v>526</v>
      </c>
      <c r="D51" s="39" t="s">
        <v>222</v>
      </c>
      <c r="E51" s="26" t="s">
        <v>764</v>
      </c>
      <c r="F51" s="37"/>
    </row>
    <row r="52" spans="1:6" ht="41.25" hidden="1">
      <c r="A52" s="142" t="s">
        <v>519</v>
      </c>
      <c r="B52" s="38" t="s">
        <v>665</v>
      </c>
      <c r="C52" s="38" t="s">
        <v>526</v>
      </c>
      <c r="D52" s="38" t="s">
        <v>220</v>
      </c>
      <c r="E52" s="38"/>
      <c r="F52" s="40">
        <f>F53</f>
        <v>711</v>
      </c>
    </row>
    <row r="53" spans="1:6" ht="54" hidden="1">
      <c r="A53" s="48" t="s">
        <v>471</v>
      </c>
      <c r="B53" s="38" t="s">
        <v>93</v>
      </c>
      <c r="C53" s="38" t="s">
        <v>526</v>
      </c>
      <c r="D53" s="49" t="s">
        <v>237</v>
      </c>
      <c r="E53" s="38"/>
      <c r="F53" s="40">
        <f>F54</f>
        <v>711</v>
      </c>
    </row>
    <row r="54" spans="1:6" ht="27" hidden="1">
      <c r="A54" s="50" t="s">
        <v>238</v>
      </c>
      <c r="B54" s="26" t="s">
        <v>665</v>
      </c>
      <c r="C54" s="26" t="s">
        <v>526</v>
      </c>
      <c r="D54" s="51" t="s">
        <v>239</v>
      </c>
      <c r="E54" s="26"/>
      <c r="F54" s="37">
        <f>F55</f>
        <v>711</v>
      </c>
    </row>
    <row r="55" spans="1:6" ht="40.5" hidden="1">
      <c r="A55" s="47" t="s">
        <v>719</v>
      </c>
      <c r="B55" s="26" t="s">
        <v>665</v>
      </c>
      <c r="C55" s="26" t="s">
        <v>526</v>
      </c>
      <c r="D55" s="51" t="s">
        <v>240</v>
      </c>
      <c r="E55" s="26"/>
      <c r="F55" s="37">
        <f>F56+F57</f>
        <v>711</v>
      </c>
    </row>
    <row r="56" spans="1:6" ht="67.5" hidden="1">
      <c r="A56" s="26" t="s">
        <v>653</v>
      </c>
      <c r="B56" s="26" t="s">
        <v>665</v>
      </c>
      <c r="C56" s="26" t="s">
        <v>526</v>
      </c>
      <c r="D56" s="51" t="s">
        <v>240</v>
      </c>
      <c r="E56" s="26" t="s">
        <v>67</v>
      </c>
      <c r="F56" s="37">
        <v>711</v>
      </c>
    </row>
    <row r="57" spans="1:6" ht="27" hidden="1">
      <c r="A57" s="26" t="s">
        <v>654</v>
      </c>
      <c r="B57" s="26" t="s">
        <v>665</v>
      </c>
      <c r="C57" s="26" t="s">
        <v>526</v>
      </c>
      <c r="D57" s="52" t="s">
        <v>81</v>
      </c>
      <c r="E57" s="26" t="s">
        <v>516</v>
      </c>
      <c r="F57" s="37"/>
    </row>
    <row r="58" spans="1:6" ht="15" hidden="1">
      <c r="A58" s="48" t="s">
        <v>472</v>
      </c>
      <c r="B58" s="26" t="s">
        <v>665</v>
      </c>
      <c r="C58" s="38" t="s">
        <v>526</v>
      </c>
      <c r="D58" s="38" t="s">
        <v>92</v>
      </c>
      <c r="E58" s="38"/>
      <c r="F58" s="37">
        <f>F59</f>
        <v>0</v>
      </c>
    </row>
    <row r="59" spans="1:6" ht="68.25" hidden="1">
      <c r="A59" s="54" t="s">
        <v>90</v>
      </c>
      <c r="B59" s="26" t="s">
        <v>665</v>
      </c>
      <c r="C59" s="38" t="s">
        <v>526</v>
      </c>
      <c r="D59" s="38" t="s">
        <v>302</v>
      </c>
      <c r="E59" s="38"/>
      <c r="F59" s="37">
        <f>F60</f>
        <v>0</v>
      </c>
    </row>
    <row r="60" spans="1:6" ht="27" hidden="1">
      <c r="A60" s="26" t="s">
        <v>599</v>
      </c>
      <c r="B60" s="26" t="s">
        <v>665</v>
      </c>
      <c r="C60" s="26" t="s">
        <v>526</v>
      </c>
      <c r="D60" s="26" t="s">
        <v>91</v>
      </c>
      <c r="E60" s="26"/>
      <c r="F60" s="37">
        <f>F61</f>
        <v>0</v>
      </c>
    </row>
    <row r="61" spans="1:6" ht="27" hidden="1">
      <c r="A61" s="31" t="s">
        <v>380</v>
      </c>
      <c r="B61" s="26" t="s">
        <v>665</v>
      </c>
      <c r="C61" s="26" t="s">
        <v>526</v>
      </c>
      <c r="D61" s="26" t="s">
        <v>91</v>
      </c>
      <c r="E61" s="26" t="s">
        <v>516</v>
      </c>
      <c r="F61" s="37"/>
    </row>
    <row r="62" spans="1:6" ht="41.25" hidden="1">
      <c r="A62" s="44" t="s">
        <v>105</v>
      </c>
      <c r="B62" s="143" t="s">
        <v>665</v>
      </c>
      <c r="C62" s="143" t="s">
        <v>526</v>
      </c>
      <c r="D62" s="56" t="s">
        <v>106</v>
      </c>
      <c r="E62" s="48"/>
      <c r="F62" s="144">
        <f>F63+F69</f>
        <v>691.781</v>
      </c>
    </row>
    <row r="63" spans="1:6" ht="27.75" hidden="1">
      <c r="A63" s="55" t="s">
        <v>688</v>
      </c>
      <c r="B63" s="56" t="s">
        <v>665</v>
      </c>
      <c r="C63" s="56" t="s">
        <v>526</v>
      </c>
      <c r="D63" s="56" t="s">
        <v>107</v>
      </c>
      <c r="E63" s="38"/>
      <c r="F63" s="32">
        <f>F64</f>
        <v>320</v>
      </c>
    </row>
    <row r="64" spans="1:6" ht="27.75" hidden="1">
      <c r="A64" s="57" t="s">
        <v>340</v>
      </c>
      <c r="B64" s="52" t="s">
        <v>665</v>
      </c>
      <c r="C64" s="52" t="s">
        <v>526</v>
      </c>
      <c r="D64" s="52" t="s">
        <v>109</v>
      </c>
      <c r="E64" s="26"/>
      <c r="F64" s="27">
        <f>F65</f>
        <v>320</v>
      </c>
    </row>
    <row r="65" spans="1:6" ht="28.5" hidden="1" thickBot="1">
      <c r="A65" s="58" t="s">
        <v>381</v>
      </c>
      <c r="B65" s="52" t="s">
        <v>665</v>
      </c>
      <c r="C65" s="52" t="s">
        <v>526</v>
      </c>
      <c r="D65" s="52" t="s">
        <v>110</v>
      </c>
      <c r="E65" s="26"/>
      <c r="F65" s="27">
        <f>F66</f>
        <v>320</v>
      </c>
    </row>
    <row r="66" spans="1:6" ht="67.5" hidden="1">
      <c r="A66" s="36" t="s">
        <v>169</v>
      </c>
      <c r="B66" s="52" t="s">
        <v>665</v>
      </c>
      <c r="C66" s="52" t="s">
        <v>526</v>
      </c>
      <c r="D66" s="52" t="s">
        <v>110</v>
      </c>
      <c r="E66" s="26" t="s">
        <v>67</v>
      </c>
      <c r="F66" s="27">
        <v>320</v>
      </c>
    </row>
    <row r="67" spans="1:6" ht="67.5" hidden="1">
      <c r="A67" s="26" t="s">
        <v>653</v>
      </c>
      <c r="B67" s="52" t="s">
        <v>665</v>
      </c>
      <c r="C67" s="52" t="s">
        <v>526</v>
      </c>
      <c r="D67" s="52" t="s">
        <v>110</v>
      </c>
      <c r="E67" s="26" t="s">
        <v>516</v>
      </c>
      <c r="F67" s="27"/>
    </row>
    <row r="68" spans="1:6" ht="27.75" hidden="1">
      <c r="A68" s="26" t="s">
        <v>654</v>
      </c>
      <c r="B68" s="26" t="s">
        <v>665</v>
      </c>
      <c r="C68" s="26" t="s">
        <v>526</v>
      </c>
      <c r="D68" s="52" t="s">
        <v>110</v>
      </c>
      <c r="E68" s="26"/>
      <c r="F68" s="27"/>
    </row>
    <row r="69" spans="1:6" ht="41.25" hidden="1">
      <c r="A69" s="44" t="s">
        <v>111</v>
      </c>
      <c r="B69" s="38" t="s">
        <v>665</v>
      </c>
      <c r="C69" s="38" t="s">
        <v>526</v>
      </c>
      <c r="D69" s="56" t="s">
        <v>112</v>
      </c>
      <c r="E69" s="38"/>
      <c r="F69" s="32">
        <f>F70+F74</f>
        <v>371.781</v>
      </c>
    </row>
    <row r="70" spans="1:6" ht="27.75" hidden="1">
      <c r="A70" s="57" t="s">
        <v>108</v>
      </c>
      <c r="B70" s="26" t="s">
        <v>665</v>
      </c>
      <c r="C70" s="26" t="s">
        <v>526</v>
      </c>
      <c r="D70" s="52" t="s">
        <v>114</v>
      </c>
      <c r="E70" s="26"/>
      <c r="F70" s="27">
        <f>F71</f>
        <v>261.781</v>
      </c>
    </row>
    <row r="71" spans="1:6" ht="27.75" hidden="1">
      <c r="A71" s="59" t="s">
        <v>657</v>
      </c>
      <c r="B71" s="26" t="s">
        <v>665</v>
      </c>
      <c r="C71" s="26" t="s">
        <v>526</v>
      </c>
      <c r="D71" s="59" t="s">
        <v>115</v>
      </c>
      <c r="E71" s="26"/>
      <c r="F71" s="27">
        <f>F72+F73</f>
        <v>261.781</v>
      </c>
    </row>
    <row r="72" spans="1:6" ht="67.5" hidden="1">
      <c r="A72" s="26" t="s">
        <v>653</v>
      </c>
      <c r="B72" s="26" t="s">
        <v>665</v>
      </c>
      <c r="C72" s="26" t="s">
        <v>526</v>
      </c>
      <c r="D72" s="59" t="s">
        <v>115</v>
      </c>
      <c r="E72" s="26" t="s">
        <v>67</v>
      </c>
      <c r="F72" s="37">
        <v>198</v>
      </c>
    </row>
    <row r="73" spans="1:6" ht="27" hidden="1">
      <c r="A73" s="31" t="s">
        <v>380</v>
      </c>
      <c r="B73" s="26" t="s">
        <v>665</v>
      </c>
      <c r="C73" s="26" t="s">
        <v>526</v>
      </c>
      <c r="D73" s="59" t="s">
        <v>115</v>
      </c>
      <c r="E73" s="26" t="s">
        <v>516</v>
      </c>
      <c r="F73" s="37">
        <v>63.781</v>
      </c>
    </row>
    <row r="74" spans="1:6" ht="27.75" hidden="1">
      <c r="A74" s="57" t="s">
        <v>113</v>
      </c>
      <c r="B74" s="26"/>
      <c r="C74" s="26"/>
      <c r="D74" s="59" t="s">
        <v>341</v>
      </c>
      <c r="E74" s="26"/>
      <c r="F74" s="37">
        <f>F75</f>
        <v>110</v>
      </c>
    </row>
    <row r="75" spans="1:6" ht="27.75" hidden="1">
      <c r="A75" s="26" t="s">
        <v>245</v>
      </c>
      <c r="B75" s="26" t="s">
        <v>665</v>
      </c>
      <c r="C75" s="26" t="s">
        <v>526</v>
      </c>
      <c r="D75" s="59" t="s">
        <v>342</v>
      </c>
      <c r="E75" s="26"/>
      <c r="F75" s="37">
        <f>F76</f>
        <v>110</v>
      </c>
    </row>
    <row r="76" spans="1:6" ht="27.75" hidden="1">
      <c r="A76" s="31" t="s">
        <v>380</v>
      </c>
      <c r="B76" s="26" t="s">
        <v>665</v>
      </c>
      <c r="C76" s="26" t="s">
        <v>526</v>
      </c>
      <c r="D76" s="59" t="s">
        <v>342</v>
      </c>
      <c r="E76" s="26" t="s">
        <v>516</v>
      </c>
      <c r="F76" s="37">
        <v>110</v>
      </c>
    </row>
    <row r="77" spans="1:6" ht="40.5" hidden="1">
      <c r="A77" s="48" t="s">
        <v>387</v>
      </c>
      <c r="B77" s="38" t="s">
        <v>665</v>
      </c>
      <c r="C77" s="38" t="s">
        <v>526</v>
      </c>
      <c r="D77" s="34" t="s">
        <v>682</v>
      </c>
      <c r="E77" s="38"/>
      <c r="F77" s="40">
        <f>F78+F83</f>
        <v>340.2</v>
      </c>
    </row>
    <row r="78" spans="1:6" ht="27.75" hidden="1">
      <c r="A78" s="55" t="s">
        <v>688</v>
      </c>
      <c r="B78" s="38" t="s">
        <v>665</v>
      </c>
      <c r="C78" s="38" t="s">
        <v>526</v>
      </c>
      <c r="D78" s="34" t="s">
        <v>689</v>
      </c>
      <c r="E78" s="38"/>
      <c r="F78" s="40">
        <f>F79</f>
        <v>237</v>
      </c>
    </row>
    <row r="79" spans="1:6" ht="41.25" hidden="1">
      <c r="A79" s="61" t="s">
        <v>470</v>
      </c>
      <c r="B79" s="26" t="s">
        <v>665</v>
      </c>
      <c r="C79" s="26" t="s">
        <v>526</v>
      </c>
      <c r="D79" s="59" t="s">
        <v>690</v>
      </c>
      <c r="E79" s="26"/>
      <c r="F79" s="37">
        <f>F81</f>
        <v>237</v>
      </c>
    </row>
    <row r="80" spans="1:6" ht="40.5" hidden="1">
      <c r="A80" s="26" t="s">
        <v>603</v>
      </c>
      <c r="B80" s="26" t="s">
        <v>665</v>
      </c>
      <c r="C80" s="26" t="s">
        <v>526</v>
      </c>
      <c r="D80" s="62" t="s">
        <v>691</v>
      </c>
      <c r="E80" s="26"/>
      <c r="F80" s="37">
        <f>F81</f>
        <v>237</v>
      </c>
    </row>
    <row r="81" spans="1:6" ht="67.5" hidden="1">
      <c r="A81" s="26" t="s">
        <v>653</v>
      </c>
      <c r="B81" s="26" t="s">
        <v>665</v>
      </c>
      <c r="C81" s="26" t="s">
        <v>526</v>
      </c>
      <c r="D81" s="62" t="s">
        <v>691</v>
      </c>
      <c r="E81" s="26" t="s">
        <v>67</v>
      </c>
      <c r="F81" s="37">
        <v>237</v>
      </c>
    </row>
    <row r="82" spans="1:6" ht="67.5" hidden="1">
      <c r="A82" s="26" t="s">
        <v>653</v>
      </c>
      <c r="B82" s="26" t="s">
        <v>665</v>
      </c>
      <c r="C82" s="26" t="s">
        <v>526</v>
      </c>
      <c r="D82" s="62" t="s">
        <v>691</v>
      </c>
      <c r="E82" s="26"/>
      <c r="F82" s="37"/>
    </row>
    <row r="83" spans="1:6" ht="27.75" hidden="1">
      <c r="A83" s="55" t="s">
        <v>683</v>
      </c>
      <c r="B83" s="38" t="s">
        <v>665</v>
      </c>
      <c r="C83" s="38" t="s">
        <v>526</v>
      </c>
      <c r="D83" s="34" t="s">
        <v>684</v>
      </c>
      <c r="E83" s="38"/>
      <c r="F83" s="40">
        <f>F84</f>
        <v>103.2</v>
      </c>
    </row>
    <row r="84" spans="1:6" ht="68.25" hidden="1">
      <c r="A84" s="63" t="s">
        <v>685</v>
      </c>
      <c r="B84" s="26" t="s">
        <v>665</v>
      </c>
      <c r="C84" s="26" t="s">
        <v>526</v>
      </c>
      <c r="D84" s="59" t="s">
        <v>686</v>
      </c>
      <c r="E84" s="26"/>
      <c r="F84" s="37">
        <f>F85</f>
        <v>103.2</v>
      </c>
    </row>
    <row r="85" spans="1:6" ht="27.75" hidden="1">
      <c r="A85" s="26" t="s">
        <v>247</v>
      </c>
      <c r="B85" s="26" t="s">
        <v>665</v>
      </c>
      <c r="C85" s="26" t="s">
        <v>526</v>
      </c>
      <c r="D85" s="59" t="s">
        <v>687</v>
      </c>
      <c r="E85" s="26"/>
      <c r="F85" s="37">
        <f>F86</f>
        <v>103.2</v>
      </c>
    </row>
    <row r="86" spans="1:6" ht="27.75" hidden="1">
      <c r="A86" s="31" t="s">
        <v>380</v>
      </c>
      <c r="B86" s="26" t="s">
        <v>665</v>
      </c>
      <c r="C86" s="26" t="s">
        <v>526</v>
      </c>
      <c r="D86" s="59" t="s">
        <v>687</v>
      </c>
      <c r="E86" s="26" t="s">
        <v>516</v>
      </c>
      <c r="F86" s="37">
        <v>103.2</v>
      </c>
    </row>
    <row r="87" spans="1:6" ht="27.75" hidden="1">
      <c r="A87" s="55" t="s">
        <v>407</v>
      </c>
      <c r="B87" s="38" t="s">
        <v>665</v>
      </c>
      <c r="C87" s="38" t="s">
        <v>526</v>
      </c>
      <c r="D87" s="38" t="s">
        <v>344</v>
      </c>
      <c r="E87" s="38"/>
      <c r="F87" s="32">
        <f>F88</f>
        <v>237</v>
      </c>
    </row>
    <row r="88" spans="1:6" ht="27.75" hidden="1">
      <c r="A88" s="55" t="s">
        <v>458</v>
      </c>
      <c r="B88" s="38" t="s">
        <v>665</v>
      </c>
      <c r="C88" s="38" t="s">
        <v>526</v>
      </c>
      <c r="D88" s="38" t="s">
        <v>346</v>
      </c>
      <c r="E88" s="38"/>
      <c r="F88" s="32">
        <f>F89</f>
        <v>237</v>
      </c>
    </row>
    <row r="89" spans="1:6" ht="27.75" hidden="1">
      <c r="A89" s="64" t="s">
        <v>457</v>
      </c>
      <c r="B89" s="26" t="s">
        <v>665</v>
      </c>
      <c r="C89" s="26" t="s">
        <v>526</v>
      </c>
      <c r="D89" s="26" t="s">
        <v>345</v>
      </c>
      <c r="E89" s="26"/>
      <c r="F89" s="27">
        <f>F90</f>
        <v>237</v>
      </c>
    </row>
    <row r="90" spans="1:6" ht="27.75" hidden="1">
      <c r="A90" s="59" t="s">
        <v>656</v>
      </c>
      <c r="B90" s="26" t="s">
        <v>93</v>
      </c>
      <c r="C90" s="26" t="s">
        <v>526</v>
      </c>
      <c r="D90" s="26" t="s">
        <v>347</v>
      </c>
      <c r="E90" s="26"/>
      <c r="F90" s="27">
        <f>F91</f>
        <v>237</v>
      </c>
    </row>
    <row r="91" spans="1:6" ht="67.5" hidden="1">
      <c r="A91" s="65" t="s">
        <v>653</v>
      </c>
      <c r="B91" s="65" t="s">
        <v>665</v>
      </c>
      <c r="C91" s="65" t="s">
        <v>526</v>
      </c>
      <c r="D91" s="65" t="s">
        <v>347</v>
      </c>
      <c r="E91" s="65" t="s">
        <v>67</v>
      </c>
      <c r="F91" s="66">
        <v>237</v>
      </c>
    </row>
    <row r="92" spans="1:6" ht="81" hidden="1">
      <c r="A92" s="145" t="s">
        <v>698</v>
      </c>
      <c r="B92" s="145" t="s">
        <v>665</v>
      </c>
      <c r="C92" s="145" t="s">
        <v>526</v>
      </c>
      <c r="D92" s="145" t="s">
        <v>701</v>
      </c>
      <c r="E92" s="146"/>
      <c r="F92" s="147">
        <f>F94</f>
        <v>670</v>
      </c>
    </row>
    <row r="93" spans="1:6" ht="40.5" hidden="1">
      <c r="A93" s="148" t="s">
        <v>697</v>
      </c>
      <c r="B93" s="148"/>
      <c r="C93" s="148"/>
      <c r="D93" s="148"/>
      <c r="E93" s="76"/>
      <c r="F93" s="149"/>
    </row>
    <row r="94" spans="1:6" ht="41.25" hidden="1">
      <c r="A94" s="69" t="s">
        <v>473</v>
      </c>
      <c r="B94" s="76" t="s">
        <v>665</v>
      </c>
      <c r="C94" s="76" t="s">
        <v>526</v>
      </c>
      <c r="D94" s="76" t="s">
        <v>702</v>
      </c>
      <c r="E94" s="76"/>
      <c r="F94" s="77">
        <f>F95</f>
        <v>670</v>
      </c>
    </row>
    <row r="95" spans="1:6" ht="41.25" hidden="1">
      <c r="A95" s="71" t="s">
        <v>700</v>
      </c>
      <c r="B95" s="38" t="s">
        <v>665</v>
      </c>
      <c r="C95" s="38" t="s">
        <v>526</v>
      </c>
      <c r="D95" s="38" t="s">
        <v>702</v>
      </c>
      <c r="E95" s="38"/>
      <c r="F95" s="32">
        <f>F96</f>
        <v>670</v>
      </c>
    </row>
    <row r="96" spans="1:6" ht="27.75" hidden="1">
      <c r="A96" s="59" t="s">
        <v>168</v>
      </c>
      <c r="B96" s="26" t="s">
        <v>665</v>
      </c>
      <c r="C96" s="26" t="s">
        <v>526</v>
      </c>
      <c r="D96" s="26" t="s">
        <v>703</v>
      </c>
      <c r="E96" s="26"/>
      <c r="F96" s="27">
        <f>F97</f>
        <v>670</v>
      </c>
    </row>
    <row r="97" spans="1:6" ht="27" hidden="1">
      <c r="A97" s="31" t="s">
        <v>380</v>
      </c>
      <c r="B97" s="26" t="s">
        <v>665</v>
      </c>
      <c r="C97" s="26" t="s">
        <v>526</v>
      </c>
      <c r="D97" s="26" t="s">
        <v>703</v>
      </c>
      <c r="E97" s="26" t="s">
        <v>516</v>
      </c>
      <c r="F97" s="37">
        <v>670</v>
      </c>
    </row>
    <row r="98" spans="1:6" ht="41.25" hidden="1">
      <c r="A98" s="29" t="s">
        <v>595</v>
      </c>
      <c r="B98" s="26" t="s">
        <v>665</v>
      </c>
      <c r="C98" s="26" t="s">
        <v>526</v>
      </c>
      <c r="D98" s="26" t="s">
        <v>744</v>
      </c>
      <c r="E98" s="26"/>
      <c r="F98" s="37">
        <f>F99</f>
        <v>0</v>
      </c>
    </row>
    <row r="99" spans="1:6" ht="67.5" hidden="1">
      <c r="A99" s="72" t="s">
        <v>730</v>
      </c>
      <c r="B99" s="26" t="s">
        <v>665</v>
      </c>
      <c r="C99" s="26" t="s">
        <v>526</v>
      </c>
      <c r="D99" s="26" t="s">
        <v>184</v>
      </c>
      <c r="E99" s="26"/>
      <c r="F99" s="37">
        <f>F100</f>
        <v>0</v>
      </c>
    </row>
    <row r="100" spans="1:6" ht="27" hidden="1">
      <c r="A100" s="26" t="s">
        <v>596</v>
      </c>
      <c r="B100" s="26" t="s">
        <v>665</v>
      </c>
      <c r="C100" s="26" t="s">
        <v>526</v>
      </c>
      <c r="D100" s="26" t="s">
        <v>731</v>
      </c>
      <c r="E100" s="26"/>
      <c r="F100" s="73">
        <f>F101</f>
        <v>0</v>
      </c>
    </row>
    <row r="101" spans="1:6" ht="27" hidden="1">
      <c r="A101" s="31" t="s">
        <v>380</v>
      </c>
      <c r="B101" s="26" t="s">
        <v>665</v>
      </c>
      <c r="C101" s="26" t="s">
        <v>526</v>
      </c>
      <c r="D101" s="26" t="s">
        <v>731</v>
      </c>
      <c r="E101" s="26" t="s">
        <v>516</v>
      </c>
      <c r="F101" s="73"/>
    </row>
    <row r="102" spans="1:6" ht="40.5">
      <c r="A102" s="26" t="s">
        <v>669</v>
      </c>
      <c r="B102" s="26" t="s">
        <v>665</v>
      </c>
      <c r="C102" s="26" t="s">
        <v>527</v>
      </c>
      <c r="D102" s="26"/>
      <c r="E102" s="26"/>
      <c r="F102" s="156">
        <v>2741</v>
      </c>
    </row>
    <row r="103" spans="1:6" ht="15" hidden="1">
      <c r="A103" s="29" t="s">
        <v>336</v>
      </c>
      <c r="B103" s="26" t="s">
        <v>665</v>
      </c>
      <c r="C103" s="26" t="s">
        <v>527</v>
      </c>
      <c r="D103" s="26" t="s">
        <v>447</v>
      </c>
      <c r="E103" s="26"/>
      <c r="F103" s="73">
        <f>F104</f>
        <v>2341</v>
      </c>
    </row>
    <row r="104" spans="1:6" ht="27.75" hidden="1">
      <c r="A104" s="29" t="s">
        <v>337</v>
      </c>
      <c r="B104" s="38" t="s">
        <v>665</v>
      </c>
      <c r="C104" s="38" t="s">
        <v>527</v>
      </c>
      <c r="D104" s="38" t="s">
        <v>223</v>
      </c>
      <c r="E104" s="26"/>
      <c r="F104" s="73">
        <f>F105</f>
        <v>2341</v>
      </c>
    </row>
    <row r="105" spans="1:6" ht="27" hidden="1">
      <c r="A105" s="26" t="s">
        <v>598</v>
      </c>
      <c r="B105" s="26" t="s">
        <v>665</v>
      </c>
      <c r="C105" s="26" t="s">
        <v>527</v>
      </c>
      <c r="D105" s="26" t="s">
        <v>224</v>
      </c>
      <c r="E105" s="26"/>
      <c r="F105" s="27">
        <f>F106+F107+F108</f>
        <v>2341</v>
      </c>
    </row>
    <row r="106" spans="1:6" ht="67.5" hidden="1">
      <c r="A106" s="26" t="s">
        <v>653</v>
      </c>
      <c r="B106" s="26" t="s">
        <v>665</v>
      </c>
      <c r="C106" s="26" t="s">
        <v>527</v>
      </c>
      <c r="D106" s="26" t="s">
        <v>224</v>
      </c>
      <c r="E106" s="26" t="s">
        <v>67</v>
      </c>
      <c r="F106" s="27">
        <v>2290</v>
      </c>
    </row>
    <row r="107" spans="1:6" ht="27" hidden="1">
      <c r="A107" s="31" t="s">
        <v>380</v>
      </c>
      <c r="B107" s="26" t="s">
        <v>665</v>
      </c>
      <c r="C107" s="26" t="s">
        <v>527</v>
      </c>
      <c r="D107" s="26" t="s">
        <v>224</v>
      </c>
      <c r="E107" s="26" t="s">
        <v>516</v>
      </c>
      <c r="F107" s="27">
        <v>50</v>
      </c>
    </row>
    <row r="108" spans="1:6" ht="27" hidden="1">
      <c r="A108" s="65" t="s">
        <v>763</v>
      </c>
      <c r="B108" s="65" t="s">
        <v>665</v>
      </c>
      <c r="C108" s="65" t="s">
        <v>527</v>
      </c>
      <c r="D108" s="65" t="s">
        <v>224</v>
      </c>
      <c r="E108" s="65" t="s">
        <v>764</v>
      </c>
      <c r="F108" s="74">
        <v>1</v>
      </c>
    </row>
    <row r="109" spans="1:6" ht="81" hidden="1">
      <c r="A109" s="145" t="s">
        <v>698</v>
      </c>
      <c r="B109" s="145" t="s">
        <v>665</v>
      </c>
      <c r="C109" s="145" t="s">
        <v>527</v>
      </c>
      <c r="D109" s="145" t="s">
        <v>701</v>
      </c>
      <c r="E109" s="145"/>
      <c r="F109" s="150">
        <f>F111</f>
        <v>170</v>
      </c>
    </row>
    <row r="110" spans="1:6" ht="40.5" hidden="1">
      <c r="A110" s="148" t="s">
        <v>697</v>
      </c>
      <c r="B110" s="148"/>
      <c r="C110" s="148"/>
      <c r="D110" s="148"/>
      <c r="E110" s="148"/>
      <c r="F110" s="77"/>
    </row>
    <row r="111" spans="1:6" ht="41.25" hidden="1">
      <c r="A111" s="69" t="s">
        <v>473</v>
      </c>
      <c r="B111" s="76" t="s">
        <v>665</v>
      </c>
      <c r="C111" s="76" t="s">
        <v>527</v>
      </c>
      <c r="D111" s="76" t="s">
        <v>474</v>
      </c>
      <c r="E111" s="76"/>
      <c r="F111" s="77">
        <f>F113</f>
        <v>170</v>
      </c>
    </row>
    <row r="112" spans="1:6" ht="41.25" hidden="1">
      <c r="A112" s="71" t="s">
        <v>700</v>
      </c>
      <c r="B112" s="26" t="s">
        <v>665</v>
      </c>
      <c r="C112" s="26" t="s">
        <v>527</v>
      </c>
      <c r="D112" s="26" t="s">
        <v>702</v>
      </c>
      <c r="E112" s="26"/>
      <c r="F112" s="27">
        <f>F113</f>
        <v>170</v>
      </c>
    </row>
    <row r="113" spans="1:6" ht="27.75" hidden="1">
      <c r="A113" s="59" t="s">
        <v>168</v>
      </c>
      <c r="B113" s="26" t="s">
        <v>665</v>
      </c>
      <c r="C113" s="26" t="s">
        <v>527</v>
      </c>
      <c r="D113" s="26" t="s">
        <v>564</v>
      </c>
      <c r="E113" s="26"/>
      <c r="F113" s="27">
        <f>F114</f>
        <v>170</v>
      </c>
    </row>
    <row r="114" spans="1:6" ht="27" hidden="1">
      <c r="A114" s="31" t="s">
        <v>380</v>
      </c>
      <c r="B114" s="26" t="s">
        <v>665</v>
      </c>
      <c r="C114" s="26" t="s">
        <v>527</v>
      </c>
      <c r="D114" s="26" t="s">
        <v>564</v>
      </c>
      <c r="E114" s="26" t="s">
        <v>516</v>
      </c>
      <c r="F114" s="37">
        <v>170</v>
      </c>
    </row>
    <row r="115" spans="1:6" ht="15">
      <c r="A115" s="26" t="s">
        <v>750</v>
      </c>
      <c r="B115" s="26" t="s">
        <v>665</v>
      </c>
      <c r="C115" s="26" t="s">
        <v>760</v>
      </c>
      <c r="D115" s="26"/>
      <c r="E115" s="26"/>
      <c r="F115" s="27">
        <f>F116</f>
        <v>350</v>
      </c>
    </row>
    <row r="116" spans="1:6" ht="15" hidden="1">
      <c r="A116" s="29" t="s">
        <v>278</v>
      </c>
      <c r="B116" s="26" t="s">
        <v>665</v>
      </c>
      <c r="C116" s="26">
        <v>11</v>
      </c>
      <c r="D116" s="26" t="s">
        <v>491</v>
      </c>
      <c r="E116" s="26"/>
      <c r="F116" s="27">
        <f>F118</f>
        <v>350</v>
      </c>
    </row>
    <row r="117" spans="1:6" ht="15" hidden="1">
      <c r="A117" s="59" t="s">
        <v>750</v>
      </c>
      <c r="B117" s="26" t="s">
        <v>665</v>
      </c>
      <c r="C117" s="26" t="s">
        <v>760</v>
      </c>
      <c r="D117" s="26" t="s">
        <v>490</v>
      </c>
      <c r="E117" s="26"/>
      <c r="F117" s="27">
        <f>F118</f>
        <v>350</v>
      </c>
    </row>
    <row r="118" spans="1:6" ht="27" hidden="1">
      <c r="A118" s="29" t="s">
        <v>94</v>
      </c>
      <c r="B118" s="26" t="s">
        <v>665</v>
      </c>
      <c r="C118" s="26">
        <v>11</v>
      </c>
      <c r="D118" s="26" t="s">
        <v>488</v>
      </c>
      <c r="E118" s="26"/>
      <c r="F118" s="27">
        <f>F119</f>
        <v>350</v>
      </c>
    </row>
    <row r="119" spans="1:6" ht="27" hidden="1">
      <c r="A119" s="26" t="s">
        <v>763</v>
      </c>
      <c r="B119" s="26" t="s">
        <v>665</v>
      </c>
      <c r="C119" s="26" t="s">
        <v>760</v>
      </c>
      <c r="D119" s="26" t="s">
        <v>488</v>
      </c>
      <c r="E119" s="26"/>
      <c r="F119" s="27">
        <f>F120</f>
        <v>350</v>
      </c>
    </row>
    <row r="120" spans="1:6" ht="27" hidden="1">
      <c r="A120" s="26" t="s">
        <v>763</v>
      </c>
      <c r="B120" s="26" t="s">
        <v>665</v>
      </c>
      <c r="C120" s="26" t="s">
        <v>760</v>
      </c>
      <c r="D120" s="26" t="s">
        <v>488</v>
      </c>
      <c r="E120" s="26" t="s">
        <v>764</v>
      </c>
      <c r="F120" s="27">
        <v>350</v>
      </c>
    </row>
    <row r="121" spans="1:6" ht="15">
      <c r="A121" s="26" t="s">
        <v>751</v>
      </c>
      <c r="B121" s="26" t="s">
        <v>665</v>
      </c>
      <c r="C121" s="26">
        <v>13</v>
      </c>
      <c r="D121" s="26"/>
      <c r="E121" s="26"/>
      <c r="F121" s="155">
        <v>13969.084</v>
      </c>
    </row>
    <row r="122" spans="1:6" ht="27.75" hidden="1">
      <c r="A122" s="24" t="s">
        <v>752</v>
      </c>
      <c r="B122" s="23" t="s">
        <v>665</v>
      </c>
      <c r="C122" s="23" t="s">
        <v>528</v>
      </c>
      <c r="D122" s="23" t="s">
        <v>494</v>
      </c>
      <c r="E122" s="23"/>
      <c r="F122" s="22">
        <f>F123</f>
        <v>5287.977</v>
      </c>
    </row>
    <row r="123" spans="1:6" ht="27.75" hidden="1">
      <c r="A123" s="59" t="s">
        <v>625</v>
      </c>
      <c r="B123" s="26" t="s">
        <v>665</v>
      </c>
      <c r="C123" s="26" t="s">
        <v>528</v>
      </c>
      <c r="D123" s="26" t="s">
        <v>674</v>
      </c>
      <c r="E123" s="26"/>
      <c r="F123" s="27">
        <f>F124</f>
        <v>5287.977</v>
      </c>
    </row>
    <row r="124" spans="1:6" ht="27" hidden="1">
      <c r="A124" s="26" t="s">
        <v>95</v>
      </c>
      <c r="B124" s="26" t="s">
        <v>93</v>
      </c>
      <c r="C124" s="26" t="s">
        <v>528</v>
      </c>
      <c r="D124" s="26" t="s">
        <v>675</v>
      </c>
      <c r="E124" s="26"/>
      <c r="F124" s="27">
        <f>F125+F126+F128+F127</f>
        <v>5287.977</v>
      </c>
    </row>
    <row r="125" spans="1:6" ht="27" hidden="1">
      <c r="A125" s="31" t="s">
        <v>380</v>
      </c>
      <c r="B125" s="26" t="s">
        <v>665</v>
      </c>
      <c r="C125" s="26" t="s">
        <v>528</v>
      </c>
      <c r="D125" s="26" t="s">
        <v>675</v>
      </c>
      <c r="E125" s="26" t="s">
        <v>516</v>
      </c>
      <c r="F125" s="37">
        <v>195</v>
      </c>
    </row>
    <row r="126" spans="1:6" ht="27" hidden="1">
      <c r="A126" s="26" t="s">
        <v>176</v>
      </c>
      <c r="B126" s="26" t="s">
        <v>665</v>
      </c>
      <c r="C126" s="26" t="s">
        <v>528</v>
      </c>
      <c r="D126" s="26" t="s">
        <v>675</v>
      </c>
      <c r="E126" s="26" t="s">
        <v>762</v>
      </c>
      <c r="F126" s="37">
        <v>150</v>
      </c>
    </row>
    <row r="127" spans="1:6" ht="40.5" hidden="1">
      <c r="A127" s="26" t="s">
        <v>116</v>
      </c>
      <c r="B127" s="26" t="s">
        <v>665</v>
      </c>
      <c r="C127" s="26" t="s">
        <v>528</v>
      </c>
      <c r="D127" s="26" t="s">
        <v>675</v>
      </c>
      <c r="E127" s="26" t="s">
        <v>510</v>
      </c>
      <c r="F127" s="37"/>
    </row>
    <row r="128" spans="1:6" ht="27" hidden="1">
      <c r="A128" s="26" t="s">
        <v>763</v>
      </c>
      <c r="B128" s="26" t="s">
        <v>665</v>
      </c>
      <c r="C128" s="26" t="s">
        <v>528</v>
      </c>
      <c r="D128" s="26" t="s">
        <v>675</v>
      </c>
      <c r="E128" s="26" t="s">
        <v>764</v>
      </c>
      <c r="F128" s="37">
        <v>4942.977</v>
      </c>
    </row>
    <row r="129" spans="1:6" ht="27.75" hidden="1">
      <c r="A129" s="24" t="s">
        <v>601</v>
      </c>
      <c r="B129" s="23" t="s">
        <v>665</v>
      </c>
      <c r="C129" s="23" t="s">
        <v>528</v>
      </c>
      <c r="D129" s="23" t="s">
        <v>679</v>
      </c>
      <c r="E129" s="25"/>
      <c r="F129" s="22">
        <f>F130</f>
        <v>7765.789</v>
      </c>
    </row>
    <row r="130" spans="1:6" ht="27.75" hidden="1">
      <c r="A130" s="24" t="s">
        <v>77</v>
      </c>
      <c r="B130" s="23" t="s">
        <v>665</v>
      </c>
      <c r="C130" s="23" t="s">
        <v>528</v>
      </c>
      <c r="D130" s="23" t="s">
        <v>680</v>
      </c>
      <c r="E130" s="26"/>
      <c r="F130" s="22">
        <f>F133+F137+F141</f>
        <v>7765.789</v>
      </c>
    </row>
    <row r="131" spans="1:6" ht="81.75" hidden="1">
      <c r="A131" s="78" t="s">
        <v>333</v>
      </c>
      <c r="B131" s="26" t="s">
        <v>665</v>
      </c>
      <c r="C131" s="26" t="s">
        <v>528</v>
      </c>
      <c r="D131" s="26" t="s">
        <v>331</v>
      </c>
      <c r="E131" s="26"/>
      <c r="F131" s="27">
        <f>F132</f>
        <v>0</v>
      </c>
    </row>
    <row r="132" spans="1:6" ht="27" hidden="1">
      <c r="A132" s="31" t="s">
        <v>380</v>
      </c>
      <c r="B132" s="26" t="s">
        <v>665</v>
      </c>
      <c r="C132" s="26" t="s">
        <v>528</v>
      </c>
      <c r="D132" s="26" t="s">
        <v>331</v>
      </c>
      <c r="E132" s="26" t="s">
        <v>516</v>
      </c>
      <c r="F132" s="27"/>
    </row>
    <row r="133" spans="1:6" ht="81.75" hidden="1">
      <c r="A133" s="78" t="s">
        <v>492</v>
      </c>
      <c r="B133" s="26" t="s">
        <v>665</v>
      </c>
      <c r="C133" s="26" t="s">
        <v>528</v>
      </c>
      <c r="D133" s="26" t="s">
        <v>493</v>
      </c>
      <c r="E133" s="26"/>
      <c r="F133" s="27">
        <f>F134+F135+F136</f>
        <v>796.789</v>
      </c>
    </row>
    <row r="134" spans="1:6" ht="67.5" hidden="1">
      <c r="A134" s="26" t="s">
        <v>653</v>
      </c>
      <c r="B134" s="26" t="s">
        <v>665</v>
      </c>
      <c r="C134" s="26" t="s">
        <v>528</v>
      </c>
      <c r="D134" s="26" t="s">
        <v>493</v>
      </c>
      <c r="E134" s="26" t="s">
        <v>67</v>
      </c>
      <c r="F134" s="37">
        <v>796.789</v>
      </c>
    </row>
    <row r="135" spans="1:6" ht="27" hidden="1">
      <c r="A135" s="26" t="s">
        <v>654</v>
      </c>
      <c r="B135" s="26" t="s">
        <v>665</v>
      </c>
      <c r="C135" s="26" t="s">
        <v>528</v>
      </c>
      <c r="D135" s="26" t="s">
        <v>83</v>
      </c>
      <c r="E135" s="26" t="s">
        <v>516</v>
      </c>
      <c r="F135" s="37"/>
    </row>
    <row r="136" spans="1:6" ht="27" hidden="1">
      <c r="A136" s="26" t="s">
        <v>654</v>
      </c>
      <c r="B136" s="26" t="s">
        <v>665</v>
      </c>
      <c r="C136" s="26" t="s">
        <v>528</v>
      </c>
      <c r="D136" s="26" t="s">
        <v>493</v>
      </c>
      <c r="E136" s="26" t="s">
        <v>516</v>
      </c>
      <c r="F136" s="79"/>
    </row>
    <row r="137" spans="1:6" ht="28.5" hidden="1">
      <c r="A137" s="25" t="s">
        <v>599</v>
      </c>
      <c r="B137" s="25" t="s">
        <v>665</v>
      </c>
      <c r="C137" s="25" t="s">
        <v>528</v>
      </c>
      <c r="D137" s="25" t="s">
        <v>486</v>
      </c>
      <c r="E137" s="25"/>
      <c r="F137" s="28">
        <f>F138+F139+F140</f>
        <v>6769</v>
      </c>
    </row>
    <row r="138" spans="1:6" ht="67.5" hidden="1">
      <c r="A138" s="26" t="s">
        <v>653</v>
      </c>
      <c r="B138" s="26" t="s">
        <v>665</v>
      </c>
      <c r="C138" s="26" t="s">
        <v>528</v>
      </c>
      <c r="D138" s="26" t="s">
        <v>486</v>
      </c>
      <c r="E138" s="26" t="s">
        <v>67</v>
      </c>
      <c r="F138" s="27">
        <v>3495</v>
      </c>
    </row>
    <row r="139" spans="1:6" ht="27" hidden="1">
      <c r="A139" s="31" t="s">
        <v>380</v>
      </c>
      <c r="B139" s="26" t="s">
        <v>665</v>
      </c>
      <c r="C139" s="26" t="s">
        <v>528</v>
      </c>
      <c r="D139" s="26" t="s">
        <v>486</v>
      </c>
      <c r="E139" s="26" t="s">
        <v>516</v>
      </c>
      <c r="F139" s="27">
        <v>3157</v>
      </c>
    </row>
    <row r="140" spans="1:6" ht="27" hidden="1">
      <c r="A140" s="26" t="s">
        <v>763</v>
      </c>
      <c r="B140" s="26" t="s">
        <v>665</v>
      </c>
      <c r="C140" s="26" t="s">
        <v>528</v>
      </c>
      <c r="D140" s="26" t="s">
        <v>486</v>
      </c>
      <c r="E140" s="26" t="s">
        <v>764</v>
      </c>
      <c r="F140" s="27">
        <v>117</v>
      </c>
    </row>
    <row r="141" spans="1:6" ht="28.5" hidden="1">
      <c r="A141" s="80" t="s">
        <v>249</v>
      </c>
      <c r="B141" s="25" t="s">
        <v>665</v>
      </c>
      <c r="C141" s="25" t="s">
        <v>528</v>
      </c>
      <c r="D141" s="25" t="s">
        <v>487</v>
      </c>
      <c r="E141" s="25"/>
      <c r="F141" s="28">
        <f>F142</f>
        <v>200</v>
      </c>
    </row>
    <row r="142" spans="1:6" ht="27" hidden="1">
      <c r="A142" s="31" t="s">
        <v>380</v>
      </c>
      <c r="B142" s="26" t="s">
        <v>665</v>
      </c>
      <c r="C142" s="26" t="s">
        <v>528</v>
      </c>
      <c r="D142" s="26" t="s">
        <v>487</v>
      </c>
      <c r="E142" s="26" t="s">
        <v>516</v>
      </c>
      <c r="F142" s="27">
        <v>200</v>
      </c>
    </row>
    <row r="143" spans="1:6" ht="15" hidden="1">
      <c r="A143" s="55" t="s">
        <v>278</v>
      </c>
      <c r="B143" s="38" t="s">
        <v>665</v>
      </c>
      <c r="C143" s="38" t="s">
        <v>528</v>
      </c>
      <c r="D143" s="38" t="s">
        <v>279</v>
      </c>
      <c r="E143" s="38"/>
      <c r="F143" s="32">
        <f>F144</f>
        <v>0</v>
      </c>
    </row>
    <row r="144" spans="1:6" ht="15" hidden="1">
      <c r="A144" s="59" t="s">
        <v>750</v>
      </c>
      <c r="B144" s="26" t="s">
        <v>665</v>
      </c>
      <c r="C144" s="26" t="s">
        <v>528</v>
      </c>
      <c r="D144" s="26" t="s">
        <v>280</v>
      </c>
      <c r="E144" s="26"/>
      <c r="F144" s="27">
        <f>F146+F145</f>
        <v>0</v>
      </c>
    </row>
    <row r="145" spans="1:6" ht="15" hidden="1">
      <c r="A145" s="26" t="s">
        <v>176</v>
      </c>
      <c r="B145" s="26" t="s">
        <v>665</v>
      </c>
      <c r="C145" s="26" t="s">
        <v>528</v>
      </c>
      <c r="D145" s="26" t="s">
        <v>384</v>
      </c>
      <c r="E145" s="26" t="s">
        <v>762</v>
      </c>
      <c r="F145" s="27"/>
    </row>
    <row r="146" spans="1:6" ht="15" hidden="1">
      <c r="A146" s="29" t="s">
        <v>94</v>
      </c>
      <c r="B146" s="26" t="s">
        <v>665</v>
      </c>
      <c r="C146" s="26" t="s">
        <v>528</v>
      </c>
      <c r="D146" s="26" t="s">
        <v>281</v>
      </c>
      <c r="E146" s="26"/>
      <c r="F146" s="27">
        <f>F148+F147</f>
        <v>0</v>
      </c>
    </row>
    <row r="147" spans="1:6" ht="27" hidden="1">
      <c r="A147" s="26" t="s">
        <v>654</v>
      </c>
      <c r="B147" s="26" t="s">
        <v>665</v>
      </c>
      <c r="C147" s="26" t="s">
        <v>528</v>
      </c>
      <c r="D147" s="26" t="s">
        <v>281</v>
      </c>
      <c r="E147" s="26" t="s">
        <v>516</v>
      </c>
      <c r="F147" s="27"/>
    </row>
    <row r="148" spans="1:6" ht="15" hidden="1">
      <c r="A148" s="26" t="s">
        <v>176</v>
      </c>
      <c r="B148" s="26" t="s">
        <v>665</v>
      </c>
      <c r="C148" s="26" t="s">
        <v>528</v>
      </c>
      <c r="D148" s="26" t="s">
        <v>281</v>
      </c>
      <c r="E148" s="26" t="s">
        <v>762</v>
      </c>
      <c r="F148" s="27"/>
    </row>
    <row r="149" spans="1:6" ht="15" hidden="1">
      <c r="A149" s="23" t="s">
        <v>530</v>
      </c>
      <c r="B149" s="23" t="s">
        <v>665</v>
      </c>
      <c r="C149" s="23" t="s">
        <v>528</v>
      </c>
      <c r="D149" s="26"/>
      <c r="E149" s="26"/>
      <c r="F149" s="22">
        <f>F150+F158+F163+F189+F198</f>
        <v>280.2</v>
      </c>
    </row>
    <row r="150" spans="1:6" ht="42.75" hidden="1">
      <c r="A150" s="42" t="s">
        <v>519</v>
      </c>
      <c r="B150" s="25" t="s">
        <v>665</v>
      </c>
      <c r="C150" s="25" t="s">
        <v>528</v>
      </c>
      <c r="D150" s="25" t="s">
        <v>220</v>
      </c>
      <c r="E150" s="25"/>
      <c r="F150" s="28">
        <f>F151+F155</f>
        <v>88.4</v>
      </c>
    </row>
    <row r="151" spans="1:6" ht="27.75" hidden="1">
      <c r="A151" s="44" t="s">
        <v>688</v>
      </c>
      <c r="B151" s="38" t="s">
        <v>665</v>
      </c>
      <c r="C151" s="38" t="s">
        <v>528</v>
      </c>
      <c r="D151" s="38" t="s">
        <v>98</v>
      </c>
      <c r="E151" s="38"/>
      <c r="F151" s="32">
        <f>F153</f>
        <v>88.4</v>
      </c>
    </row>
    <row r="152" spans="1:6" ht="27.75" hidden="1">
      <c r="A152" s="81" t="s">
        <v>705</v>
      </c>
      <c r="B152" s="26" t="s">
        <v>665</v>
      </c>
      <c r="C152" s="26" t="s">
        <v>528</v>
      </c>
      <c r="D152" s="26" t="s">
        <v>706</v>
      </c>
      <c r="E152" s="26"/>
      <c r="F152" s="27">
        <f>F153</f>
        <v>88.4</v>
      </c>
    </row>
    <row r="153" spans="1:6" ht="41.25" hidden="1">
      <c r="A153" s="46" t="s">
        <v>655</v>
      </c>
      <c r="B153" s="23" t="s">
        <v>665</v>
      </c>
      <c r="C153" s="23" t="s">
        <v>528</v>
      </c>
      <c r="D153" s="26" t="s">
        <v>97</v>
      </c>
      <c r="E153" s="26"/>
      <c r="F153" s="27">
        <f>F154</f>
        <v>88.4</v>
      </c>
    </row>
    <row r="154" spans="1:6" ht="15" hidden="1">
      <c r="A154" s="26" t="s">
        <v>763</v>
      </c>
      <c r="B154" s="23" t="s">
        <v>665</v>
      </c>
      <c r="C154" s="23" t="s">
        <v>528</v>
      </c>
      <c r="D154" s="26" t="s">
        <v>97</v>
      </c>
      <c r="E154" s="26" t="s">
        <v>764</v>
      </c>
      <c r="F154" s="37">
        <v>88.4</v>
      </c>
    </row>
    <row r="155" spans="1:6" ht="54.75" hidden="1">
      <c r="A155" s="82" t="s">
        <v>740</v>
      </c>
      <c r="B155" s="26" t="s">
        <v>665</v>
      </c>
      <c r="C155" s="26" t="s">
        <v>528</v>
      </c>
      <c r="D155" s="26" t="s">
        <v>80</v>
      </c>
      <c r="E155" s="26"/>
      <c r="F155" s="27">
        <f>F156</f>
        <v>0</v>
      </c>
    </row>
    <row r="156" spans="1:6" ht="27" hidden="1">
      <c r="A156" s="26" t="s">
        <v>596</v>
      </c>
      <c r="B156" s="26" t="s">
        <v>93</v>
      </c>
      <c r="C156" s="26" t="s">
        <v>528</v>
      </c>
      <c r="D156" s="26" t="s">
        <v>254</v>
      </c>
      <c r="E156" s="26"/>
      <c r="F156" s="27">
        <f>F157</f>
        <v>0</v>
      </c>
    </row>
    <row r="157" spans="1:6" ht="27" hidden="1">
      <c r="A157" s="26" t="s">
        <v>654</v>
      </c>
      <c r="B157" s="26" t="s">
        <v>665</v>
      </c>
      <c r="C157" s="26" t="s">
        <v>528</v>
      </c>
      <c r="D157" s="26" t="s">
        <v>254</v>
      </c>
      <c r="E157" s="26" t="s">
        <v>516</v>
      </c>
      <c r="F157" s="37"/>
    </row>
    <row r="158" spans="1:6" ht="57" hidden="1">
      <c r="A158" s="53" t="s">
        <v>588</v>
      </c>
      <c r="B158" s="23" t="s">
        <v>665</v>
      </c>
      <c r="C158" s="23" t="s">
        <v>528</v>
      </c>
      <c r="D158" s="25" t="s">
        <v>639</v>
      </c>
      <c r="E158" s="23"/>
      <c r="F158" s="22">
        <f>F159</f>
        <v>124.8</v>
      </c>
    </row>
    <row r="159" spans="1:6" ht="27.75" hidden="1">
      <c r="A159" s="83" t="s">
        <v>565</v>
      </c>
      <c r="B159" s="26" t="s">
        <v>665</v>
      </c>
      <c r="C159" s="26" t="s">
        <v>528</v>
      </c>
      <c r="D159" s="26" t="s">
        <v>635</v>
      </c>
      <c r="E159" s="26"/>
      <c r="F159" s="27">
        <f>F161</f>
        <v>124.8</v>
      </c>
    </row>
    <row r="160" spans="1:6" ht="41.25" hidden="1">
      <c r="A160" s="84" t="s">
        <v>636</v>
      </c>
      <c r="B160" s="26" t="s">
        <v>665</v>
      </c>
      <c r="C160" s="26" t="s">
        <v>528</v>
      </c>
      <c r="D160" s="26" t="s">
        <v>637</v>
      </c>
      <c r="E160" s="26"/>
      <c r="F160" s="27">
        <f>F161</f>
        <v>124.8</v>
      </c>
    </row>
    <row r="161" spans="1:6" ht="27" hidden="1">
      <c r="A161" s="26" t="s">
        <v>320</v>
      </c>
      <c r="B161" s="26" t="s">
        <v>665</v>
      </c>
      <c r="C161" s="26" t="s">
        <v>528</v>
      </c>
      <c r="D161" s="26" t="s">
        <v>638</v>
      </c>
      <c r="E161" s="26"/>
      <c r="F161" s="27">
        <f>F162</f>
        <v>124.8</v>
      </c>
    </row>
    <row r="162" spans="1:6" ht="27.75" hidden="1">
      <c r="A162" s="85" t="s">
        <v>380</v>
      </c>
      <c r="B162" s="26" t="s">
        <v>665</v>
      </c>
      <c r="C162" s="26" t="s">
        <v>528</v>
      </c>
      <c r="D162" s="26" t="s">
        <v>638</v>
      </c>
      <c r="E162" s="26" t="s">
        <v>516</v>
      </c>
      <c r="F162" s="37">
        <v>124.8</v>
      </c>
    </row>
    <row r="163" spans="1:6" ht="54.75" hidden="1">
      <c r="A163" s="24" t="s">
        <v>468</v>
      </c>
      <c r="B163" s="25" t="s">
        <v>665</v>
      </c>
      <c r="C163" s="25" t="s">
        <v>528</v>
      </c>
      <c r="D163" s="25" t="s">
        <v>99</v>
      </c>
      <c r="E163" s="25"/>
      <c r="F163" s="28">
        <f>F164</f>
        <v>20</v>
      </c>
    </row>
    <row r="164" spans="1:6" ht="27.75" hidden="1">
      <c r="A164" s="29" t="s">
        <v>100</v>
      </c>
      <c r="B164" s="26" t="s">
        <v>665</v>
      </c>
      <c r="C164" s="26" t="s">
        <v>528</v>
      </c>
      <c r="D164" s="26" t="s">
        <v>101</v>
      </c>
      <c r="E164" s="26"/>
      <c r="F164" s="27">
        <f>F165</f>
        <v>20</v>
      </c>
    </row>
    <row r="165" spans="1:6" ht="54.75" hidden="1">
      <c r="A165" s="86" t="s">
        <v>102</v>
      </c>
      <c r="B165" s="26" t="s">
        <v>665</v>
      </c>
      <c r="C165" s="26" t="s">
        <v>528</v>
      </c>
      <c r="D165" s="26" t="s">
        <v>103</v>
      </c>
      <c r="E165" s="26"/>
      <c r="F165" s="27">
        <f>F166</f>
        <v>20</v>
      </c>
    </row>
    <row r="166" spans="1:6" ht="27.75" hidden="1">
      <c r="A166" s="29" t="s">
        <v>244</v>
      </c>
      <c r="B166" s="26" t="s">
        <v>665</v>
      </c>
      <c r="C166" s="26" t="s">
        <v>528</v>
      </c>
      <c r="D166" s="26" t="s">
        <v>104</v>
      </c>
      <c r="E166" s="26"/>
      <c r="F166" s="27">
        <f>F167</f>
        <v>20</v>
      </c>
    </row>
    <row r="167" spans="1:6" ht="27.75" hidden="1">
      <c r="A167" s="85" t="s">
        <v>380</v>
      </c>
      <c r="B167" s="26" t="s">
        <v>665</v>
      </c>
      <c r="C167" s="26" t="s">
        <v>528</v>
      </c>
      <c r="D167" s="26" t="s">
        <v>104</v>
      </c>
      <c r="E167" s="26" t="s">
        <v>516</v>
      </c>
      <c r="F167" s="73">
        <v>20</v>
      </c>
    </row>
    <row r="168" spans="1:6" ht="71.25" hidden="1">
      <c r="A168" s="30" t="s">
        <v>188</v>
      </c>
      <c r="B168" s="25" t="s">
        <v>665</v>
      </c>
      <c r="C168" s="25" t="s">
        <v>528</v>
      </c>
      <c r="D168" s="25" t="s">
        <v>117</v>
      </c>
      <c r="E168" s="25"/>
      <c r="F168" s="87">
        <f>F169</f>
        <v>0</v>
      </c>
    </row>
    <row r="169" spans="1:6" ht="67.5" hidden="1">
      <c r="A169" s="26" t="s">
        <v>738</v>
      </c>
      <c r="B169" s="26" t="s">
        <v>665</v>
      </c>
      <c r="C169" s="26" t="s">
        <v>528</v>
      </c>
      <c r="D169" s="26" t="s">
        <v>291</v>
      </c>
      <c r="E169" s="26"/>
      <c r="F169" s="73">
        <f>F170</f>
        <v>0</v>
      </c>
    </row>
    <row r="170" spans="1:6" ht="27.75" hidden="1">
      <c r="A170" s="29" t="s">
        <v>189</v>
      </c>
      <c r="B170" s="26" t="s">
        <v>665</v>
      </c>
      <c r="C170" s="26" t="s">
        <v>528</v>
      </c>
      <c r="D170" s="26" t="s">
        <v>190</v>
      </c>
      <c r="E170" s="26"/>
      <c r="F170" s="73">
        <f>F171</f>
        <v>0</v>
      </c>
    </row>
    <row r="171" spans="1:6" ht="27" hidden="1">
      <c r="A171" s="31" t="s">
        <v>380</v>
      </c>
      <c r="B171" s="26" t="s">
        <v>665</v>
      </c>
      <c r="C171" s="26" t="s">
        <v>528</v>
      </c>
      <c r="D171" s="26" t="s">
        <v>190</v>
      </c>
      <c r="E171" s="26" t="s">
        <v>516</v>
      </c>
      <c r="F171" s="73"/>
    </row>
    <row r="172" spans="1:6" ht="40.5" hidden="1">
      <c r="A172" s="88" t="s">
        <v>252</v>
      </c>
      <c r="B172" s="25" t="s">
        <v>665</v>
      </c>
      <c r="C172" s="25" t="s">
        <v>528</v>
      </c>
      <c r="D172" s="25" t="s">
        <v>157</v>
      </c>
      <c r="E172" s="25"/>
      <c r="F172" s="28">
        <f>F173</f>
        <v>0</v>
      </c>
    </row>
    <row r="173" spans="1:6" ht="68.25" hidden="1">
      <c r="A173" s="82" t="s">
        <v>305</v>
      </c>
      <c r="B173" s="26" t="s">
        <v>665</v>
      </c>
      <c r="C173" s="26" t="s">
        <v>528</v>
      </c>
      <c r="D173" s="26" t="s">
        <v>301</v>
      </c>
      <c r="E173" s="26"/>
      <c r="F173" s="27">
        <f>F174</f>
        <v>0</v>
      </c>
    </row>
    <row r="174" spans="1:6" ht="40.5" hidden="1">
      <c r="A174" s="26" t="s">
        <v>600</v>
      </c>
      <c r="B174" s="26" t="s">
        <v>665</v>
      </c>
      <c r="C174" s="26" t="s">
        <v>528</v>
      </c>
      <c r="D174" s="26" t="s">
        <v>253</v>
      </c>
      <c r="E174" s="26"/>
      <c r="F174" s="27">
        <f>F175</f>
        <v>0</v>
      </c>
    </row>
    <row r="175" spans="1:6" ht="27" hidden="1">
      <c r="A175" s="26" t="s">
        <v>654</v>
      </c>
      <c r="B175" s="26" t="s">
        <v>665</v>
      </c>
      <c r="C175" s="26" t="s">
        <v>528</v>
      </c>
      <c r="D175" s="26" t="s">
        <v>253</v>
      </c>
      <c r="E175" s="26" t="s">
        <v>516</v>
      </c>
      <c r="F175" s="37">
        <v>0</v>
      </c>
    </row>
    <row r="176" spans="1:6" ht="15" hidden="1">
      <c r="A176" s="53"/>
      <c r="B176" s="25"/>
      <c r="C176" s="25"/>
      <c r="D176" s="25"/>
      <c r="E176" s="25"/>
      <c r="F176" s="28">
        <f>F177</f>
        <v>0</v>
      </c>
    </row>
    <row r="177" spans="1:6" ht="15" hidden="1">
      <c r="A177" s="38"/>
      <c r="B177" s="38"/>
      <c r="C177" s="38"/>
      <c r="D177" s="38"/>
      <c r="E177" s="38"/>
      <c r="F177" s="32">
        <f>F178</f>
        <v>0</v>
      </c>
    </row>
    <row r="178" spans="1:6" ht="15" hidden="1">
      <c r="A178" s="26"/>
      <c r="B178" s="26"/>
      <c r="C178" s="26"/>
      <c r="D178" s="26"/>
      <c r="E178" s="26"/>
      <c r="F178" s="27">
        <f>F179</f>
        <v>0</v>
      </c>
    </row>
    <row r="179" spans="1:6" ht="15" hidden="1">
      <c r="A179" s="26"/>
      <c r="B179" s="26"/>
      <c r="C179" s="26"/>
      <c r="D179" s="26"/>
      <c r="E179" s="26"/>
      <c r="F179" s="37"/>
    </row>
    <row r="180" spans="1:6" ht="15" hidden="1">
      <c r="A180" s="88"/>
      <c r="B180" s="25"/>
      <c r="C180" s="25"/>
      <c r="D180" s="25"/>
      <c r="E180" s="25"/>
      <c r="F180" s="28">
        <f>F181</f>
        <v>0</v>
      </c>
    </row>
    <row r="181" spans="1:6" ht="15" hidden="1">
      <c r="A181" s="82"/>
      <c r="B181" s="26"/>
      <c r="C181" s="26"/>
      <c r="D181" s="26"/>
      <c r="E181" s="26"/>
      <c r="F181" s="27">
        <f>F182</f>
        <v>0</v>
      </c>
    </row>
    <row r="182" spans="1:6" ht="15" hidden="1">
      <c r="A182" s="26"/>
      <c r="B182" s="26"/>
      <c r="C182" s="26"/>
      <c r="D182" s="26"/>
      <c r="E182" s="26"/>
      <c r="F182" s="27">
        <f>F183</f>
        <v>0</v>
      </c>
    </row>
    <row r="183" spans="1:6" ht="15" hidden="1">
      <c r="A183" s="26"/>
      <c r="B183" s="26"/>
      <c r="C183" s="26"/>
      <c r="D183" s="26"/>
      <c r="E183" s="26"/>
      <c r="F183" s="37"/>
    </row>
    <row r="184" spans="1:6" ht="40.5" hidden="1">
      <c r="A184" s="88" t="s">
        <v>387</v>
      </c>
      <c r="B184" s="23" t="s">
        <v>665</v>
      </c>
      <c r="C184" s="23" t="s">
        <v>528</v>
      </c>
      <c r="D184" s="25" t="s">
        <v>682</v>
      </c>
      <c r="E184" s="25"/>
      <c r="F184" s="41">
        <f>F185</f>
        <v>0</v>
      </c>
    </row>
    <row r="185" spans="1:6" ht="27.75" hidden="1">
      <c r="A185" s="29" t="s">
        <v>509</v>
      </c>
      <c r="B185" s="26" t="s">
        <v>665</v>
      </c>
      <c r="C185" s="26" t="s">
        <v>528</v>
      </c>
      <c r="D185" s="26" t="s">
        <v>684</v>
      </c>
      <c r="E185" s="26"/>
      <c r="F185" s="37">
        <f>F186</f>
        <v>0</v>
      </c>
    </row>
    <row r="186" spans="1:6" ht="68.25" hidden="1">
      <c r="A186" s="45" t="s">
        <v>685</v>
      </c>
      <c r="B186" s="26" t="s">
        <v>665</v>
      </c>
      <c r="C186" s="26" t="s">
        <v>528</v>
      </c>
      <c r="D186" s="26" t="s">
        <v>686</v>
      </c>
      <c r="E186" s="26"/>
      <c r="F186" s="37">
        <f>F187</f>
        <v>0</v>
      </c>
    </row>
    <row r="187" spans="1:6" ht="27" hidden="1">
      <c r="A187" s="26" t="s">
        <v>247</v>
      </c>
      <c r="B187" s="26" t="s">
        <v>665</v>
      </c>
      <c r="C187" s="26" t="s">
        <v>528</v>
      </c>
      <c r="D187" s="26" t="s">
        <v>687</v>
      </c>
      <c r="E187" s="26"/>
      <c r="F187" s="37">
        <f>F188</f>
        <v>0</v>
      </c>
    </row>
    <row r="188" spans="1:6" ht="27.75" hidden="1">
      <c r="A188" s="85" t="s">
        <v>380</v>
      </c>
      <c r="B188" s="26" t="s">
        <v>665</v>
      </c>
      <c r="C188" s="26" t="s">
        <v>528</v>
      </c>
      <c r="D188" s="26" t="s">
        <v>687</v>
      </c>
      <c r="E188" s="26" t="s">
        <v>516</v>
      </c>
      <c r="F188" s="37"/>
    </row>
    <row r="189" spans="1:6" ht="27.75" hidden="1">
      <c r="A189" s="24" t="s">
        <v>285</v>
      </c>
      <c r="B189" s="25" t="s">
        <v>665</v>
      </c>
      <c r="C189" s="25" t="s">
        <v>528</v>
      </c>
      <c r="D189" s="23" t="s">
        <v>344</v>
      </c>
      <c r="E189" s="25"/>
      <c r="F189" s="43">
        <f>F191</f>
        <v>26</v>
      </c>
    </row>
    <row r="190" spans="1:6" ht="27.75" hidden="1">
      <c r="A190" s="29" t="s">
        <v>458</v>
      </c>
      <c r="B190" s="25" t="s">
        <v>665</v>
      </c>
      <c r="C190" s="25" t="s">
        <v>528</v>
      </c>
      <c r="D190" s="26" t="s">
        <v>348</v>
      </c>
      <c r="E190" s="25"/>
      <c r="F190" s="43">
        <f>F191</f>
        <v>26</v>
      </c>
    </row>
    <row r="191" spans="1:6" ht="27.75" hidden="1">
      <c r="A191" s="61" t="s">
        <v>459</v>
      </c>
      <c r="B191" s="26" t="s">
        <v>665</v>
      </c>
      <c r="C191" s="26" t="s">
        <v>528</v>
      </c>
      <c r="D191" s="26" t="s">
        <v>349</v>
      </c>
      <c r="E191" s="26"/>
      <c r="F191" s="37">
        <f>F192</f>
        <v>26</v>
      </c>
    </row>
    <row r="192" spans="1:6" ht="27" hidden="1">
      <c r="A192" s="26" t="s">
        <v>248</v>
      </c>
      <c r="B192" s="26" t="s">
        <v>665</v>
      </c>
      <c r="C192" s="26" t="s">
        <v>528</v>
      </c>
      <c r="D192" s="26" t="s">
        <v>350</v>
      </c>
      <c r="E192" s="26"/>
      <c r="F192" s="37">
        <f>F193</f>
        <v>26</v>
      </c>
    </row>
    <row r="193" spans="1:6" ht="27.75" hidden="1">
      <c r="A193" s="85" t="s">
        <v>380</v>
      </c>
      <c r="B193" s="26" t="s">
        <v>665</v>
      </c>
      <c r="C193" s="26" t="s">
        <v>528</v>
      </c>
      <c r="D193" s="26" t="s">
        <v>350</v>
      </c>
      <c r="E193" s="26" t="s">
        <v>516</v>
      </c>
      <c r="F193" s="37">
        <v>26</v>
      </c>
    </row>
    <row r="194" spans="1:6" ht="54" hidden="1">
      <c r="A194" s="88" t="s">
        <v>388</v>
      </c>
      <c r="B194" s="25" t="s">
        <v>665</v>
      </c>
      <c r="C194" s="25" t="s">
        <v>528</v>
      </c>
      <c r="D194" s="25" t="s">
        <v>306</v>
      </c>
      <c r="E194" s="25"/>
      <c r="F194" s="28">
        <f>F195</f>
        <v>0</v>
      </c>
    </row>
    <row r="195" spans="1:6" ht="68.25" hidden="1">
      <c r="A195" s="82" t="s">
        <v>307</v>
      </c>
      <c r="B195" s="26" t="s">
        <v>665</v>
      </c>
      <c r="C195" s="26" t="s">
        <v>528</v>
      </c>
      <c r="D195" s="26" t="s">
        <v>300</v>
      </c>
      <c r="E195" s="26"/>
      <c r="F195" s="27">
        <f>F196</f>
        <v>0</v>
      </c>
    </row>
    <row r="196" spans="1:6" ht="15" hidden="1">
      <c r="A196" s="26" t="s">
        <v>594</v>
      </c>
      <c r="B196" s="26" t="s">
        <v>665</v>
      </c>
      <c r="C196" s="26" t="s">
        <v>528</v>
      </c>
      <c r="D196" s="26" t="s">
        <v>251</v>
      </c>
      <c r="E196" s="26"/>
      <c r="F196" s="27">
        <f>F197</f>
        <v>0</v>
      </c>
    </row>
    <row r="197" spans="1:6" ht="27" hidden="1">
      <c r="A197" s="65" t="s">
        <v>654</v>
      </c>
      <c r="B197" s="65" t="s">
        <v>665</v>
      </c>
      <c r="C197" s="65" t="s">
        <v>528</v>
      </c>
      <c r="D197" s="65" t="s">
        <v>251</v>
      </c>
      <c r="E197" s="65" t="s">
        <v>516</v>
      </c>
      <c r="F197" s="89"/>
    </row>
    <row r="198" spans="1:6" ht="99.75" hidden="1">
      <c r="A198" s="67" t="s">
        <v>698</v>
      </c>
      <c r="B198" s="67" t="s">
        <v>665</v>
      </c>
      <c r="C198" s="67" t="s">
        <v>528</v>
      </c>
      <c r="D198" s="67" t="s">
        <v>701</v>
      </c>
      <c r="E198" s="67"/>
      <c r="F198" s="75">
        <f>F200</f>
        <v>21</v>
      </c>
    </row>
    <row r="199" spans="1:6" ht="42.75" hidden="1">
      <c r="A199" s="68" t="s">
        <v>697</v>
      </c>
      <c r="B199" s="68"/>
      <c r="C199" s="68"/>
      <c r="D199" s="68"/>
      <c r="E199" s="68"/>
      <c r="F199" s="70"/>
    </row>
    <row r="200" spans="1:6" ht="41.25" hidden="1">
      <c r="A200" s="69" t="s">
        <v>473</v>
      </c>
      <c r="B200" s="76" t="s">
        <v>665</v>
      </c>
      <c r="C200" s="76" t="s">
        <v>528</v>
      </c>
      <c r="D200" s="76" t="s">
        <v>704</v>
      </c>
      <c r="E200" s="76"/>
      <c r="F200" s="77">
        <f>F201</f>
        <v>21</v>
      </c>
    </row>
    <row r="201" spans="1:6" ht="41.25" hidden="1">
      <c r="A201" s="71" t="s">
        <v>700</v>
      </c>
      <c r="B201" s="26" t="s">
        <v>665</v>
      </c>
      <c r="C201" s="26" t="s">
        <v>528</v>
      </c>
      <c r="D201" s="26" t="s">
        <v>704</v>
      </c>
      <c r="E201" s="26"/>
      <c r="F201" s="27">
        <f>F202</f>
        <v>21</v>
      </c>
    </row>
    <row r="202" spans="1:6" ht="27.75" hidden="1">
      <c r="A202" s="59" t="s">
        <v>168</v>
      </c>
      <c r="B202" s="26" t="s">
        <v>665</v>
      </c>
      <c r="C202" s="26" t="s">
        <v>528</v>
      </c>
      <c r="D202" s="26" t="s">
        <v>703</v>
      </c>
      <c r="E202" s="26"/>
      <c r="F202" s="27">
        <f>F203</f>
        <v>21</v>
      </c>
    </row>
    <row r="203" spans="1:6" ht="27" hidden="1">
      <c r="A203" s="31" t="s">
        <v>380</v>
      </c>
      <c r="B203" s="26" t="s">
        <v>665</v>
      </c>
      <c r="C203" s="26" t="s">
        <v>528</v>
      </c>
      <c r="D203" s="26" t="s">
        <v>703</v>
      </c>
      <c r="E203" s="26" t="s">
        <v>516</v>
      </c>
      <c r="F203" s="73">
        <v>21</v>
      </c>
    </row>
    <row r="204" spans="1:6" ht="41.25" hidden="1">
      <c r="A204" s="24" t="s">
        <v>650</v>
      </c>
      <c r="B204" s="23" t="s">
        <v>665</v>
      </c>
      <c r="C204" s="23" t="s">
        <v>528</v>
      </c>
      <c r="D204" s="23" t="s">
        <v>803</v>
      </c>
      <c r="E204" s="23"/>
      <c r="F204" s="41">
        <f>F205</f>
        <v>0</v>
      </c>
    </row>
    <row r="205" spans="1:6" ht="54" hidden="1">
      <c r="A205" s="72" t="s">
        <v>802</v>
      </c>
      <c r="B205" s="26" t="s">
        <v>665</v>
      </c>
      <c r="C205" s="26" t="s">
        <v>528</v>
      </c>
      <c r="D205" s="26" t="s">
        <v>651</v>
      </c>
      <c r="E205" s="26"/>
      <c r="F205" s="37">
        <f>F206</f>
        <v>0</v>
      </c>
    </row>
    <row r="206" spans="1:6" ht="27" hidden="1">
      <c r="A206" s="26" t="s">
        <v>652</v>
      </c>
      <c r="B206" s="26" t="s">
        <v>665</v>
      </c>
      <c r="C206" s="26" t="s">
        <v>528</v>
      </c>
      <c r="D206" s="26" t="s">
        <v>255</v>
      </c>
      <c r="E206" s="26"/>
      <c r="F206" s="37">
        <f>F207</f>
        <v>0</v>
      </c>
    </row>
    <row r="207" spans="1:6" ht="15" hidden="1">
      <c r="A207" s="26" t="s">
        <v>176</v>
      </c>
      <c r="B207" s="26" t="s">
        <v>665</v>
      </c>
      <c r="C207" s="26" t="s">
        <v>528</v>
      </c>
      <c r="D207" s="26" t="s">
        <v>255</v>
      </c>
      <c r="E207" s="26" t="s">
        <v>762</v>
      </c>
      <c r="F207" s="37"/>
    </row>
    <row r="208" spans="1:6" ht="41.25" hidden="1">
      <c r="A208" s="24" t="s">
        <v>595</v>
      </c>
      <c r="B208" s="23" t="s">
        <v>665</v>
      </c>
      <c r="C208" s="23" t="s">
        <v>528</v>
      </c>
      <c r="D208" s="23" t="s">
        <v>744</v>
      </c>
      <c r="E208" s="23"/>
      <c r="F208" s="41">
        <f>F209</f>
        <v>0</v>
      </c>
    </row>
    <row r="209" spans="1:6" ht="67.5" hidden="1">
      <c r="A209" s="72" t="s">
        <v>730</v>
      </c>
      <c r="B209" s="26" t="s">
        <v>665</v>
      </c>
      <c r="C209" s="26" t="s">
        <v>528</v>
      </c>
      <c r="D209" s="26" t="s">
        <v>184</v>
      </c>
      <c r="E209" s="26"/>
      <c r="F209" s="37">
        <f>F210</f>
        <v>0</v>
      </c>
    </row>
    <row r="210" spans="1:6" ht="27" hidden="1">
      <c r="A210" s="26" t="s">
        <v>596</v>
      </c>
      <c r="B210" s="26" t="s">
        <v>665</v>
      </c>
      <c r="C210" s="26" t="s">
        <v>528</v>
      </c>
      <c r="D210" s="26" t="s">
        <v>731</v>
      </c>
      <c r="E210" s="26"/>
      <c r="F210" s="37">
        <f>F212+F211</f>
        <v>0</v>
      </c>
    </row>
    <row r="211" spans="1:6" ht="27" hidden="1">
      <c r="A211" s="31" t="s">
        <v>380</v>
      </c>
      <c r="B211" s="26" t="s">
        <v>665</v>
      </c>
      <c r="C211" s="26" t="s">
        <v>528</v>
      </c>
      <c r="D211" s="26" t="s">
        <v>731</v>
      </c>
      <c r="E211" s="26" t="s">
        <v>516</v>
      </c>
      <c r="F211" s="37"/>
    </row>
    <row r="212" spans="1:6" ht="15" hidden="1">
      <c r="A212" s="26" t="s">
        <v>176</v>
      </c>
      <c r="B212" s="26" t="s">
        <v>665</v>
      </c>
      <c r="C212" s="26" t="s">
        <v>528</v>
      </c>
      <c r="D212" s="26" t="s">
        <v>731</v>
      </c>
      <c r="E212" s="26" t="s">
        <v>762</v>
      </c>
      <c r="F212" s="37"/>
    </row>
    <row r="213" spans="1:6" ht="54.75" hidden="1">
      <c r="A213" s="90" t="s">
        <v>70</v>
      </c>
      <c r="B213" s="91" t="s">
        <v>665</v>
      </c>
      <c r="C213" s="91" t="s">
        <v>528</v>
      </c>
      <c r="D213" s="91" t="s">
        <v>562</v>
      </c>
      <c r="E213" s="23"/>
      <c r="F213" s="41">
        <f>F214</f>
        <v>0</v>
      </c>
    </row>
    <row r="214" spans="1:6" ht="41.25" hidden="1">
      <c r="A214" s="83" t="s">
        <v>68</v>
      </c>
      <c r="B214" s="92" t="s">
        <v>665</v>
      </c>
      <c r="C214" s="92" t="s">
        <v>528</v>
      </c>
      <c r="D214" s="92" t="s">
        <v>563</v>
      </c>
      <c r="E214" s="26"/>
      <c r="F214" s="37">
        <f>F215</f>
        <v>0</v>
      </c>
    </row>
    <row r="215" spans="1:6" ht="27.75" hidden="1">
      <c r="A215" s="83" t="s">
        <v>71</v>
      </c>
      <c r="B215" s="92" t="s">
        <v>665</v>
      </c>
      <c r="C215" s="92" t="s">
        <v>528</v>
      </c>
      <c r="D215" s="92" t="s">
        <v>69</v>
      </c>
      <c r="E215" s="26"/>
      <c r="F215" s="37">
        <f>F216</f>
        <v>0</v>
      </c>
    </row>
    <row r="216" spans="1:6" ht="15" hidden="1">
      <c r="A216" s="26" t="s">
        <v>176</v>
      </c>
      <c r="B216" s="92" t="s">
        <v>665</v>
      </c>
      <c r="C216" s="92" t="s">
        <v>528</v>
      </c>
      <c r="D216" s="92" t="s">
        <v>69</v>
      </c>
      <c r="E216" s="26" t="s">
        <v>762</v>
      </c>
      <c r="F216" s="37"/>
    </row>
    <row r="217" spans="1:6" ht="27" hidden="1">
      <c r="A217" s="93" t="s">
        <v>164</v>
      </c>
      <c r="B217" s="93" t="s">
        <v>525</v>
      </c>
      <c r="C217" s="93"/>
      <c r="D217" s="93"/>
      <c r="E217" s="26"/>
      <c r="F217" s="41">
        <f aca="true" t="shared" si="0" ref="F217:F222">F218</f>
        <v>0</v>
      </c>
    </row>
    <row r="218" spans="1:6" ht="40.5" hidden="1">
      <c r="A218" s="94" t="s">
        <v>165</v>
      </c>
      <c r="B218" s="94" t="s">
        <v>525</v>
      </c>
      <c r="C218" s="94" t="s">
        <v>531</v>
      </c>
      <c r="D218" s="93"/>
      <c r="E218" s="26"/>
      <c r="F218" s="37">
        <f t="shared" si="0"/>
        <v>0</v>
      </c>
    </row>
    <row r="219" spans="1:6" ht="27.75" hidden="1">
      <c r="A219" s="29" t="s">
        <v>590</v>
      </c>
      <c r="B219" s="94" t="s">
        <v>525</v>
      </c>
      <c r="C219" s="94" t="s">
        <v>531</v>
      </c>
      <c r="D219" s="94" t="s">
        <v>589</v>
      </c>
      <c r="E219" s="26"/>
      <c r="F219" s="37">
        <f t="shared" si="0"/>
        <v>0</v>
      </c>
    </row>
    <row r="220" spans="1:6" ht="27.75" hidden="1">
      <c r="A220" s="29" t="s">
        <v>601</v>
      </c>
      <c r="B220" s="26" t="s">
        <v>525</v>
      </c>
      <c r="C220" s="26" t="s">
        <v>531</v>
      </c>
      <c r="D220" s="26" t="s">
        <v>76</v>
      </c>
      <c r="E220" s="26"/>
      <c r="F220" s="37">
        <f t="shared" si="0"/>
        <v>0</v>
      </c>
    </row>
    <row r="221" spans="1:6" ht="27.75" hidden="1">
      <c r="A221" s="29" t="s">
        <v>77</v>
      </c>
      <c r="B221" s="26" t="s">
        <v>525</v>
      </c>
      <c r="C221" s="26" t="s">
        <v>531</v>
      </c>
      <c r="D221" s="26" t="s">
        <v>78</v>
      </c>
      <c r="E221" s="26"/>
      <c r="F221" s="37">
        <f t="shared" si="0"/>
        <v>0</v>
      </c>
    </row>
    <row r="222" spans="1:6" ht="40.5" hidden="1">
      <c r="A222" s="94" t="s">
        <v>256</v>
      </c>
      <c r="B222" s="92" t="s">
        <v>525</v>
      </c>
      <c r="C222" s="92" t="s">
        <v>531</v>
      </c>
      <c r="D222" s="92" t="s">
        <v>257</v>
      </c>
      <c r="E222" s="26"/>
      <c r="F222" s="37">
        <f t="shared" si="0"/>
        <v>0</v>
      </c>
    </row>
    <row r="223" spans="1:6" ht="27" hidden="1">
      <c r="A223" s="26" t="s">
        <v>654</v>
      </c>
      <c r="B223" s="92" t="s">
        <v>525</v>
      </c>
      <c r="C223" s="92" t="s">
        <v>531</v>
      </c>
      <c r="D223" s="92" t="s">
        <v>257</v>
      </c>
      <c r="E223" s="26" t="s">
        <v>516</v>
      </c>
      <c r="F223" s="37"/>
    </row>
    <row r="224" spans="1:6" ht="27" hidden="1">
      <c r="A224" s="23" t="s">
        <v>164</v>
      </c>
      <c r="B224" s="91" t="s">
        <v>525</v>
      </c>
      <c r="C224" s="92"/>
      <c r="D224" s="92"/>
      <c r="E224" s="26"/>
      <c r="F224" s="37">
        <f>F225</f>
        <v>0</v>
      </c>
    </row>
    <row r="225" spans="1:6" ht="40.5" hidden="1">
      <c r="A225" s="23" t="s">
        <v>165</v>
      </c>
      <c r="B225" s="91" t="s">
        <v>525</v>
      </c>
      <c r="C225" s="91" t="s">
        <v>531</v>
      </c>
      <c r="D225" s="91"/>
      <c r="E225" s="23"/>
      <c r="F225" s="41">
        <f>F226</f>
        <v>0</v>
      </c>
    </row>
    <row r="226" spans="1:6" ht="27.75" hidden="1">
      <c r="A226" s="24" t="s">
        <v>601</v>
      </c>
      <c r="B226" s="92" t="s">
        <v>525</v>
      </c>
      <c r="C226" s="92" t="s">
        <v>531</v>
      </c>
      <c r="D226" s="92" t="s">
        <v>76</v>
      </c>
      <c r="E226" s="26"/>
      <c r="F226" s="37">
        <f>F227</f>
        <v>0</v>
      </c>
    </row>
    <row r="227" spans="1:6" ht="28.5" hidden="1">
      <c r="A227" s="30" t="s">
        <v>77</v>
      </c>
      <c r="B227" s="92" t="s">
        <v>525</v>
      </c>
      <c r="C227" s="92" t="s">
        <v>531</v>
      </c>
      <c r="D227" s="92" t="s">
        <v>78</v>
      </c>
      <c r="E227" s="26"/>
      <c r="F227" s="37">
        <f>F228</f>
        <v>0</v>
      </c>
    </row>
    <row r="228" spans="1:6" ht="27" hidden="1">
      <c r="A228" s="31" t="s">
        <v>380</v>
      </c>
      <c r="B228" s="92" t="s">
        <v>525</v>
      </c>
      <c r="C228" s="92" t="s">
        <v>531</v>
      </c>
      <c r="D228" s="92" t="s">
        <v>257</v>
      </c>
      <c r="E228" s="26" t="s">
        <v>516</v>
      </c>
      <c r="F228" s="37"/>
    </row>
    <row r="229" spans="1:6" ht="15">
      <c r="A229" s="23" t="s">
        <v>405</v>
      </c>
      <c r="B229" s="91" t="s">
        <v>526</v>
      </c>
      <c r="C229" s="92"/>
      <c r="D229" s="92"/>
      <c r="E229" s="26"/>
      <c r="F229" s="41">
        <f>F235+F236+F244</f>
        <v>13839</v>
      </c>
    </row>
    <row r="230" spans="1:6" ht="15" hidden="1">
      <c r="A230" s="25" t="s">
        <v>552</v>
      </c>
      <c r="B230" s="25" t="s">
        <v>526</v>
      </c>
      <c r="C230" s="25" t="s">
        <v>532</v>
      </c>
      <c r="D230" s="95"/>
      <c r="E230" s="95"/>
      <c r="F230" s="22">
        <f>F231</f>
        <v>0</v>
      </c>
    </row>
    <row r="231" spans="1:6" ht="57" hidden="1">
      <c r="A231" s="30" t="s">
        <v>287</v>
      </c>
      <c r="B231" s="25" t="s">
        <v>526</v>
      </c>
      <c r="C231" s="25" t="s">
        <v>532</v>
      </c>
      <c r="D231" s="96" t="s">
        <v>288</v>
      </c>
      <c r="E231" s="96"/>
      <c r="F231" s="22">
        <f>F232</f>
        <v>0</v>
      </c>
    </row>
    <row r="232" spans="1:6" ht="68.25" hidden="1">
      <c r="A232" s="29" t="s">
        <v>289</v>
      </c>
      <c r="B232" s="26" t="s">
        <v>526</v>
      </c>
      <c r="C232" s="26" t="s">
        <v>532</v>
      </c>
      <c r="D232" s="97" t="s">
        <v>290</v>
      </c>
      <c r="E232" s="97"/>
      <c r="F232" s="27">
        <f>F233</f>
        <v>0</v>
      </c>
    </row>
    <row r="233" spans="1:6" ht="15" hidden="1">
      <c r="A233" s="29" t="s">
        <v>96</v>
      </c>
      <c r="B233" s="26" t="s">
        <v>526</v>
      </c>
      <c r="C233" s="26" t="s">
        <v>532</v>
      </c>
      <c r="D233" s="97" t="s">
        <v>258</v>
      </c>
      <c r="E233" s="97"/>
      <c r="F233" s="27">
        <f>F234</f>
        <v>0</v>
      </c>
    </row>
    <row r="234" spans="1:6" ht="15" hidden="1">
      <c r="A234" s="98" t="s">
        <v>763</v>
      </c>
      <c r="B234" s="26" t="s">
        <v>526</v>
      </c>
      <c r="C234" s="26" t="s">
        <v>532</v>
      </c>
      <c r="D234" s="97" t="s">
        <v>258</v>
      </c>
      <c r="E234" s="97" t="s">
        <v>764</v>
      </c>
      <c r="F234" s="37"/>
    </row>
    <row r="235" spans="1:6" ht="15">
      <c r="A235" s="98" t="s">
        <v>552</v>
      </c>
      <c r="B235" s="26" t="s">
        <v>526</v>
      </c>
      <c r="C235" s="26" t="s">
        <v>532</v>
      </c>
      <c r="D235" s="97"/>
      <c r="E235" s="97"/>
      <c r="F235" s="160">
        <v>200</v>
      </c>
    </row>
    <row r="236" spans="1:6" ht="15">
      <c r="A236" s="29" t="s">
        <v>158</v>
      </c>
      <c r="B236" s="26" t="s">
        <v>526</v>
      </c>
      <c r="C236" s="26" t="s">
        <v>531</v>
      </c>
      <c r="D236" s="97"/>
      <c r="E236" s="97"/>
      <c r="F236" s="27">
        <f>F237</f>
        <v>13634</v>
      </c>
    </row>
    <row r="237" spans="1:6" ht="54.75" hidden="1">
      <c r="A237" s="55" t="s">
        <v>148</v>
      </c>
      <c r="B237" s="38" t="s">
        <v>526</v>
      </c>
      <c r="C237" s="38" t="s">
        <v>531</v>
      </c>
      <c r="D237" s="99" t="s">
        <v>149</v>
      </c>
      <c r="E237" s="99"/>
      <c r="F237" s="32">
        <f>F239</f>
        <v>13634</v>
      </c>
    </row>
    <row r="238" spans="1:6" ht="41.25" hidden="1">
      <c r="A238" s="55" t="s">
        <v>150</v>
      </c>
      <c r="B238" s="38" t="s">
        <v>526</v>
      </c>
      <c r="C238" s="38" t="s">
        <v>531</v>
      </c>
      <c r="D238" s="99" t="s">
        <v>151</v>
      </c>
      <c r="E238" s="99"/>
      <c r="F238" s="32">
        <f>F239</f>
        <v>13634</v>
      </c>
    </row>
    <row r="239" spans="1:6" ht="41.25" hidden="1">
      <c r="A239" s="100" t="s">
        <v>152</v>
      </c>
      <c r="B239" s="26" t="s">
        <v>526</v>
      </c>
      <c r="C239" s="26" t="s">
        <v>531</v>
      </c>
      <c r="D239" s="97" t="s">
        <v>153</v>
      </c>
      <c r="E239" s="97"/>
      <c r="F239" s="27">
        <f>F240</f>
        <v>13634</v>
      </c>
    </row>
    <row r="240" spans="1:6" ht="41.25" hidden="1">
      <c r="A240" s="98" t="s">
        <v>514</v>
      </c>
      <c r="B240" s="26" t="s">
        <v>526</v>
      </c>
      <c r="C240" s="26" t="s">
        <v>531</v>
      </c>
      <c r="D240" s="97" t="s">
        <v>154</v>
      </c>
      <c r="E240" s="97"/>
      <c r="F240" s="27">
        <f>F241+F243+F242</f>
        <v>13634</v>
      </c>
    </row>
    <row r="241" spans="1:6" ht="27.75" hidden="1">
      <c r="A241" s="26" t="s">
        <v>654</v>
      </c>
      <c r="B241" s="26" t="s">
        <v>526</v>
      </c>
      <c r="C241" s="26" t="s">
        <v>531</v>
      </c>
      <c r="D241" s="97" t="s">
        <v>154</v>
      </c>
      <c r="E241" s="97" t="s">
        <v>516</v>
      </c>
      <c r="F241" s="37"/>
    </row>
    <row r="242" spans="1:6" ht="27.75" hidden="1">
      <c r="A242" s="31" t="s">
        <v>380</v>
      </c>
      <c r="B242" s="26" t="s">
        <v>526</v>
      </c>
      <c r="C242" s="26" t="s">
        <v>531</v>
      </c>
      <c r="D242" s="97" t="s">
        <v>154</v>
      </c>
      <c r="E242" s="97" t="s">
        <v>516</v>
      </c>
      <c r="F242" s="37">
        <v>13634</v>
      </c>
    </row>
    <row r="243" spans="1:6" ht="27.75" hidden="1">
      <c r="A243" s="101" t="s">
        <v>167</v>
      </c>
      <c r="B243" s="26" t="s">
        <v>526</v>
      </c>
      <c r="C243" s="26" t="s">
        <v>531</v>
      </c>
      <c r="D243" s="99" t="s">
        <v>154</v>
      </c>
      <c r="E243" s="97" t="s">
        <v>518</v>
      </c>
      <c r="F243" s="37"/>
    </row>
    <row r="244" spans="1:6" ht="17.25" customHeight="1">
      <c r="A244" s="151" t="s">
        <v>512</v>
      </c>
      <c r="B244" s="26" t="s">
        <v>526</v>
      </c>
      <c r="C244" s="26" t="s">
        <v>513</v>
      </c>
      <c r="D244" s="97"/>
      <c r="E244" s="97"/>
      <c r="F244" s="27">
        <f>F245+F254+F249</f>
        <v>5</v>
      </c>
    </row>
    <row r="245" spans="1:6" ht="71.25" hidden="1">
      <c r="A245" s="30" t="s">
        <v>188</v>
      </c>
      <c r="B245" s="25" t="s">
        <v>526</v>
      </c>
      <c r="C245" s="25" t="s">
        <v>513</v>
      </c>
      <c r="D245" s="96" t="s">
        <v>288</v>
      </c>
      <c r="E245" s="97"/>
      <c r="F245" s="27">
        <f>F246</f>
        <v>0</v>
      </c>
    </row>
    <row r="246" spans="1:6" ht="68.25" hidden="1">
      <c r="A246" s="29" t="s">
        <v>662</v>
      </c>
      <c r="B246" s="26" t="s">
        <v>526</v>
      </c>
      <c r="C246" s="26" t="s">
        <v>513</v>
      </c>
      <c r="D246" s="97" t="s">
        <v>259</v>
      </c>
      <c r="E246" s="97"/>
      <c r="F246" s="27">
        <f>F247</f>
        <v>0</v>
      </c>
    </row>
    <row r="247" spans="1:6" ht="27" hidden="1">
      <c r="A247" s="38" t="s">
        <v>323</v>
      </c>
      <c r="B247" s="38" t="s">
        <v>526</v>
      </c>
      <c r="C247" s="38" t="s">
        <v>513</v>
      </c>
      <c r="D247" s="99" t="s">
        <v>260</v>
      </c>
      <c r="E247" s="99"/>
      <c r="F247" s="40">
        <f>F248</f>
        <v>0</v>
      </c>
    </row>
    <row r="248" spans="1:6" ht="27" hidden="1">
      <c r="A248" s="31" t="s">
        <v>380</v>
      </c>
      <c r="B248" s="26" t="s">
        <v>526</v>
      </c>
      <c r="C248" s="26" t="s">
        <v>513</v>
      </c>
      <c r="D248" s="97" t="s">
        <v>260</v>
      </c>
      <c r="E248" s="97" t="s">
        <v>516</v>
      </c>
      <c r="F248" s="37"/>
    </row>
    <row r="249" spans="1:6" ht="40.5" hidden="1">
      <c r="A249" s="88" t="s">
        <v>252</v>
      </c>
      <c r="B249" s="25" t="s">
        <v>526</v>
      </c>
      <c r="C249" s="25" t="s">
        <v>513</v>
      </c>
      <c r="D249" s="25" t="s">
        <v>351</v>
      </c>
      <c r="E249" s="25"/>
      <c r="F249" s="28">
        <f>F251</f>
        <v>0</v>
      </c>
    </row>
    <row r="250" spans="1:6" ht="28.5" hidden="1">
      <c r="A250" s="102"/>
      <c r="B250" s="25" t="s">
        <v>526</v>
      </c>
      <c r="C250" s="25" t="s">
        <v>513</v>
      </c>
      <c r="D250" s="103" t="s">
        <v>352</v>
      </c>
      <c r="E250" s="103"/>
      <c r="F250" s="104">
        <f>F251</f>
        <v>0</v>
      </c>
    </row>
    <row r="251" spans="1:6" ht="68.25" hidden="1">
      <c r="A251" s="82" t="s">
        <v>305</v>
      </c>
      <c r="B251" s="26" t="s">
        <v>526</v>
      </c>
      <c r="C251" s="26" t="s">
        <v>513</v>
      </c>
      <c r="D251" s="26" t="s">
        <v>353</v>
      </c>
      <c r="E251" s="26"/>
      <c r="F251" s="27">
        <f>F252</f>
        <v>0</v>
      </c>
    </row>
    <row r="252" spans="1:6" ht="40.5" hidden="1">
      <c r="A252" s="26" t="s">
        <v>600</v>
      </c>
      <c r="B252" s="26" t="s">
        <v>526</v>
      </c>
      <c r="C252" s="26" t="s">
        <v>513</v>
      </c>
      <c r="D252" s="26" t="s">
        <v>354</v>
      </c>
      <c r="E252" s="26"/>
      <c r="F252" s="27">
        <f>F253</f>
        <v>0</v>
      </c>
    </row>
    <row r="253" spans="1:6" ht="27" hidden="1">
      <c r="A253" s="31" t="s">
        <v>380</v>
      </c>
      <c r="B253" s="26" t="s">
        <v>526</v>
      </c>
      <c r="C253" s="26" t="s">
        <v>513</v>
      </c>
      <c r="D253" s="26" t="s">
        <v>354</v>
      </c>
      <c r="E253" s="26" t="s">
        <v>516</v>
      </c>
      <c r="F253" s="37"/>
    </row>
    <row r="254" spans="1:6" ht="27.75" hidden="1">
      <c r="A254" s="24" t="s">
        <v>601</v>
      </c>
      <c r="B254" s="23" t="s">
        <v>526</v>
      </c>
      <c r="C254" s="23" t="s">
        <v>513</v>
      </c>
      <c r="D254" s="23" t="s">
        <v>679</v>
      </c>
      <c r="E254" s="25"/>
      <c r="F254" s="28">
        <f>F255</f>
        <v>5</v>
      </c>
    </row>
    <row r="255" spans="1:6" ht="28.5" hidden="1">
      <c r="A255" s="30" t="s">
        <v>77</v>
      </c>
      <c r="B255" s="25" t="s">
        <v>526</v>
      </c>
      <c r="C255" s="25" t="s">
        <v>513</v>
      </c>
      <c r="D255" s="25" t="s">
        <v>680</v>
      </c>
      <c r="E255" s="25"/>
      <c r="F255" s="28">
        <f>F256</f>
        <v>5</v>
      </c>
    </row>
    <row r="256" spans="1:6" ht="40.5" hidden="1">
      <c r="A256" s="26" t="s">
        <v>600</v>
      </c>
      <c r="B256" s="26" t="s">
        <v>526</v>
      </c>
      <c r="C256" s="26" t="s">
        <v>513</v>
      </c>
      <c r="D256" s="26" t="s">
        <v>296</v>
      </c>
      <c r="E256" s="26"/>
      <c r="F256" s="27">
        <f>F257</f>
        <v>5</v>
      </c>
    </row>
    <row r="257" spans="1:6" ht="27" hidden="1">
      <c r="A257" s="31" t="s">
        <v>380</v>
      </c>
      <c r="B257" s="26" t="s">
        <v>526</v>
      </c>
      <c r="C257" s="26" t="s">
        <v>513</v>
      </c>
      <c r="D257" s="26" t="s">
        <v>296</v>
      </c>
      <c r="E257" s="26" t="s">
        <v>518</v>
      </c>
      <c r="F257" s="27">
        <v>5</v>
      </c>
    </row>
    <row r="258" spans="1:6" ht="15">
      <c r="A258" s="23" t="s">
        <v>406</v>
      </c>
      <c r="B258" s="23" t="s">
        <v>178</v>
      </c>
      <c r="C258" s="23"/>
      <c r="D258" s="95"/>
      <c r="E258" s="95"/>
      <c r="F258" s="22">
        <f>F265+F291+F259+F310</f>
        <v>1374.082</v>
      </c>
    </row>
    <row r="259" spans="1:6" ht="15">
      <c r="A259" s="2" t="s">
        <v>732</v>
      </c>
      <c r="B259" s="26" t="s">
        <v>178</v>
      </c>
      <c r="C259" s="26" t="s">
        <v>666</v>
      </c>
      <c r="D259" s="97"/>
      <c r="E259" s="97"/>
      <c r="F259" s="155">
        <v>1228.682</v>
      </c>
    </row>
    <row r="260" spans="1:6" ht="68.25" hidden="1">
      <c r="A260" s="105" t="s">
        <v>339</v>
      </c>
      <c r="B260" s="23" t="s">
        <v>178</v>
      </c>
      <c r="C260" s="23" t="s">
        <v>665</v>
      </c>
      <c r="D260" s="95" t="s">
        <v>363</v>
      </c>
      <c r="E260" s="95"/>
      <c r="F260" s="157">
        <f>F261</f>
        <v>3298.2</v>
      </c>
    </row>
    <row r="261" spans="1:6" ht="54.75" hidden="1">
      <c r="A261" s="54" t="s">
        <v>568</v>
      </c>
      <c r="B261" s="38" t="s">
        <v>178</v>
      </c>
      <c r="C261" s="38" t="s">
        <v>665</v>
      </c>
      <c r="D261" s="99" t="s">
        <v>364</v>
      </c>
      <c r="E261" s="99"/>
      <c r="F261" s="158">
        <f>F262</f>
        <v>3298.2</v>
      </c>
    </row>
    <row r="262" spans="1:6" ht="28.5" hidden="1" thickBot="1">
      <c r="A262" s="106" t="s">
        <v>569</v>
      </c>
      <c r="B262" s="26" t="s">
        <v>178</v>
      </c>
      <c r="C262" s="26" t="s">
        <v>665</v>
      </c>
      <c r="D262" s="97" t="s">
        <v>293</v>
      </c>
      <c r="E262" s="97"/>
      <c r="F262" s="155">
        <f>F263</f>
        <v>3298.2</v>
      </c>
    </row>
    <row r="263" spans="1:6" ht="27.75" hidden="1">
      <c r="A263" s="107" t="s">
        <v>294</v>
      </c>
      <c r="B263" s="26" t="s">
        <v>178</v>
      </c>
      <c r="C263" s="26" t="s">
        <v>665</v>
      </c>
      <c r="D263" s="26" t="s">
        <v>295</v>
      </c>
      <c r="E263" s="97"/>
      <c r="F263" s="155">
        <f>F264</f>
        <v>3298.2</v>
      </c>
    </row>
    <row r="264" spans="1:6" ht="15" hidden="1">
      <c r="A264" s="101" t="s">
        <v>646</v>
      </c>
      <c r="B264" s="26" t="s">
        <v>178</v>
      </c>
      <c r="C264" s="26" t="s">
        <v>665</v>
      </c>
      <c r="D264" s="26" t="s">
        <v>295</v>
      </c>
      <c r="E264" s="97" t="s">
        <v>510</v>
      </c>
      <c r="F264" s="155">
        <v>3298.2</v>
      </c>
    </row>
    <row r="265" spans="1:6" ht="15" hidden="1">
      <c r="A265" s="23" t="s">
        <v>732</v>
      </c>
      <c r="B265" s="23" t="s">
        <v>178</v>
      </c>
      <c r="C265" s="23" t="s">
        <v>666</v>
      </c>
      <c r="D265" s="95"/>
      <c r="E265" s="95"/>
      <c r="F265" s="157">
        <f>F266+F277+F285</f>
        <v>0</v>
      </c>
    </row>
    <row r="266" spans="1:6" ht="40.5" hidden="1">
      <c r="A266" s="23" t="s">
        <v>733</v>
      </c>
      <c r="B266" s="23" t="s">
        <v>178</v>
      </c>
      <c r="C266" s="23" t="s">
        <v>666</v>
      </c>
      <c r="D266" s="95" t="s">
        <v>735</v>
      </c>
      <c r="E266" s="95"/>
      <c r="F266" s="157">
        <f>F267+F272</f>
        <v>0</v>
      </c>
    </row>
    <row r="267" spans="1:6" ht="68.25" hidden="1">
      <c r="A267" s="29" t="s">
        <v>734</v>
      </c>
      <c r="B267" s="26" t="s">
        <v>178</v>
      </c>
      <c r="C267" s="26" t="s">
        <v>666</v>
      </c>
      <c r="D267" s="97" t="s">
        <v>736</v>
      </c>
      <c r="E267" s="97"/>
      <c r="F267" s="155">
        <f>F268+F270+F275</f>
        <v>0</v>
      </c>
    </row>
    <row r="268" spans="1:6" ht="27.75" hidden="1">
      <c r="A268" s="29" t="s">
        <v>181</v>
      </c>
      <c r="B268" s="26" t="s">
        <v>178</v>
      </c>
      <c r="C268" s="26" t="s">
        <v>666</v>
      </c>
      <c r="D268" s="97" t="s">
        <v>642</v>
      </c>
      <c r="E268" s="97"/>
      <c r="F268" s="155">
        <f>F269</f>
        <v>0</v>
      </c>
    </row>
    <row r="269" spans="1:6" ht="15" hidden="1">
      <c r="A269" s="29" t="s">
        <v>646</v>
      </c>
      <c r="B269" s="26" t="s">
        <v>178</v>
      </c>
      <c r="C269" s="26" t="s">
        <v>666</v>
      </c>
      <c r="D269" s="97" t="s">
        <v>642</v>
      </c>
      <c r="E269" s="97" t="s">
        <v>510</v>
      </c>
      <c r="F269" s="155"/>
    </row>
    <row r="270" spans="1:6" ht="27.75" hidden="1">
      <c r="A270" s="29" t="s">
        <v>728</v>
      </c>
      <c r="B270" s="26" t="s">
        <v>178</v>
      </c>
      <c r="C270" s="26" t="s">
        <v>666</v>
      </c>
      <c r="D270" s="97" t="s">
        <v>544</v>
      </c>
      <c r="E270" s="97"/>
      <c r="F270" s="155">
        <f>F271</f>
        <v>0</v>
      </c>
    </row>
    <row r="271" spans="1:6" ht="15" hidden="1">
      <c r="A271" s="101" t="s">
        <v>167</v>
      </c>
      <c r="B271" s="26" t="s">
        <v>178</v>
      </c>
      <c r="C271" s="26" t="s">
        <v>666</v>
      </c>
      <c r="D271" s="97" t="s">
        <v>544</v>
      </c>
      <c r="E271" s="97" t="s">
        <v>518</v>
      </c>
      <c r="F271" s="155"/>
    </row>
    <row r="272" spans="1:6" ht="27" hidden="1">
      <c r="A272" s="101" t="s">
        <v>645</v>
      </c>
      <c r="B272" s="26" t="s">
        <v>178</v>
      </c>
      <c r="C272" s="26" t="s">
        <v>666</v>
      </c>
      <c r="D272" s="97" t="s">
        <v>643</v>
      </c>
      <c r="E272" s="97"/>
      <c r="F272" s="155">
        <f>F273+F274</f>
        <v>0</v>
      </c>
    </row>
    <row r="273" spans="1:6" ht="27" hidden="1">
      <c r="A273" s="26" t="s">
        <v>654</v>
      </c>
      <c r="B273" s="26" t="s">
        <v>178</v>
      </c>
      <c r="C273" s="26" t="s">
        <v>666</v>
      </c>
      <c r="D273" s="97" t="s">
        <v>643</v>
      </c>
      <c r="E273" s="97" t="s">
        <v>516</v>
      </c>
      <c r="F273" s="164"/>
    </row>
    <row r="274" spans="1:6" ht="15" hidden="1">
      <c r="A274" s="101" t="s">
        <v>167</v>
      </c>
      <c r="B274" s="26" t="s">
        <v>178</v>
      </c>
      <c r="C274" s="26" t="s">
        <v>666</v>
      </c>
      <c r="D274" s="97" t="s">
        <v>643</v>
      </c>
      <c r="E274" s="97" t="s">
        <v>518</v>
      </c>
      <c r="F274" s="155"/>
    </row>
    <row r="275" spans="1:6" ht="41.25" hidden="1">
      <c r="A275" s="29" t="s">
        <v>304</v>
      </c>
      <c r="B275" s="26" t="s">
        <v>178</v>
      </c>
      <c r="C275" s="26" t="s">
        <v>666</v>
      </c>
      <c r="D275" s="97" t="s">
        <v>644</v>
      </c>
      <c r="E275" s="97"/>
      <c r="F275" s="155"/>
    </row>
    <row r="276" spans="1:6" ht="15" hidden="1">
      <c r="A276" s="29" t="s">
        <v>646</v>
      </c>
      <c r="B276" s="26" t="s">
        <v>178</v>
      </c>
      <c r="C276" s="26" t="s">
        <v>666</v>
      </c>
      <c r="D276" s="97" t="s">
        <v>644</v>
      </c>
      <c r="E276" s="97" t="s">
        <v>510</v>
      </c>
      <c r="F276" s="155"/>
    </row>
    <row r="277" spans="1:6" ht="27" hidden="1">
      <c r="A277" s="108" t="s">
        <v>601</v>
      </c>
      <c r="B277" s="23" t="s">
        <v>178</v>
      </c>
      <c r="C277" s="23" t="s">
        <v>666</v>
      </c>
      <c r="D277" s="95" t="s">
        <v>76</v>
      </c>
      <c r="E277" s="95"/>
      <c r="F277" s="157">
        <f>F278</f>
        <v>0</v>
      </c>
    </row>
    <row r="278" spans="1:6" ht="27.75" hidden="1">
      <c r="A278" s="109" t="s">
        <v>77</v>
      </c>
      <c r="B278" s="26" t="s">
        <v>178</v>
      </c>
      <c r="C278" s="26" t="s">
        <v>666</v>
      </c>
      <c r="D278" s="97" t="s">
        <v>78</v>
      </c>
      <c r="E278" s="97"/>
      <c r="F278" s="155">
        <f>F281+F279+F283</f>
        <v>0</v>
      </c>
    </row>
    <row r="279" spans="1:6" ht="27.75" hidden="1">
      <c r="A279" s="29" t="s">
        <v>728</v>
      </c>
      <c r="B279" s="26" t="s">
        <v>178</v>
      </c>
      <c r="C279" s="26" t="s">
        <v>666</v>
      </c>
      <c r="D279" s="97" t="s">
        <v>119</v>
      </c>
      <c r="E279" s="97"/>
      <c r="F279" s="155">
        <f>F280</f>
        <v>0</v>
      </c>
    </row>
    <row r="280" spans="1:6" ht="15" hidden="1">
      <c r="A280" s="101" t="s">
        <v>167</v>
      </c>
      <c r="B280" s="26" t="s">
        <v>178</v>
      </c>
      <c r="C280" s="26" t="s">
        <v>666</v>
      </c>
      <c r="D280" s="97" t="s">
        <v>119</v>
      </c>
      <c r="E280" s="97" t="s">
        <v>518</v>
      </c>
      <c r="F280" s="155"/>
    </row>
    <row r="281" spans="1:6" ht="27.75" hidden="1">
      <c r="A281" s="29" t="s">
        <v>728</v>
      </c>
      <c r="B281" s="26" t="s">
        <v>178</v>
      </c>
      <c r="C281" s="26" t="s">
        <v>666</v>
      </c>
      <c r="D281" s="97" t="s">
        <v>543</v>
      </c>
      <c r="E281" s="97"/>
      <c r="F281" s="155">
        <f>F282</f>
        <v>0</v>
      </c>
    </row>
    <row r="282" spans="1:6" ht="15" hidden="1">
      <c r="A282" s="101" t="s">
        <v>167</v>
      </c>
      <c r="B282" s="26" t="s">
        <v>178</v>
      </c>
      <c r="C282" s="26" t="s">
        <v>666</v>
      </c>
      <c r="D282" s="97" t="s">
        <v>543</v>
      </c>
      <c r="E282" s="97" t="s">
        <v>518</v>
      </c>
      <c r="F282" s="155"/>
    </row>
    <row r="283" spans="1:6" ht="15" hidden="1">
      <c r="A283" s="101" t="s">
        <v>386</v>
      </c>
      <c r="B283" s="26" t="s">
        <v>178</v>
      </c>
      <c r="C283" s="26" t="s">
        <v>666</v>
      </c>
      <c r="D283" s="97" t="s">
        <v>385</v>
      </c>
      <c r="E283" s="97"/>
      <c r="F283" s="155">
        <f>F284</f>
        <v>0</v>
      </c>
    </row>
    <row r="284" spans="1:6" ht="15" hidden="1">
      <c r="A284" s="101" t="s">
        <v>167</v>
      </c>
      <c r="B284" s="26" t="s">
        <v>178</v>
      </c>
      <c r="C284" s="26" t="s">
        <v>666</v>
      </c>
      <c r="D284" s="97" t="s">
        <v>385</v>
      </c>
      <c r="E284" s="97" t="s">
        <v>518</v>
      </c>
      <c r="F284" s="155"/>
    </row>
    <row r="285" spans="1:6" ht="41.25" hidden="1">
      <c r="A285" s="24" t="s">
        <v>185</v>
      </c>
      <c r="B285" s="25" t="s">
        <v>178</v>
      </c>
      <c r="C285" s="25" t="s">
        <v>666</v>
      </c>
      <c r="D285" s="96" t="s">
        <v>741</v>
      </c>
      <c r="E285" s="96"/>
      <c r="F285" s="157">
        <f>F286</f>
        <v>0</v>
      </c>
    </row>
    <row r="286" spans="1:6" ht="41.25" hidden="1">
      <c r="A286" s="110" t="s">
        <v>742</v>
      </c>
      <c r="B286" s="26" t="s">
        <v>178</v>
      </c>
      <c r="C286" s="26" t="s">
        <v>666</v>
      </c>
      <c r="D286" s="97" t="s">
        <v>299</v>
      </c>
      <c r="E286" s="97"/>
      <c r="F286" s="155">
        <f>F289+F287</f>
        <v>0</v>
      </c>
    </row>
    <row r="287" spans="1:6" ht="27.75" hidden="1">
      <c r="A287" s="110" t="s">
        <v>246</v>
      </c>
      <c r="B287" s="26" t="s">
        <v>178</v>
      </c>
      <c r="C287" s="26" t="s">
        <v>666</v>
      </c>
      <c r="D287" s="97" t="s">
        <v>186</v>
      </c>
      <c r="E287" s="97"/>
      <c r="F287" s="155">
        <f>F288</f>
        <v>0</v>
      </c>
    </row>
    <row r="288" spans="1:6" ht="15" hidden="1">
      <c r="A288" s="101" t="s">
        <v>167</v>
      </c>
      <c r="B288" s="26" t="s">
        <v>178</v>
      </c>
      <c r="C288" s="26" t="s">
        <v>666</v>
      </c>
      <c r="D288" s="97" t="s">
        <v>186</v>
      </c>
      <c r="E288" s="97" t="s">
        <v>518</v>
      </c>
      <c r="F288" s="155"/>
    </row>
    <row r="289" spans="1:6" ht="27.75" hidden="1">
      <c r="A289" s="111" t="s">
        <v>725</v>
      </c>
      <c r="B289" s="26" t="s">
        <v>178</v>
      </c>
      <c r="C289" s="26" t="s">
        <v>666</v>
      </c>
      <c r="D289" s="97" t="s">
        <v>261</v>
      </c>
      <c r="E289" s="97"/>
      <c r="F289" s="155">
        <f>F290</f>
        <v>0</v>
      </c>
    </row>
    <row r="290" spans="1:6" ht="15" hidden="1">
      <c r="A290" s="101" t="s">
        <v>167</v>
      </c>
      <c r="B290" s="26" t="s">
        <v>178</v>
      </c>
      <c r="C290" s="26" t="s">
        <v>666</v>
      </c>
      <c r="D290" s="97" t="s">
        <v>261</v>
      </c>
      <c r="E290" s="97" t="s">
        <v>518</v>
      </c>
      <c r="F290" s="155"/>
    </row>
    <row r="291" spans="1:6" ht="15" hidden="1">
      <c r="A291" s="25" t="s">
        <v>592</v>
      </c>
      <c r="B291" s="25" t="s">
        <v>178</v>
      </c>
      <c r="C291" s="25" t="s">
        <v>525</v>
      </c>
      <c r="D291" s="96"/>
      <c r="E291" s="96"/>
      <c r="F291" s="159">
        <f>F292+F304</f>
        <v>0</v>
      </c>
    </row>
    <row r="292" spans="1:6" ht="41.25" hidden="1">
      <c r="A292" s="24" t="s">
        <v>185</v>
      </c>
      <c r="B292" s="25" t="s">
        <v>178</v>
      </c>
      <c r="C292" s="25" t="s">
        <v>525</v>
      </c>
      <c r="D292" s="96" t="s">
        <v>741</v>
      </c>
      <c r="E292" s="96"/>
      <c r="F292" s="157">
        <f>F293</f>
        <v>0</v>
      </c>
    </row>
    <row r="293" spans="1:6" ht="41.25" hidden="1">
      <c r="A293" s="110" t="s">
        <v>742</v>
      </c>
      <c r="B293" s="26" t="s">
        <v>178</v>
      </c>
      <c r="C293" s="26" t="s">
        <v>525</v>
      </c>
      <c r="D293" s="97" t="s">
        <v>299</v>
      </c>
      <c r="E293" s="97"/>
      <c r="F293" s="155">
        <f>F294+F296</f>
        <v>0</v>
      </c>
    </row>
    <row r="294" spans="1:6" ht="27.75" hidden="1">
      <c r="A294" s="111" t="s">
        <v>725</v>
      </c>
      <c r="B294" s="26" t="s">
        <v>178</v>
      </c>
      <c r="C294" s="26" t="s">
        <v>525</v>
      </c>
      <c r="D294" s="97" t="s">
        <v>261</v>
      </c>
      <c r="E294" s="97"/>
      <c r="F294" s="155">
        <f>F295</f>
        <v>0</v>
      </c>
    </row>
    <row r="295" spans="1:6" ht="15" hidden="1">
      <c r="A295" s="101" t="s">
        <v>167</v>
      </c>
      <c r="B295" s="26" t="s">
        <v>178</v>
      </c>
      <c r="C295" s="26" t="s">
        <v>525</v>
      </c>
      <c r="D295" s="97" t="s">
        <v>261</v>
      </c>
      <c r="E295" s="97" t="s">
        <v>518</v>
      </c>
      <c r="F295" s="155"/>
    </row>
    <row r="296" spans="1:6" ht="27.75" hidden="1">
      <c r="A296" s="111" t="s">
        <v>726</v>
      </c>
      <c r="B296" s="26" t="s">
        <v>178</v>
      </c>
      <c r="C296" s="26" t="s">
        <v>525</v>
      </c>
      <c r="D296" s="97" t="s">
        <v>262</v>
      </c>
      <c r="E296" s="97"/>
      <c r="F296" s="155">
        <f>F297+F298</f>
        <v>0</v>
      </c>
    </row>
    <row r="297" spans="1:6" ht="15" hidden="1">
      <c r="A297" s="26" t="s">
        <v>515</v>
      </c>
      <c r="B297" s="26" t="s">
        <v>178</v>
      </c>
      <c r="C297" s="26" t="s">
        <v>525</v>
      </c>
      <c r="D297" s="97" t="s">
        <v>319</v>
      </c>
      <c r="E297" s="26" t="s">
        <v>516</v>
      </c>
      <c r="F297" s="160"/>
    </row>
    <row r="298" spans="1:6" ht="15" hidden="1">
      <c r="A298" s="26" t="s">
        <v>646</v>
      </c>
      <c r="B298" s="26" t="s">
        <v>178</v>
      </c>
      <c r="C298" s="26" t="s">
        <v>525</v>
      </c>
      <c r="D298" s="97" t="s">
        <v>263</v>
      </c>
      <c r="E298" s="97" t="s">
        <v>510</v>
      </c>
      <c r="F298" s="160"/>
    </row>
    <row r="299" spans="1:6" ht="15" hidden="1">
      <c r="A299" s="23"/>
      <c r="B299" s="23"/>
      <c r="C299" s="23"/>
      <c r="D299" s="95"/>
      <c r="E299" s="95"/>
      <c r="F299" s="162"/>
    </row>
    <row r="300" spans="1:6" ht="15" hidden="1">
      <c r="A300" s="29"/>
      <c r="B300" s="26"/>
      <c r="C300" s="26"/>
      <c r="D300" s="97"/>
      <c r="E300" s="97"/>
      <c r="F300" s="160"/>
    </row>
    <row r="301" spans="1:6" ht="15" hidden="1">
      <c r="A301" s="101"/>
      <c r="B301" s="26"/>
      <c r="C301" s="26"/>
      <c r="D301" s="97"/>
      <c r="E301" s="97"/>
      <c r="F301" s="160"/>
    </row>
    <row r="302" spans="1:6" ht="15" hidden="1">
      <c r="A302" s="26"/>
      <c r="B302" s="26"/>
      <c r="C302" s="26"/>
      <c r="D302" s="97"/>
      <c r="E302" s="97"/>
      <c r="F302" s="160"/>
    </row>
    <row r="303" spans="1:6" ht="15" hidden="1">
      <c r="A303" s="26"/>
      <c r="B303" s="26"/>
      <c r="C303" s="26"/>
      <c r="D303" s="97"/>
      <c r="E303" s="97"/>
      <c r="F303" s="160"/>
    </row>
    <row r="304" spans="1:6" ht="68.25" hidden="1">
      <c r="A304" s="105" t="s">
        <v>339</v>
      </c>
      <c r="B304" s="23" t="s">
        <v>546</v>
      </c>
      <c r="C304" s="23" t="s">
        <v>525</v>
      </c>
      <c r="D304" s="95" t="s">
        <v>747</v>
      </c>
      <c r="E304" s="95"/>
      <c r="F304" s="162">
        <f>F305</f>
        <v>0</v>
      </c>
    </row>
    <row r="305" spans="1:6" ht="81.75" hidden="1">
      <c r="A305" s="112" t="s">
        <v>722</v>
      </c>
      <c r="B305" s="26" t="s">
        <v>178</v>
      </c>
      <c r="C305" s="26" t="s">
        <v>525</v>
      </c>
      <c r="D305" s="97" t="s">
        <v>545</v>
      </c>
      <c r="E305" s="97"/>
      <c r="F305" s="160">
        <f>F306+F308</f>
        <v>0</v>
      </c>
    </row>
    <row r="306" spans="1:6" ht="15" hidden="1">
      <c r="A306" s="26" t="s">
        <v>547</v>
      </c>
      <c r="B306" s="26" t="s">
        <v>178</v>
      </c>
      <c r="C306" s="26" t="s">
        <v>525</v>
      </c>
      <c r="D306" s="97" t="s">
        <v>548</v>
      </c>
      <c r="E306" s="97"/>
      <c r="F306" s="160">
        <f>F307</f>
        <v>0</v>
      </c>
    </row>
    <row r="307" spans="1:6" ht="15" hidden="1">
      <c r="A307" s="26" t="s">
        <v>646</v>
      </c>
      <c r="B307" s="26" t="s">
        <v>178</v>
      </c>
      <c r="C307" s="26" t="s">
        <v>525</v>
      </c>
      <c r="D307" s="97" t="s">
        <v>548</v>
      </c>
      <c r="E307" s="97" t="s">
        <v>518</v>
      </c>
      <c r="F307" s="160"/>
    </row>
    <row r="308" spans="1:6" ht="27" hidden="1">
      <c r="A308" s="26" t="s">
        <v>549</v>
      </c>
      <c r="B308" s="26" t="s">
        <v>178</v>
      </c>
      <c r="C308" s="26" t="s">
        <v>525</v>
      </c>
      <c r="D308" s="97" t="s">
        <v>550</v>
      </c>
      <c r="E308" s="97"/>
      <c r="F308" s="160">
        <f>F309</f>
        <v>0</v>
      </c>
    </row>
    <row r="309" spans="1:6" ht="15" hidden="1">
      <c r="A309" s="26" t="s">
        <v>646</v>
      </c>
      <c r="B309" s="26" t="s">
        <v>178</v>
      </c>
      <c r="C309" s="26" t="s">
        <v>525</v>
      </c>
      <c r="D309" s="97" t="s">
        <v>550</v>
      </c>
      <c r="E309" s="97" t="s">
        <v>518</v>
      </c>
      <c r="F309" s="160"/>
    </row>
    <row r="310" spans="1:6" ht="15">
      <c r="A310" s="26" t="s">
        <v>420</v>
      </c>
      <c r="B310" s="26" t="s">
        <v>178</v>
      </c>
      <c r="C310" s="26" t="s">
        <v>525</v>
      </c>
      <c r="D310" s="97"/>
      <c r="E310" s="97"/>
      <c r="F310" s="160">
        <v>145.4</v>
      </c>
    </row>
    <row r="311" spans="1:6" ht="15">
      <c r="A311" s="23" t="s">
        <v>753</v>
      </c>
      <c r="B311" s="23" t="s">
        <v>529</v>
      </c>
      <c r="C311" s="23"/>
      <c r="D311" s="23"/>
      <c r="E311" s="23"/>
      <c r="F311" s="22">
        <f>F312+F342+F419+F427+F439</f>
        <v>228644.24200000003</v>
      </c>
    </row>
    <row r="312" spans="1:6" ht="15">
      <c r="A312" s="26" t="s">
        <v>754</v>
      </c>
      <c r="B312" s="26" t="s">
        <v>529</v>
      </c>
      <c r="C312" s="26" t="s">
        <v>665</v>
      </c>
      <c r="D312" s="26"/>
      <c r="E312" s="26"/>
      <c r="F312" s="27">
        <f>F313</f>
        <v>32991.097</v>
      </c>
    </row>
    <row r="313" spans="1:6" ht="27.75" hidden="1">
      <c r="A313" s="55" t="s">
        <v>743</v>
      </c>
      <c r="B313" s="38" t="s">
        <v>529</v>
      </c>
      <c r="C313" s="38" t="s">
        <v>665</v>
      </c>
      <c r="D313" s="38" t="s">
        <v>676</v>
      </c>
      <c r="E313" s="38"/>
      <c r="F313" s="32">
        <f>F314+F337</f>
        <v>32991.097</v>
      </c>
    </row>
    <row r="314" spans="1:6" ht="27.75" hidden="1">
      <c r="A314" s="55" t="s">
        <v>570</v>
      </c>
      <c r="B314" s="26" t="s">
        <v>529</v>
      </c>
      <c r="C314" s="26" t="s">
        <v>665</v>
      </c>
      <c r="D314" s="38" t="s">
        <v>343</v>
      </c>
      <c r="E314" s="26"/>
      <c r="F314" s="32">
        <f>F320+F327+F334+F330+F317+F332+F315</f>
        <v>32940.097</v>
      </c>
    </row>
    <row r="315" spans="1:6" ht="41.25" hidden="1">
      <c r="A315" s="55" t="s">
        <v>800</v>
      </c>
      <c r="B315" s="38" t="s">
        <v>529</v>
      </c>
      <c r="C315" s="38" t="s">
        <v>665</v>
      </c>
      <c r="D315" s="38" t="s">
        <v>135</v>
      </c>
      <c r="E315" s="38"/>
      <c r="F315" s="32">
        <f>F316</f>
        <v>0</v>
      </c>
    </row>
    <row r="316" spans="1:6" ht="27" hidden="1">
      <c r="A316" s="29" t="s">
        <v>646</v>
      </c>
      <c r="B316" s="26" t="s">
        <v>529</v>
      </c>
      <c r="C316" s="26" t="s">
        <v>665</v>
      </c>
      <c r="D316" s="26" t="s">
        <v>133</v>
      </c>
      <c r="E316" s="26" t="s">
        <v>510</v>
      </c>
      <c r="F316" s="27"/>
    </row>
    <row r="317" spans="1:6" ht="108" hidden="1">
      <c r="A317" s="113" t="s">
        <v>692</v>
      </c>
      <c r="B317" s="26" t="s">
        <v>529</v>
      </c>
      <c r="C317" s="26" t="s">
        <v>665</v>
      </c>
      <c r="D317" s="26" t="s">
        <v>133</v>
      </c>
      <c r="E317" s="26"/>
      <c r="F317" s="27">
        <f>F318</f>
        <v>0</v>
      </c>
    </row>
    <row r="318" spans="1:6" ht="27" hidden="1">
      <c r="A318" s="31" t="s">
        <v>380</v>
      </c>
      <c r="B318" s="26" t="s">
        <v>529</v>
      </c>
      <c r="C318" s="26" t="s">
        <v>665</v>
      </c>
      <c r="D318" s="26" t="s">
        <v>133</v>
      </c>
      <c r="E318" s="26" t="s">
        <v>516</v>
      </c>
      <c r="F318" s="27"/>
    </row>
    <row r="319" spans="1:6" ht="27.75" hidden="1">
      <c r="A319" s="45" t="s">
        <v>134</v>
      </c>
      <c r="B319" s="26" t="s">
        <v>529</v>
      </c>
      <c r="C319" s="26" t="s">
        <v>665</v>
      </c>
      <c r="D319" s="26" t="s">
        <v>135</v>
      </c>
      <c r="E319" s="26"/>
      <c r="F319" s="27">
        <f>F320</f>
        <v>17462</v>
      </c>
    </row>
    <row r="320" spans="1:6" ht="27" hidden="1">
      <c r="A320" s="26" t="s">
        <v>599</v>
      </c>
      <c r="B320" s="26" t="s">
        <v>529</v>
      </c>
      <c r="C320" s="26" t="s">
        <v>665</v>
      </c>
      <c r="D320" s="26" t="s">
        <v>133</v>
      </c>
      <c r="E320" s="26"/>
      <c r="F320" s="27">
        <f>F321+F322+F324+F323</f>
        <v>17462</v>
      </c>
    </row>
    <row r="321" spans="1:6" ht="67.5" hidden="1">
      <c r="A321" s="26" t="s">
        <v>653</v>
      </c>
      <c r="B321" s="26" t="s">
        <v>529</v>
      </c>
      <c r="C321" s="26" t="s">
        <v>665</v>
      </c>
      <c r="D321" s="26" t="s">
        <v>133</v>
      </c>
      <c r="E321" s="26" t="s">
        <v>67</v>
      </c>
      <c r="F321" s="27">
        <v>6252</v>
      </c>
    </row>
    <row r="322" spans="1:6" ht="27.75" hidden="1">
      <c r="A322" s="85" t="s">
        <v>380</v>
      </c>
      <c r="B322" s="26" t="s">
        <v>529</v>
      </c>
      <c r="C322" s="26" t="s">
        <v>665</v>
      </c>
      <c r="D322" s="26" t="s">
        <v>133</v>
      </c>
      <c r="E322" s="26" t="s">
        <v>516</v>
      </c>
      <c r="F322" s="27">
        <v>8157</v>
      </c>
    </row>
    <row r="323" spans="1:6" ht="27" hidden="1">
      <c r="A323" s="26" t="s">
        <v>646</v>
      </c>
      <c r="B323" s="26" t="s">
        <v>529</v>
      </c>
      <c r="C323" s="26" t="s">
        <v>665</v>
      </c>
      <c r="D323" s="26" t="s">
        <v>133</v>
      </c>
      <c r="E323" s="26" t="s">
        <v>510</v>
      </c>
      <c r="F323" s="27"/>
    </row>
    <row r="324" spans="1:6" ht="27" hidden="1">
      <c r="A324" s="101" t="s">
        <v>763</v>
      </c>
      <c r="B324" s="26" t="s">
        <v>529</v>
      </c>
      <c r="C324" s="26" t="s">
        <v>665</v>
      </c>
      <c r="D324" s="26" t="s">
        <v>133</v>
      </c>
      <c r="E324" s="26" t="s">
        <v>764</v>
      </c>
      <c r="F324" s="27">
        <v>3053</v>
      </c>
    </row>
    <row r="325" spans="1:6" ht="54.75" hidden="1">
      <c r="A325" s="55" t="s">
        <v>390</v>
      </c>
      <c r="B325" s="38" t="s">
        <v>529</v>
      </c>
      <c r="C325" s="38" t="s">
        <v>665</v>
      </c>
      <c r="D325" s="38" t="s">
        <v>329</v>
      </c>
      <c r="E325" s="38"/>
      <c r="F325" s="32">
        <f>F327</f>
        <v>0</v>
      </c>
    </row>
    <row r="326" spans="1:6" ht="15" hidden="1">
      <c r="A326" s="55"/>
      <c r="B326" s="38"/>
      <c r="C326" s="38"/>
      <c r="D326" s="38"/>
      <c r="E326" s="38"/>
      <c r="F326" s="32"/>
    </row>
    <row r="327" spans="1:6" ht="81.75" hidden="1">
      <c r="A327" s="114" t="s">
        <v>557</v>
      </c>
      <c r="B327" s="38" t="s">
        <v>529</v>
      </c>
      <c r="C327" s="38" t="s">
        <v>665</v>
      </c>
      <c r="D327" s="38" t="s">
        <v>559</v>
      </c>
      <c r="E327" s="38"/>
      <c r="F327" s="40">
        <f>F329+F328</f>
        <v>0</v>
      </c>
    </row>
    <row r="328" spans="1:6" ht="27" hidden="1">
      <c r="A328" s="26" t="s">
        <v>654</v>
      </c>
      <c r="B328" s="26" t="s">
        <v>529</v>
      </c>
      <c r="C328" s="26" t="s">
        <v>665</v>
      </c>
      <c r="D328" s="38" t="s">
        <v>559</v>
      </c>
      <c r="E328" s="26" t="s">
        <v>516</v>
      </c>
      <c r="F328" s="37"/>
    </row>
    <row r="329" spans="1:6" ht="27" hidden="1">
      <c r="A329" s="31" t="s">
        <v>380</v>
      </c>
      <c r="B329" s="26" t="s">
        <v>529</v>
      </c>
      <c r="C329" s="26" t="s">
        <v>665</v>
      </c>
      <c r="D329" s="38" t="s">
        <v>559</v>
      </c>
      <c r="E329" s="26" t="s">
        <v>516</v>
      </c>
      <c r="F329" s="37"/>
    </row>
    <row r="330" spans="1:6" ht="40.5" hidden="1">
      <c r="A330" s="38" t="s">
        <v>75</v>
      </c>
      <c r="B330" s="26" t="s">
        <v>529</v>
      </c>
      <c r="C330" s="26" t="s">
        <v>665</v>
      </c>
      <c r="D330" s="26" t="s">
        <v>87</v>
      </c>
      <c r="E330" s="26"/>
      <c r="F330" s="37">
        <f>F331</f>
        <v>0</v>
      </c>
    </row>
    <row r="331" spans="1:6" ht="27" hidden="1">
      <c r="A331" s="31" t="s">
        <v>380</v>
      </c>
      <c r="B331" s="26" t="s">
        <v>529</v>
      </c>
      <c r="C331" s="26" t="s">
        <v>665</v>
      </c>
      <c r="D331" s="26" t="s">
        <v>87</v>
      </c>
      <c r="E331" s="26" t="s">
        <v>516</v>
      </c>
      <c r="F331" s="37"/>
    </row>
    <row r="332" spans="1:6" ht="27" hidden="1">
      <c r="A332" s="26" t="s">
        <v>737</v>
      </c>
      <c r="B332" s="26" t="s">
        <v>529</v>
      </c>
      <c r="C332" s="26" t="s">
        <v>665</v>
      </c>
      <c r="D332" s="26" t="s">
        <v>86</v>
      </c>
      <c r="E332" s="26"/>
      <c r="F332" s="37">
        <f>F333</f>
        <v>0</v>
      </c>
    </row>
    <row r="333" spans="1:6" ht="15" hidden="1">
      <c r="A333" s="26" t="s">
        <v>646</v>
      </c>
      <c r="B333" s="26" t="s">
        <v>529</v>
      </c>
      <c r="C333" s="26" t="s">
        <v>665</v>
      </c>
      <c r="D333" s="26" t="s">
        <v>86</v>
      </c>
      <c r="E333" s="26" t="s">
        <v>510</v>
      </c>
      <c r="F333" s="37"/>
    </row>
    <row r="334" spans="1:6" ht="108.75" hidden="1">
      <c r="A334" s="115" t="s">
        <v>72</v>
      </c>
      <c r="B334" s="26" t="s">
        <v>529</v>
      </c>
      <c r="C334" s="26" t="s">
        <v>665</v>
      </c>
      <c r="D334" s="39" t="s">
        <v>137</v>
      </c>
      <c r="E334" s="26"/>
      <c r="F334" s="27">
        <f>F335+F336</f>
        <v>15478.097</v>
      </c>
    </row>
    <row r="335" spans="1:6" ht="67.5" hidden="1">
      <c r="A335" s="26" t="s">
        <v>653</v>
      </c>
      <c r="B335" s="26" t="s">
        <v>529</v>
      </c>
      <c r="C335" s="26" t="s">
        <v>665</v>
      </c>
      <c r="D335" s="39" t="s">
        <v>137</v>
      </c>
      <c r="E335" s="26" t="s">
        <v>67</v>
      </c>
      <c r="F335" s="37">
        <v>15390.189</v>
      </c>
    </row>
    <row r="336" spans="1:6" ht="27" hidden="1">
      <c r="A336" s="31" t="s">
        <v>380</v>
      </c>
      <c r="B336" s="26" t="s">
        <v>529</v>
      </c>
      <c r="C336" s="26" t="s">
        <v>665</v>
      </c>
      <c r="D336" s="59" t="s">
        <v>137</v>
      </c>
      <c r="E336" s="26" t="s">
        <v>516</v>
      </c>
      <c r="F336" s="37">
        <v>87.908</v>
      </c>
    </row>
    <row r="337" spans="1:6" ht="54" hidden="1">
      <c r="A337" s="48" t="s">
        <v>588</v>
      </c>
      <c r="B337" s="38" t="s">
        <v>529</v>
      </c>
      <c r="C337" s="38" t="s">
        <v>665</v>
      </c>
      <c r="D337" s="38" t="s">
        <v>634</v>
      </c>
      <c r="E337" s="38"/>
      <c r="F337" s="32">
        <f>F338</f>
        <v>51</v>
      </c>
    </row>
    <row r="338" spans="1:6" ht="27.75" hidden="1">
      <c r="A338" s="83" t="s">
        <v>571</v>
      </c>
      <c r="B338" s="26" t="s">
        <v>529</v>
      </c>
      <c r="C338" s="26" t="s">
        <v>665</v>
      </c>
      <c r="D338" s="26" t="s">
        <v>635</v>
      </c>
      <c r="E338" s="26"/>
      <c r="F338" s="27">
        <f>F339</f>
        <v>51</v>
      </c>
    </row>
    <row r="339" spans="1:6" ht="41.25" hidden="1">
      <c r="A339" s="84" t="s">
        <v>636</v>
      </c>
      <c r="B339" s="26" t="s">
        <v>321</v>
      </c>
      <c r="C339" s="26" t="s">
        <v>665</v>
      </c>
      <c r="D339" s="26" t="s">
        <v>637</v>
      </c>
      <c r="E339" s="26"/>
      <c r="F339" s="27">
        <f>F340</f>
        <v>51</v>
      </c>
    </row>
    <row r="340" spans="1:6" ht="27" hidden="1">
      <c r="A340" s="26" t="s">
        <v>320</v>
      </c>
      <c r="B340" s="26" t="s">
        <v>321</v>
      </c>
      <c r="C340" s="26" t="s">
        <v>665</v>
      </c>
      <c r="D340" s="26" t="s">
        <v>638</v>
      </c>
      <c r="E340" s="26"/>
      <c r="F340" s="27">
        <f>F341</f>
        <v>51</v>
      </c>
    </row>
    <row r="341" spans="1:6" ht="27" hidden="1">
      <c r="A341" s="26" t="s">
        <v>654</v>
      </c>
      <c r="B341" s="26" t="s">
        <v>529</v>
      </c>
      <c r="C341" s="26" t="s">
        <v>665</v>
      </c>
      <c r="D341" s="26" t="s">
        <v>638</v>
      </c>
      <c r="E341" s="26" t="s">
        <v>516</v>
      </c>
      <c r="F341" s="37">
        <v>51</v>
      </c>
    </row>
    <row r="342" spans="1:6" ht="15">
      <c r="A342" s="26" t="s">
        <v>755</v>
      </c>
      <c r="B342" s="26" t="s">
        <v>529</v>
      </c>
      <c r="C342" s="26" t="s">
        <v>666</v>
      </c>
      <c r="D342" s="26"/>
      <c r="E342" s="26"/>
      <c r="F342" s="27">
        <f>F343+F379+F391+F405+F410+F414+F387+F400+F395</f>
        <v>180095.31900000002</v>
      </c>
    </row>
    <row r="343" spans="1:6" ht="41.25" hidden="1">
      <c r="A343" s="55" t="s">
        <v>448</v>
      </c>
      <c r="B343" s="38" t="s">
        <v>529</v>
      </c>
      <c r="C343" s="38" t="s">
        <v>666</v>
      </c>
      <c r="D343" s="38" t="s">
        <v>676</v>
      </c>
      <c r="E343" s="38"/>
      <c r="F343" s="32">
        <f>F344</f>
        <v>178102.31900000002</v>
      </c>
    </row>
    <row r="344" spans="1:6" ht="27.75" hidden="1">
      <c r="A344" s="55" t="s">
        <v>572</v>
      </c>
      <c r="B344" s="38" t="s">
        <v>529</v>
      </c>
      <c r="C344" s="38" t="s">
        <v>666</v>
      </c>
      <c r="D344" s="38" t="s">
        <v>343</v>
      </c>
      <c r="E344" s="38"/>
      <c r="F344" s="32">
        <f>F345+F362+F369</f>
        <v>178102.31900000002</v>
      </c>
    </row>
    <row r="345" spans="1:6" ht="27.75" hidden="1">
      <c r="A345" s="45" t="s">
        <v>134</v>
      </c>
      <c r="B345" s="38" t="s">
        <v>529</v>
      </c>
      <c r="C345" s="38" t="s">
        <v>666</v>
      </c>
      <c r="D345" s="38" t="s">
        <v>135</v>
      </c>
      <c r="E345" s="38"/>
      <c r="F345" s="32">
        <f>F346+F349+F351+F360</f>
        <v>175742.31900000002</v>
      </c>
    </row>
    <row r="346" spans="1:6" ht="108.75" hidden="1">
      <c r="A346" s="78" t="s">
        <v>73</v>
      </c>
      <c r="B346" s="26" t="s">
        <v>529</v>
      </c>
      <c r="C346" s="26" t="s">
        <v>666</v>
      </c>
      <c r="D346" s="26" t="s">
        <v>136</v>
      </c>
      <c r="E346" s="26"/>
      <c r="F346" s="27">
        <f>F347+F348</f>
        <v>157775.016</v>
      </c>
    </row>
    <row r="347" spans="1:6" ht="67.5" hidden="1">
      <c r="A347" s="26" t="s">
        <v>653</v>
      </c>
      <c r="B347" s="26" t="s">
        <v>529</v>
      </c>
      <c r="C347" s="26" t="s">
        <v>666</v>
      </c>
      <c r="D347" s="26" t="s">
        <v>136</v>
      </c>
      <c r="E347" s="26" t="s">
        <v>67</v>
      </c>
      <c r="F347" s="27">
        <v>150793.157</v>
      </c>
    </row>
    <row r="348" spans="1:6" ht="27" hidden="1">
      <c r="A348" s="31" t="s">
        <v>380</v>
      </c>
      <c r="B348" s="26" t="s">
        <v>529</v>
      </c>
      <c r="C348" s="26" t="s">
        <v>666</v>
      </c>
      <c r="D348" s="26" t="s">
        <v>136</v>
      </c>
      <c r="E348" s="26" t="s">
        <v>516</v>
      </c>
      <c r="F348" s="27">
        <v>6981.859</v>
      </c>
    </row>
    <row r="349" spans="1:6" ht="27" hidden="1">
      <c r="A349" s="38" t="s">
        <v>179</v>
      </c>
      <c r="B349" s="38" t="s">
        <v>529</v>
      </c>
      <c r="C349" s="38" t="s">
        <v>666</v>
      </c>
      <c r="D349" s="38" t="s">
        <v>138</v>
      </c>
      <c r="E349" s="38"/>
      <c r="F349" s="32">
        <f>F350</f>
        <v>1177.303</v>
      </c>
    </row>
    <row r="350" spans="1:6" ht="67.5" hidden="1">
      <c r="A350" s="26" t="s">
        <v>653</v>
      </c>
      <c r="B350" s="26" t="s">
        <v>529</v>
      </c>
      <c r="C350" s="26" t="s">
        <v>666</v>
      </c>
      <c r="D350" s="26" t="s">
        <v>138</v>
      </c>
      <c r="E350" s="26" t="s">
        <v>67</v>
      </c>
      <c r="F350" s="27">
        <v>1177.303</v>
      </c>
    </row>
    <row r="351" spans="1:6" ht="27" hidden="1">
      <c r="A351" s="38" t="s">
        <v>599</v>
      </c>
      <c r="B351" s="26" t="s">
        <v>529</v>
      </c>
      <c r="C351" s="26" t="s">
        <v>666</v>
      </c>
      <c r="D351" s="26" t="s">
        <v>133</v>
      </c>
      <c r="E351" s="26"/>
      <c r="F351" s="27">
        <f>F352+F353+F354</f>
        <v>16290</v>
      </c>
    </row>
    <row r="352" spans="1:6" ht="67.5" hidden="1">
      <c r="A352" s="26" t="s">
        <v>653</v>
      </c>
      <c r="B352" s="26" t="s">
        <v>529</v>
      </c>
      <c r="C352" s="26" t="s">
        <v>666</v>
      </c>
      <c r="D352" s="26" t="s">
        <v>133</v>
      </c>
      <c r="E352" s="26" t="s">
        <v>67</v>
      </c>
      <c r="F352" s="27">
        <v>48</v>
      </c>
    </row>
    <row r="353" spans="1:6" ht="27.75" hidden="1">
      <c r="A353" s="85" t="s">
        <v>380</v>
      </c>
      <c r="B353" s="26" t="s">
        <v>529</v>
      </c>
      <c r="C353" s="26" t="s">
        <v>666</v>
      </c>
      <c r="D353" s="26" t="s">
        <v>133</v>
      </c>
      <c r="E353" s="26" t="s">
        <v>516</v>
      </c>
      <c r="F353" s="27">
        <v>14690</v>
      </c>
    </row>
    <row r="354" spans="1:6" ht="27" hidden="1">
      <c r="A354" s="101" t="s">
        <v>763</v>
      </c>
      <c r="B354" s="26" t="s">
        <v>529</v>
      </c>
      <c r="C354" s="26" t="s">
        <v>666</v>
      </c>
      <c r="D354" s="26" t="s">
        <v>133</v>
      </c>
      <c r="E354" s="26" t="s">
        <v>764</v>
      </c>
      <c r="F354" s="27">
        <v>1552</v>
      </c>
    </row>
    <row r="355" spans="1:6" ht="27.75" hidden="1">
      <c r="A355" s="55" t="s">
        <v>743</v>
      </c>
      <c r="B355" s="38" t="s">
        <v>529</v>
      </c>
      <c r="C355" s="38" t="s">
        <v>666</v>
      </c>
      <c r="D355" s="38" t="s">
        <v>328</v>
      </c>
      <c r="E355" s="38"/>
      <c r="F355" s="32">
        <f>F356+F363+F365+F368+F371</f>
        <v>2360</v>
      </c>
    </row>
    <row r="356" spans="1:6" ht="27" hidden="1">
      <c r="A356" s="38" t="s">
        <v>599</v>
      </c>
      <c r="B356" s="26" t="s">
        <v>529</v>
      </c>
      <c r="C356" s="26" t="s">
        <v>666</v>
      </c>
      <c r="D356" s="26" t="s">
        <v>197</v>
      </c>
      <c r="E356" s="26"/>
      <c r="F356" s="27">
        <f>F357+F358+F359</f>
        <v>0</v>
      </c>
    </row>
    <row r="357" spans="1:6" ht="40.5" hidden="1">
      <c r="A357" s="26" t="s">
        <v>593</v>
      </c>
      <c r="B357" s="26" t="s">
        <v>529</v>
      </c>
      <c r="C357" s="26" t="s">
        <v>666</v>
      </c>
      <c r="D357" s="26" t="s">
        <v>197</v>
      </c>
      <c r="E357" s="26" t="s">
        <v>67</v>
      </c>
      <c r="F357" s="37"/>
    </row>
    <row r="358" spans="1:6" ht="15" hidden="1">
      <c r="A358" s="72" t="s">
        <v>515</v>
      </c>
      <c r="B358" s="26" t="s">
        <v>529</v>
      </c>
      <c r="C358" s="26" t="s">
        <v>666</v>
      </c>
      <c r="D358" s="26" t="s">
        <v>197</v>
      </c>
      <c r="E358" s="26" t="s">
        <v>516</v>
      </c>
      <c r="F358" s="37"/>
    </row>
    <row r="359" spans="1:6" ht="15" hidden="1">
      <c r="A359" s="101" t="s">
        <v>763</v>
      </c>
      <c r="B359" s="26" t="s">
        <v>529</v>
      </c>
      <c r="C359" s="26" t="s">
        <v>666</v>
      </c>
      <c r="D359" s="26" t="s">
        <v>197</v>
      </c>
      <c r="E359" s="26" t="s">
        <v>764</v>
      </c>
      <c r="F359" s="37"/>
    </row>
    <row r="360" spans="1:6" ht="41.25" hidden="1">
      <c r="A360" s="152" t="s">
        <v>714</v>
      </c>
      <c r="B360" s="26" t="s">
        <v>529</v>
      </c>
      <c r="C360" s="26" t="s">
        <v>666</v>
      </c>
      <c r="D360" s="26" t="s">
        <v>713</v>
      </c>
      <c r="E360" s="26"/>
      <c r="F360" s="37">
        <f>F361</f>
        <v>500</v>
      </c>
    </row>
    <row r="361" spans="1:6" ht="27" hidden="1">
      <c r="A361" s="26" t="s">
        <v>646</v>
      </c>
      <c r="B361" s="26" t="s">
        <v>529</v>
      </c>
      <c r="C361" s="26" t="s">
        <v>660</v>
      </c>
      <c r="D361" s="26" t="s">
        <v>292</v>
      </c>
      <c r="E361" s="26" t="s">
        <v>510</v>
      </c>
      <c r="F361" s="37">
        <v>500</v>
      </c>
    </row>
    <row r="362" spans="1:6" ht="41.25" hidden="1">
      <c r="A362" s="84" t="s">
        <v>464</v>
      </c>
      <c r="B362" s="26" t="s">
        <v>529</v>
      </c>
      <c r="C362" s="26" t="s">
        <v>666</v>
      </c>
      <c r="D362" s="26" t="s">
        <v>465</v>
      </c>
      <c r="E362" s="26"/>
      <c r="F362" s="27">
        <f>F363</f>
        <v>686</v>
      </c>
    </row>
    <row r="363" spans="1:6" ht="27.75" hidden="1">
      <c r="A363" s="83" t="s">
        <v>132</v>
      </c>
      <c r="B363" s="26" t="s">
        <v>529</v>
      </c>
      <c r="C363" s="26" t="s">
        <v>666</v>
      </c>
      <c r="D363" s="26" t="s">
        <v>131</v>
      </c>
      <c r="E363" s="26"/>
      <c r="F363" s="27">
        <f>F364</f>
        <v>686</v>
      </c>
    </row>
    <row r="364" spans="1:6" ht="67.5" hidden="1">
      <c r="A364" s="26" t="s">
        <v>653</v>
      </c>
      <c r="B364" s="38" t="s">
        <v>529</v>
      </c>
      <c r="C364" s="26" t="s">
        <v>666</v>
      </c>
      <c r="D364" s="26" t="s">
        <v>131</v>
      </c>
      <c r="E364" s="26" t="s">
        <v>67</v>
      </c>
      <c r="F364" s="27">
        <v>686</v>
      </c>
    </row>
    <row r="365" spans="1:6" ht="40.5" hidden="1">
      <c r="A365" s="38" t="s">
        <v>75</v>
      </c>
      <c r="B365" s="26" t="s">
        <v>529</v>
      </c>
      <c r="C365" s="26" t="s">
        <v>666</v>
      </c>
      <c r="D365" s="26" t="s">
        <v>87</v>
      </c>
      <c r="E365" s="26"/>
      <c r="F365" s="27">
        <f>F366</f>
        <v>0</v>
      </c>
    </row>
    <row r="366" spans="1:6" ht="27" hidden="1">
      <c r="A366" s="116" t="s">
        <v>380</v>
      </c>
      <c r="B366" s="26" t="s">
        <v>529</v>
      </c>
      <c r="C366" s="26" t="s">
        <v>666</v>
      </c>
      <c r="D366" s="26" t="s">
        <v>87</v>
      </c>
      <c r="E366" s="26" t="s">
        <v>516</v>
      </c>
      <c r="F366" s="27"/>
    </row>
    <row r="367" spans="1:6" ht="40.5" hidden="1">
      <c r="A367" s="38" t="s">
        <v>322</v>
      </c>
      <c r="B367" s="26" t="s">
        <v>529</v>
      </c>
      <c r="C367" s="26" t="s">
        <v>666</v>
      </c>
      <c r="D367" s="26" t="s">
        <v>88</v>
      </c>
      <c r="E367" s="26"/>
      <c r="F367" s="27">
        <f>F368</f>
        <v>0</v>
      </c>
    </row>
    <row r="368" spans="1:6" ht="27" hidden="1">
      <c r="A368" s="26" t="s">
        <v>654</v>
      </c>
      <c r="B368" s="26" t="s">
        <v>529</v>
      </c>
      <c r="C368" s="26" t="s">
        <v>666</v>
      </c>
      <c r="D368" s="26" t="s">
        <v>88</v>
      </c>
      <c r="E368" s="26" t="s">
        <v>516</v>
      </c>
      <c r="F368" s="27"/>
    </row>
    <row r="369" spans="1:6" ht="41.25" hidden="1">
      <c r="A369" s="64" t="s">
        <v>466</v>
      </c>
      <c r="B369" s="38" t="s">
        <v>529</v>
      </c>
      <c r="C369" s="26" t="s">
        <v>666</v>
      </c>
      <c r="D369" s="26" t="s">
        <v>467</v>
      </c>
      <c r="E369" s="26"/>
      <c r="F369" s="27">
        <f>F370</f>
        <v>1674</v>
      </c>
    </row>
    <row r="370" spans="1:6" ht="54.75" hidden="1">
      <c r="A370" s="117" t="s">
        <v>567</v>
      </c>
      <c r="B370" s="26" t="s">
        <v>529</v>
      </c>
      <c r="C370" s="26" t="s">
        <v>666</v>
      </c>
      <c r="D370" s="26" t="s">
        <v>566</v>
      </c>
      <c r="E370" s="38"/>
      <c r="F370" s="27">
        <f>F371</f>
        <v>1674</v>
      </c>
    </row>
    <row r="371" spans="1:6" ht="27.75" hidden="1">
      <c r="A371" s="118" t="s">
        <v>380</v>
      </c>
      <c r="B371" s="26" t="s">
        <v>529</v>
      </c>
      <c r="C371" s="26" t="s">
        <v>666</v>
      </c>
      <c r="D371" s="26" t="s">
        <v>566</v>
      </c>
      <c r="E371" s="26" t="s">
        <v>516</v>
      </c>
      <c r="F371" s="27">
        <v>1674</v>
      </c>
    </row>
    <row r="372" spans="1:6" ht="27.75" hidden="1">
      <c r="A372" s="55" t="s">
        <v>743</v>
      </c>
      <c r="B372" s="26" t="s">
        <v>529</v>
      </c>
      <c r="C372" s="26" t="s">
        <v>666</v>
      </c>
      <c r="D372" s="26" t="s">
        <v>328</v>
      </c>
      <c r="E372" s="26"/>
      <c r="F372" s="32" t="e">
        <f>#REF!+#REF!+#REF!</f>
        <v>#REF!</v>
      </c>
    </row>
    <row r="373" spans="1:6" ht="41.25" hidden="1">
      <c r="A373" s="55" t="s">
        <v>737</v>
      </c>
      <c r="B373" s="26" t="s">
        <v>529</v>
      </c>
      <c r="C373" s="26" t="s">
        <v>666</v>
      </c>
      <c r="D373" s="26" t="s">
        <v>86</v>
      </c>
      <c r="E373" s="26"/>
      <c r="F373" s="32">
        <f>F374</f>
        <v>0</v>
      </c>
    </row>
    <row r="374" spans="1:6" ht="15" hidden="1">
      <c r="A374" s="26" t="s">
        <v>646</v>
      </c>
      <c r="B374" s="26" t="s">
        <v>529</v>
      </c>
      <c r="C374" s="26" t="s">
        <v>660</v>
      </c>
      <c r="D374" s="26" t="s">
        <v>86</v>
      </c>
      <c r="E374" s="26" t="s">
        <v>510</v>
      </c>
      <c r="F374" s="32"/>
    </row>
    <row r="375" spans="1:6" ht="54" hidden="1">
      <c r="A375" s="38" t="s">
        <v>721</v>
      </c>
      <c r="B375" s="38" t="s">
        <v>529</v>
      </c>
      <c r="C375" s="38" t="s">
        <v>666</v>
      </c>
      <c r="D375" s="38" t="s">
        <v>89</v>
      </c>
      <c r="E375" s="38"/>
      <c r="F375" s="32">
        <f>F376</f>
        <v>0</v>
      </c>
    </row>
    <row r="376" spans="1:6" ht="27" hidden="1">
      <c r="A376" s="31" t="s">
        <v>380</v>
      </c>
      <c r="B376" s="26" t="s">
        <v>529</v>
      </c>
      <c r="C376" s="26" t="s">
        <v>666</v>
      </c>
      <c r="D376" s="26" t="s">
        <v>292</v>
      </c>
      <c r="E376" s="26" t="s">
        <v>510</v>
      </c>
      <c r="F376" s="32"/>
    </row>
    <row r="377" spans="1:6" ht="40.5" hidden="1">
      <c r="A377" s="26" t="s">
        <v>183</v>
      </c>
      <c r="B377" s="26" t="s">
        <v>529</v>
      </c>
      <c r="C377" s="26" t="s">
        <v>666</v>
      </c>
      <c r="D377" s="38" t="s">
        <v>383</v>
      </c>
      <c r="E377" s="26"/>
      <c r="F377" s="32">
        <f>F378</f>
        <v>0</v>
      </c>
    </row>
    <row r="378" spans="1:6" ht="27" hidden="1">
      <c r="A378" s="31" t="s">
        <v>380</v>
      </c>
      <c r="B378" s="26" t="s">
        <v>529</v>
      </c>
      <c r="C378" s="26" t="s">
        <v>666</v>
      </c>
      <c r="D378" s="38" t="s">
        <v>383</v>
      </c>
      <c r="E378" s="26" t="s">
        <v>516</v>
      </c>
      <c r="F378" s="32"/>
    </row>
    <row r="379" spans="1:6" ht="54.75" hidden="1">
      <c r="A379" s="153" t="s">
        <v>588</v>
      </c>
      <c r="B379" s="38" t="s">
        <v>529</v>
      </c>
      <c r="C379" s="38" t="s">
        <v>666</v>
      </c>
      <c r="D379" s="38" t="s">
        <v>634</v>
      </c>
      <c r="E379" s="38"/>
      <c r="F379" s="32">
        <f>F380</f>
        <v>349</v>
      </c>
    </row>
    <row r="380" spans="1:6" ht="27.75" hidden="1">
      <c r="A380" s="83" t="s">
        <v>571</v>
      </c>
      <c r="B380" s="26" t="s">
        <v>529</v>
      </c>
      <c r="C380" s="26" t="s">
        <v>666</v>
      </c>
      <c r="D380" s="26" t="s">
        <v>635</v>
      </c>
      <c r="E380" s="26"/>
      <c r="F380" s="27">
        <f>F382</f>
        <v>349</v>
      </c>
    </row>
    <row r="381" spans="1:6" ht="41.25" hidden="1">
      <c r="A381" s="84" t="s">
        <v>636</v>
      </c>
      <c r="B381" s="26" t="s">
        <v>529</v>
      </c>
      <c r="C381" s="26" t="s">
        <v>666</v>
      </c>
      <c r="D381" s="26" t="s">
        <v>637</v>
      </c>
      <c r="E381" s="26"/>
      <c r="F381" s="27">
        <f>F382</f>
        <v>349</v>
      </c>
    </row>
    <row r="382" spans="1:6" ht="27" hidden="1">
      <c r="A382" s="26" t="s">
        <v>320</v>
      </c>
      <c r="B382" s="26" t="s">
        <v>529</v>
      </c>
      <c r="C382" s="26" t="s">
        <v>666</v>
      </c>
      <c r="D382" s="26" t="s">
        <v>638</v>
      </c>
      <c r="E382" s="26"/>
      <c r="F382" s="27">
        <f>F383</f>
        <v>349</v>
      </c>
    </row>
    <row r="383" spans="1:6" ht="27.75" hidden="1">
      <c r="A383" s="85" t="s">
        <v>380</v>
      </c>
      <c r="B383" s="26" t="s">
        <v>529</v>
      </c>
      <c r="C383" s="26" t="s">
        <v>666</v>
      </c>
      <c r="D383" s="26" t="s">
        <v>638</v>
      </c>
      <c r="E383" s="26" t="s">
        <v>324</v>
      </c>
      <c r="F383" s="37">
        <v>349</v>
      </c>
    </row>
    <row r="384" spans="1:6" ht="40.5" hidden="1">
      <c r="A384" s="131" t="s">
        <v>175</v>
      </c>
      <c r="B384" s="38" t="s">
        <v>529</v>
      </c>
      <c r="C384" s="38" t="s">
        <v>666</v>
      </c>
      <c r="D384" s="38" t="s">
        <v>302</v>
      </c>
      <c r="E384" s="38"/>
      <c r="F384" s="27">
        <f>F385</f>
        <v>0</v>
      </c>
    </row>
    <row r="385" spans="1:6" ht="27" hidden="1">
      <c r="A385" s="26" t="s">
        <v>325</v>
      </c>
      <c r="B385" s="26" t="s">
        <v>529</v>
      </c>
      <c r="C385" s="26" t="s">
        <v>666</v>
      </c>
      <c r="D385" s="26" t="s">
        <v>198</v>
      </c>
      <c r="E385" s="26"/>
      <c r="F385" s="27">
        <f>F386</f>
        <v>0</v>
      </c>
    </row>
    <row r="386" spans="1:6" ht="27" hidden="1">
      <c r="A386" s="26" t="s">
        <v>654</v>
      </c>
      <c r="B386" s="26" t="s">
        <v>529</v>
      </c>
      <c r="C386" s="26" t="s">
        <v>666</v>
      </c>
      <c r="D386" s="26" t="s">
        <v>198</v>
      </c>
      <c r="E386" s="26" t="s">
        <v>516</v>
      </c>
      <c r="F386" s="37"/>
    </row>
    <row r="387" spans="1:6" ht="54.75" hidden="1">
      <c r="A387" s="55" t="s">
        <v>188</v>
      </c>
      <c r="B387" s="38" t="s">
        <v>529</v>
      </c>
      <c r="C387" s="38" t="s">
        <v>666</v>
      </c>
      <c r="D387" s="38" t="s">
        <v>288</v>
      </c>
      <c r="E387" s="38"/>
      <c r="F387" s="40">
        <f>F388</f>
        <v>0</v>
      </c>
    </row>
    <row r="388" spans="1:6" ht="67.5" hidden="1">
      <c r="A388" s="26" t="s">
        <v>738</v>
      </c>
      <c r="B388" s="26" t="s">
        <v>529</v>
      </c>
      <c r="C388" s="26" t="s">
        <v>666</v>
      </c>
      <c r="D388" s="26" t="s">
        <v>191</v>
      </c>
      <c r="E388" s="26"/>
      <c r="F388" s="37">
        <f>F389</f>
        <v>0</v>
      </c>
    </row>
    <row r="389" spans="1:6" ht="27.75" hidden="1">
      <c r="A389" s="29" t="s">
        <v>189</v>
      </c>
      <c r="B389" s="26" t="s">
        <v>529</v>
      </c>
      <c r="C389" s="26" t="s">
        <v>666</v>
      </c>
      <c r="D389" s="26" t="s">
        <v>190</v>
      </c>
      <c r="E389" s="26"/>
      <c r="F389" s="37">
        <f>F390</f>
        <v>0</v>
      </c>
    </row>
    <row r="390" spans="1:6" ht="15" hidden="1">
      <c r="A390" s="26" t="s">
        <v>515</v>
      </c>
      <c r="B390" s="26" t="s">
        <v>529</v>
      </c>
      <c r="C390" s="26" t="s">
        <v>666</v>
      </c>
      <c r="D390" s="26" t="s">
        <v>190</v>
      </c>
      <c r="E390" s="26" t="s">
        <v>324</v>
      </c>
      <c r="F390" s="37"/>
    </row>
    <row r="391" spans="1:6" ht="40.5" hidden="1">
      <c r="A391" s="47" t="s">
        <v>389</v>
      </c>
      <c r="B391" s="38" t="s">
        <v>529</v>
      </c>
      <c r="C391" s="38" t="s">
        <v>666</v>
      </c>
      <c r="D391" s="38" t="s">
        <v>82</v>
      </c>
      <c r="E391" s="38"/>
      <c r="F391" s="27">
        <f>F392</f>
        <v>0</v>
      </c>
    </row>
    <row r="392" spans="1:6" ht="68.25" hidden="1">
      <c r="A392" s="29" t="s">
        <v>503</v>
      </c>
      <c r="B392" s="26" t="s">
        <v>529</v>
      </c>
      <c r="C392" s="26" t="s">
        <v>666</v>
      </c>
      <c r="D392" s="26" t="s">
        <v>156</v>
      </c>
      <c r="E392" s="26"/>
      <c r="F392" s="27">
        <f>F393</f>
        <v>0</v>
      </c>
    </row>
    <row r="393" spans="1:6" ht="27.75" hidden="1">
      <c r="A393" s="111" t="s">
        <v>247</v>
      </c>
      <c r="B393" s="26" t="s">
        <v>529</v>
      </c>
      <c r="C393" s="26" t="s">
        <v>666</v>
      </c>
      <c r="D393" s="26" t="s">
        <v>250</v>
      </c>
      <c r="E393" s="26"/>
      <c r="F393" s="27">
        <f>F394</f>
        <v>0</v>
      </c>
    </row>
    <row r="394" spans="1:6" ht="27" hidden="1">
      <c r="A394" s="26" t="s">
        <v>654</v>
      </c>
      <c r="B394" s="26" t="s">
        <v>529</v>
      </c>
      <c r="C394" s="26" t="s">
        <v>666</v>
      </c>
      <c r="D394" s="26" t="s">
        <v>250</v>
      </c>
      <c r="E394" s="26" t="s">
        <v>516</v>
      </c>
      <c r="F394" s="37"/>
    </row>
    <row r="395" spans="1:6" ht="54.75" hidden="1">
      <c r="A395" s="55" t="s">
        <v>142</v>
      </c>
      <c r="B395" s="38" t="s">
        <v>529</v>
      </c>
      <c r="C395" s="38" t="s">
        <v>666</v>
      </c>
      <c r="D395" s="38" t="s">
        <v>149</v>
      </c>
      <c r="E395" s="38"/>
      <c r="F395" s="40">
        <f>F396</f>
        <v>20</v>
      </c>
    </row>
    <row r="396" spans="1:6" ht="27" hidden="1">
      <c r="A396" s="26" t="s">
        <v>143</v>
      </c>
      <c r="B396" s="26" t="s">
        <v>529</v>
      </c>
      <c r="C396" s="26" t="s">
        <v>666</v>
      </c>
      <c r="D396" s="26" t="s">
        <v>144</v>
      </c>
      <c r="E396" s="26"/>
      <c r="F396" s="37">
        <f>F397</f>
        <v>20</v>
      </c>
    </row>
    <row r="397" spans="1:6" ht="41.25" hidden="1">
      <c r="A397" s="86" t="s">
        <v>145</v>
      </c>
      <c r="B397" s="26" t="s">
        <v>529</v>
      </c>
      <c r="C397" s="26" t="s">
        <v>666</v>
      </c>
      <c r="D397" s="26" t="s">
        <v>146</v>
      </c>
      <c r="E397" s="26"/>
      <c r="F397" s="73">
        <f>F398</f>
        <v>20</v>
      </c>
    </row>
    <row r="398" spans="1:6" ht="27.75" hidden="1">
      <c r="A398" s="29" t="s">
        <v>189</v>
      </c>
      <c r="B398" s="26" t="s">
        <v>529</v>
      </c>
      <c r="C398" s="26" t="s">
        <v>666</v>
      </c>
      <c r="D398" s="26" t="s">
        <v>147</v>
      </c>
      <c r="E398" s="26"/>
      <c r="F398" s="73">
        <f>F399</f>
        <v>20</v>
      </c>
    </row>
    <row r="399" spans="1:6" ht="27.75" hidden="1">
      <c r="A399" s="85" t="s">
        <v>380</v>
      </c>
      <c r="B399" s="26" t="s">
        <v>529</v>
      </c>
      <c r="C399" s="26" t="s">
        <v>666</v>
      </c>
      <c r="D399" s="26" t="s">
        <v>147</v>
      </c>
      <c r="E399" s="26" t="s">
        <v>516</v>
      </c>
      <c r="F399" s="37">
        <v>20</v>
      </c>
    </row>
    <row r="400" spans="1:6" ht="40.5" hidden="1">
      <c r="A400" s="47" t="s">
        <v>387</v>
      </c>
      <c r="B400" s="38" t="s">
        <v>529</v>
      </c>
      <c r="C400" s="38" t="s">
        <v>666</v>
      </c>
      <c r="D400" s="38" t="s">
        <v>682</v>
      </c>
      <c r="E400" s="38"/>
      <c r="F400" s="27">
        <f>F401</f>
        <v>10</v>
      </c>
    </row>
    <row r="401" spans="1:6" ht="27.75" hidden="1">
      <c r="A401" s="29" t="s">
        <v>509</v>
      </c>
      <c r="B401" s="26" t="s">
        <v>529</v>
      </c>
      <c r="C401" s="26" t="s">
        <v>666</v>
      </c>
      <c r="D401" s="26" t="s">
        <v>684</v>
      </c>
      <c r="E401" s="26"/>
      <c r="F401" s="27">
        <f>F403</f>
        <v>10</v>
      </c>
    </row>
    <row r="402" spans="1:6" ht="68.25" hidden="1">
      <c r="A402" s="45" t="s">
        <v>685</v>
      </c>
      <c r="B402" s="26" t="s">
        <v>529</v>
      </c>
      <c r="C402" s="26" t="s">
        <v>666</v>
      </c>
      <c r="D402" s="26" t="s">
        <v>686</v>
      </c>
      <c r="E402" s="26"/>
      <c r="F402" s="27">
        <f>F403</f>
        <v>10</v>
      </c>
    </row>
    <row r="403" spans="1:6" ht="27" hidden="1">
      <c r="A403" s="26" t="s">
        <v>247</v>
      </c>
      <c r="B403" s="26" t="s">
        <v>529</v>
      </c>
      <c r="C403" s="26" t="s">
        <v>666</v>
      </c>
      <c r="D403" s="26" t="s">
        <v>687</v>
      </c>
      <c r="E403" s="26"/>
      <c r="F403" s="27">
        <f>F404</f>
        <v>10</v>
      </c>
    </row>
    <row r="404" spans="1:6" ht="27.75" hidden="1">
      <c r="A404" s="85" t="s">
        <v>380</v>
      </c>
      <c r="B404" s="26" t="s">
        <v>529</v>
      </c>
      <c r="C404" s="26" t="s">
        <v>666</v>
      </c>
      <c r="D404" s="26" t="s">
        <v>687</v>
      </c>
      <c r="E404" s="26" t="s">
        <v>516</v>
      </c>
      <c r="F404" s="37">
        <v>10</v>
      </c>
    </row>
    <row r="405" spans="1:6" ht="27.75" hidden="1">
      <c r="A405" s="29" t="s">
        <v>285</v>
      </c>
      <c r="B405" s="26" t="s">
        <v>529</v>
      </c>
      <c r="C405" s="26" t="s">
        <v>666</v>
      </c>
      <c r="D405" s="26" t="s">
        <v>344</v>
      </c>
      <c r="E405" s="26"/>
      <c r="F405" s="37">
        <f>F406</f>
        <v>114</v>
      </c>
    </row>
    <row r="406" spans="1:6" ht="27.75" hidden="1">
      <c r="A406" s="29" t="s">
        <v>458</v>
      </c>
      <c r="B406" s="26" t="s">
        <v>529</v>
      </c>
      <c r="C406" s="26" t="s">
        <v>666</v>
      </c>
      <c r="D406" s="26" t="s">
        <v>348</v>
      </c>
      <c r="E406" s="26"/>
      <c r="F406" s="37">
        <f>F407</f>
        <v>114</v>
      </c>
    </row>
    <row r="407" spans="1:6" ht="27.75" hidden="1">
      <c r="A407" s="61" t="s">
        <v>459</v>
      </c>
      <c r="B407" s="26" t="s">
        <v>529</v>
      </c>
      <c r="C407" s="26" t="s">
        <v>666</v>
      </c>
      <c r="D407" s="26" t="s">
        <v>349</v>
      </c>
      <c r="E407" s="26"/>
      <c r="F407" s="37">
        <f>F408</f>
        <v>114</v>
      </c>
    </row>
    <row r="408" spans="1:6" ht="27" hidden="1">
      <c r="A408" s="26" t="s">
        <v>248</v>
      </c>
      <c r="B408" s="26" t="s">
        <v>529</v>
      </c>
      <c r="C408" s="26" t="s">
        <v>666</v>
      </c>
      <c r="D408" s="26" t="s">
        <v>350</v>
      </c>
      <c r="E408" s="26"/>
      <c r="F408" s="37">
        <f>F409</f>
        <v>114</v>
      </c>
    </row>
    <row r="409" spans="1:6" ht="27.75" hidden="1">
      <c r="A409" s="85" t="s">
        <v>380</v>
      </c>
      <c r="B409" s="26" t="s">
        <v>529</v>
      </c>
      <c r="C409" s="26" t="s">
        <v>666</v>
      </c>
      <c r="D409" s="26" t="s">
        <v>350</v>
      </c>
      <c r="E409" s="26" t="s">
        <v>516</v>
      </c>
      <c r="F409" s="37">
        <v>114</v>
      </c>
    </row>
    <row r="410" spans="1:6" ht="41.25" hidden="1">
      <c r="A410" s="29" t="s">
        <v>595</v>
      </c>
      <c r="B410" s="26" t="s">
        <v>529</v>
      </c>
      <c r="C410" s="26" t="s">
        <v>666</v>
      </c>
      <c r="D410" s="26" t="s">
        <v>744</v>
      </c>
      <c r="E410" s="26"/>
      <c r="F410" s="40">
        <f>F411</f>
        <v>0</v>
      </c>
    </row>
    <row r="411" spans="1:6" ht="67.5" hidden="1">
      <c r="A411" s="72" t="s">
        <v>730</v>
      </c>
      <c r="B411" s="26" t="s">
        <v>529</v>
      </c>
      <c r="C411" s="26" t="s">
        <v>666</v>
      </c>
      <c r="D411" s="26" t="s">
        <v>184</v>
      </c>
      <c r="E411" s="26"/>
      <c r="F411" s="40">
        <f>F412</f>
        <v>0</v>
      </c>
    </row>
    <row r="412" spans="1:6" ht="27" hidden="1">
      <c r="A412" s="26" t="s">
        <v>596</v>
      </c>
      <c r="B412" s="26" t="s">
        <v>529</v>
      </c>
      <c r="C412" s="26" t="s">
        <v>666</v>
      </c>
      <c r="D412" s="26" t="s">
        <v>731</v>
      </c>
      <c r="E412" s="26"/>
      <c r="F412" s="37">
        <f>F413</f>
        <v>0</v>
      </c>
    </row>
    <row r="413" spans="1:6" ht="27" hidden="1">
      <c r="A413" s="26" t="s">
        <v>654</v>
      </c>
      <c r="B413" s="26" t="s">
        <v>529</v>
      </c>
      <c r="C413" s="26" t="s">
        <v>666</v>
      </c>
      <c r="D413" s="26" t="s">
        <v>731</v>
      </c>
      <c r="E413" s="26" t="s">
        <v>516</v>
      </c>
      <c r="F413" s="37"/>
    </row>
    <row r="414" spans="1:6" ht="27.75" hidden="1">
      <c r="A414" s="44" t="s">
        <v>171</v>
      </c>
      <c r="B414" s="38" t="s">
        <v>529</v>
      </c>
      <c r="C414" s="38" t="s">
        <v>666</v>
      </c>
      <c r="D414" s="38" t="s">
        <v>573</v>
      </c>
      <c r="E414" s="26"/>
      <c r="F414" s="27">
        <f>F415</f>
        <v>1500</v>
      </c>
    </row>
    <row r="415" spans="1:6" ht="41.25" hidden="1">
      <c r="A415" s="82" t="s">
        <v>172</v>
      </c>
      <c r="B415" s="26" t="s">
        <v>529</v>
      </c>
      <c r="C415" s="26" t="s">
        <v>666</v>
      </c>
      <c r="D415" s="26" t="s">
        <v>129</v>
      </c>
      <c r="E415" s="26"/>
      <c r="F415" s="27">
        <f>F416</f>
        <v>1500</v>
      </c>
    </row>
    <row r="416" spans="1:6" ht="27" hidden="1">
      <c r="A416" s="26" t="s">
        <v>325</v>
      </c>
      <c r="B416" s="26" t="s">
        <v>529</v>
      </c>
      <c r="C416" s="26" t="s">
        <v>666</v>
      </c>
      <c r="D416" s="26" t="s">
        <v>195</v>
      </c>
      <c r="E416" s="26"/>
      <c r="F416" s="37">
        <f>F418</f>
        <v>1500</v>
      </c>
    </row>
    <row r="417" spans="1:6" ht="40.5" hidden="1">
      <c r="A417" s="26" t="s">
        <v>121</v>
      </c>
      <c r="B417" s="26" t="s">
        <v>529</v>
      </c>
      <c r="C417" s="26" t="s">
        <v>666</v>
      </c>
      <c r="D417" s="26" t="s">
        <v>484</v>
      </c>
      <c r="E417" s="26"/>
      <c r="F417" s="37">
        <f>F418</f>
        <v>1500</v>
      </c>
    </row>
    <row r="418" spans="1:6" ht="27" hidden="1">
      <c r="A418" s="31" t="s">
        <v>380</v>
      </c>
      <c r="B418" s="26" t="s">
        <v>529</v>
      </c>
      <c r="C418" s="26" t="s">
        <v>666</v>
      </c>
      <c r="D418" s="26" t="s">
        <v>484</v>
      </c>
      <c r="E418" s="26" t="s">
        <v>516</v>
      </c>
      <c r="F418" s="37">
        <v>1500</v>
      </c>
    </row>
    <row r="419" spans="1:6" ht="15">
      <c r="A419" s="82" t="s">
        <v>553</v>
      </c>
      <c r="B419" s="26" t="s">
        <v>529</v>
      </c>
      <c r="C419" s="26" t="s">
        <v>525</v>
      </c>
      <c r="D419" s="26"/>
      <c r="E419" s="26"/>
      <c r="F419" s="160">
        <v>8293</v>
      </c>
    </row>
    <row r="420" spans="1:6" ht="41.25" hidden="1">
      <c r="A420" s="55" t="s">
        <v>448</v>
      </c>
      <c r="B420" s="38" t="s">
        <v>321</v>
      </c>
      <c r="C420" s="38" t="s">
        <v>525</v>
      </c>
      <c r="D420" s="38" t="s">
        <v>676</v>
      </c>
      <c r="E420" s="26"/>
      <c r="F420" s="37">
        <f>F421</f>
        <v>8687</v>
      </c>
    </row>
    <row r="421" spans="1:6" ht="27.75" hidden="1">
      <c r="A421" s="55" t="s">
        <v>126</v>
      </c>
      <c r="B421" s="38" t="s">
        <v>529</v>
      </c>
      <c r="C421" s="38" t="s">
        <v>525</v>
      </c>
      <c r="D421" s="38" t="s">
        <v>677</v>
      </c>
      <c r="E421" s="38"/>
      <c r="F421" s="32">
        <f>F422</f>
        <v>8687</v>
      </c>
    </row>
    <row r="422" spans="1:6" ht="41.25" hidden="1">
      <c r="A422" s="45" t="s">
        <v>124</v>
      </c>
      <c r="B422" s="26" t="s">
        <v>529</v>
      </c>
      <c r="C422" s="26" t="s">
        <v>525</v>
      </c>
      <c r="D422" s="26" t="s">
        <v>125</v>
      </c>
      <c r="E422" s="26"/>
      <c r="F422" s="27">
        <f>F423</f>
        <v>8687</v>
      </c>
    </row>
    <row r="423" spans="1:6" ht="27" hidden="1">
      <c r="A423" s="26" t="s">
        <v>599</v>
      </c>
      <c r="B423" s="38" t="s">
        <v>529</v>
      </c>
      <c r="C423" s="26" t="s">
        <v>525</v>
      </c>
      <c r="D423" s="26" t="s">
        <v>127</v>
      </c>
      <c r="E423" s="26"/>
      <c r="F423" s="27">
        <f>F424+F425+F426</f>
        <v>8687</v>
      </c>
    </row>
    <row r="424" spans="1:6" ht="67.5" hidden="1">
      <c r="A424" s="26" t="s">
        <v>653</v>
      </c>
      <c r="B424" s="26" t="s">
        <v>529</v>
      </c>
      <c r="C424" s="26" t="s">
        <v>525</v>
      </c>
      <c r="D424" s="26" t="s">
        <v>127</v>
      </c>
      <c r="E424" s="26" t="s">
        <v>67</v>
      </c>
      <c r="F424" s="27">
        <v>7650</v>
      </c>
    </row>
    <row r="425" spans="1:6" ht="27.75" hidden="1">
      <c r="A425" s="85" t="s">
        <v>380</v>
      </c>
      <c r="B425" s="26" t="s">
        <v>529</v>
      </c>
      <c r="C425" s="26" t="s">
        <v>525</v>
      </c>
      <c r="D425" s="26" t="s">
        <v>127</v>
      </c>
      <c r="E425" s="26" t="s">
        <v>516</v>
      </c>
      <c r="F425" s="27">
        <v>1016</v>
      </c>
    </row>
    <row r="426" spans="1:6" ht="27" hidden="1">
      <c r="A426" s="101" t="s">
        <v>763</v>
      </c>
      <c r="B426" s="26" t="s">
        <v>529</v>
      </c>
      <c r="C426" s="26" t="s">
        <v>525</v>
      </c>
      <c r="D426" s="26" t="s">
        <v>127</v>
      </c>
      <c r="E426" s="26" t="s">
        <v>764</v>
      </c>
      <c r="F426" s="27">
        <v>21</v>
      </c>
    </row>
    <row r="427" spans="1:6" ht="15">
      <c r="A427" s="26" t="s">
        <v>483</v>
      </c>
      <c r="B427" s="26" t="s">
        <v>529</v>
      </c>
      <c r="C427" s="26" t="s">
        <v>529</v>
      </c>
      <c r="D427" s="26"/>
      <c r="E427" s="26"/>
      <c r="F427" s="27">
        <f>F428</f>
        <v>1030</v>
      </c>
    </row>
    <row r="428" spans="1:6" ht="68.25" hidden="1">
      <c r="A428" s="82" t="s">
        <v>308</v>
      </c>
      <c r="B428" s="38" t="s">
        <v>529</v>
      </c>
      <c r="C428" s="38" t="s">
        <v>529</v>
      </c>
      <c r="D428" s="38" t="s">
        <v>309</v>
      </c>
      <c r="E428" s="38"/>
      <c r="F428" s="32">
        <f>F429+F433</f>
        <v>1030</v>
      </c>
    </row>
    <row r="429" spans="1:6" ht="41.25" hidden="1">
      <c r="A429" s="44" t="s">
        <v>311</v>
      </c>
      <c r="B429" s="38" t="s">
        <v>529</v>
      </c>
      <c r="C429" s="38" t="s">
        <v>529</v>
      </c>
      <c r="D429" s="38" t="s">
        <v>574</v>
      </c>
      <c r="E429" s="38"/>
      <c r="F429" s="32">
        <f>F430</f>
        <v>180</v>
      </c>
    </row>
    <row r="430" spans="1:6" ht="41.25" hidden="1">
      <c r="A430" s="57" t="s">
        <v>312</v>
      </c>
      <c r="B430" s="26" t="s">
        <v>529</v>
      </c>
      <c r="C430" s="26" t="s">
        <v>529</v>
      </c>
      <c r="D430" s="26" t="s">
        <v>718</v>
      </c>
      <c r="E430" s="26"/>
      <c r="F430" s="27">
        <f>F431</f>
        <v>180</v>
      </c>
    </row>
    <row r="431" spans="1:6" ht="27" hidden="1">
      <c r="A431" s="122" t="s">
        <v>330</v>
      </c>
      <c r="B431" s="26" t="s">
        <v>529</v>
      </c>
      <c r="C431" s="26" t="s">
        <v>529</v>
      </c>
      <c r="D431" s="26" t="s">
        <v>314</v>
      </c>
      <c r="E431" s="26"/>
      <c r="F431" s="27">
        <f>F432</f>
        <v>180</v>
      </c>
    </row>
    <row r="432" spans="1:6" ht="27" hidden="1">
      <c r="A432" s="31" t="s">
        <v>380</v>
      </c>
      <c r="B432" s="26" t="s">
        <v>529</v>
      </c>
      <c r="C432" s="26" t="s">
        <v>529</v>
      </c>
      <c r="D432" s="26" t="s">
        <v>314</v>
      </c>
      <c r="E432" s="26" t="s">
        <v>516</v>
      </c>
      <c r="F432" s="37">
        <v>180</v>
      </c>
    </row>
    <row r="433" spans="1:6" ht="27.75" hidden="1">
      <c r="A433" s="44" t="s">
        <v>670</v>
      </c>
      <c r="B433" s="26" t="s">
        <v>529</v>
      </c>
      <c r="C433" s="26" t="s">
        <v>529</v>
      </c>
      <c r="D433" s="26" t="s">
        <v>316</v>
      </c>
      <c r="E433" s="26"/>
      <c r="F433" s="37">
        <f>F434</f>
        <v>850</v>
      </c>
    </row>
    <row r="434" spans="1:6" ht="41.25" hidden="1">
      <c r="A434" s="45" t="s">
        <v>671</v>
      </c>
      <c r="B434" s="26" t="s">
        <v>529</v>
      </c>
      <c r="C434" s="26" t="s">
        <v>529</v>
      </c>
      <c r="D434" s="26" t="s">
        <v>575</v>
      </c>
      <c r="E434" s="26"/>
      <c r="F434" s="37">
        <f>F435</f>
        <v>850</v>
      </c>
    </row>
    <row r="435" spans="1:6" ht="27" hidden="1">
      <c r="A435" s="82" t="s">
        <v>187</v>
      </c>
      <c r="B435" s="26" t="s">
        <v>529</v>
      </c>
      <c r="C435" s="26" t="s">
        <v>529</v>
      </c>
      <c r="D435" s="26" t="s">
        <v>707</v>
      </c>
      <c r="E435" s="26"/>
      <c r="F435" s="37">
        <f>F436</f>
        <v>850</v>
      </c>
    </row>
    <row r="436" spans="1:6" ht="27" hidden="1">
      <c r="A436" s="59" t="s">
        <v>176</v>
      </c>
      <c r="B436" s="26" t="s">
        <v>529</v>
      </c>
      <c r="C436" s="26" t="s">
        <v>529</v>
      </c>
      <c r="D436" s="26" t="s">
        <v>707</v>
      </c>
      <c r="E436" s="26" t="s">
        <v>762</v>
      </c>
      <c r="F436" s="37">
        <v>850</v>
      </c>
    </row>
    <row r="437" spans="1:6" ht="27" hidden="1">
      <c r="A437" s="82" t="s">
        <v>187</v>
      </c>
      <c r="B437" s="26" t="s">
        <v>529</v>
      </c>
      <c r="C437" s="26" t="s">
        <v>529</v>
      </c>
      <c r="D437" s="26" t="s">
        <v>672</v>
      </c>
      <c r="E437" s="26"/>
      <c r="F437" s="37">
        <f>F438</f>
        <v>0</v>
      </c>
    </row>
    <row r="438" spans="1:6" ht="27" hidden="1">
      <c r="A438" s="59" t="s">
        <v>176</v>
      </c>
      <c r="B438" s="26" t="s">
        <v>529</v>
      </c>
      <c r="C438" s="26" t="s">
        <v>529</v>
      </c>
      <c r="D438" s="26" t="s">
        <v>672</v>
      </c>
      <c r="E438" s="26" t="s">
        <v>762</v>
      </c>
      <c r="F438" s="37"/>
    </row>
    <row r="439" spans="1:6" ht="15">
      <c r="A439" s="26" t="s">
        <v>522</v>
      </c>
      <c r="B439" s="26" t="s">
        <v>529</v>
      </c>
      <c r="C439" s="26" t="s">
        <v>531</v>
      </c>
      <c r="D439" s="26"/>
      <c r="E439" s="26"/>
      <c r="F439" s="155">
        <v>6234.826</v>
      </c>
    </row>
    <row r="440" spans="1:6" ht="42.75" hidden="1">
      <c r="A440" s="30" t="s">
        <v>448</v>
      </c>
      <c r="B440" s="25" t="s">
        <v>321</v>
      </c>
      <c r="C440" s="25" t="s">
        <v>531</v>
      </c>
      <c r="D440" s="25" t="s">
        <v>676</v>
      </c>
      <c r="E440" s="26"/>
      <c r="F440" s="27">
        <f>F441</f>
        <v>5764.826</v>
      </c>
    </row>
    <row r="441" spans="1:6" ht="27.75" hidden="1">
      <c r="A441" s="55" t="s">
        <v>449</v>
      </c>
      <c r="B441" s="38" t="s">
        <v>529</v>
      </c>
      <c r="C441" s="38" t="s">
        <v>531</v>
      </c>
      <c r="D441" s="38" t="s">
        <v>678</v>
      </c>
      <c r="E441" s="38"/>
      <c r="F441" s="32">
        <f>F443+F445</f>
        <v>5764.826</v>
      </c>
    </row>
    <row r="442" spans="1:6" ht="27.75" hidden="1">
      <c r="A442" s="45" t="s">
        <v>450</v>
      </c>
      <c r="B442" s="26" t="s">
        <v>529</v>
      </c>
      <c r="C442" s="26" t="s">
        <v>531</v>
      </c>
      <c r="D442" s="26" t="s">
        <v>451</v>
      </c>
      <c r="E442" s="26"/>
      <c r="F442" s="27"/>
    </row>
    <row r="443" spans="1:6" ht="41.25" hidden="1">
      <c r="A443" s="29" t="s">
        <v>720</v>
      </c>
      <c r="B443" s="26" t="s">
        <v>321</v>
      </c>
      <c r="C443" s="26" t="s">
        <v>531</v>
      </c>
      <c r="D443" s="26" t="s">
        <v>452</v>
      </c>
      <c r="E443" s="26"/>
      <c r="F443" s="27">
        <f>F444</f>
        <v>50.826</v>
      </c>
    </row>
    <row r="444" spans="1:6" ht="67.5" hidden="1">
      <c r="A444" s="26" t="s">
        <v>653</v>
      </c>
      <c r="B444" s="26" t="s">
        <v>321</v>
      </c>
      <c r="C444" s="26" t="s">
        <v>531</v>
      </c>
      <c r="D444" s="26" t="s">
        <v>452</v>
      </c>
      <c r="E444" s="26" t="s">
        <v>67</v>
      </c>
      <c r="F444" s="27">
        <v>50.826</v>
      </c>
    </row>
    <row r="445" spans="1:6" ht="27.75" hidden="1">
      <c r="A445" s="55" t="s">
        <v>576</v>
      </c>
      <c r="B445" s="26" t="s">
        <v>529</v>
      </c>
      <c r="C445" s="26" t="s">
        <v>531</v>
      </c>
      <c r="D445" s="26" t="s">
        <v>677</v>
      </c>
      <c r="E445" s="26"/>
      <c r="F445" s="27">
        <f>F446</f>
        <v>5714</v>
      </c>
    </row>
    <row r="446" spans="1:6" ht="41.25" hidden="1">
      <c r="A446" s="84" t="s">
        <v>124</v>
      </c>
      <c r="B446" s="26" t="s">
        <v>529</v>
      </c>
      <c r="C446" s="26" t="s">
        <v>531</v>
      </c>
      <c r="D446" s="26" t="s">
        <v>125</v>
      </c>
      <c r="E446" s="26"/>
      <c r="F446" s="27">
        <f>F447</f>
        <v>5714</v>
      </c>
    </row>
    <row r="447" spans="1:6" ht="27" hidden="1">
      <c r="A447" s="26" t="s">
        <v>325</v>
      </c>
      <c r="B447" s="26" t="s">
        <v>529</v>
      </c>
      <c r="C447" s="26" t="s">
        <v>531</v>
      </c>
      <c r="D447" s="26" t="s">
        <v>453</v>
      </c>
      <c r="E447" s="26"/>
      <c r="F447" s="27">
        <f>F448+F449+F450</f>
        <v>5714</v>
      </c>
    </row>
    <row r="448" spans="1:6" ht="67.5" hidden="1">
      <c r="A448" s="26" t="s">
        <v>653</v>
      </c>
      <c r="B448" s="26" t="s">
        <v>529</v>
      </c>
      <c r="C448" s="26" t="s">
        <v>531</v>
      </c>
      <c r="D448" s="26" t="s">
        <v>196</v>
      </c>
      <c r="E448" s="26" t="s">
        <v>67</v>
      </c>
      <c r="F448" s="27">
        <v>5293</v>
      </c>
    </row>
    <row r="449" spans="1:6" ht="27" hidden="1">
      <c r="A449" s="31" t="s">
        <v>380</v>
      </c>
      <c r="B449" s="26" t="s">
        <v>529</v>
      </c>
      <c r="C449" s="26" t="s">
        <v>531</v>
      </c>
      <c r="D449" s="26" t="s">
        <v>196</v>
      </c>
      <c r="E449" s="26" t="s">
        <v>516</v>
      </c>
      <c r="F449" s="27">
        <v>418</v>
      </c>
    </row>
    <row r="450" spans="1:6" ht="15" hidden="1">
      <c r="A450" s="65" t="s">
        <v>763</v>
      </c>
      <c r="B450" s="65" t="s">
        <v>529</v>
      </c>
      <c r="C450" s="65" t="s">
        <v>531</v>
      </c>
      <c r="D450" s="65" t="s">
        <v>196</v>
      </c>
      <c r="E450" s="65" t="s">
        <v>764</v>
      </c>
      <c r="F450" s="74">
        <v>3</v>
      </c>
    </row>
    <row r="451" spans="1:6" ht="99.75" hidden="1">
      <c r="A451" s="67" t="s">
        <v>698</v>
      </c>
      <c r="B451" s="123" t="s">
        <v>529</v>
      </c>
      <c r="C451" s="123" t="s">
        <v>531</v>
      </c>
      <c r="D451" s="67" t="s">
        <v>701</v>
      </c>
      <c r="E451" s="67"/>
      <c r="F451" s="75">
        <f>F453</f>
        <v>290</v>
      </c>
    </row>
    <row r="452" spans="1:6" ht="42.75" hidden="1">
      <c r="A452" s="68" t="s">
        <v>697</v>
      </c>
      <c r="B452" s="124"/>
      <c r="C452" s="124"/>
      <c r="D452" s="68"/>
      <c r="E452" s="68"/>
      <c r="F452" s="70"/>
    </row>
    <row r="453" spans="1:6" ht="41.25" hidden="1">
      <c r="A453" s="125" t="s">
        <v>699</v>
      </c>
      <c r="B453" s="126" t="s">
        <v>529</v>
      </c>
      <c r="C453" s="126" t="s">
        <v>531</v>
      </c>
      <c r="D453" s="126" t="s">
        <v>702</v>
      </c>
      <c r="E453" s="126"/>
      <c r="F453" s="127">
        <f>F454</f>
        <v>290</v>
      </c>
    </row>
    <row r="454" spans="1:6" ht="41.25" hidden="1">
      <c r="A454" s="71" t="s">
        <v>700</v>
      </c>
      <c r="B454" s="26" t="s">
        <v>529</v>
      </c>
      <c r="C454" s="26" t="s">
        <v>531</v>
      </c>
      <c r="D454" s="126" t="s">
        <v>704</v>
      </c>
      <c r="E454" s="26"/>
      <c r="F454" s="27">
        <f>F455</f>
        <v>290</v>
      </c>
    </row>
    <row r="455" spans="1:6" ht="27.75" hidden="1">
      <c r="A455" s="59" t="s">
        <v>168</v>
      </c>
      <c r="B455" s="26" t="s">
        <v>529</v>
      </c>
      <c r="C455" s="26" t="s">
        <v>531</v>
      </c>
      <c r="D455" s="26" t="s">
        <v>703</v>
      </c>
      <c r="E455" s="26"/>
      <c r="F455" s="27">
        <f>F456</f>
        <v>290</v>
      </c>
    </row>
    <row r="456" spans="1:6" ht="27" hidden="1">
      <c r="A456" s="31" t="s">
        <v>380</v>
      </c>
      <c r="B456" s="26" t="s">
        <v>529</v>
      </c>
      <c r="C456" s="26" t="s">
        <v>531</v>
      </c>
      <c r="D456" s="26" t="s">
        <v>703</v>
      </c>
      <c r="E456" s="26" t="s">
        <v>516</v>
      </c>
      <c r="F456" s="73">
        <v>290</v>
      </c>
    </row>
    <row r="457" spans="1:6" ht="15">
      <c r="A457" s="24" t="s">
        <v>577</v>
      </c>
      <c r="B457" s="128" t="s">
        <v>532</v>
      </c>
      <c r="C457" s="129"/>
      <c r="D457" s="129"/>
      <c r="E457" s="129"/>
      <c r="F457" s="130">
        <f>F458+F492</f>
        <v>18154.976000000002</v>
      </c>
    </row>
    <row r="458" spans="1:6" ht="15">
      <c r="A458" s="26" t="s">
        <v>523</v>
      </c>
      <c r="B458" s="26" t="s">
        <v>532</v>
      </c>
      <c r="C458" s="26" t="s">
        <v>665</v>
      </c>
      <c r="D458" s="26"/>
      <c r="E458" s="26"/>
      <c r="F458" s="155">
        <v>14758.7</v>
      </c>
    </row>
    <row r="459" spans="1:6" ht="42.75" hidden="1">
      <c r="A459" s="120" t="s">
        <v>627</v>
      </c>
      <c r="B459" s="23" t="s">
        <v>532</v>
      </c>
      <c r="C459" s="23" t="s">
        <v>665</v>
      </c>
      <c r="D459" s="23" t="s">
        <v>199</v>
      </c>
      <c r="E459" s="23"/>
      <c r="F459" s="157">
        <f>F460+F466</f>
        <v>14579.5</v>
      </c>
    </row>
    <row r="460" spans="1:6" ht="27" hidden="1">
      <c r="A460" s="131" t="s">
        <v>578</v>
      </c>
      <c r="B460" s="38" t="s">
        <v>326</v>
      </c>
      <c r="C460" s="38" t="s">
        <v>665</v>
      </c>
      <c r="D460" s="38" t="s">
        <v>443</v>
      </c>
      <c r="E460" s="25"/>
      <c r="F460" s="158">
        <f>F462</f>
        <v>8121.5</v>
      </c>
    </row>
    <row r="461" spans="1:6" ht="41.25" hidden="1">
      <c r="A461" s="132" t="s">
        <v>214</v>
      </c>
      <c r="B461" s="26" t="s">
        <v>532</v>
      </c>
      <c r="C461" s="26" t="s">
        <v>665</v>
      </c>
      <c r="D461" s="26" t="s">
        <v>215</v>
      </c>
      <c r="E461" s="25"/>
      <c r="F461" s="158"/>
    </row>
    <row r="462" spans="1:6" ht="27" hidden="1">
      <c r="A462" s="26" t="s">
        <v>325</v>
      </c>
      <c r="B462" s="26" t="s">
        <v>532</v>
      </c>
      <c r="C462" s="26" t="s">
        <v>665</v>
      </c>
      <c r="D462" s="26" t="s">
        <v>216</v>
      </c>
      <c r="E462" s="26"/>
      <c r="F462" s="155">
        <f>F463+F464+F465</f>
        <v>8121.5</v>
      </c>
    </row>
    <row r="463" spans="1:6" ht="67.5" hidden="1">
      <c r="A463" s="26" t="s">
        <v>653</v>
      </c>
      <c r="B463" s="26" t="s">
        <v>532</v>
      </c>
      <c r="C463" s="26" t="s">
        <v>665</v>
      </c>
      <c r="D463" s="26" t="s">
        <v>216</v>
      </c>
      <c r="E463" s="26" t="s">
        <v>67</v>
      </c>
      <c r="F463" s="155">
        <v>7334</v>
      </c>
    </row>
    <row r="464" spans="1:6" ht="27" hidden="1">
      <c r="A464" s="31" t="s">
        <v>380</v>
      </c>
      <c r="B464" s="26" t="s">
        <v>532</v>
      </c>
      <c r="C464" s="26" t="s">
        <v>665</v>
      </c>
      <c r="D464" s="26" t="s">
        <v>216</v>
      </c>
      <c r="E464" s="26" t="s">
        <v>516</v>
      </c>
      <c r="F464" s="155">
        <v>753.5</v>
      </c>
    </row>
    <row r="465" spans="1:6" ht="27" hidden="1">
      <c r="A465" s="26" t="s">
        <v>763</v>
      </c>
      <c r="B465" s="26" t="s">
        <v>532</v>
      </c>
      <c r="C465" s="26" t="s">
        <v>665</v>
      </c>
      <c r="D465" s="26" t="s">
        <v>216</v>
      </c>
      <c r="E465" s="26" t="s">
        <v>764</v>
      </c>
      <c r="F465" s="155">
        <v>34</v>
      </c>
    </row>
    <row r="466" spans="1:6" ht="27" hidden="1">
      <c r="A466" s="131" t="s">
        <v>579</v>
      </c>
      <c r="B466" s="38" t="s">
        <v>532</v>
      </c>
      <c r="C466" s="38" t="s">
        <v>665</v>
      </c>
      <c r="D466" s="38" t="s">
        <v>444</v>
      </c>
      <c r="E466" s="38"/>
      <c r="F466" s="158">
        <f>F467</f>
        <v>6458</v>
      </c>
    </row>
    <row r="467" spans="1:6" ht="41.25" hidden="1">
      <c r="A467" s="133" t="s">
        <v>205</v>
      </c>
      <c r="B467" s="26" t="s">
        <v>532</v>
      </c>
      <c r="C467" s="26" t="s">
        <v>665</v>
      </c>
      <c r="D467" s="26" t="s">
        <v>203</v>
      </c>
      <c r="E467" s="38"/>
      <c r="F467" s="158">
        <f>F468+F472</f>
        <v>6458</v>
      </c>
    </row>
    <row r="468" spans="1:6" ht="27" hidden="1">
      <c r="A468" s="26" t="s">
        <v>325</v>
      </c>
      <c r="B468" s="26" t="s">
        <v>532</v>
      </c>
      <c r="C468" s="26" t="s">
        <v>665</v>
      </c>
      <c r="D468" s="26" t="s">
        <v>204</v>
      </c>
      <c r="E468" s="26"/>
      <c r="F468" s="155">
        <f>F469+F470+F471</f>
        <v>6408</v>
      </c>
    </row>
    <row r="469" spans="1:6" ht="67.5" hidden="1">
      <c r="A469" s="26" t="s">
        <v>653</v>
      </c>
      <c r="B469" s="26" t="s">
        <v>532</v>
      </c>
      <c r="C469" s="26" t="s">
        <v>665</v>
      </c>
      <c r="D469" s="26" t="s">
        <v>204</v>
      </c>
      <c r="E469" s="26" t="s">
        <v>67</v>
      </c>
      <c r="F469" s="155">
        <v>5411</v>
      </c>
    </row>
    <row r="470" spans="1:6" ht="27" hidden="1">
      <c r="A470" s="31" t="s">
        <v>380</v>
      </c>
      <c r="B470" s="26" t="s">
        <v>532</v>
      </c>
      <c r="C470" s="26" t="s">
        <v>665</v>
      </c>
      <c r="D470" s="26" t="s">
        <v>204</v>
      </c>
      <c r="E470" s="26" t="s">
        <v>516</v>
      </c>
      <c r="F470" s="155">
        <v>861</v>
      </c>
    </row>
    <row r="471" spans="1:6" ht="27" hidden="1">
      <c r="A471" s="26" t="s">
        <v>763</v>
      </c>
      <c r="B471" s="26" t="s">
        <v>532</v>
      </c>
      <c r="C471" s="26" t="s">
        <v>665</v>
      </c>
      <c r="D471" s="26" t="s">
        <v>204</v>
      </c>
      <c r="E471" s="26" t="s">
        <v>764</v>
      </c>
      <c r="F471" s="155">
        <v>136</v>
      </c>
    </row>
    <row r="472" spans="1:6" ht="41.25" hidden="1">
      <c r="A472" s="29" t="s">
        <v>207</v>
      </c>
      <c r="B472" s="26" t="s">
        <v>532</v>
      </c>
      <c r="C472" s="26" t="s">
        <v>665</v>
      </c>
      <c r="D472" s="26" t="s">
        <v>208</v>
      </c>
      <c r="E472" s="26"/>
      <c r="F472" s="155">
        <f>F473</f>
        <v>50</v>
      </c>
    </row>
    <row r="473" spans="1:6" ht="27" hidden="1">
      <c r="A473" s="31" t="s">
        <v>380</v>
      </c>
      <c r="B473" s="26" t="s">
        <v>532</v>
      </c>
      <c r="C473" s="26" t="s">
        <v>665</v>
      </c>
      <c r="D473" s="26" t="s">
        <v>208</v>
      </c>
      <c r="E473" s="26" t="s">
        <v>516</v>
      </c>
      <c r="F473" s="155">
        <v>50</v>
      </c>
    </row>
    <row r="474" spans="1:6" ht="57" hidden="1">
      <c r="A474" s="119" t="s">
        <v>588</v>
      </c>
      <c r="B474" s="26" t="s">
        <v>532</v>
      </c>
      <c r="C474" s="26" t="s">
        <v>665</v>
      </c>
      <c r="D474" s="25" t="s">
        <v>634</v>
      </c>
      <c r="E474" s="25"/>
      <c r="F474" s="159">
        <f>F475</f>
        <v>75.2</v>
      </c>
    </row>
    <row r="475" spans="1:6" ht="27.75" hidden="1">
      <c r="A475" s="54" t="s">
        <v>571</v>
      </c>
      <c r="B475" s="38" t="s">
        <v>532</v>
      </c>
      <c r="C475" s="38" t="s">
        <v>665</v>
      </c>
      <c r="D475" s="38" t="s">
        <v>580</v>
      </c>
      <c r="E475" s="38"/>
      <c r="F475" s="158">
        <f>F476</f>
        <v>75.2</v>
      </c>
    </row>
    <row r="476" spans="1:6" ht="41.25" hidden="1">
      <c r="A476" s="84" t="s">
        <v>636</v>
      </c>
      <c r="B476" s="26" t="s">
        <v>532</v>
      </c>
      <c r="C476" s="26" t="s">
        <v>665</v>
      </c>
      <c r="D476" s="26" t="s">
        <v>637</v>
      </c>
      <c r="E476" s="38"/>
      <c r="F476" s="158">
        <f>F477</f>
        <v>75.2</v>
      </c>
    </row>
    <row r="477" spans="1:6" ht="15" hidden="1">
      <c r="A477" s="26" t="s">
        <v>320</v>
      </c>
      <c r="B477" s="26" t="s">
        <v>532</v>
      </c>
      <c r="C477" s="26" t="s">
        <v>665</v>
      </c>
      <c r="D477" s="26" t="s">
        <v>445</v>
      </c>
      <c r="E477" s="26"/>
      <c r="F477" s="155">
        <f>F478</f>
        <v>75.2</v>
      </c>
    </row>
    <row r="478" spans="1:6" ht="27" hidden="1">
      <c r="A478" s="31" t="s">
        <v>380</v>
      </c>
      <c r="B478" s="26" t="s">
        <v>532</v>
      </c>
      <c r="C478" s="26" t="s">
        <v>665</v>
      </c>
      <c r="D478" s="26" t="s">
        <v>445</v>
      </c>
      <c r="E478" s="26" t="s">
        <v>324</v>
      </c>
      <c r="F478" s="160">
        <v>75.2</v>
      </c>
    </row>
    <row r="479" spans="1:6" ht="40.5" hidden="1">
      <c r="A479" s="88" t="s">
        <v>389</v>
      </c>
      <c r="B479" s="25" t="s">
        <v>532</v>
      </c>
      <c r="C479" s="25" t="s">
        <v>665</v>
      </c>
      <c r="D479" s="25" t="s">
        <v>82</v>
      </c>
      <c r="E479" s="25"/>
      <c r="F479" s="157">
        <f>F480</f>
        <v>0</v>
      </c>
    </row>
    <row r="480" spans="1:6" ht="68.25" hidden="1">
      <c r="A480" s="29" t="s">
        <v>503</v>
      </c>
      <c r="B480" s="25" t="s">
        <v>532</v>
      </c>
      <c r="C480" s="25" t="s">
        <v>665</v>
      </c>
      <c r="D480" s="26" t="s">
        <v>156</v>
      </c>
      <c r="E480" s="26"/>
      <c r="F480" s="155">
        <f>F481</f>
        <v>0</v>
      </c>
    </row>
    <row r="481" spans="1:6" ht="27.75" hidden="1">
      <c r="A481" s="111" t="s">
        <v>247</v>
      </c>
      <c r="B481" s="26" t="s">
        <v>532</v>
      </c>
      <c r="C481" s="26" t="s">
        <v>665</v>
      </c>
      <c r="D481" s="26" t="s">
        <v>250</v>
      </c>
      <c r="E481" s="26"/>
      <c r="F481" s="155">
        <f>F482</f>
        <v>0</v>
      </c>
    </row>
    <row r="482" spans="1:6" ht="27" hidden="1">
      <c r="A482" s="26" t="s">
        <v>654</v>
      </c>
      <c r="B482" s="26" t="s">
        <v>532</v>
      </c>
      <c r="C482" s="26" t="s">
        <v>665</v>
      </c>
      <c r="D482" s="26" t="s">
        <v>250</v>
      </c>
      <c r="E482" s="26" t="s">
        <v>516</v>
      </c>
      <c r="F482" s="160"/>
    </row>
    <row r="483" spans="1:6" ht="15" hidden="1">
      <c r="A483" s="24"/>
      <c r="B483" s="26"/>
      <c r="C483" s="26"/>
      <c r="D483" s="25"/>
      <c r="E483" s="25"/>
      <c r="F483" s="161">
        <f>F484</f>
        <v>0</v>
      </c>
    </row>
    <row r="484" spans="1:6" ht="15" hidden="1">
      <c r="A484" s="29"/>
      <c r="B484" s="26"/>
      <c r="C484" s="26"/>
      <c r="D484" s="25"/>
      <c r="E484" s="25"/>
      <c r="F484" s="161">
        <f>F485</f>
        <v>0</v>
      </c>
    </row>
    <row r="485" spans="1:6" ht="15" hidden="1">
      <c r="A485" s="82"/>
      <c r="B485" s="26"/>
      <c r="C485" s="26"/>
      <c r="D485" s="26"/>
      <c r="E485" s="26"/>
      <c r="F485" s="160">
        <f>F486</f>
        <v>0</v>
      </c>
    </row>
    <row r="486" spans="1:6" ht="15" hidden="1">
      <c r="A486" s="26"/>
      <c r="B486" s="26"/>
      <c r="C486" s="26"/>
      <c r="D486" s="26"/>
      <c r="E486" s="26"/>
      <c r="F486" s="160"/>
    </row>
    <row r="487" spans="1:6" ht="40.5" hidden="1">
      <c r="A487" s="88" t="s">
        <v>387</v>
      </c>
      <c r="B487" s="23" t="s">
        <v>532</v>
      </c>
      <c r="C487" s="23" t="s">
        <v>665</v>
      </c>
      <c r="D487" s="23" t="s">
        <v>682</v>
      </c>
      <c r="E487" s="23"/>
      <c r="F487" s="162">
        <f>F488</f>
        <v>9</v>
      </c>
    </row>
    <row r="488" spans="1:6" ht="27.75" hidden="1">
      <c r="A488" s="55" t="s">
        <v>683</v>
      </c>
      <c r="B488" s="38" t="s">
        <v>532</v>
      </c>
      <c r="C488" s="38" t="s">
        <v>665</v>
      </c>
      <c r="D488" s="34" t="s">
        <v>581</v>
      </c>
      <c r="E488" s="38"/>
      <c r="F488" s="163">
        <f>F489</f>
        <v>9</v>
      </c>
    </row>
    <row r="489" spans="1:6" ht="68.25" hidden="1">
      <c r="A489" s="133" t="s">
        <v>685</v>
      </c>
      <c r="B489" s="38" t="s">
        <v>532</v>
      </c>
      <c r="C489" s="38" t="s">
        <v>665</v>
      </c>
      <c r="D489" s="26" t="s">
        <v>686</v>
      </c>
      <c r="E489" s="38"/>
      <c r="F489" s="163">
        <f>F490</f>
        <v>9</v>
      </c>
    </row>
    <row r="490" spans="1:6" ht="27.75" hidden="1">
      <c r="A490" s="26" t="s">
        <v>247</v>
      </c>
      <c r="B490" s="26" t="s">
        <v>532</v>
      </c>
      <c r="C490" s="26" t="s">
        <v>665</v>
      </c>
      <c r="D490" s="59" t="s">
        <v>687</v>
      </c>
      <c r="E490" s="26"/>
      <c r="F490" s="160">
        <f>F491</f>
        <v>9</v>
      </c>
    </row>
    <row r="491" spans="1:6" ht="27.75" hidden="1">
      <c r="A491" s="31" t="s">
        <v>380</v>
      </c>
      <c r="B491" s="26" t="s">
        <v>532</v>
      </c>
      <c r="C491" s="26" t="s">
        <v>665</v>
      </c>
      <c r="D491" s="59" t="s">
        <v>687</v>
      </c>
      <c r="E491" s="26" t="s">
        <v>516</v>
      </c>
      <c r="F491" s="160">
        <v>9</v>
      </c>
    </row>
    <row r="492" spans="1:6" ht="12.75" customHeight="1">
      <c r="A492" s="26" t="s">
        <v>524</v>
      </c>
      <c r="B492" s="26" t="s">
        <v>532</v>
      </c>
      <c r="C492" s="26" t="s">
        <v>526</v>
      </c>
      <c r="D492" s="26"/>
      <c r="E492" s="26"/>
      <c r="F492" s="160">
        <v>3396.276</v>
      </c>
    </row>
    <row r="493" spans="1:6" ht="42.75" hidden="1">
      <c r="A493" s="120" t="s">
        <v>627</v>
      </c>
      <c r="B493" s="25" t="s">
        <v>532</v>
      </c>
      <c r="C493" s="25" t="s">
        <v>526</v>
      </c>
      <c r="D493" s="25" t="s">
        <v>446</v>
      </c>
      <c r="E493" s="25"/>
      <c r="F493" s="28">
        <f>F494</f>
        <v>3357.276</v>
      </c>
    </row>
    <row r="494" spans="1:6" ht="27" hidden="1">
      <c r="A494" s="131" t="s">
        <v>582</v>
      </c>
      <c r="B494" s="38" t="s">
        <v>532</v>
      </c>
      <c r="C494" s="38" t="s">
        <v>526</v>
      </c>
      <c r="D494" s="38" t="s">
        <v>210</v>
      </c>
      <c r="E494" s="38"/>
      <c r="F494" s="32">
        <f>F495</f>
        <v>3357.276</v>
      </c>
    </row>
    <row r="495" spans="1:6" ht="41.25" hidden="1">
      <c r="A495" s="71" t="s">
        <v>211</v>
      </c>
      <c r="B495" s="38" t="s">
        <v>532</v>
      </c>
      <c r="C495" s="38" t="s">
        <v>526</v>
      </c>
      <c r="D495" s="38" t="s">
        <v>210</v>
      </c>
      <c r="E495" s="38"/>
      <c r="F495" s="32">
        <f>F496+F498</f>
        <v>3357.276</v>
      </c>
    </row>
    <row r="496" spans="1:6" ht="54" hidden="1">
      <c r="A496" s="72" t="s">
        <v>661</v>
      </c>
      <c r="B496" s="26" t="s">
        <v>532</v>
      </c>
      <c r="C496" s="26" t="s">
        <v>526</v>
      </c>
      <c r="D496" s="26" t="s">
        <v>213</v>
      </c>
      <c r="E496" s="26"/>
      <c r="F496" s="27">
        <f>F497</f>
        <v>24.276</v>
      </c>
    </row>
    <row r="497" spans="1:6" ht="67.5" hidden="1">
      <c r="A497" s="26" t="s">
        <v>653</v>
      </c>
      <c r="B497" s="26" t="s">
        <v>532</v>
      </c>
      <c r="C497" s="26" t="s">
        <v>526</v>
      </c>
      <c r="D497" s="26" t="s">
        <v>213</v>
      </c>
      <c r="E497" s="26" t="s">
        <v>67</v>
      </c>
      <c r="F497" s="27">
        <v>24.276</v>
      </c>
    </row>
    <row r="498" spans="1:6" ht="27" hidden="1">
      <c r="A498" s="26" t="s">
        <v>325</v>
      </c>
      <c r="B498" s="26" t="s">
        <v>532</v>
      </c>
      <c r="C498" s="26" t="s">
        <v>526</v>
      </c>
      <c r="D498" s="26" t="s">
        <v>209</v>
      </c>
      <c r="E498" s="26"/>
      <c r="F498" s="27">
        <f>F499+F500+F501</f>
        <v>3333</v>
      </c>
    </row>
    <row r="499" spans="1:6" ht="67.5" hidden="1">
      <c r="A499" s="26" t="s">
        <v>653</v>
      </c>
      <c r="B499" s="26" t="s">
        <v>532</v>
      </c>
      <c r="C499" s="26" t="s">
        <v>526</v>
      </c>
      <c r="D499" s="26" t="s">
        <v>209</v>
      </c>
      <c r="E499" s="26" t="s">
        <v>67</v>
      </c>
      <c r="F499" s="27">
        <v>3211</v>
      </c>
    </row>
    <row r="500" spans="1:6" ht="27" hidden="1">
      <c r="A500" s="31" t="s">
        <v>380</v>
      </c>
      <c r="B500" s="26" t="s">
        <v>532</v>
      </c>
      <c r="C500" s="26" t="s">
        <v>526</v>
      </c>
      <c r="D500" s="26" t="s">
        <v>209</v>
      </c>
      <c r="E500" s="26" t="s">
        <v>516</v>
      </c>
      <c r="F500" s="27">
        <v>120</v>
      </c>
    </row>
    <row r="501" spans="1:6" ht="27" hidden="1">
      <c r="A501" s="26" t="s">
        <v>763</v>
      </c>
      <c r="B501" s="26" t="s">
        <v>532</v>
      </c>
      <c r="C501" s="26" t="s">
        <v>526</v>
      </c>
      <c r="D501" s="26" t="s">
        <v>209</v>
      </c>
      <c r="E501" s="26" t="s">
        <v>764</v>
      </c>
      <c r="F501" s="27">
        <v>2</v>
      </c>
    </row>
    <row r="502" spans="1:6" ht="15">
      <c r="A502" s="134" t="s">
        <v>534</v>
      </c>
      <c r="B502" s="23">
        <v>10</v>
      </c>
      <c r="C502" s="23"/>
      <c r="D502" s="23"/>
      <c r="E502" s="23"/>
      <c r="F502" s="22">
        <f>F503+F509+F555</f>
        <v>32868.085999999996</v>
      </c>
    </row>
    <row r="503" spans="1:6" ht="15">
      <c r="A503" s="26" t="s">
        <v>535</v>
      </c>
      <c r="B503" s="26">
        <v>10</v>
      </c>
      <c r="C503" s="26" t="s">
        <v>665</v>
      </c>
      <c r="D503" s="26"/>
      <c r="E503" s="26"/>
      <c r="F503" s="27">
        <f>F504</f>
        <v>670</v>
      </c>
    </row>
    <row r="504" spans="1:6" ht="41.25" hidden="1">
      <c r="A504" s="138" t="s">
        <v>519</v>
      </c>
      <c r="B504" s="26" t="s">
        <v>761</v>
      </c>
      <c r="C504" s="26" t="s">
        <v>665</v>
      </c>
      <c r="D504" s="26" t="s">
        <v>220</v>
      </c>
      <c r="E504" s="26"/>
      <c r="F504" s="27">
        <f>F505</f>
        <v>670</v>
      </c>
    </row>
    <row r="505" spans="1:6" ht="27.75" hidden="1">
      <c r="A505" s="34" t="s">
        <v>505</v>
      </c>
      <c r="B505" s="26" t="s">
        <v>761</v>
      </c>
      <c r="C505" s="26" t="s">
        <v>665</v>
      </c>
      <c r="D505" s="26" t="s">
        <v>225</v>
      </c>
      <c r="E505" s="26"/>
      <c r="F505" s="27">
        <f>F506</f>
        <v>670</v>
      </c>
    </row>
    <row r="506" spans="1:6" ht="27.75" hidden="1">
      <c r="A506" s="45" t="s">
        <v>506</v>
      </c>
      <c r="B506" s="26" t="s">
        <v>761</v>
      </c>
      <c r="C506" s="26" t="s">
        <v>665</v>
      </c>
      <c r="D506" s="26" t="s">
        <v>507</v>
      </c>
      <c r="E506" s="26"/>
      <c r="F506" s="27">
        <f>F507</f>
        <v>670</v>
      </c>
    </row>
    <row r="507" spans="1:6" ht="27.75" hidden="1">
      <c r="A507" s="111" t="s">
        <v>724</v>
      </c>
      <c r="B507" s="26">
        <v>10</v>
      </c>
      <c r="C507" s="26" t="s">
        <v>665</v>
      </c>
      <c r="D507" s="26" t="s">
        <v>508</v>
      </c>
      <c r="E507" s="26"/>
      <c r="F507" s="27">
        <f>F508</f>
        <v>670</v>
      </c>
    </row>
    <row r="508" spans="1:6" ht="27" hidden="1">
      <c r="A508" s="72" t="s">
        <v>176</v>
      </c>
      <c r="B508" s="135" t="s">
        <v>761</v>
      </c>
      <c r="C508" s="135" t="s">
        <v>665</v>
      </c>
      <c r="D508" s="26" t="s">
        <v>508</v>
      </c>
      <c r="E508" s="135" t="s">
        <v>762</v>
      </c>
      <c r="F508" s="27">
        <v>670</v>
      </c>
    </row>
    <row r="509" spans="1:6" ht="15">
      <c r="A509" s="154" t="s">
        <v>537</v>
      </c>
      <c r="B509" s="26">
        <v>10</v>
      </c>
      <c r="C509" s="26" t="s">
        <v>525</v>
      </c>
      <c r="D509" s="26"/>
      <c r="E509" s="26"/>
      <c r="F509" s="27">
        <f>F510+F515+F536+F542</f>
        <v>23737.609</v>
      </c>
    </row>
    <row r="510" spans="1:6" ht="42.75" hidden="1">
      <c r="A510" s="30" t="s">
        <v>448</v>
      </c>
      <c r="B510" s="25">
        <v>10</v>
      </c>
      <c r="C510" s="25" t="s">
        <v>525</v>
      </c>
      <c r="D510" s="25" t="s">
        <v>676</v>
      </c>
      <c r="E510" s="25"/>
      <c r="F510" s="28">
        <f>F511</f>
        <v>10092.007</v>
      </c>
    </row>
    <row r="511" spans="1:6" ht="27.75" hidden="1">
      <c r="A511" s="55" t="s">
        <v>481</v>
      </c>
      <c r="B511" s="38">
        <v>10</v>
      </c>
      <c r="C511" s="38" t="s">
        <v>525</v>
      </c>
      <c r="D511" s="38" t="s">
        <v>678</v>
      </c>
      <c r="E511" s="38"/>
      <c r="F511" s="32">
        <f>F513</f>
        <v>10092.007</v>
      </c>
    </row>
    <row r="512" spans="1:6" ht="27.75" hidden="1">
      <c r="A512" s="45" t="s">
        <v>454</v>
      </c>
      <c r="B512" s="26" t="s">
        <v>761</v>
      </c>
      <c r="C512" s="26" t="s">
        <v>525</v>
      </c>
      <c r="D512" s="26" t="s">
        <v>455</v>
      </c>
      <c r="E512" s="26"/>
      <c r="F512" s="27">
        <f>F513</f>
        <v>10092.007</v>
      </c>
    </row>
    <row r="513" spans="1:6" ht="68.25" hidden="1">
      <c r="A513" s="59" t="s">
        <v>74</v>
      </c>
      <c r="B513" s="26">
        <v>10</v>
      </c>
      <c r="C513" s="26" t="s">
        <v>525</v>
      </c>
      <c r="D513" s="39" t="s">
        <v>456</v>
      </c>
      <c r="E513" s="26"/>
      <c r="F513" s="27">
        <f>F514</f>
        <v>10092.007</v>
      </c>
    </row>
    <row r="514" spans="1:6" ht="15" hidden="1">
      <c r="A514" s="26" t="s">
        <v>668</v>
      </c>
      <c r="B514" s="26" t="s">
        <v>761</v>
      </c>
      <c r="C514" s="26" t="s">
        <v>525</v>
      </c>
      <c r="D514" s="59" t="s">
        <v>456</v>
      </c>
      <c r="E514" s="26" t="s">
        <v>762</v>
      </c>
      <c r="F514" s="37">
        <v>10092.007</v>
      </c>
    </row>
    <row r="515" spans="1:6" ht="42.75" hidden="1">
      <c r="A515" s="42" t="s">
        <v>520</v>
      </c>
      <c r="B515" s="25" t="s">
        <v>761</v>
      </c>
      <c r="C515" s="25" t="s">
        <v>525</v>
      </c>
      <c r="D515" s="60" t="s">
        <v>220</v>
      </c>
      <c r="E515" s="25"/>
      <c r="F515" s="28">
        <f>F516</f>
        <v>12645.617</v>
      </c>
    </row>
    <row r="516" spans="1:6" ht="27.75" hidden="1">
      <c r="A516" s="34" t="s">
        <v>505</v>
      </c>
      <c r="B516" s="38" t="s">
        <v>761</v>
      </c>
      <c r="C516" s="38" t="s">
        <v>525</v>
      </c>
      <c r="D516" s="34" t="s">
        <v>225</v>
      </c>
      <c r="E516" s="38"/>
      <c r="F516" s="32">
        <f>F517+F522+F529</f>
        <v>12645.617</v>
      </c>
    </row>
    <row r="517" spans="1:6" ht="27.75" hidden="1">
      <c r="A517" s="136" t="s">
        <v>226</v>
      </c>
      <c r="B517" s="26" t="s">
        <v>761</v>
      </c>
      <c r="C517" s="26" t="s">
        <v>525</v>
      </c>
      <c r="D517" s="59" t="s">
        <v>227</v>
      </c>
      <c r="E517" s="26"/>
      <c r="F517" s="27">
        <f>F518</f>
        <v>2731.723</v>
      </c>
    </row>
    <row r="518" spans="1:6" ht="15" hidden="1">
      <c r="A518" s="26" t="s">
        <v>538</v>
      </c>
      <c r="B518" s="26" t="s">
        <v>761</v>
      </c>
      <c r="C518" s="26" t="s">
        <v>525</v>
      </c>
      <c r="D518" s="26" t="s">
        <v>228</v>
      </c>
      <c r="E518" s="26"/>
      <c r="F518" s="27">
        <f>F519+F520</f>
        <v>2731.723</v>
      </c>
    </row>
    <row r="519" spans="1:6" ht="27" hidden="1">
      <c r="A519" s="31" t="s">
        <v>380</v>
      </c>
      <c r="B519" s="26" t="s">
        <v>761</v>
      </c>
      <c r="C519" s="26" t="s">
        <v>525</v>
      </c>
      <c r="D519" s="26" t="s">
        <v>228</v>
      </c>
      <c r="E519" s="26" t="s">
        <v>516</v>
      </c>
      <c r="F519" s="27">
        <v>25</v>
      </c>
    </row>
    <row r="520" spans="1:6" ht="15" hidden="1">
      <c r="A520" s="59" t="s">
        <v>176</v>
      </c>
      <c r="B520" s="26" t="s">
        <v>761</v>
      </c>
      <c r="C520" s="26" t="s">
        <v>525</v>
      </c>
      <c r="D520" s="26" t="s">
        <v>228</v>
      </c>
      <c r="E520" s="26" t="s">
        <v>762</v>
      </c>
      <c r="F520" s="37">
        <v>2706.723</v>
      </c>
    </row>
    <row r="521" spans="1:6" ht="27.75" hidden="1">
      <c r="A521" s="29" t="s">
        <v>626</v>
      </c>
      <c r="B521" s="26" t="s">
        <v>761</v>
      </c>
      <c r="C521" s="26" t="s">
        <v>525</v>
      </c>
      <c r="D521" s="26" t="s">
        <v>228</v>
      </c>
      <c r="E521" s="26"/>
      <c r="F521" s="27">
        <f>F523+F526</f>
        <v>9383.67</v>
      </c>
    </row>
    <row r="522" spans="1:6" ht="27.75" hidden="1">
      <c r="A522" s="100" t="s">
        <v>229</v>
      </c>
      <c r="B522" s="26" t="s">
        <v>761</v>
      </c>
      <c r="C522" s="26" t="s">
        <v>525</v>
      </c>
      <c r="D522" s="59" t="s">
        <v>230</v>
      </c>
      <c r="E522" s="26"/>
      <c r="F522" s="27">
        <f>F523+F526</f>
        <v>9383.67</v>
      </c>
    </row>
    <row r="523" spans="1:6" ht="15" hidden="1">
      <c r="A523" s="29" t="s">
        <v>539</v>
      </c>
      <c r="B523" s="26" t="s">
        <v>761</v>
      </c>
      <c r="C523" s="26" t="s">
        <v>525</v>
      </c>
      <c r="D523" s="59" t="s">
        <v>231</v>
      </c>
      <c r="E523" s="26"/>
      <c r="F523" s="27">
        <f>F525+F524</f>
        <v>7827</v>
      </c>
    </row>
    <row r="524" spans="1:6" ht="27" hidden="1">
      <c r="A524" s="31" t="s">
        <v>380</v>
      </c>
      <c r="B524" s="26" t="s">
        <v>761</v>
      </c>
      <c r="C524" s="26" t="s">
        <v>525</v>
      </c>
      <c r="D524" s="59" t="s">
        <v>231</v>
      </c>
      <c r="E524" s="26" t="s">
        <v>516</v>
      </c>
      <c r="F524" s="27">
        <v>100</v>
      </c>
    </row>
    <row r="525" spans="1:6" ht="15" hidden="1">
      <c r="A525" s="59" t="s">
        <v>176</v>
      </c>
      <c r="B525" s="26" t="s">
        <v>761</v>
      </c>
      <c r="C525" s="26" t="s">
        <v>525</v>
      </c>
      <c r="D525" s="59" t="s">
        <v>231</v>
      </c>
      <c r="E525" s="26" t="s">
        <v>762</v>
      </c>
      <c r="F525" s="37">
        <v>7727</v>
      </c>
    </row>
    <row r="526" spans="1:6" ht="15" hidden="1">
      <c r="A526" s="29" t="s">
        <v>745</v>
      </c>
      <c r="B526" s="26" t="s">
        <v>761</v>
      </c>
      <c r="C526" s="26" t="s">
        <v>525</v>
      </c>
      <c r="D526" s="59" t="s">
        <v>232</v>
      </c>
      <c r="E526" s="26"/>
      <c r="F526" s="27">
        <f>F528+F527</f>
        <v>1556.67</v>
      </c>
    </row>
    <row r="527" spans="1:6" ht="27" hidden="1">
      <c r="A527" s="31" t="s">
        <v>380</v>
      </c>
      <c r="B527" s="26" t="s">
        <v>761</v>
      </c>
      <c r="C527" s="26" t="s">
        <v>525</v>
      </c>
      <c r="D527" s="59" t="s">
        <v>232</v>
      </c>
      <c r="E527" s="26" t="s">
        <v>516</v>
      </c>
      <c r="F527" s="27">
        <v>26</v>
      </c>
    </row>
    <row r="528" spans="1:6" ht="15" hidden="1">
      <c r="A528" s="59" t="s">
        <v>176</v>
      </c>
      <c r="B528" s="26" t="s">
        <v>761</v>
      </c>
      <c r="C528" s="26" t="s">
        <v>525</v>
      </c>
      <c r="D528" s="59" t="s">
        <v>232</v>
      </c>
      <c r="E528" s="26" t="s">
        <v>762</v>
      </c>
      <c r="F528" s="37">
        <v>1530.67</v>
      </c>
    </row>
    <row r="529" spans="1:6" ht="27.75" hidden="1">
      <c r="A529" s="63" t="s">
        <v>233</v>
      </c>
      <c r="B529" s="26" t="s">
        <v>761</v>
      </c>
      <c r="C529" s="26" t="s">
        <v>525</v>
      </c>
      <c r="D529" s="59" t="s">
        <v>234</v>
      </c>
      <c r="E529" s="26"/>
      <c r="F529" s="37">
        <f>F530+F533</f>
        <v>530.2239999999999</v>
      </c>
    </row>
    <row r="530" spans="1:6" ht="41.25" hidden="1">
      <c r="A530" s="29" t="s">
        <v>540</v>
      </c>
      <c r="B530" s="26" t="s">
        <v>761</v>
      </c>
      <c r="C530" s="26" t="s">
        <v>525</v>
      </c>
      <c r="D530" s="59" t="s">
        <v>235</v>
      </c>
      <c r="E530" s="26"/>
      <c r="F530" s="27">
        <f>F532+F531</f>
        <v>91.983</v>
      </c>
    </row>
    <row r="531" spans="1:6" ht="27" hidden="1">
      <c r="A531" s="31" t="s">
        <v>380</v>
      </c>
      <c r="B531" s="26" t="s">
        <v>761</v>
      </c>
      <c r="C531" s="26" t="s">
        <v>525</v>
      </c>
      <c r="D531" s="59" t="s">
        <v>235</v>
      </c>
      <c r="E531" s="26" t="s">
        <v>516</v>
      </c>
      <c r="F531" s="27">
        <v>1.483</v>
      </c>
    </row>
    <row r="532" spans="1:6" ht="15" hidden="1">
      <c r="A532" s="59" t="s">
        <v>176</v>
      </c>
      <c r="B532" s="26" t="s">
        <v>761</v>
      </c>
      <c r="C532" s="26" t="s">
        <v>525</v>
      </c>
      <c r="D532" s="59" t="s">
        <v>235</v>
      </c>
      <c r="E532" s="26" t="s">
        <v>762</v>
      </c>
      <c r="F532" s="37">
        <v>90.5</v>
      </c>
    </row>
    <row r="533" spans="1:6" ht="41.25" hidden="1">
      <c r="A533" s="59" t="s">
        <v>602</v>
      </c>
      <c r="B533" s="26" t="s">
        <v>761</v>
      </c>
      <c r="C533" s="59" t="s">
        <v>525</v>
      </c>
      <c r="D533" s="59" t="s">
        <v>236</v>
      </c>
      <c r="E533" s="26"/>
      <c r="F533" s="27">
        <f>F535+F534</f>
        <v>438.241</v>
      </c>
    </row>
    <row r="534" spans="1:6" ht="27" hidden="1">
      <c r="A534" s="31" t="s">
        <v>380</v>
      </c>
      <c r="B534" s="26" t="s">
        <v>761</v>
      </c>
      <c r="C534" s="26" t="s">
        <v>525</v>
      </c>
      <c r="D534" s="59" t="s">
        <v>236</v>
      </c>
      <c r="E534" s="26" t="s">
        <v>516</v>
      </c>
      <c r="F534" s="27">
        <v>12.241</v>
      </c>
    </row>
    <row r="535" spans="1:6" ht="15" hidden="1">
      <c r="A535" s="59" t="s">
        <v>176</v>
      </c>
      <c r="B535" s="26" t="s">
        <v>761</v>
      </c>
      <c r="C535" s="26" t="s">
        <v>525</v>
      </c>
      <c r="D535" s="59" t="s">
        <v>236</v>
      </c>
      <c r="E535" s="26" t="s">
        <v>762</v>
      </c>
      <c r="F535" s="37">
        <v>426</v>
      </c>
    </row>
    <row r="536" spans="1:6" ht="42.75" hidden="1">
      <c r="A536" s="120" t="s">
        <v>627</v>
      </c>
      <c r="B536" s="60" t="s">
        <v>761</v>
      </c>
      <c r="C536" s="60" t="s">
        <v>525</v>
      </c>
      <c r="D536" s="60" t="s">
        <v>199</v>
      </c>
      <c r="E536" s="25"/>
      <c r="F536" s="28">
        <f>F537</f>
        <v>930.585</v>
      </c>
    </row>
    <row r="537" spans="1:6" ht="40.5" hidden="1">
      <c r="A537" s="131" t="s">
        <v>583</v>
      </c>
      <c r="B537" s="59" t="s">
        <v>761</v>
      </c>
      <c r="C537" s="34" t="s">
        <v>525</v>
      </c>
      <c r="D537" s="34" t="s">
        <v>201</v>
      </c>
      <c r="E537" s="38"/>
      <c r="F537" s="32">
        <f>F538</f>
        <v>930.585</v>
      </c>
    </row>
    <row r="538" spans="1:6" ht="27" hidden="1">
      <c r="A538" s="137" t="s">
        <v>206</v>
      </c>
      <c r="B538" s="138">
        <v>10</v>
      </c>
      <c r="C538" s="59" t="s">
        <v>525</v>
      </c>
      <c r="D538" s="59" t="s">
        <v>200</v>
      </c>
      <c r="E538" s="38"/>
      <c r="F538" s="32">
        <f>F539</f>
        <v>930.585</v>
      </c>
    </row>
    <row r="539" spans="1:6" ht="41.25" hidden="1">
      <c r="A539" s="59" t="s">
        <v>659</v>
      </c>
      <c r="B539" s="59" t="s">
        <v>761</v>
      </c>
      <c r="C539" s="59" t="s">
        <v>525</v>
      </c>
      <c r="D539" s="59" t="s">
        <v>218</v>
      </c>
      <c r="E539" s="26"/>
      <c r="F539" s="27">
        <f>F541+F540</f>
        <v>930.585</v>
      </c>
    </row>
    <row r="540" spans="1:6" ht="27" hidden="1">
      <c r="A540" s="31" t="s">
        <v>380</v>
      </c>
      <c r="B540" s="26" t="s">
        <v>761</v>
      </c>
      <c r="C540" s="26" t="s">
        <v>525</v>
      </c>
      <c r="D540" s="59" t="s">
        <v>218</v>
      </c>
      <c r="E540" s="26" t="s">
        <v>516</v>
      </c>
      <c r="F540" s="27">
        <v>2</v>
      </c>
    </row>
    <row r="541" spans="1:6" ht="15" hidden="1">
      <c r="A541" s="59" t="s">
        <v>176</v>
      </c>
      <c r="B541" s="26" t="s">
        <v>761</v>
      </c>
      <c r="C541" s="26" t="s">
        <v>525</v>
      </c>
      <c r="D541" s="59" t="s">
        <v>218</v>
      </c>
      <c r="E541" s="26" t="s">
        <v>762</v>
      </c>
      <c r="F541" s="37">
        <v>928.585</v>
      </c>
    </row>
    <row r="542" spans="1:6" ht="71.25" hidden="1">
      <c r="A542" s="60" t="s">
        <v>362</v>
      </c>
      <c r="B542" s="25" t="s">
        <v>761</v>
      </c>
      <c r="C542" s="25" t="s">
        <v>525</v>
      </c>
      <c r="D542" s="60" t="s">
        <v>363</v>
      </c>
      <c r="E542" s="25"/>
      <c r="F542" s="43">
        <f>F543</f>
        <v>69.4</v>
      </c>
    </row>
    <row r="543" spans="1:6" ht="54.75" hidden="1">
      <c r="A543" s="139" t="s">
        <v>366</v>
      </c>
      <c r="B543" s="38" t="s">
        <v>761</v>
      </c>
      <c r="C543" s="38" t="s">
        <v>525</v>
      </c>
      <c r="D543" s="34" t="s">
        <v>364</v>
      </c>
      <c r="E543" s="38"/>
      <c r="F543" s="40">
        <f>F547+F545+F549</f>
        <v>69.4</v>
      </c>
    </row>
    <row r="544" spans="1:6" ht="68.25" hidden="1">
      <c r="A544" s="136" t="s">
        <v>365</v>
      </c>
      <c r="B544" s="26" t="s">
        <v>761</v>
      </c>
      <c r="C544" s="26" t="s">
        <v>525</v>
      </c>
      <c r="D544" s="59" t="s">
        <v>367</v>
      </c>
      <c r="E544" s="26"/>
      <c r="F544" s="37"/>
    </row>
    <row r="545" spans="1:6" ht="27.75" hidden="1">
      <c r="A545" s="59" t="s">
        <v>369</v>
      </c>
      <c r="B545" s="26" t="s">
        <v>761</v>
      </c>
      <c r="C545" s="26" t="s">
        <v>525</v>
      </c>
      <c r="D545" s="59" t="s">
        <v>368</v>
      </c>
      <c r="E545" s="140"/>
      <c r="F545" s="37">
        <f>F546</f>
        <v>69.4</v>
      </c>
    </row>
    <row r="546" spans="1:6" ht="27.75" hidden="1">
      <c r="A546" s="59" t="s">
        <v>176</v>
      </c>
      <c r="B546" s="26" t="s">
        <v>761</v>
      </c>
      <c r="C546" s="26" t="s">
        <v>525</v>
      </c>
      <c r="D546" s="59" t="s">
        <v>368</v>
      </c>
      <c r="E546" s="26" t="s">
        <v>762</v>
      </c>
      <c r="F546" s="37">
        <v>69.4</v>
      </c>
    </row>
    <row r="547" spans="1:6" ht="41.25" hidden="1">
      <c r="A547" s="59" t="s">
        <v>475</v>
      </c>
      <c r="B547" s="26" t="s">
        <v>761</v>
      </c>
      <c r="C547" s="26" t="s">
        <v>525</v>
      </c>
      <c r="D547" s="59" t="s">
        <v>551</v>
      </c>
      <c r="E547" s="26"/>
      <c r="F547" s="37">
        <f>F548</f>
        <v>0</v>
      </c>
    </row>
    <row r="548" spans="1:6" ht="15" hidden="1">
      <c r="A548" s="59" t="s">
        <v>176</v>
      </c>
      <c r="B548" s="26" t="s">
        <v>761</v>
      </c>
      <c r="C548" s="26" t="s">
        <v>525</v>
      </c>
      <c r="D548" s="59" t="s">
        <v>551</v>
      </c>
      <c r="E548" s="26" t="s">
        <v>762</v>
      </c>
      <c r="F548" s="37"/>
    </row>
    <row r="549" spans="1:6" ht="41.25" hidden="1">
      <c r="A549" s="59" t="s">
        <v>477</v>
      </c>
      <c r="B549" s="26" t="s">
        <v>761</v>
      </c>
      <c r="C549" s="26" t="s">
        <v>525</v>
      </c>
      <c r="D549" s="59" t="s">
        <v>478</v>
      </c>
      <c r="E549" s="26"/>
      <c r="F549" s="37">
        <f>F550</f>
        <v>0</v>
      </c>
    </row>
    <row r="550" spans="1:6" ht="15" hidden="1">
      <c r="A550" s="59" t="s">
        <v>176</v>
      </c>
      <c r="B550" s="26" t="s">
        <v>761</v>
      </c>
      <c r="C550" s="26" t="s">
        <v>525</v>
      </c>
      <c r="D550" s="59" t="s">
        <v>478</v>
      </c>
      <c r="E550" s="26" t="s">
        <v>762</v>
      </c>
      <c r="F550" s="37"/>
    </row>
    <row r="551" spans="1:6" ht="68.25" hidden="1">
      <c r="A551" s="24" t="s">
        <v>584</v>
      </c>
      <c r="B551" s="23" t="s">
        <v>761</v>
      </c>
      <c r="C551" s="23" t="s">
        <v>525</v>
      </c>
      <c r="D551" s="141" t="s">
        <v>392</v>
      </c>
      <c r="E551" s="23"/>
      <c r="F551" s="41">
        <f>F552</f>
        <v>0</v>
      </c>
    </row>
    <row r="552" spans="1:6" ht="68.25" hidden="1">
      <c r="A552" s="29" t="s">
        <v>585</v>
      </c>
      <c r="B552" s="26" t="s">
        <v>761</v>
      </c>
      <c r="C552" s="26" t="s">
        <v>525</v>
      </c>
      <c r="D552" s="59" t="s">
        <v>391</v>
      </c>
      <c r="E552" s="26"/>
      <c r="F552" s="37">
        <f>F553</f>
        <v>0</v>
      </c>
    </row>
    <row r="553" spans="1:6" ht="15" hidden="1">
      <c r="A553" s="59" t="s">
        <v>586</v>
      </c>
      <c r="B553" s="26" t="s">
        <v>761</v>
      </c>
      <c r="C553" s="26" t="s">
        <v>525</v>
      </c>
      <c r="D553" s="59" t="s">
        <v>587</v>
      </c>
      <c r="E553" s="26"/>
      <c r="F553" s="37">
        <f>F554</f>
        <v>0</v>
      </c>
    </row>
    <row r="554" spans="1:6" ht="15" hidden="1">
      <c r="A554" s="59" t="s">
        <v>176</v>
      </c>
      <c r="B554" s="26" t="s">
        <v>761</v>
      </c>
      <c r="C554" s="26" t="s">
        <v>525</v>
      </c>
      <c r="D554" s="59" t="s">
        <v>587</v>
      </c>
      <c r="E554" s="26" t="s">
        <v>762</v>
      </c>
      <c r="F554" s="37"/>
    </row>
    <row r="555" spans="1:6" ht="15">
      <c r="A555" s="26" t="s">
        <v>541</v>
      </c>
      <c r="B555" s="26">
        <v>10</v>
      </c>
      <c r="C555" s="26" t="s">
        <v>526</v>
      </c>
      <c r="D555" s="26"/>
      <c r="E555" s="26"/>
      <c r="F555" s="27">
        <f>F556+F561</f>
        <v>8460.476999999999</v>
      </c>
    </row>
    <row r="556" spans="1:6" ht="42.75" hidden="1">
      <c r="A556" s="30" t="s">
        <v>482</v>
      </c>
      <c r="B556" s="23" t="s">
        <v>761</v>
      </c>
      <c r="C556" s="23" t="s">
        <v>526</v>
      </c>
      <c r="D556" s="23" t="s">
        <v>676</v>
      </c>
      <c r="E556" s="23"/>
      <c r="F556" s="22">
        <f>F557</f>
        <v>2135.822</v>
      </c>
    </row>
    <row r="557" spans="1:6" ht="28.5" hidden="1">
      <c r="A557" s="30" t="s">
        <v>463</v>
      </c>
      <c r="B557" s="25" t="s">
        <v>761</v>
      </c>
      <c r="C557" s="25" t="s">
        <v>526</v>
      </c>
      <c r="D557" s="25" t="s">
        <v>343</v>
      </c>
      <c r="E557" s="25"/>
      <c r="F557" s="28">
        <f>F559</f>
        <v>2135.822</v>
      </c>
    </row>
    <row r="558" spans="1:6" ht="54.75" hidden="1">
      <c r="A558" s="63" t="s">
        <v>480</v>
      </c>
      <c r="B558" s="26" t="s">
        <v>761</v>
      </c>
      <c r="C558" s="26" t="s">
        <v>526</v>
      </c>
      <c r="D558" s="26" t="s">
        <v>122</v>
      </c>
      <c r="E558" s="25"/>
      <c r="F558" s="28">
        <f>F559</f>
        <v>2135.822</v>
      </c>
    </row>
    <row r="559" spans="1:6" ht="15" hidden="1">
      <c r="A559" s="26" t="s">
        <v>297</v>
      </c>
      <c r="B559" s="26" t="s">
        <v>761</v>
      </c>
      <c r="C559" s="26" t="s">
        <v>526</v>
      </c>
      <c r="D559" s="26" t="s">
        <v>123</v>
      </c>
      <c r="E559" s="23"/>
      <c r="F559" s="22">
        <f>F560</f>
        <v>2135.822</v>
      </c>
    </row>
    <row r="560" spans="1:6" ht="15" hidden="1">
      <c r="A560" s="59" t="s">
        <v>176</v>
      </c>
      <c r="B560" s="26" t="s">
        <v>761</v>
      </c>
      <c r="C560" s="26" t="s">
        <v>526</v>
      </c>
      <c r="D560" s="26" t="s">
        <v>123</v>
      </c>
      <c r="E560" s="26" t="s">
        <v>762</v>
      </c>
      <c r="F560" s="27">
        <v>2135.822</v>
      </c>
    </row>
    <row r="561" spans="1:6" ht="42.75" hidden="1">
      <c r="A561" s="42" t="s">
        <v>519</v>
      </c>
      <c r="B561" s="25" t="s">
        <v>761</v>
      </c>
      <c r="C561" s="25" t="s">
        <v>526</v>
      </c>
      <c r="D561" s="25" t="s">
        <v>220</v>
      </c>
      <c r="E561" s="25"/>
      <c r="F561" s="28">
        <f>F562</f>
        <v>6324.655</v>
      </c>
    </row>
    <row r="562" spans="1:6" ht="27.75" hidden="1">
      <c r="A562" s="59" t="s">
        <v>130</v>
      </c>
      <c r="B562" s="26" t="s">
        <v>761</v>
      </c>
      <c r="C562" s="26" t="s">
        <v>526</v>
      </c>
      <c r="D562" s="26" t="s">
        <v>237</v>
      </c>
      <c r="E562" s="26"/>
      <c r="F562" s="27">
        <f>F563</f>
        <v>6324.655</v>
      </c>
    </row>
    <row r="563" spans="1:6" ht="41.25" hidden="1">
      <c r="A563" s="45" t="s">
        <v>241</v>
      </c>
      <c r="B563" s="26" t="s">
        <v>761</v>
      </c>
      <c r="C563" s="26" t="s">
        <v>526</v>
      </c>
      <c r="D563" s="26" t="s">
        <v>242</v>
      </c>
      <c r="E563" s="26"/>
      <c r="F563" s="27">
        <f>F564</f>
        <v>6324.655</v>
      </c>
    </row>
    <row r="564" spans="1:6" ht="40.5" hidden="1">
      <c r="A564" s="26" t="s">
        <v>647</v>
      </c>
      <c r="B564" s="26">
        <v>10</v>
      </c>
      <c r="C564" s="26" t="s">
        <v>526</v>
      </c>
      <c r="D564" s="26" t="s">
        <v>243</v>
      </c>
      <c r="E564" s="26"/>
      <c r="F564" s="27">
        <f>F565</f>
        <v>6324.655</v>
      </c>
    </row>
    <row r="565" spans="1:6" ht="15" hidden="1">
      <c r="A565" s="26" t="s">
        <v>668</v>
      </c>
      <c r="B565" s="26" t="s">
        <v>761</v>
      </c>
      <c r="C565" s="26" t="s">
        <v>526</v>
      </c>
      <c r="D565" s="26" t="s">
        <v>243</v>
      </c>
      <c r="E565" s="26" t="s">
        <v>762</v>
      </c>
      <c r="F565" s="37">
        <v>6324.655</v>
      </c>
    </row>
    <row r="566" spans="1:6" ht="15">
      <c r="A566" s="23" t="s">
        <v>648</v>
      </c>
      <c r="B566" s="23" t="s">
        <v>760</v>
      </c>
      <c r="C566" s="26"/>
      <c r="D566" s="26"/>
      <c r="E566" s="26"/>
      <c r="F566" s="22">
        <f>F567</f>
        <v>330</v>
      </c>
    </row>
    <row r="567" spans="1:6" ht="15">
      <c r="A567" s="26" t="s">
        <v>649</v>
      </c>
      <c r="B567" s="26">
        <v>11</v>
      </c>
      <c r="C567" s="26" t="s">
        <v>666</v>
      </c>
      <c r="D567" s="26"/>
      <c r="E567" s="26"/>
      <c r="F567" s="27">
        <f>F568+F576</f>
        <v>330</v>
      </c>
    </row>
    <row r="568" spans="1:6" ht="81.75" hidden="1">
      <c r="A568" s="121" t="s">
        <v>308</v>
      </c>
      <c r="B568" s="23">
        <v>11</v>
      </c>
      <c r="C568" s="23" t="s">
        <v>666</v>
      </c>
      <c r="D568" s="23" t="s">
        <v>309</v>
      </c>
      <c r="E568" s="23"/>
      <c r="F568" s="22">
        <f>F569</f>
        <v>330</v>
      </c>
    </row>
    <row r="569" spans="1:6" ht="41.25" hidden="1">
      <c r="A569" s="29" t="s">
        <v>315</v>
      </c>
      <c r="B569" s="26" t="s">
        <v>760</v>
      </c>
      <c r="C569" s="26" t="s">
        <v>666</v>
      </c>
      <c r="D569" s="26" t="s">
        <v>310</v>
      </c>
      <c r="E569" s="26"/>
      <c r="F569" s="27">
        <f>F570</f>
        <v>330</v>
      </c>
    </row>
    <row r="570" spans="1:6" ht="41.25" hidden="1">
      <c r="A570" s="57" t="s">
        <v>317</v>
      </c>
      <c r="B570" s="26" t="s">
        <v>760</v>
      </c>
      <c r="C570" s="26" t="s">
        <v>666</v>
      </c>
      <c r="D570" s="26" t="s">
        <v>313</v>
      </c>
      <c r="E570" s="26"/>
      <c r="F570" s="27">
        <f>F571</f>
        <v>330</v>
      </c>
    </row>
    <row r="571" spans="1:6" ht="54.75" hidden="1">
      <c r="A571" s="111" t="s">
        <v>327</v>
      </c>
      <c r="B571" s="26" t="s">
        <v>760</v>
      </c>
      <c r="C571" s="26" t="s">
        <v>666</v>
      </c>
      <c r="D571" s="26" t="s">
        <v>716</v>
      </c>
      <c r="E571" s="26"/>
      <c r="F571" s="37">
        <f>F572</f>
        <v>330</v>
      </c>
    </row>
    <row r="572" spans="1:6" ht="27" hidden="1">
      <c r="A572" s="31" t="s">
        <v>380</v>
      </c>
      <c r="B572" s="26" t="s">
        <v>760</v>
      </c>
      <c r="C572" s="26" t="s">
        <v>666</v>
      </c>
      <c r="D572" s="26" t="s">
        <v>716</v>
      </c>
      <c r="E572" s="26" t="s">
        <v>516</v>
      </c>
      <c r="F572" s="37">
        <v>330</v>
      </c>
    </row>
    <row r="573" spans="1:6" ht="27" hidden="1">
      <c r="A573" s="26" t="s">
        <v>728</v>
      </c>
      <c r="B573" s="26" t="s">
        <v>760</v>
      </c>
      <c r="C573" s="26" t="s">
        <v>666</v>
      </c>
      <c r="D573" s="26" t="s">
        <v>729</v>
      </c>
      <c r="E573" s="26"/>
      <c r="F573" s="37">
        <f>F575+F574</f>
        <v>0</v>
      </c>
    </row>
    <row r="574" spans="1:6" ht="27" hidden="1">
      <c r="A574" s="26" t="s">
        <v>654</v>
      </c>
      <c r="B574" s="26" t="s">
        <v>760</v>
      </c>
      <c r="C574" s="26" t="s">
        <v>666</v>
      </c>
      <c r="D574" s="26" t="s">
        <v>729</v>
      </c>
      <c r="E574" s="26" t="s">
        <v>516</v>
      </c>
      <c r="F574" s="37"/>
    </row>
    <row r="575" spans="1:6" ht="15" hidden="1">
      <c r="A575" s="26" t="s">
        <v>646</v>
      </c>
      <c r="B575" s="26" t="s">
        <v>760</v>
      </c>
      <c r="C575" s="26" t="s">
        <v>666</v>
      </c>
      <c r="D575" s="26" t="s">
        <v>729</v>
      </c>
      <c r="E575" s="26" t="s">
        <v>510</v>
      </c>
      <c r="F575" s="37"/>
    </row>
    <row r="576" spans="1:6" ht="27.75" hidden="1">
      <c r="A576" s="24" t="s">
        <v>601</v>
      </c>
      <c r="B576" s="23" t="s">
        <v>760</v>
      </c>
      <c r="C576" s="23" t="s">
        <v>666</v>
      </c>
      <c r="D576" s="23" t="s">
        <v>76</v>
      </c>
      <c r="E576" s="23"/>
      <c r="F576" s="41">
        <f>F577</f>
        <v>0</v>
      </c>
    </row>
    <row r="577" spans="1:6" ht="28.5" hidden="1">
      <c r="A577" s="30" t="s">
        <v>77</v>
      </c>
      <c r="B577" s="23" t="s">
        <v>760</v>
      </c>
      <c r="C577" s="23" t="s">
        <v>666</v>
      </c>
      <c r="D577" s="23" t="s">
        <v>78</v>
      </c>
      <c r="E577" s="23"/>
      <c r="F577" s="41">
        <f>F578</f>
        <v>0</v>
      </c>
    </row>
    <row r="578" spans="1:6" ht="54.75" hidden="1">
      <c r="A578" s="111" t="s">
        <v>327</v>
      </c>
      <c r="B578" s="26" t="s">
        <v>760</v>
      </c>
      <c r="C578" s="26" t="s">
        <v>666</v>
      </c>
      <c r="D578" s="26" t="s">
        <v>723</v>
      </c>
      <c r="E578" s="26"/>
      <c r="F578" s="37">
        <f>F579</f>
        <v>0</v>
      </c>
    </row>
    <row r="579" spans="1:6" ht="27" hidden="1">
      <c r="A579" s="26" t="s">
        <v>654</v>
      </c>
      <c r="B579" s="26" t="s">
        <v>760</v>
      </c>
      <c r="C579" s="26" t="s">
        <v>666</v>
      </c>
      <c r="D579" s="26" t="s">
        <v>723</v>
      </c>
      <c r="E579" s="26" t="s">
        <v>516</v>
      </c>
      <c r="F579" s="37"/>
    </row>
    <row r="580" spans="1:6" ht="30.75" customHeight="1">
      <c r="A580" s="24" t="s">
        <v>696</v>
      </c>
      <c r="B580" s="23">
        <v>14</v>
      </c>
      <c r="C580" s="23"/>
      <c r="D580" s="23"/>
      <c r="E580" s="23"/>
      <c r="F580" s="22">
        <f>F581+F586</f>
        <v>6177.132</v>
      </c>
    </row>
    <row r="581" spans="1:6" ht="28.5" customHeight="1">
      <c r="A581" s="29" t="s">
        <v>298</v>
      </c>
      <c r="B581" s="29" t="s">
        <v>517</v>
      </c>
      <c r="C581" s="97" t="s">
        <v>665</v>
      </c>
      <c r="D581" s="29" t="s">
        <v>597</v>
      </c>
      <c r="E581" s="26"/>
      <c r="F581" s="27">
        <f>F582</f>
        <v>6177.132</v>
      </c>
    </row>
    <row r="582" spans="1:6" ht="27.75" hidden="1">
      <c r="A582" s="24" t="s">
        <v>601</v>
      </c>
      <c r="B582" s="55" t="s">
        <v>517</v>
      </c>
      <c r="C582" s="99" t="s">
        <v>665</v>
      </c>
      <c r="D582" s="55" t="s">
        <v>679</v>
      </c>
      <c r="E582" s="25"/>
      <c r="F582" s="32">
        <f>F583</f>
        <v>6177.132</v>
      </c>
    </row>
    <row r="583" spans="1:6" ht="28.5" hidden="1">
      <c r="A583" s="30" t="s">
        <v>77</v>
      </c>
      <c r="B583" s="29" t="s">
        <v>517</v>
      </c>
      <c r="C583" s="97" t="s">
        <v>665</v>
      </c>
      <c r="D583" s="29" t="s">
        <v>680</v>
      </c>
      <c r="E583" s="23"/>
      <c r="F583" s="27">
        <f>F584</f>
        <v>6177.132</v>
      </c>
    </row>
    <row r="584" spans="1:6" ht="41.25" hidden="1">
      <c r="A584" s="29" t="s">
        <v>334</v>
      </c>
      <c r="B584" s="29" t="s">
        <v>517</v>
      </c>
      <c r="C584" s="97" t="s">
        <v>665</v>
      </c>
      <c r="D584" s="29" t="s">
        <v>712</v>
      </c>
      <c r="E584" s="23"/>
      <c r="F584" s="27">
        <f>F585</f>
        <v>6177.132</v>
      </c>
    </row>
    <row r="585" spans="1:6" ht="16.5" customHeight="1" hidden="1">
      <c r="A585" s="101" t="s">
        <v>167</v>
      </c>
      <c r="B585" s="26" t="s">
        <v>517</v>
      </c>
      <c r="C585" s="97" t="s">
        <v>665</v>
      </c>
      <c r="D585" s="29" t="s">
        <v>712</v>
      </c>
      <c r="E585" s="26" t="s">
        <v>518</v>
      </c>
      <c r="F585" s="37">
        <v>6177.132</v>
      </c>
    </row>
  </sheetData>
  <sheetProtection/>
  <mergeCells count="1">
    <mergeCell ref="A2:F2"/>
  </mergeCells>
  <hyperlinks>
    <hyperlink ref="A293" r:id="rId1" display="consultantplus://offline/ref=C6EF3AE28B6C46D1117CBBA251A07B11C6C7C5768D606C8B0E322DA1BBA42282C9440EEF08E6CC43400230U6VFM"/>
    <hyperlink ref="A475" r:id="rId2" display="consultantplus://offline/ref=C6EF3AE28B6C46D1117CBBA251A07B11C6C7C5768D62628200322DA1BBA42282C9440EEF08E6CC43400635U6VAM"/>
    <hyperlink ref="A59" r:id="rId3" display="consultantplus://offline/ref=C6EF3AE28B6C46D1117CBBA251A07B11C6C7C5768D62628200322DA1BBA42282C9440EEF08E6CC43400635U6VAM"/>
    <hyperlink ref="A286" r:id="rId4" display="consultantplus://offline/ref=C6EF3AE28B6C46D1117CBBA251A07B11C6C7C5768D606C8B0E322DA1BBA42282C9440EEF08E6CC43400230U6VF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V1186"/>
  <sheetViews>
    <sheetView zoomScalePageLayoutView="0" workbookViewId="0" topLeftCell="A102">
      <selection activeCell="D110" sqref="D110"/>
    </sheetView>
  </sheetViews>
  <sheetFormatPr defaultColWidth="9.140625" defaultRowHeight="15"/>
  <cols>
    <col min="1" max="1" width="60.421875" style="1" customWidth="1"/>
    <col min="2" max="2" width="5.421875" style="1" customWidth="1"/>
    <col min="3" max="3" width="5.140625" style="1" customWidth="1"/>
    <col min="4" max="4" width="14.00390625" style="1" customWidth="1"/>
    <col min="5" max="5" width="5.00390625" style="1" customWidth="1"/>
    <col min="6" max="6" width="15.140625" style="1" customWidth="1"/>
    <col min="7" max="7" width="3.8515625" style="0" customWidth="1"/>
    <col min="8" max="8" width="13.57421875" style="0" hidden="1" customWidth="1"/>
    <col min="9" max="9" width="11.8515625" style="0" hidden="1" customWidth="1"/>
    <col min="10" max="10" width="9.140625" style="0" hidden="1" customWidth="1"/>
    <col min="11" max="11" width="11.57421875" style="0" hidden="1" customWidth="1"/>
    <col min="12" max="12" width="9.140625" style="0" hidden="1" customWidth="1"/>
    <col min="13" max="13" width="58.57421875" style="0" customWidth="1"/>
    <col min="14" max="14" width="10.8515625" style="0" customWidth="1"/>
    <col min="15" max="15" width="11.28125" style="0" customWidth="1"/>
    <col min="16" max="16" width="13.140625" style="0" customWidth="1"/>
    <col min="17" max="17" width="14.421875" style="0" customWidth="1"/>
    <col min="18" max="18" width="19.57421875" style="0" customWidth="1"/>
    <col min="19" max="19" width="9.140625" style="0" customWidth="1"/>
    <col min="20" max="20" width="11.140625" style="0" customWidth="1"/>
    <col min="21" max="22" width="9.140625" style="0" customWidth="1"/>
    <col min="23" max="23" width="10.8515625" style="0" customWidth="1"/>
    <col min="24" max="25" width="9.140625" style="0" customWidth="1"/>
  </cols>
  <sheetData>
    <row r="1" spans="1:6" ht="49.5" customHeight="1">
      <c r="A1" s="865" t="s">
        <v>1768</v>
      </c>
      <c r="B1" s="865"/>
      <c r="C1" s="865"/>
      <c r="D1" s="865"/>
      <c r="E1" s="865"/>
      <c r="F1" s="865"/>
    </row>
    <row r="2" spans="1:6" ht="11.25" customHeight="1">
      <c r="A2" s="865"/>
      <c r="B2" s="865"/>
      <c r="C2" s="865"/>
      <c r="D2" s="865"/>
      <c r="E2" s="865"/>
      <c r="F2" s="865"/>
    </row>
    <row r="3" spans="1:6" ht="30.75" customHeight="1" hidden="1">
      <c r="A3" s="866"/>
      <c r="B3" s="866"/>
      <c r="C3" s="866"/>
      <c r="D3" s="866"/>
      <c r="E3" s="866"/>
      <c r="F3" s="866"/>
    </row>
    <row r="4" spans="1:6" ht="73.5" customHeight="1">
      <c r="A4" s="867" t="s">
        <v>1443</v>
      </c>
      <c r="B4" s="867"/>
      <c r="C4" s="867"/>
      <c r="D4" s="867"/>
      <c r="E4" s="867"/>
      <c r="F4" s="867"/>
    </row>
    <row r="5" spans="1:6" ht="15.75">
      <c r="A5" s="868"/>
      <c r="B5" s="868"/>
      <c r="C5" s="868"/>
      <c r="D5" s="868"/>
      <c r="E5" s="868"/>
      <c r="F5" s="319"/>
    </row>
    <row r="6" spans="1:6" ht="16.5" thickBot="1">
      <c r="A6" s="869" t="s">
        <v>867</v>
      </c>
      <c r="B6" s="869"/>
      <c r="C6" s="869"/>
      <c r="D6" s="869"/>
      <c r="E6" s="869"/>
      <c r="F6" s="869"/>
    </row>
    <row r="7" spans="1:8" s="480" customFormat="1" ht="15" customHeight="1">
      <c r="A7" s="872" t="s">
        <v>403</v>
      </c>
      <c r="B7" s="874" t="s">
        <v>739</v>
      </c>
      <c r="C7" s="874" t="s">
        <v>160</v>
      </c>
      <c r="D7" s="874" t="s">
        <v>161</v>
      </c>
      <c r="E7" s="874" t="s">
        <v>162</v>
      </c>
      <c r="F7" s="876" t="s">
        <v>1327</v>
      </c>
      <c r="G7" s="479"/>
      <c r="H7" s="276">
        <f>SUM(F58,F93,F108,F119,F124,F162,F282,F287,F309,F330,F338,F364,F378,F392,F401,F454,F469,F488,F501,F537,F576,F599,F608,F640,F668,F772,F793,F804,F813,F840)</f>
        <v>420754.643</v>
      </c>
    </row>
    <row r="8" spans="1:8" s="480" customFormat="1" ht="15.75" thickBot="1">
      <c r="A8" s="873"/>
      <c r="B8" s="875"/>
      <c r="C8" s="875"/>
      <c r="D8" s="875"/>
      <c r="E8" s="875"/>
      <c r="F8" s="877"/>
      <c r="G8" s="479"/>
      <c r="H8" s="276">
        <f>SUM(F852,F865,F870,F879,F898,F918,F950,F976,F998,F1009,F1015,F1021,F1042,F1048,F1069,F1080,F1122,F822,F981,F448,F645,F593,F958,F1062,F1098)</f>
        <v>190603.42200000002</v>
      </c>
    </row>
    <row r="9" spans="1:9" s="186" customFormat="1" ht="12">
      <c r="A9" s="330">
        <v>1</v>
      </c>
      <c r="B9" s="331">
        <v>2</v>
      </c>
      <c r="C9" s="331">
        <v>3</v>
      </c>
      <c r="D9" s="331">
        <v>4</v>
      </c>
      <c r="E9" s="331">
        <v>5</v>
      </c>
      <c r="F9" s="328">
        <v>6</v>
      </c>
      <c r="G9" s="275"/>
      <c r="H9" s="283">
        <f>SUM(H7:H8)</f>
        <v>611358.065</v>
      </c>
      <c r="I9" s="186" t="s">
        <v>1275</v>
      </c>
    </row>
    <row r="10" spans="1:7" ht="22.5" customHeight="1">
      <c r="A10" s="332" t="s">
        <v>163</v>
      </c>
      <c r="B10" s="300"/>
      <c r="C10" s="300"/>
      <c r="D10" s="300"/>
      <c r="E10" s="300"/>
      <c r="F10" s="600">
        <f>F11+F441+F512+F606+F916+F996+F1007+F1115+F1168</f>
        <v>694450.9890000002</v>
      </c>
      <c r="G10" s="268"/>
    </row>
    <row r="11" spans="1:7" ht="15.75">
      <c r="A11" s="311" t="s">
        <v>695</v>
      </c>
      <c r="B11" s="311" t="s">
        <v>665</v>
      </c>
      <c r="C11" s="311"/>
      <c r="D11" s="311"/>
      <c r="E11" s="311"/>
      <c r="F11" s="600">
        <f>F12+F17+F33+F147+F180+F186+F171+F137+F175+F142</f>
        <v>76597.996</v>
      </c>
      <c r="G11" s="268"/>
    </row>
    <row r="12" spans="1:15" ht="27.75">
      <c r="A12" s="333" t="s">
        <v>14</v>
      </c>
      <c r="B12" s="311" t="s">
        <v>665</v>
      </c>
      <c r="C12" s="311" t="s">
        <v>666</v>
      </c>
      <c r="D12" s="312"/>
      <c r="E12" s="311"/>
      <c r="F12" s="600">
        <f>F13</f>
        <v>1554.719</v>
      </c>
      <c r="G12" s="268"/>
      <c r="K12" s="220"/>
      <c r="L12" s="220"/>
      <c r="M12" s="220"/>
      <c r="N12" s="220"/>
      <c r="O12" s="220"/>
    </row>
    <row r="13" spans="1:15" ht="28.5">
      <c r="A13" s="334" t="s">
        <v>335</v>
      </c>
      <c r="B13" s="311" t="s">
        <v>665</v>
      </c>
      <c r="C13" s="311" t="s">
        <v>666</v>
      </c>
      <c r="D13" s="312" t="s">
        <v>31</v>
      </c>
      <c r="E13" s="311"/>
      <c r="F13" s="605">
        <f>F14</f>
        <v>1554.719</v>
      </c>
      <c r="G13" s="268"/>
      <c r="K13" s="220"/>
      <c r="L13" s="220"/>
      <c r="M13" s="220"/>
      <c r="N13" s="220"/>
      <c r="O13" s="220"/>
    </row>
    <row r="14" spans="1:15" ht="15.75">
      <c r="A14" s="2" t="s">
        <v>166</v>
      </c>
      <c r="B14" s="2" t="s">
        <v>665</v>
      </c>
      <c r="C14" s="2" t="s">
        <v>666</v>
      </c>
      <c r="D14" s="2" t="s">
        <v>501</v>
      </c>
      <c r="E14" s="2"/>
      <c r="F14" s="538">
        <f>F15</f>
        <v>1554.719</v>
      </c>
      <c r="G14" s="268"/>
      <c r="K14" s="220"/>
      <c r="L14" s="220"/>
      <c r="M14" s="220"/>
      <c r="N14" s="220"/>
      <c r="O14" s="220"/>
    </row>
    <row r="15" spans="1:15" ht="27">
      <c r="A15" s="2" t="s">
        <v>598</v>
      </c>
      <c r="B15" s="2" t="s">
        <v>665</v>
      </c>
      <c r="C15" s="2" t="s">
        <v>666</v>
      </c>
      <c r="D15" s="2" t="s">
        <v>502</v>
      </c>
      <c r="E15" s="2"/>
      <c r="F15" s="538">
        <f>F16</f>
        <v>1554.719</v>
      </c>
      <c r="G15" s="268"/>
      <c r="K15" s="220"/>
      <c r="L15" s="220"/>
      <c r="M15" s="220"/>
      <c r="N15" s="220"/>
      <c r="O15" s="220"/>
    </row>
    <row r="16" spans="1:15" ht="69" customHeight="1">
      <c r="A16" s="2" t="s">
        <v>169</v>
      </c>
      <c r="B16" s="2" t="s">
        <v>665</v>
      </c>
      <c r="C16" s="2" t="s">
        <v>666</v>
      </c>
      <c r="D16" s="2" t="s">
        <v>502</v>
      </c>
      <c r="E16" s="2" t="s">
        <v>67</v>
      </c>
      <c r="F16" s="538">
        <v>1554.719</v>
      </c>
      <c r="G16" s="268"/>
      <c r="K16" s="220"/>
      <c r="L16" s="220"/>
      <c r="M16" s="220"/>
      <c r="N16" s="220"/>
      <c r="O16" s="220"/>
    </row>
    <row r="17" spans="1:15" ht="40.5">
      <c r="A17" s="311" t="s">
        <v>667</v>
      </c>
      <c r="B17" s="311" t="s">
        <v>665</v>
      </c>
      <c r="C17" s="311" t="s">
        <v>525</v>
      </c>
      <c r="D17" s="312"/>
      <c r="E17" s="311"/>
      <c r="F17" s="600">
        <f>F18+F28</f>
        <v>1819.171</v>
      </c>
      <c r="G17" s="268"/>
      <c r="K17" s="220"/>
      <c r="L17" s="220"/>
      <c r="M17" s="220"/>
      <c r="N17" s="220"/>
      <c r="O17" s="220"/>
    </row>
    <row r="18" spans="1:15" ht="27.75">
      <c r="A18" s="333" t="s">
        <v>338</v>
      </c>
      <c r="B18" s="312" t="s">
        <v>665</v>
      </c>
      <c r="C18" s="312" t="s">
        <v>525</v>
      </c>
      <c r="D18" s="312" t="s">
        <v>497</v>
      </c>
      <c r="E18" s="312"/>
      <c r="F18" s="605">
        <f>F19+F22</f>
        <v>1619.971</v>
      </c>
      <c r="G18" s="268"/>
      <c r="K18" s="220"/>
      <c r="L18" s="220"/>
      <c r="M18" s="220"/>
      <c r="N18" s="220"/>
      <c r="O18" s="220"/>
    </row>
    <row r="19" spans="1:15" ht="27.75">
      <c r="A19" s="5" t="s">
        <v>177</v>
      </c>
      <c r="B19" s="2" t="s">
        <v>665</v>
      </c>
      <c r="C19" s="2" t="s">
        <v>525</v>
      </c>
      <c r="D19" s="2" t="s">
        <v>498</v>
      </c>
      <c r="E19" s="2"/>
      <c r="F19" s="538">
        <f>F20</f>
        <v>397.21</v>
      </c>
      <c r="G19" s="268"/>
      <c r="K19" s="220"/>
      <c r="L19" s="220"/>
      <c r="M19" s="220"/>
      <c r="N19" s="220"/>
      <c r="O19" s="220"/>
    </row>
    <row r="20" spans="1:15" ht="31.5" customHeight="1">
      <c r="A20" s="2" t="s">
        <v>598</v>
      </c>
      <c r="B20" s="2" t="s">
        <v>665</v>
      </c>
      <c r="C20" s="2" t="s">
        <v>525</v>
      </c>
      <c r="D20" s="2" t="s">
        <v>499</v>
      </c>
      <c r="E20" s="2"/>
      <c r="F20" s="538">
        <f>F21</f>
        <v>397.21</v>
      </c>
      <c r="G20" s="268"/>
      <c r="K20" s="220"/>
      <c r="L20" s="220"/>
      <c r="M20" s="220"/>
      <c r="N20" s="220"/>
      <c r="O20" s="220"/>
    </row>
    <row r="21" spans="1:15" ht="54">
      <c r="A21" s="2" t="s">
        <v>653</v>
      </c>
      <c r="B21" s="2" t="s">
        <v>665</v>
      </c>
      <c r="C21" s="2" t="s">
        <v>525</v>
      </c>
      <c r="D21" s="2" t="s">
        <v>500</v>
      </c>
      <c r="E21" s="2" t="s">
        <v>67</v>
      </c>
      <c r="F21" s="538">
        <v>397.21</v>
      </c>
      <c r="G21" s="268"/>
      <c r="K21" s="220"/>
      <c r="L21" s="220"/>
      <c r="M21" s="220"/>
      <c r="N21" s="220"/>
      <c r="O21" s="220"/>
    </row>
    <row r="22" spans="1:15" ht="27" customHeight="1">
      <c r="A22" s="334" t="s">
        <v>170</v>
      </c>
      <c r="B22" s="312" t="s">
        <v>665</v>
      </c>
      <c r="C22" s="312" t="s">
        <v>525</v>
      </c>
      <c r="D22" s="312" t="s">
        <v>496</v>
      </c>
      <c r="E22" s="312"/>
      <c r="F22" s="605">
        <f>F23</f>
        <v>1222.761</v>
      </c>
      <c r="G22" s="268"/>
      <c r="K22" s="220"/>
      <c r="L22" s="220"/>
      <c r="M22" s="220"/>
      <c r="N22" s="220"/>
      <c r="O22" s="220"/>
    </row>
    <row r="23" spans="1:15" ht="27">
      <c r="A23" s="2" t="s">
        <v>598</v>
      </c>
      <c r="B23" s="2" t="s">
        <v>665</v>
      </c>
      <c r="C23" s="2" t="s">
        <v>525</v>
      </c>
      <c r="D23" s="2" t="s">
        <v>442</v>
      </c>
      <c r="E23" s="2"/>
      <c r="F23" s="538">
        <f>F24+F25+F26+F27</f>
        <v>1222.761</v>
      </c>
      <c r="G23" s="268"/>
      <c r="K23" s="220"/>
      <c r="L23" s="220"/>
      <c r="M23" s="220"/>
      <c r="N23" s="220"/>
      <c r="O23" s="220"/>
    </row>
    <row r="24" spans="1:15" ht="54">
      <c r="A24" s="2" t="s">
        <v>653</v>
      </c>
      <c r="B24" s="2" t="s">
        <v>665</v>
      </c>
      <c r="C24" s="2" t="s">
        <v>525</v>
      </c>
      <c r="D24" s="2" t="s">
        <v>442</v>
      </c>
      <c r="E24" s="2" t="s">
        <v>67</v>
      </c>
      <c r="F24" s="538">
        <v>1073.72</v>
      </c>
      <c r="G24" s="268"/>
      <c r="K24" s="220"/>
      <c r="L24" s="220"/>
      <c r="M24" s="220"/>
      <c r="N24" s="220"/>
      <c r="O24" s="220"/>
    </row>
    <row r="25" spans="1:15" ht="27">
      <c r="A25" s="335" t="s">
        <v>380</v>
      </c>
      <c r="B25" s="2" t="s">
        <v>665</v>
      </c>
      <c r="C25" s="2" t="s">
        <v>525</v>
      </c>
      <c r="D25" s="2" t="s">
        <v>442</v>
      </c>
      <c r="E25" s="2" t="s">
        <v>516</v>
      </c>
      <c r="F25" s="538">
        <v>149.041</v>
      </c>
      <c r="G25" s="268"/>
      <c r="K25" s="220"/>
      <c r="L25" s="220"/>
      <c r="M25" s="220"/>
      <c r="N25" s="220"/>
      <c r="O25" s="220"/>
    </row>
    <row r="26" spans="1:15" ht="15.75" hidden="1">
      <c r="A26" s="2" t="s">
        <v>763</v>
      </c>
      <c r="B26" s="2" t="s">
        <v>665</v>
      </c>
      <c r="C26" s="2" t="s">
        <v>525</v>
      </c>
      <c r="D26" s="2" t="s">
        <v>442</v>
      </c>
      <c r="E26" s="2" t="s">
        <v>764</v>
      </c>
      <c r="F26" s="538"/>
      <c r="G26" s="268"/>
      <c r="K26" s="220"/>
      <c r="L26" s="220"/>
      <c r="M26" s="220"/>
      <c r="N26" s="220"/>
      <c r="O26" s="220"/>
    </row>
    <row r="27" spans="1:15" ht="15.75" hidden="1">
      <c r="A27" s="2" t="s">
        <v>763</v>
      </c>
      <c r="B27" s="2" t="s">
        <v>665</v>
      </c>
      <c r="C27" s="2" t="s">
        <v>525</v>
      </c>
      <c r="D27" s="2" t="s">
        <v>442</v>
      </c>
      <c r="E27" s="2" t="s">
        <v>764</v>
      </c>
      <c r="F27" s="538"/>
      <c r="G27" s="268"/>
      <c r="K27" s="220"/>
      <c r="L27" s="220"/>
      <c r="M27" s="220"/>
      <c r="N27" s="220"/>
      <c r="O27" s="220"/>
    </row>
    <row r="28" spans="1:15" ht="27.75">
      <c r="A28" s="333" t="s">
        <v>601</v>
      </c>
      <c r="B28" s="311" t="s">
        <v>665</v>
      </c>
      <c r="C28" s="311" t="s">
        <v>525</v>
      </c>
      <c r="D28" s="311" t="s">
        <v>679</v>
      </c>
      <c r="E28" s="311"/>
      <c r="F28" s="600">
        <f>F29</f>
        <v>199.2</v>
      </c>
      <c r="G28" s="268"/>
      <c r="K28" s="220"/>
      <c r="L28" s="220"/>
      <c r="M28" s="220"/>
      <c r="N28" s="220"/>
      <c r="O28" s="220"/>
    </row>
    <row r="29" spans="1:15" ht="30" customHeight="1">
      <c r="A29" s="334" t="s">
        <v>77</v>
      </c>
      <c r="B29" s="312" t="s">
        <v>665</v>
      </c>
      <c r="C29" s="312" t="s">
        <v>525</v>
      </c>
      <c r="D29" s="312" t="s">
        <v>680</v>
      </c>
      <c r="E29" s="312"/>
      <c r="F29" s="598">
        <f>F30</f>
        <v>199.2</v>
      </c>
      <c r="G29" s="268"/>
      <c r="K29" s="220"/>
      <c r="L29" s="220"/>
      <c r="M29" s="220"/>
      <c r="N29" s="220"/>
      <c r="O29" s="220"/>
    </row>
    <row r="30" spans="1:15" ht="28.5" customHeight="1">
      <c r="A30" s="5" t="s">
        <v>120</v>
      </c>
      <c r="B30" s="2" t="s">
        <v>665</v>
      </c>
      <c r="C30" s="2" t="s">
        <v>525</v>
      </c>
      <c r="D30" s="2" t="s">
        <v>504</v>
      </c>
      <c r="E30" s="2"/>
      <c r="F30" s="538">
        <f>F31+F32</f>
        <v>199.2</v>
      </c>
      <c r="G30" s="268"/>
      <c r="K30" s="220"/>
      <c r="L30" s="220"/>
      <c r="M30" s="220"/>
      <c r="N30" s="220"/>
      <c r="O30" s="220"/>
    </row>
    <row r="31" spans="1:15" ht="54">
      <c r="A31" s="2" t="s">
        <v>653</v>
      </c>
      <c r="B31" s="2" t="s">
        <v>665</v>
      </c>
      <c r="C31" s="2" t="s">
        <v>525</v>
      </c>
      <c r="D31" s="2" t="s">
        <v>504</v>
      </c>
      <c r="E31" s="2" t="s">
        <v>67</v>
      </c>
      <c r="F31" s="538">
        <v>199.2</v>
      </c>
      <c r="G31" s="268"/>
      <c r="K31" s="220"/>
      <c r="L31" s="220"/>
      <c r="M31" s="220"/>
      <c r="N31" s="220"/>
      <c r="O31" s="220"/>
    </row>
    <row r="32" spans="1:15" ht="27" hidden="1">
      <c r="A32" s="335" t="s">
        <v>380</v>
      </c>
      <c r="B32" s="2" t="s">
        <v>665</v>
      </c>
      <c r="C32" s="2" t="s">
        <v>525</v>
      </c>
      <c r="D32" s="2" t="s">
        <v>504</v>
      </c>
      <c r="E32" s="2" t="s">
        <v>516</v>
      </c>
      <c r="F32" s="538"/>
      <c r="G32" s="268"/>
      <c r="K32" s="220"/>
      <c r="L32" s="220"/>
      <c r="M32" s="220"/>
      <c r="N32" s="220"/>
      <c r="O32" s="220"/>
    </row>
    <row r="33" spans="1:15" ht="63.75" customHeight="1">
      <c r="A33" s="311" t="s">
        <v>746</v>
      </c>
      <c r="B33" s="311" t="s">
        <v>665</v>
      </c>
      <c r="C33" s="311" t="s">
        <v>526</v>
      </c>
      <c r="D33" s="311"/>
      <c r="E33" s="311"/>
      <c r="F33" s="600">
        <f>F34+F44+F58+F77+F93+F108+F119+F124+F129+F40</f>
        <v>23360.198999999993</v>
      </c>
      <c r="G33" s="268"/>
      <c r="K33" s="220"/>
      <c r="L33" s="220"/>
      <c r="M33" s="220"/>
      <c r="N33" s="220"/>
      <c r="O33" s="220"/>
    </row>
    <row r="34" spans="1:15" ht="30.75" customHeight="1">
      <c r="A34" s="333" t="s">
        <v>336</v>
      </c>
      <c r="B34" s="312" t="s">
        <v>665</v>
      </c>
      <c r="C34" s="312" t="s">
        <v>526</v>
      </c>
      <c r="D34" s="312" t="s">
        <v>192</v>
      </c>
      <c r="E34" s="312"/>
      <c r="F34" s="605">
        <f>F35</f>
        <v>16656.51</v>
      </c>
      <c r="G34" s="268"/>
      <c r="K34" s="220"/>
      <c r="L34" s="220"/>
      <c r="M34" s="220"/>
      <c r="N34" s="220"/>
      <c r="O34" s="220"/>
    </row>
    <row r="35" spans="1:19" ht="27.75">
      <c r="A35" s="5" t="s">
        <v>337</v>
      </c>
      <c r="B35" s="2" t="s">
        <v>665</v>
      </c>
      <c r="C35" s="2" t="s">
        <v>526</v>
      </c>
      <c r="D35" s="2" t="s">
        <v>223</v>
      </c>
      <c r="E35" s="2"/>
      <c r="F35" s="538">
        <f>F37+F38+F39</f>
        <v>16656.51</v>
      </c>
      <c r="G35" s="268"/>
      <c r="K35" s="220"/>
      <c r="L35" s="220"/>
      <c r="M35" s="220"/>
      <c r="N35" s="220"/>
      <c r="O35" s="220"/>
      <c r="S35" s="268"/>
    </row>
    <row r="36" spans="1:19" ht="27">
      <c r="A36" s="2" t="s">
        <v>598</v>
      </c>
      <c r="B36" s="2" t="s">
        <v>665</v>
      </c>
      <c r="C36" s="2" t="s">
        <v>526</v>
      </c>
      <c r="D36" s="2" t="s">
        <v>224</v>
      </c>
      <c r="E36" s="2"/>
      <c r="F36" s="538">
        <f>F37+F38+F39</f>
        <v>16656.51</v>
      </c>
      <c r="G36" s="268"/>
      <c r="K36" s="220"/>
      <c r="L36" s="220"/>
      <c r="M36" s="220"/>
      <c r="N36" s="220"/>
      <c r="O36" s="220"/>
      <c r="S36" s="268"/>
    </row>
    <row r="37" spans="1:20" ht="54">
      <c r="A37" s="2" t="s">
        <v>653</v>
      </c>
      <c r="B37" s="2" t="s">
        <v>665</v>
      </c>
      <c r="C37" s="2" t="s">
        <v>526</v>
      </c>
      <c r="D37" s="2" t="s">
        <v>224</v>
      </c>
      <c r="E37" s="2" t="s">
        <v>67</v>
      </c>
      <c r="F37" s="538">
        <v>15808.519</v>
      </c>
      <c r="G37" s="268"/>
      <c r="H37" s="538">
        <v>10931.382</v>
      </c>
      <c r="I37">
        <v>1364.8</v>
      </c>
      <c r="J37">
        <v>740.421</v>
      </c>
      <c r="K37" s="461"/>
      <c r="L37" s="220"/>
      <c r="M37" s="245"/>
      <c r="N37" s="245"/>
      <c r="O37" s="461"/>
      <c r="P37" s="220"/>
      <c r="Q37" s="220"/>
      <c r="R37" s="245"/>
      <c r="S37" s="475"/>
      <c r="T37" s="245"/>
    </row>
    <row r="38" spans="1:20" ht="27">
      <c r="A38" s="335" t="s">
        <v>380</v>
      </c>
      <c r="B38" s="2" t="s">
        <v>665</v>
      </c>
      <c r="C38" s="2" t="s">
        <v>526</v>
      </c>
      <c r="D38" s="2" t="s">
        <v>224</v>
      </c>
      <c r="E38" s="2" t="s">
        <v>516</v>
      </c>
      <c r="F38" s="538">
        <v>784.76</v>
      </c>
      <c r="G38" s="268"/>
      <c r="H38" s="538">
        <v>254.32</v>
      </c>
      <c r="I38">
        <v>99</v>
      </c>
      <c r="J38">
        <v>23.6</v>
      </c>
      <c r="K38" s="538"/>
      <c r="L38" s="538"/>
      <c r="M38" s="245"/>
      <c r="N38" s="245"/>
      <c r="O38" s="461"/>
      <c r="P38" s="220"/>
      <c r="Q38" s="220"/>
      <c r="R38" s="245"/>
      <c r="S38" s="475"/>
      <c r="T38" s="245"/>
    </row>
    <row r="39" spans="1:20" ht="15.75">
      <c r="A39" s="2" t="s">
        <v>763</v>
      </c>
      <c r="B39" s="2" t="s">
        <v>665</v>
      </c>
      <c r="C39" s="2" t="s">
        <v>526</v>
      </c>
      <c r="D39" s="2" t="s">
        <v>224</v>
      </c>
      <c r="E39" s="2" t="s">
        <v>764</v>
      </c>
      <c r="F39" s="538">
        <v>63.231</v>
      </c>
      <c r="G39" s="268"/>
      <c r="H39" s="538">
        <v>50.85</v>
      </c>
      <c r="J39">
        <v>3.892</v>
      </c>
      <c r="K39" s="538"/>
      <c r="L39" s="220"/>
      <c r="M39" s="245"/>
      <c r="N39" s="245"/>
      <c r="O39" s="461"/>
      <c r="P39" s="220"/>
      <c r="Q39" s="220"/>
      <c r="R39" s="245"/>
      <c r="S39" s="475"/>
      <c r="T39" s="245"/>
    </row>
    <row r="40" spans="1:19" ht="15.75" hidden="1">
      <c r="A40" s="333" t="s">
        <v>278</v>
      </c>
      <c r="B40" s="311" t="s">
        <v>665</v>
      </c>
      <c r="C40" s="311" t="s">
        <v>526</v>
      </c>
      <c r="D40" s="311" t="s">
        <v>491</v>
      </c>
      <c r="E40" s="2"/>
      <c r="F40" s="600">
        <f>F41</f>
        <v>0</v>
      </c>
      <c r="G40" s="268"/>
      <c r="H40" s="245"/>
      <c r="K40" s="220"/>
      <c r="L40" s="220"/>
      <c r="M40" s="220"/>
      <c r="N40" s="220"/>
      <c r="O40" s="220"/>
      <c r="P40" s="220"/>
      <c r="Q40" s="220"/>
      <c r="R40" s="220"/>
      <c r="S40" s="475"/>
    </row>
    <row r="41" spans="1:19" ht="15.75" hidden="1">
      <c r="A41" s="336" t="s">
        <v>750</v>
      </c>
      <c r="B41" s="2" t="s">
        <v>665</v>
      </c>
      <c r="C41" s="2" t="s">
        <v>526</v>
      </c>
      <c r="D41" s="2" t="s">
        <v>490</v>
      </c>
      <c r="E41" s="2"/>
      <c r="F41" s="538">
        <f>F42</f>
        <v>0</v>
      </c>
      <c r="G41" s="268"/>
      <c r="H41" s="245"/>
      <c r="K41" s="220"/>
      <c r="L41" s="220"/>
      <c r="M41" s="220"/>
      <c r="N41" s="220"/>
      <c r="O41" s="220"/>
      <c r="P41" s="220"/>
      <c r="Q41" s="220"/>
      <c r="R41" s="220"/>
      <c r="S41" s="475"/>
    </row>
    <row r="42" spans="1:19" ht="15.75" hidden="1">
      <c r="A42" s="5" t="s">
        <v>94</v>
      </c>
      <c r="B42" s="2" t="s">
        <v>665</v>
      </c>
      <c r="C42" s="2" t="s">
        <v>526</v>
      </c>
      <c r="D42" s="2" t="s">
        <v>488</v>
      </c>
      <c r="E42" s="2"/>
      <c r="F42" s="538">
        <f>F43</f>
        <v>0</v>
      </c>
      <c r="G42" s="268"/>
      <c r="H42" s="245"/>
      <c r="K42" s="220"/>
      <c r="L42" s="220"/>
      <c r="M42" s="220"/>
      <c r="N42" s="220"/>
      <c r="O42" s="220"/>
      <c r="P42" s="220"/>
      <c r="Q42" s="220"/>
      <c r="R42" s="220"/>
      <c r="S42" s="475"/>
    </row>
    <row r="43" spans="1:19" ht="27.75" hidden="1">
      <c r="A43" s="337" t="s">
        <v>380</v>
      </c>
      <c r="B43" s="2" t="s">
        <v>665</v>
      </c>
      <c r="C43" s="2" t="s">
        <v>526</v>
      </c>
      <c r="D43" s="2" t="s">
        <v>488</v>
      </c>
      <c r="E43" s="2" t="s">
        <v>516</v>
      </c>
      <c r="F43" s="538"/>
      <c r="G43" s="268"/>
      <c r="H43" s="245"/>
      <c r="K43" s="220"/>
      <c r="L43" s="220"/>
      <c r="M43" s="220"/>
      <c r="N43" s="220"/>
      <c r="O43" s="220"/>
      <c r="P43" s="220"/>
      <c r="Q43" s="220"/>
      <c r="R43" s="220"/>
      <c r="S43" s="475"/>
    </row>
    <row r="44" spans="1:19" ht="27.75">
      <c r="A44" s="333" t="s">
        <v>601</v>
      </c>
      <c r="B44" s="311" t="s">
        <v>665</v>
      </c>
      <c r="C44" s="311" t="s">
        <v>526</v>
      </c>
      <c r="D44" s="311" t="s">
        <v>679</v>
      </c>
      <c r="E44" s="311"/>
      <c r="F44" s="600">
        <f>F45</f>
        <v>389.8</v>
      </c>
      <c r="G44" s="268"/>
      <c r="K44" s="220"/>
      <c r="L44" s="220"/>
      <c r="M44" s="220"/>
      <c r="N44" s="220"/>
      <c r="O44" s="220"/>
      <c r="P44" s="220"/>
      <c r="Q44" s="220"/>
      <c r="R44" s="220"/>
      <c r="S44" s="475"/>
    </row>
    <row r="45" spans="1:15" ht="30" customHeight="1">
      <c r="A45" s="334" t="s">
        <v>77</v>
      </c>
      <c r="B45" s="312" t="s">
        <v>665</v>
      </c>
      <c r="C45" s="312" t="s">
        <v>526</v>
      </c>
      <c r="D45" s="312" t="s">
        <v>680</v>
      </c>
      <c r="E45" s="312"/>
      <c r="F45" s="598">
        <f>F48+F52+F46+F55</f>
        <v>389.8</v>
      </c>
      <c r="G45" s="268"/>
      <c r="K45" s="220"/>
      <c r="L45" s="220"/>
      <c r="M45" s="220"/>
      <c r="N45" s="220"/>
      <c r="O45" s="220"/>
    </row>
    <row r="46" spans="1:15" ht="30" customHeight="1" hidden="1">
      <c r="A46" s="338" t="s">
        <v>1524</v>
      </c>
      <c r="B46" s="339" t="s">
        <v>665</v>
      </c>
      <c r="C46" s="339" t="s">
        <v>526</v>
      </c>
      <c r="D46" s="339" t="s">
        <v>46</v>
      </c>
      <c r="E46" s="339"/>
      <c r="F46" s="598">
        <f>F47</f>
        <v>0</v>
      </c>
      <c r="G46" s="268"/>
      <c r="K46" s="220"/>
      <c r="L46" s="220"/>
      <c r="M46" s="220"/>
      <c r="N46" s="220"/>
      <c r="O46" s="220"/>
    </row>
    <row r="47" spans="1:15" ht="30" customHeight="1" hidden="1">
      <c r="A47" s="335" t="s">
        <v>169</v>
      </c>
      <c r="B47" s="2" t="s">
        <v>665</v>
      </c>
      <c r="C47" s="2" t="s">
        <v>526</v>
      </c>
      <c r="D47" s="2" t="s">
        <v>46</v>
      </c>
      <c r="E47" s="2" t="s">
        <v>67</v>
      </c>
      <c r="F47" s="538"/>
      <c r="G47" s="268"/>
      <c r="K47" s="220"/>
      <c r="L47" s="220"/>
      <c r="M47" s="220"/>
      <c r="N47" s="220"/>
      <c r="O47" s="220"/>
    </row>
    <row r="48" spans="1:15" ht="45.75" customHeight="1">
      <c r="A48" s="340" t="s">
        <v>658</v>
      </c>
      <c r="B48" s="336" t="s">
        <v>665</v>
      </c>
      <c r="C48" s="336" t="s">
        <v>526</v>
      </c>
      <c r="D48" s="341" t="s">
        <v>141</v>
      </c>
      <c r="E48" s="312"/>
      <c r="F48" s="598">
        <f>F49</f>
        <v>305.8</v>
      </c>
      <c r="G48" s="268"/>
      <c r="K48" s="220"/>
      <c r="L48" s="220"/>
      <c r="M48" s="220"/>
      <c r="N48" s="220"/>
      <c r="O48" s="220"/>
    </row>
    <row r="49" spans="1:15" ht="13.5" customHeight="1">
      <c r="A49" s="335" t="s">
        <v>169</v>
      </c>
      <c r="B49" s="2" t="s">
        <v>665</v>
      </c>
      <c r="C49" s="2" t="s">
        <v>526</v>
      </c>
      <c r="D49" s="341" t="s">
        <v>141</v>
      </c>
      <c r="E49" s="2" t="s">
        <v>67</v>
      </c>
      <c r="F49" s="539">
        <v>305.8</v>
      </c>
      <c r="G49" s="268"/>
      <c r="K49" s="220"/>
      <c r="L49" s="220"/>
      <c r="M49" s="220"/>
      <c r="N49" s="220"/>
      <c r="O49" s="220"/>
    </row>
    <row r="50" spans="1:15" ht="13.5" customHeight="1" hidden="1">
      <c r="A50" s="333" t="s">
        <v>601</v>
      </c>
      <c r="B50" s="311" t="s">
        <v>665</v>
      </c>
      <c r="C50" s="311" t="s">
        <v>526</v>
      </c>
      <c r="D50" s="311" t="s">
        <v>76</v>
      </c>
      <c r="E50" s="311"/>
      <c r="F50" s="600">
        <f>F51</f>
        <v>60</v>
      </c>
      <c r="G50" s="268"/>
      <c r="K50" s="220"/>
      <c r="L50" s="220"/>
      <c r="M50" s="220"/>
      <c r="N50" s="220"/>
      <c r="O50" s="220"/>
    </row>
    <row r="51" spans="1:15" ht="13.5" customHeight="1" hidden="1">
      <c r="A51" s="334" t="s">
        <v>77</v>
      </c>
      <c r="B51" s="312" t="s">
        <v>665</v>
      </c>
      <c r="C51" s="312" t="s">
        <v>526</v>
      </c>
      <c r="D51" s="312" t="s">
        <v>78</v>
      </c>
      <c r="E51" s="312"/>
      <c r="F51" s="598">
        <f>F52</f>
        <v>60</v>
      </c>
      <c r="G51" s="268"/>
      <c r="K51" s="220"/>
      <c r="L51" s="220"/>
      <c r="M51" s="220"/>
      <c r="N51" s="220"/>
      <c r="O51" s="220"/>
    </row>
    <row r="52" spans="1:15" ht="13.5" customHeight="1">
      <c r="A52" s="6" t="s">
        <v>868</v>
      </c>
      <c r="B52" s="339" t="s">
        <v>665</v>
      </c>
      <c r="C52" s="339" t="s">
        <v>526</v>
      </c>
      <c r="D52" s="341" t="s">
        <v>140</v>
      </c>
      <c r="E52" s="339"/>
      <c r="F52" s="612">
        <f>F54+F53</f>
        <v>60</v>
      </c>
      <c r="G52" s="268"/>
      <c r="K52" s="220"/>
      <c r="L52" s="220"/>
      <c r="M52" s="220"/>
      <c r="N52" s="220"/>
      <c r="O52" s="220"/>
    </row>
    <row r="53" spans="1:15" ht="70.5" customHeight="1" hidden="1">
      <c r="A53" s="335" t="s">
        <v>169</v>
      </c>
      <c r="B53" s="2" t="s">
        <v>665</v>
      </c>
      <c r="C53" s="2" t="s">
        <v>526</v>
      </c>
      <c r="D53" s="341" t="s">
        <v>140</v>
      </c>
      <c r="E53" s="339" t="s">
        <v>67</v>
      </c>
      <c r="F53" s="612"/>
      <c r="G53" s="268"/>
      <c r="K53" s="220"/>
      <c r="L53" s="220"/>
      <c r="M53" s="220"/>
      <c r="N53" s="220"/>
      <c r="O53" s="220"/>
    </row>
    <row r="54" spans="1:15" ht="27">
      <c r="A54" s="335" t="s">
        <v>380</v>
      </c>
      <c r="B54" s="2" t="s">
        <v>665</v>
      </c>
      <c r="C54" s="2" t="s">
        <v>526</v>
      </c>
      <c r="D54" s="341" t="s">
        <v>140</v>
      </c>
      <c r="E54" s="2" t="s">
        <v>516</v>
      </c>
      <c r="F54" s="539">
        <v>60</v>
      </c>
      <c r="G54" s="268"/>
      <c r="K54" s="220"/>
      <c r="L54" s="220"/>
      <c r="M54" s="220"/>
      <c r="N54" s="220"/>
      <c r="O54" s="220"/>
    </row>
    <row r="55" spans="1:15" ht="41.25">
      <c r="A55" s="337" t="s">
        <v>1302</v>
      </c>
      <c r="B55" s="2" t="s">
        <v>665</v>
      </c>
      <c r="C55" s="2" t="s">
        <v>526</v>
      </c>
      <c r="D55" s="336" t="s">
        <v>1303</v>
      </c>
      <c r="E55" s="2"/>
      <c r="F55" s="539">
        <f>F56</f>
        <v>24</v>
      </c>
      <c r="G55" s="268"/>
      <c r="K55" s="220"/>
      <c r="L55" s="220"/>
      <c r="M55" s="220"/>
      <c r="N55" s="220"/>
      <c r="O55" s="220"/>
    </row>
    <row r="56" spans="1:15" ht="54">
      <c r="A56" s="335" t="s">
        <v>169</v>
      </c>
      <c r="B56" s="2" t="s">
        <v>665</v>
      </c>
      <c r="C56" s="2" t="s">
        <v>526</v>
      </c>
      <c r="D56" s="336" t="s">
        <v>1303</v>
      </c>
      <c r="E56" s="2" t="s">
        <v>67</v>
      </c>
      <c r="F56" s="539">
        <v>24</v>
      </c>
      <c r="G56" s="268"/>
      <c r="K56" s="220"/>
      <c r="L56" s="220"/>
      <c r="M56" s="220"/>
      <c r="N56" s="220"/>
      <c r="O56" s="220"/>
    </row>
    <row r="57" spans="1:15" ht="15.75" hidden="1">
      <c r="A57" s="311" t="s">
        <v>530</v>
      </c>
      <c r="B57" s="311" t="s">
        <v>665</v>
      </c>
      <c r="C57" s="311" t="s">
        <v>526</v>
      </c>
      <c r="D57" s="342"/>
      <c r="E57" s="311"/>
      <c r="F57" s="597"/>
      <c r="G57" s="268"/>
      <c r="K57" s="220"/>
      <c r="L57" s="220"/>
      <c r="M57" s="220"/>
      <c r="N57" s="220"/>
      <c r="O57" s="220"/>
    </row>
    <row r="58" spans="1:15" ht="28.5">
      <c r="A58" s="323" t="s">
        <v>1231</v>
      </c>
      <c r="B58" s="312" t="s">
        <v>665</v>
      </c>
      <c r="C58" s="312" t="s">
        <v>526</v>
      </c>
      <c r="D58" s="346" t="s">
        <v>220</v>
      </c>
      <c r="E58" s="312"/>
      <c r="F58" s="595">
        <f>F59+F72</f>
        <v>3512.4480000000003</v>
      </c>
      <c r="G58" s="268"/>
      <c r="K58" s="220"/>
      <c r="L58" s="220"/>
      <c r="M58" s="220"/>
      <c r="N58" s="220"/>
      <c r="O58" s="220"/>
    </row>
    <row r="59" spans="1:15" ht="54.75">
      <c r="A59" s="7" t="s">
        <v>1233</v>
      </c>
      <c r="B59" s="339" t="s">
        <v>665</v>
      </c>
      <c r="C59" s="339" t="s">
        <v>526</v>
      </c>
      <c r="D59" s="347" t="s">
        <v>221</v>
      </c>
      <c r="E59" s="339"/>
      <c r="F59" s="612">
        <f>F60</f>
        <v>1802.048</v>
      </c>
      <c r="G59" s="268"/>
      <c r="K59" s="220"/>
      <c r="L59" s="220"/>
      <c r="M59" s="220"/>
      <c r="N59" s="220"/>
      <c r="O59" s="220"/>
    </row>
    <row r="60" spans="1:15" ht="27.75">
      <c r="A60" s="348" t="s">
        <v>708</v>
      </c>
      <c r="B60" s="2" t="s">
        <v>665</v>
      </c>
      <c r="C60" s="2" t="s">
        <v>526</v>
      </c>
      <c r="D60" s="341" t="s">
        <v>710</v>
      </c>
      <c r="E60" s="2"/>
      <c r="F60" s="539">
        <f>F61+F66</f>
        <v>1802.048</v>
      </c>
      <c r="G60" s="268"/>
      <c r="K60" s="220"/>
      <c r="L60" s="220"/>
      <c r="M60" s="220"/>
      <c r="N60" s="220"/>
      <c r="O60" s="220"/>
    </row>
    <row r="61" spans="1:15" ht="32.25" customHeight="1">
      <c r="A61" s="349" t="s">
        <v>694</v>
      </c>
      <c r="B61" s="2" t="s">
        <v>665</v>
      </c>
      <c r="C61" s="2" t="s">
        <v>526</v>
      </c>
      <c r="D61" s="341" t="s">
        <v>709</v>
      </c>
      <c r="E61" s="2"/>
      <c r="F61" s="539">
        <f>F62+F63+F64</f>
        <v>1529</v>
      </c>
      <c r="G61" s="268"/>
      <c r="K61" s="220"/>
      <c r="L61" s="220"/>
      <c r="M61" s="220"/>
      <c r="N61" s="220"/>
      <c r="O61" s="220"/>
    </row>
    <row r="62" spans="1:15" ht="54">
      <c r="A62" s="335" t="s">
        <v>169</v>
      </c>
      <c r="B62" s="2" t="s">
        <v>665</v>
      </c>
      <c r="C62" s="2" t="s">
        <v>526</v>
      </c>
      <c r="D62" s="341" t="s">
        <v>709</v>
      </c>
      <c r="E62" s="2" t="s">
        <v>67</v>
      </c>
      <c r="F62" s="539">
        <v>1421.935</v>
      </c>
      <c r="G62" s="268"/>
      <c r="K62" s="220"/>
      <c r="L62" s="220"/>
      <c r="M62" s="220"/>
      <c r="N62" s="220"/>
      <c r="O62" s="220"/>
    </row>
    <row r="63" spans="1:15" ht="27">
      <c r="A63" s="335" t="s">
        <v>380</v>
      </c>
      <c r="B63" s="2" t="s">
        <v>665</v>
      </c>
      <c r="C63" s="2" t="s">
        <v>526</v>
      </c>
      <c r="D63" s="341" t="s">
        <v>709</v>
      </c>
      <c r="E63" s="2" t="s">
        <v>516</v>
      </c>
      <c r="F63" s="539">
        <v>107.065</v>
      </c>
      <c r="G63" s="268"/>
      <c r="K63" s="220"/>
      <c r="L63" s="220"/>
      <c r="M63" s="220"/>
      <c r="N63" s="220"/>
      <c r="O63" s="220"/>
    </row>
    <row r="64" spans="1:15" ht="15.75" hidden="1">
      <c r="A64" s="350" t="s">
        <v>763</v>
      </c>
      <c r="B64" s="2" t="s">
        <v>665</v>
      </c>
      <c r="C64" s="2" t="s">
        <v>526</v>
      </c>
      <c r="D64" s="341" t="s">
        <v>222</v>
      </c>
      <c r="E64" s="2" t="s">
        <v>764</v>
      </c>
      <c r="F64" s="539"/>
      <c r="G64" s="268"/>
      <c r="K64" s="220"/>
      <c r="L64" s="220"/>
      <c r="M64" s="220"/>
      <c r="N64" s="220"/>
      <c r="O64" s="220"/>
    </row>
    <row r="65" spans="1:15" ht="28.5" hidden="1">
      <c r="A65" s="323" t="s">
        <v>1231</v>
      </c>
      <c r="B65" s="312" t="s">
        <v>665</v>
      </c>
      <c r="C65" s="312" t="s">
        <v>526</v>
      </c>
      <c r="D65" s="312" t="s">
        <v>220</v>
      </c>
      <c r="E65" s="312"/>
      <c r="F65" s="595">
        <f>F72</f>
        <v>1710.4</v>
      </c>
      <c r="G65" s="268"/>
      <c r="K65" s="220"/>
      <c r="L65" s="220"/>
      <c r="M65" s="220"/>
      <c r="N65" s="220"/>
      <c r="O65" s="220"/>
    </row>
    <row r="66" spans="1:15" ht="27">
      <c r="A66" s="2" t="s">
        <v>598</v>
      </c>
      <c r="B66" s="2" t="s">
        <v>665</v>
      </c>
      <c r="C66" s="2" t="s">
        <v>526</v>
      </c>
      <c r="D66" s="2" t="s">
        <v>268</v>
      </c>
      <c r="E66" s="2"/>
      <c r="F66" s="595">
        <f>F67+F68+F69+F70+F71</f>
        <v>273.048</v>
      </c>
      <c r="G66" s="268"/>
      <c r="K66" s="220"/>
      <c r="L66" s="220"/>
      <c r="M66" s="220"/>
      <c r="N66" s="220"/>
      <c r="O66" s="220"/>
    </row>
    <row r="67" spans="1:15" ht="54">
      <c r="A67" s="2" t="s">
        <v>653</v>
      </c>
      <c r="B67" s="2" t="s">
        <v>665</v>
      </c>
      <c r="C67" s="2" t="s">
        <v>526</v>
      </c>
      <c r="D67" s="2" t="s">
        <v>268</v>
      </c>
      <c r="E67" s="2" t="s">
        <v>67</v>
      </c>
      <c r="F67" s="539">
        <v>260.048</v>
      </c>
      <c r="G67" s="268"/>
      <c r="K67" s="220"/>
      <c r="L67" s="220"/>
      <c r="M67" s="220"/>
      <c r="N67" s="220"/>
      <c r="O67" s="220"/>
    </row>
    <row r="68" spans="1:15" ht="27.75" hidden="1">
      <c r="A68" s="337" t="s">
        <v>380</v>
      </c>
      <c r="B68" s="2" t="s">
        <v>665</v>
      </c>
      <c r="C68" s="2" t="s">
        <v>526</v>
      </c>
      <c r="D68" s="2" t="s">
        <v>268</v>
      </c>
      <c r="E68" s="2" t="s">
        <v>516</v>
      </c>
      <c r="F68" s="539"/>
      <c r="G68" s="268"/>
      <c r="K68" s="220"/>
      <c r="L68" s="220"/>
      <c r="M68" s="220"/>
      <c r="N68" s="220"/>
      <c r="O68" s="220"/>
    </row>
    <row r="69" spans="1:15" ht="15.75" hidden="1">
      <c r="A69" s="2" t="s">
        <v>763</v>
      </c>
      <c r="B69" s="2" t="s">
        <v>665</v>
      </c>
      <c r="C69" s="2" t="s">
        <v>526</v>
      </c>
      <c r="D69" s="2" t="s">
        <v>268</v>
      </c>
      <c r="E69" s="2" t="s">
        <v>764</v>
      </c>
      <c r="F69" s="539"/>
      <c r="G69" s="268"/>
      <c r="K69" s="220"/>
      <c r="L69" s="220"/>
      <c r="M69" s="220"/>
      <c r="N69" s="220"/>
      <c r="O69" s="220"/>
    </row>
    <row r="70" spans="1:15" ht="27">
      <c r="A70" s="335" t="s">
        <v>380</v>
      </c>
      <c r="B70" s="2" t="s">
        <v>665</v>
      </c>
      <c r="C70" s="2" t="s">
        <v>526</v>
      </c>
      <c r="D70" s="2" t="s">
        <v>268</v>
      </c>
      <c r="E70" s="2" t="s">
        <v>516</v>
      </c>
      <c r="F70" s="539">
        <v>12</v>
      </c>
      <c r="G70" s="268"/>
      <c r="K70" s="220"/>
      <c r="L70" s="220"/>
      <c r="M70" s="220"/>
      <c r="N70" s="220"/>
      <c r="O70" s="220"/>
    </row>
    <row r="71" spans="1:15" ht="15.75">
      <c r="A71" s="2" t="s">
        <v>763</v>
      </c>
      <c r="B71" s="2" t="s">
        <v>665</v>
      </c>
      <c r="C71" s="2" t="s">
        <v>526</v>
      </c>
      <c r="D71" s="2" t="s">
        <v>268</v>
      </c>
      <c r="E71" s="2" t="s">
        <v>764</v>
      </c>
      <c r="F71" s="539">
        <v>1</v>
      </c>
      <c r="G71" s="268"/>
      <c r="K71" s="220"/>
      <c r="L71" s="220"/>
      <c r="M71" s="220"/>
      <c r="N71" s="220"/>
      <c r="O71" s="220"/>
    </row>
    <row r="72" spans="1:15" ht="72.75" customHeight="1">
      <c r="A72" s="10" t="s">
        <v>1237</v>
      </c>
      <c r="B72" s="339" t="s">
        <v>93</v>
      </c>
      <c r="C72" s="339" t="s">
        <v>526</v>
      </c>
      <c r="D72" s="351" t="s">
        <v>237</v>
      </c>
      <c r="E72" s="339"/>
      <c r="F72" s="612">
        <f>F73+F84+F89</f>
        <v>1710.4</v>
      </c>
      <c r="G72" s="268"/>
      <c r="K72" s="220"/>
      <c r="L72" s="220"/>
      <c r="M72" s="220"/>
      <c r="N72" s="220"/>
      <c r="O72" s="220"/>
    </row>
    <row r="73" spans="1:15" ht="30" customHeight="1">
      <c r="A73" s="352" t="s">
        <v>238</v>
      </c>
      <c r="B73" s="2" t="s">
        <v>665</v>
      </c>
      <c r="C73" s="2" t="s">
        <v>526</v>
      </c>
      <c r="D73" s="353" t="s">
        <v>239</v>
      </c>
      <c r="E73" s="2"/>
      <c r="F73" s="539">
        <f>F74</f>
        <v>917.4</v>
      </c>
      <c r="G73" s="268"/>
      <c r="K73" s="220"/>
      <c r="L73" s="220"/>
      <c r="M73" s="220"/>
      <c r="N73" s="220"/>
      <c r="O73" s="220"/>
    </row>
    <row r="74" spans="1:15" ht="47.25" customHeight="1">
      <c r="A74" s="350" t="s">
        <v>719</v>
      </c>
      <c r="B74" s="2" t="s">
        <v>665</v>
      </c>
      <c r="C74" s="2" t="s">
        <v>526</v>
      </c>
      <c r="D74" s="353" t="s">
        <v>240</v>
      </c>
      <c r="E74" s="2"/>
      <c r="F74" s="539">
        <f>F75+F76</f>
        <v>917.4</v>
      </c>
      <c r="G74" s="268"/>
      <c r="K74" s="220"/>
      <c r="L74" s="220"/>
      <c r="M74" s="220"/>
      <c r="N74" s="220"/>
      <c r="O74" s="220"/>
    </row>
    <row r="75" spans="1:15" ht="54">
      <c r="A75" s="2" t="s">
        <v>653</v>
      </c>
      <c r="B75" s="2" t="s">
        <v>665</v>
      </c>
      <c r="C75" s="2" t="s">
        <v>526</v>
      </c>
      <c r="D75" s="353" t="s">
        <v>240</v>
      </c>
      <c r="E75" s="2" t="s">
        <v>67</v>
      </c>
      <c r="F75" s="539">
        <v>917.4</v>
      </c>
      <c r="G75" s="268"/>
      <c r="K75" s="220"/>
      <c r="L75" s="220"/>
      <c r="M75" s="220"/>
      <c r="N75" s="220"/>
      <c r="O75" s="220"/>
    </row>
    <row r="76" spans="1:15" ht="27" hidden="1">
      <c r="A76" s="2" t="s">
        <v>654</v>
      </c>
      <c r="B76" s="2" t="s">
        <v>665</v>
      </c>
      <c r="C76" s="2" t="s">
        <v>526</v>
      </c>
      <c r="D76" s="354" t="s">
        <v>81</v>
      </c>
      <c r="E76" s="2" t="s">
        <v>516</v>
      </c>
      <c r="F76" s="539"/>
      <c r="G76" s="268"/>
      <c r="K76" s="220"/>
      <c r="L76" s="220"/>
      <c r="M76" s="220"/>
      <c r="N76" s="220"/>
      <c r="O76" s="220"/>
    </row>
    <row r="77" spans="1:15" ht="15.75" hidden="1">
      <c r="A77" s="355" t="s">
        <v>472</v>
      </c>
      <c r="B77" s="2" t="s">
        <v>665</v>
      </c>
      <c r="C77" s="312" t="s">
        <v>526</v>
      </c>
      <c r="D77" s="312" t="s">
        <v>92</v>
      </c>
      <c r="E77" s="312"/>
      <c r="F77" s="539">
        <f>F78</f>
        <v>0</v>
      </c>
      <c r="G77" s="268"/>
      <c r="K77" s="220"/>
      <c r="L77" s="220"/>
      <c r="M77" s="220"/>
      <c r="N77" s="220"/>
      <c r="O77" s="220"/>
    </row>
    <row r="78" spans="1:15" ht="54.75" hidden="1">
      <c r="A78" s="187" t="s">
        <v>90</v>
      </c>
      <c r="B78" s="2" t="s">
        <v>665</v>
      </c>
      <c r="C78" s="312" t="s">
        <v>526</v>
      </c>
      <c r="D78" s="312" t="s">
        <v>302</v>
      </c>
      <c r="E78" s="312"/>
      <c r="F78" s="539">
        <f>F79</f>
        <v>0</v>
      </c>
      <c r="G78" s="268"/>
      <c r="K78" s="220"/>
      <c r="L78" s="220"/>
      <c r="M78" s="220"/>
      <c r="N78" s="220"/>
      <c r="O78" s="220"/>
    </row>
    <row r="79" spans="1:15" ht="27" hidden="1">
      <c r="A79" s="2" t="s">
        <v>599</v>
      </c>
      <c r="B79" s="2" t="s">
        <v>665</v>
      </c>
      <c r="C79" s="2" t="s">
        <v>526</v>
      </c>
      <c r="D79" s="2" t="s">
        <v>91</v>
      </c>
      <c r="E79" s="2"/>
      <c r="F79" s="539">
        <f>F80</f>
        <v>0</v>
      </c>
      <c r="G79" s="268"/>
      <c r="K79" s="220"/>
      <c r="L79" s="220"/>
      <c r="M79" s="220"/>
      <c r="N79" s="220"/>
      <c r="O79" s="220"/>
    </row>
    <row r="80" spans="1:15" ht="27" hidden="1">
      <c r="A80" s="335" t="s">
        <v>380</v>
      </c>
      <c r="B80" s="2" t="s">
        <v>665</v>
      </c>
      <c r="C80" s="2" t="s">
        <v>526</v>
      </c>
      <c r="D80" s="2" t="s">
        <v>91</v>
      </c>
      <c r="E80" s="2" t="s">
        <v>516</v>
      </c>
      <c r="F80" s="539"/>
      <c r="G80" s="268"/>
      <c r="K80" s="220"/>
      <c r="L80" s="220"/>
      <c r="M80" s="220"/>
      <c r="N80" s="220"/>
      <c r="O80" s="220"/>
    </row>
    <row r="81" spans="1:15" ht="27.75" hidden="1">
      <c r="A81" s="356" t="s">
        <v>901</v>
      </c>
      <c r="B81" s="2" t="s">
        <v>665</v>
      </c>
      <c r="C81" s="2" t="s">
        <v>528</v>
      </c>
      <c r="D81" s="354" t="s">
        <v>902</v>
      </c>
      <c r="E81" s="2"/>
      <c r="F81" s="539">
        <f>F82</f>
        <v>0</v>
      </c>
      <c r="G81" s="268"/>
      <c r="K81" s="220"/>
      <c r="L81" s="220"/>
      <c r="M81" s="220"/>
      <c r="N81" s="220"/>
      <c r="O81" s="220"/>
    </row>
    <row r="82" spans="1:15" ht="27.75" hidden="1">
      <c r="A82" s="357" t="s">
        <v>1229</v>
      </c>
      <c r="B82" s="2" t="s">
        <v>665</v>
      </c>
      <c r="C82" s="2" t="s">
        <v>528</v>
      </c>
      <c r="D82" s="354" t="s">
        <v>1219</v>
      </c>
      <c r="E82" s="2"/>
      <c r="F82" s="539">
        <f>F83</f>
        <v>0</v>
      </c>
      <c r="G82" s="268"/>
      <c r="K82" s="220"/>
      <c r="L82" s="220"/>
      <c r="M82" s="220"/>
      <c r="N82" s="220"/>
      <c r="O82" s="220"/>
    </row>
    <row r="83" spans="1:15" ht="27.75" hidden="1">
      <c r="A83" s="337" t="s">
        <v>380</v>
      </c>
      <c r="B83" s="2" t="s">
        <v>665</v>
      </c>
      <c r="C83" s="2" t="s">
        <v>528</v>
      </c>
      <c r="D83" s="354" t="s">
        <v>1219</v>
      </c>
      <c r="E83" s="2" t="s">
        <v>516</v>
      </c>
      <c r="F83" s="539">
        <v>0</v>
      </c>
      <c r="G83" s="268"/>
      <c r="K83" s="220"/>
      <c r="L83" s="220"/>
      <c r="M83" s="220"/>
      <c r="N83" s="220"/>
      <c r="O83" s="220"/>
    </row>
    <row r="84" spans="1:15" ht="30" customHeight="1" hidden="1">
      <c r="A84" s="579" t="s">
        <v>1649</v>
      </c>
      <c r="B84" s="2" t="s">
        <v>665</v>
      </c>
      <c r="C84" s="2" t="s">
        <v>526</v>
      </c>
      <c r="D84" s="353" t="s">
        <v>239</v>
      </c>
      <c r="E84" s="2"/>
      <c r="F84" s="539">
        <f>F85</f>
        <v>0</v>
      </c>
      <c r="G84" s="268"/>
      <c r="K84" s="220"/>
      <c r="L84" s="220"/>
      <c r="M84" s="220"/>
      <c r="N84" s="220"/>
      <c r="O84" s="220"/>
    </row>
    <row r="85" spans="1:15" ht="47.25" customHeight="1" hidden="1">
      <c r="A85" s="2" t="s">
        <v>1651</v>
      </c>
      <c r="B85" s="2" t="s">
        <v>665</v>
      </c>
      <c r="C85" s="2" t="s">
        <v>526</v>
      </c>
      <c r="D85" s="353" t="s">
        <v>240</v>
      </c>
      <c r="E85" s="2"/>
      <c r="F85" s="539">
        <f>SUM(F86:F87)</f>
        <v>0</v>
      </c>
      <c r="G85" s="268"/>
      <c r="K85" s="220"/>
      <c r="L85" s="220"/>
      <c r="M85" s="220"/>
      <c r="N85" s="220"/>
      <c r="O85" s="220"/>
    </row>
    <row r="86" spans="1:15" ht="54" hidden="1">
      <c r="A86" s="2" t="s">
        <v>653</v>
      </c>
      <c r="B86" s="2" t="s">
        <v>665</v>
      </c>
      <c r="C86" s="2" t="s">
        <v>526</v>
      </c>
      <c r="D86" s="353" t="s">
        <v>240</v>
      </c>
      <c r="E86" s="2" t="s">
        <v>67</v>
      </c>
      <c r="F86" s="539"/>
      <c r="G86" s="268"/>
      <c r="K86" s="220"/>
      <c r="L86" s="220"/>
      <c r="M86" s="220"/>
      <c r="N86" s="220"/>
      <c r="O86" s="220"/>
    </row>
    <row r="87" spans="1:15" ht="27" hidden="1">
      <c r="A87" s="2" t="s">
        <v>380</v>
      </c>
      <c r="B87" s="2" t="s">
        <v>665</v>
      </c>
      <c r="C87" s="2" t="s">
        <v>526</v>
      </c>
      <c r="D87" s="353" t="s">
        <v>240</v>
      </c>
      <c r="E87" s="2" t="s">
        <v>516</v>
      </c>
      <c r="F87" s="539"/>
      <c r="G87" s="268"/>
      <c r="K87" s="220"/>
      <c r="L87" s="220"/>
      <c r="M87" s="220"/>
      <c r="N87" s="220"/>
      <c r="O87" s="220"/>
    </row>
    <row r="88" spans="1:15" ht="54" hidden="1">
      <c r="A88" s="749" t="s">
        <v>1248</v>
      </c>
      <c r="B88" s="2" t="s">
        <v>665</v>
      </c>
      <c r="C88" s="2" t="s">
        <v>526</v>
      </c>
      <c r="D88" s="353" t="s">
        <v>237</v>
      </c>
      <c r="E88" s="2"/>
      <c r="F88" s="539"/>
      <c r="G88" s="268"/>
      <c r="K88" s="220"/>
      <c r="L88" s="220"/>
      <c r="M88" s="220"/>
      <c r="N88" s="220"/>
      <c r="O88" s="220"/>
    </row>
    <row r="89" spans="1:15" ht="27">
      <c r="A89" s="481" t="s">
        <v>1649</v>
      </c>
      <c r="B89" s="2" t="s">
        <v>665</v>
      </c>
      <c r="C89" s="2" t="s">
        <v>526</v>
      </c>
      <c r="D89" s="353" t="s">
        <v>1650</v>
      </c>
      <c r="E89" s="2"/>
      <c r="F89" s="539">
        <f>F90</f>
        <v>793</v>
      </c>
      <c r="G89" s="268"/>
      <c r="K89" s="220"/>
      <c r="L89" s="220"/>
      <c r="M89" s="220"/>
      <c r="N89" s="220"/>
      <c r="O89" s="220"/>
    </row>
    <row r="90" spans="1:15" ht="54">
      <c r="A90" s="481" t="s">
        <v>1651</v>
      </c>
      <c r="B90" s="2" t="s">
        <v>665</v>
      </c>
      <c r="C90" s="2" t="s">
        <v>526</v>
      </c>
      <c r="D90" s="353" t="s">
        <v>1652</v>
      </c>
      <c r="E90" s="2"/>
      <c r="F90" s="539">
        <f>F91+F92</f>
        <v>793</v>
      </c>
      <c r="G90" s="268"/>
      <c r="K90" s="220"/>
      <c r="L90" s="220"/>
      <c r="M90" s="220"/>
      <c r="N90" s="220"/>
      <c r="O90" s="220"/>
    </row>
    <row r="91" spans="1:15" ht="54">
      <c r="A91" s="481" t="s">
        <v>653</v>
      </c>
      <c r="B91" s="2" t="s">
        <v>665</v>
      </c>
      <c r="C91" s="2" t="s">
        <v>526</v>
      </c>
      <c r="D91" s="353" t="s">
        <v>1652</v>
      </c>
      <c r="E91" s="2" t="s">
        <v>67</v>
      </c>
      <c r="F91" s="539">
        <v>241.5</v>
      </c>
      <c r="G91" s="268"/>
      <c r="K91" s="220"/>
      <c r="L91" s="220"/>
      <c r="M91" s="220"/>
      <c r="N91" s="220"/>
      <c r="O91" s="220"/>
    </row>
    <row r="92" spans="1:15" ht="27">
      <c r="A92" s="481" t="s">
        <v>380</v>
      </c>
      <c r="B92" s="2" t="s">
        <v>665</v>
      </c>
      <c r="C92" s="2" t="s">
        <v>526</v>
      </c>
      <c r="D92" s="353" t="s">
        <v>1652</v>
      </c>
      <c r="E92" s="2" t="s">
        <v>516</v>
      </c>
      <c r="F92" s="539">
        <v>551.5</v>
      </c>
      <c r="G92" s="268"/>
      <c r="K92" s="220"/>
      <c r="L92" s="220"/>
      <c r="M92" s="220"/>
      <c r="N92" s="220"/>
      <c r="O92" s="220"/>
    </row>
    <row r="93" spans="1:15" s="268" customFormat="1" ht="44.25" customHeight="1">
      <c r="A93" s="358" t="s">
        <v>1328</v>
      </c>
      <c r="B93" s="359" t="s">
        <v>665</v>
      </c>
      <c r="C93" s="359" t="s">
        <v>526</v>
      </c>
      <c r="D93" s="360" t="s">
        <v>106</v>
      </c>
      <c r="E93" s="355"/>
      <c r="F93" s="811">
        <f>F94+F100</f>
        <v>732.388</v>
      </c>
      <c r="K93" s="475"/>
      <c r="L93" s="475"/>
      <c r="M93" s="475"/>
      <c r="N93" s="475"/>
      <c r="O93" s="475"/>
    </row>
    <row r="94" spans="1:15" ht="69" customHeight="1">
      <c r="A94" s="6" t="s">
        <v>1329</v>
      </c>
      <c r="B94" s="361" t="s">
        <v>665</v>
      </c>
      <c r="C94" s="361" t="s">
        <v>526</v>
      </c>
      <c r="D94" s="361" t="s">
        <v>107</v>
      </c>
      <c r="E94" s="339"/>
      <c r="F94" s="598">
        <f>F95</f>
        <v>463.16</v>
      </c>
      <c r="G94" s="268"/>
      <c r="K94" s="220"/>
      <c r="L94" s="220"/>
      <c r="M94" s="220"/>
      <c r="N94" s="220"/>
      <c r="O94" s="220"/>
    </row>
    <row r="95" spans="1:15" ht="34.5" customHeight="1">
      <c r="A95" s="362" t="s">
        <v>340</v>
      </c>
      <c r="B95" s="354" t="s">
        <v>665</v>
      </c>
      <c r="C95" s="354" t="s">
        <v>526</v>
      </c>
      <c r="D95" s="354" t="s">
        <v>109</v>
      </c>
      <c r="E95" s="2"/>
      <c r="F95" s="538">
        <f>F96</f>
        <v>463.16</v>
      </c>
      <c r="G95" s="268"/>
      <c r="K95" s="220"/>
      <c r="L95" s="220"/>
      <c r="M95" s="220"/>
      <c r="N95" s="220"/>
      <c r="O95" s="220"/>
    </row>
    <row r="96" spans="1:15" ht="36.75" customHeight="1">
      <c r="A96" s="165" t="s">
        <v>381</v>
      </c>
      <c r="B96" s="354" t="s">
        <v>665</v>
      </c>
      <c r="C96" s="354" t="s">
        <v>526</v>
      </c>
      <c r="D96" s="354" t="s">
        <v>110</v>
      </c>
      <c r="E96" s="2"/>
      <c r="F96" s="538">
        <f>F97</f>
        <v>463.16</v>
      </c>
      <c r="G96" s="268"/>
      <c r="K96" s="220"/>
      <c r="L96" s="220"/>
      <c r="M96" s="220"/>
      <c r="N96" s="220"/>
      <c r="O96" s="220"/>
    </row>
    <row r="97" spans="1:15" ht="74.25" customHeight="1">
      <c r="A97" s="335" t="s">
        <v>169</v>
      </c>
      <c r="B97" s="354" t="s">
        <v>665</v>
      </c>
      <c r="C97" s="354" t="s">
        <v>526</v>
      </c>
      <c r="D97" s="354" t="s">
        <v>110</v>
      </c>
      <c r="E97" s="2" t="s">
        <v>67</v>
      </c>
      <c r="F97" s="538">
        <v>463.16</v>
      </c>
      <c r="G97" s="268"/>
      <c r="K97" s="220"/>
      <c r="L97" s="220"/>
      <c r="M97" s="220"/>
      <c r="N97" s="220"/>
      <c r="O97" s="220"/>
    </row>
    <row r="98" spans="1:15" s="3" customFormat="1" ht="33.75" customHeight="1" hidden="1">
      <c r="A98" s="2" t="s">
        <v>653</v>
      </c>
      <c r="B98" s="354" t="s">
        <v>665</v>
      </c>
      <c r="C98" s="354" t="s">
        <v>526</v>
      </c>
      <c r="D98" s="354" t="s">
        <v>110</v>
      </c>
      <c r="E98" s="2" t="s">
        <v>516</v>
      </c>
      <c r="F98" s="538"/>
      <c r="G98" s="237"/>
      <c r="K98" s="527"/>
      <c r="L98" s="527"/>
      <c r="M98" s="527"/>
      <c r="N98" s="527"/>
      <c r="O98" s="527"/>
    </row>
    <row r="99" spans="1:15" ht="27" hidden="1">
      <c r="A99" s="2" t="s">
        <v>654</v>
      </c>
      <c r="B99" s="2" t="s">
        <v>665</v>
      </c>
      <c r="C99" s="2" t="s">
        <v>526</v>
      </c>
      <c r="D99" s="354" t="s">
        <v>110</v>
      </c>
      <c r="E99" s="2"/>
      <c r="F99" s="538"/>
      <c r="G99" s="268"/>
      <c r="K99" s="220"/>
      <c r="L99" s="220"/>
      <c r="M99" s="220"/>
      <c r="N99" s="220"/>
      <c r="O99" s="220"/>
    </row>
    <row r="100" spans="1:15" ht="66.75" customHeight="1">
      <c r="A100" s="7" t="s">
        <v>1338</v>
      </c>
      <c r="B100" s="339" t="s">
        <v>665</v>
      </c>
      <c r="C100" s="339" t="s">
        <v>526</v>
      </c>
      <c r="D100" s="361" t="s">
        <v>112</v>
      </c>
      <c r="E100" s="339"/>
      <c r="F100" s="598">
        <f>F101+F105</f>
        <v>269.228</v>
      </c>
      <c r="G100" s="268"/>
      <c r="K100" s="220"/>
      <c r="L100" s="220"/>
      <c r="M100" s="220"/>
      <c r="N100" s="220"/>
      <c r="O100" s="220"/>
    </row>
    <row r="101" spans="1:15" ht="27.75">
      <c r="A101" s="362" t="s">
        <v>108</v>
      </c>
      <c r="B101" s="2" t="s">
        <v>665</v>
      </c>
      <c r="C101" s="2" t="s">
        <v>526</v>
      </c>
      <c r="D101" s="354" t="s">
        <v>114</v>
      </c>
      <c r="E101" s="2"/>
      <c r="F101" s="538">
        <f>F102</f>
        <v>234.228</v>
      </c>
      <c r="G101" s="268"/>
      <c r="K101" s="220"/>
      <c r="L101" s="220"/>
      <c r="M101" s="220"/>
      <c r="N101" s="220"/>
      <c r="O101" s="220"/>
    </row>
    <row r="102" spans="1:15" ht="30" customHeight="1">
      <c r="A102" s="344" t="s">
        <v>657</v>
      </c>
      <c r="B102" s="2" t="s">
        <v>665</v>
      </c>
      <c r="C102" s="2" t="s">
        <v>526</v>
      </c>
      <c r="D102" s="336" t="s">
        <v>115</v>
      </c>
      <c r="E102" s="2"/>
      <c r="F102" s="538">
        <f>F103+F104</f>
        <v>234.228</v>
      </c>
      <c r="G102" s="268"/>
      <c r="K102" s="220"/>
      <c r="L102" s="220"/>
      <c r="M102" s="220"/>
      <c r="N102" s="220"/>
      <c r="O102" s="220"/>
    </row>
    <row r="103" spans="1:15" ht="54">
      <c r="A103" s="2" t="s">
        <v>653</v>
      </c>
      <c r="B103" s="2" t="s">
        <v>665</v>
      </c>
      <c r="C103" s="2" t="s">
        <v>526</v>
      </c>
      <c r="D103" s="336" t="s">
        <v>115</v>
      </c>
      <c r="E103" s="2" t="s">
        <v>67</v>
      </c>
      <c r="F103" s="539">
        <v>234.228</v>
      </c>
      <c r="G103" s="268"/>
      <c r="K103" s="220"/>
      <c r="L103" s="220"/>
      <c r="M103" s="220"/>
      <c r="N103" s="220"/>
      <c r="O103" s="252"/>
    </row>
    <row r="104" spans="1:15" ht="27" hidden="1">
      <c r="A104" s="335" t="s">
        <v>380</v>
      </c>
      <c r="B104" s="2" t="s">
        <v>665</v>
      </c>
      <c r="C104" s="2" t="s">
        <v>526</v>
      </c>
      <c r="D104" s="336" t="s">
        <v>115</v>
      </c>
      <c r="E104" s="2" t="s">
        <v>516</v>
      </c>
      <c r="F104" s="539"/>
      <c r="G104" s="268"/>
      <c r="K104" s="220"/>
      <c r="L104" s="220"/>
      <c r="M104" s="220"/>
      <c r="N104" s="220"/>
      <c r="O104" s="252"/>
    </row>
    <row r="105" spans="1:15" ht="27.75">
      <c r="A105" s="362" t="s">
        <v>113</v>
      </c>
      <c r="B105" s="2" t="s">
        <v>665</v>
      </c>
      <c r="C105" s="2" t="s">
        <v>526</v>
      </c>
      <c r="D105" s="336" t="s">
        <v>341</v>
      </c>
      <c r="E105" s="2"/>
      <c r="F105" s="539">
        <f>F106</f>
        <v>35</v>
      </c>
      <c r="G105" s="268"/>
      <c r="K105" s="220"/>
      <c r="L105" s="220"/>
      <c r="M105" s="220"/>
      <c r="N105" s="220"/>
      <c r="O105" s="220"/>
    </row>
    <row r="106" spans="1:15" ht="36.75" customHeight="1">
      <c r="A106" s="339" t="s">
        <v>245</v>
      </c>
      <c r="B106" s="2" t="s">
        <v>665</v>
      </c>
      <c r="C106" s="2" t="s">
        <v>526</v>
      </c>
      <c r="D106" s="336" t="s">
        <v>342</v>
      </c>
      <c r="E106" s="2"/>
      <c r="F106" s="539">
        <f>F107</f>
        <v>35</v>
      </c>
      <c r="G106" s="268"/>
      <c r="K106" s="220"/>
      <c r="L106" s="220"/>
      <c r="M106" s="220"/>
      <c r="N106" s="220"/>
      <c r="O106" s="220"/>
    </row>
    <row r="107" spans="1:15" ht="27">
      <c r="A107" s="335" t="s">
        <v>380</v>
      </c>
      <c r="B107" s="2" t="s">
        <v>665</v>
      </c>
      <c r="C107" s="2" t="s">
        <v>526</v>
      </c>
      <c r="D107" s="336" t="s">
        <v>342</v>
      </c>
      <c r="E107" s="2" t="s">
        <v>516</v>
      </c>
      <c r="F107" s="539">
        <v>35</v>
      </c>
      <c r="G107" s="268"/>
      <c r="K107" s="220"/>
      <c r="L107" s="220"/>
      <c r="M107" s="220"/>
      <c r="N107" s="220"/>
      <c r="O107" s="220"/>
    </row>
    <row r="108" spans="1:15" ht="51" customHeight="1">
      <c r="A108" s="514" t="s">
        <v>1451</v>
      </c>
      <c r="B108" s="312" t="s">
        <v>665</v>
      </c>
      <c r="C108" s="312" t="s">
        <v>526</v>
      </c>
      <c r="D108" s="363" t="s">
        <v>682</v>
      </c>
      <c r="E108" s="312"/>
      <c r="F108" s="595">
        <f>F109+F114</f>
        <v>320.6</v>
      </c>
      <c r="G108" s="268"/>
      <c r="K108" s="220"/>
      <c r="L108" s="220"/>
      <c r="M108" s="220"/>
      <c r="N108" s="220"/>
      <c r="O108" s="220"/>
    </row>
    <row r="109" spans="1:15" ht="67.5" customHeight="1">
      <c r="A109" s="6" t="s">
        <v>1460</v>
      </c>
      <c r="B109" s="339" t="s">
        <v>665</v>
      </c>
      <c r="C109" s="339" t="s">
        <v>526</v>
      </c>
      <c r="D109" s="344" t="s">
        <v>689</v>
      </c>
      <c r="E109" s="339"/>
      <c r="F109" s="612">
        <f>F110</f>
        <v>305.8</v>
      </c>
      <c r="G109" s="268"/>
      <c r="K109" s="220"/>
      <c r="L109" s="220"/>
      <c r="M109" s="220"/>
      <c r="N109" s="220"/>
      <c r="O109" s="220"/>
    </row>
    <row r="110" spans="1:15" ht="43.5" customHeight="1">
      <c r="A110" s="364" t="s">
        <v>470</v>
      </c>
      <c r="B110" s="2" t="s">
        <v>665</v>
      </c>
      <c r="C110" s="2" t="s">
        <v>526</v>
      </c>
      <c r="D110" s="336" t="s">
        <v>690</v>
      </c>
      <c r="E110" s="2"/>
      <c r="F110" s="539">
        <f>F112</f>
        <v>305.8</v>
      </c>
      <c r="G110" s="268"/>
      <c r="K110" s="220"/>
      <c r="L110" s="220"/>
      <c r="M110" s="220"/>
      <c r="N110" s="220"/>
      <c r="O110" s="220"/>
    </row>
    <row r="111" spans="1:15" ht="43.5" customHeight="1">
      <c r="A111" s="2" t="s">
        <v>1151</v>
      </c>
      <c r="B111" s="2" t="s">
        <v>665</v>
      </c>
      <c r="C111" s="2" t="s">
        <v>526</v>
      </c>
      <c r="D111" s="343" t="s">
        <v>691</v>
      </c>
      <c r="E111" s="2"/>
      <c r="F111" s="539">
        <v>305.8</v>
      </c>
      <c r="G111" s="268"/>
      <c r="K111" s="220"/>
      <c r="L111" s="220"/>
      <c r="M111" s="220"/>
      <c r="N111" s="220"/>
      <c r="O111" s="220"/>
    </row>
    <row r="112" spans="1:15" ht="75.75" customHeight="1">
      <c r="A112" s="2" t="s">
        <v>653</v>
      </c>
      <c r="B112" s="2" t="s">
        <v>665</v>
      </c>
      <c r="C112" s="2" t="s">
        <v>526</v>
      </c>
      <c r="D112" s="343" t="s">
        <v>691</v>
      </c>
      <c r="E112" s="2" t="s">
        <v>67</v>
      </c>
      <c r="F112" s="539">
        <v>305.8</v>
      </c>
      <c r="G112" s="268"/>
      <c r="K112" s="220"/>
      <c r="L112" s="220"/>
      <c r="M112" s="220"/>
      <c r="N112" s="220"/>
      <c r="O112" s="220"/>
    </row>
    <row r="113" spans="1:15" ht="75" customHeight="1" hidden="1">
      <c r="A113" s="2" t="s">
        <v>653</v>
      </c>
      <c r="B113" s="2" t="s">
        <v>665</v>
      </c>
      <c r="C113" s="2" t="s">
        <v>526</v>
      </c>
      <c r="D113" s="343" t="s">
        <v>691</v>
      </c>
      <c r="E113" s="2"/>
      <c r="F113" s="539"/>
      <c r="G113" s="268"/>
      <c r="K113" s="220"/>
      <c r="L113" s="220"/>
      <c r="M113" s="220"/>
      <c r="N113" s="220"/>
      <c r="O113" s="220"/>
    </row>
    <row r="114" spans="1:15" ht="52.5" customHeight="1">
      <c r="A114" s="6" t="s">
        <v>1461</v>
      </c>
      <c r="B114" s="339" t="s">
        <v>665</v>
      </c>
      <c r="C114" s="339" t="s">
        <v>526</v>
      </c>
      <c r="D114" s="344" t="s">
        <v>684</v>
      </c>
      <c r="E114" s="339"/>
      <c r="F114" s="612">
        <f>F115</f>
        <v>14.8</v>
      </c>
      <c r="G114" s="268"/>
      <c r="K114" s="220"/>
      <c r="L114" s="220"/>
      <c r="M114" s="220"/>
      <c r="N114" s="220"/>
      <c r="O114" s="220"/>
    </row>
    <row r="115" spans="1:15" ht="75" customHeight="1">
      <c r="A115" s="345" t="s">
        <v>685</v>
      </c>
      <c r="B115" s="2" t="s">
        <v>665</v>
      </c>
      <c r="C115" s="2" t="s">
        <v>526</v>
      </c>
      <c r="D115" s="336" t="s">
        <v>686</v>
      </c>
      <c r="E115" s="2"/>
      <c r="F115" s="539">
        <f>F116</f>
        <v>14.8</v>
      </c>
      <c r="G115" s="268"/>
      <c r="K115" s="220"/>
      <c r="L115" s="220"/>
      <c r="M115" s="220"/>
      <c r="N115" s="220"/>
      <c r="O115" s="220"/>
    </row>
    <row r="116" spans="1:15" ht="32.25" customHeight="1">
      <c r="A116" s="2" t="s">
        <v>247</v>
      </c>
      <c r="B116" s="2" t="s">
        <v>665</v>
      </c>
      <c r="C116" s="2" t="s">
        <v>526</v>
      </c>
      <c r="D116" s="336" t="s">
        <v>687</v>
      </c>
      <c r="E116" s="2"/>
      <c r="F116" s="539">
        <f>F117+F118</f>
        <v>14.8</v>
      </c>
      <c r="G116" s="268"/>
      <c r="K116" s="220"/>
      <c r="L116" s="220"/>
      <c r="M116" s="220"/>
      <c r="N116" s="220"/>
      <c r="O116" s="220"/>
    </row>
    <row r="117" spans="1:15" ht="31.5" customHeight="1">
      <c r="A117" s="335" t="s">
        <v>380</v>
      </c>
      <c r="B117" s="2" t="s">
        <v>665</v>
      </c>
      <c r="C117" s="2" t="s">
        <v>526</v>
      </c>
      <c r="D117" s="336" t="s">
        <v>687</v>
      </c>
      <c r="E117" s="2" t="s">
        <v>516</v>
      </c>
      <c r="F117" s="539">
        <v>14.8</v>
      </c>
      <c r="G117" s="268"/>
      <c r="K117" s="220"/>
      <c r="L117" s="220"/>
      <c r="M117" s="220"/>
      <c r="N117" s="220"/>
      <c r="O117" s="220"/>
    </row>
    <row r="118" spans="1:15" ht="31.5" customHeight="1" hidden="1">
      <c r="A118" s="335" t="s">
        <v>176</v>
      </c>
      <c r="B118" s="2" t="s">
        <v>665</v>
      </c>
      <c r="C118" s="2" t="s">
        <v>526</v>
      </c>
      <c r="D118" s="336" t="s">
        <v>687</v>
      </c>
      <c r="E118" s="2" t="s">
        <v>762</v>
      </c>
      <c r="F118" s="539"/>
      <c r="G118" s="268"/>
      <c r="K118" s="220"/>
      <c r="L118" s="220"/>
      <c r="M118" s="220"/>
      <c r="N118" s="220"/>
      <c r="O118" s="220"/>
    </row>
    <row r="119" spans="1:15" ht="28.5">
      <c r="A119" s="334" t="s">
        <v>1519</v>
      </c>
      <c r="B119" s="312" t="s">
        <v>665</v>
      </c>
      <c r="C119" s="312" t="s">
        <v>526</v>
      </c>
      <c r="D119" s="312" t="s">
        <v>344</v>
      </c>
      <c r="E119" s="312"/>
      <c r="F119" s="605">
        <f>F120</f>
        <v>305.8</v>
      </c>
      <c r="G119" s="268"/>
      <c r="K119" s="220"/>
      <c r="L119" s="220"/>
      <c r="M119" s="220"/>
      <c r="N119" s="220"/>
      <c r="O119" s="220"/>
    </row>
    <row r="120" spans="1:15" ht="41.25">
      <c r="A120" s="6" t="s">
        <v>1521</v>
      </c>
      <c r="B120" s="339" t="s">
        <v>665</v>
      </c>
      <c r="C120" s="339" t="s">
        <v>526</v>
      </c>
      <c r="D120" s="339" t="s">
        <v>346</v>
      </c>
      <c r="E120" s="339"/>
      <c r="F120" s="598">
        <f>F121</f>
        <v>305.8</v>
      </c>
      <c r="G120" s="268"/>
      <c r="K120" s="220"/>
      <c r="L120" s="220"/>
      <c r="M120" s="220"/>
      <c r="N120" s="220"/>
      <c r="O120" s="220"/>
    </row>
    <row r="121" spans="1:15" ht="33.75" customHeight="1">
      <c r="A121" s="345" t="s">
        <v>457</v>
      </c>
      <c r="B121" s="2" t="s">
        <v>665</v>
      </c>
      <c r="C121" s="2" t="s">
        <v>526</v>
      </c>
      <c r="D121" s="2" t="s">
        <v>345</v>
      </c>
      <c r="E121" s="2"/>
      <c r="F121" s="538">
        <f>F122</f>
        <v>305.8</v>
      </c>
      <c r="G121" s="268"/>
      <c r="K121" s="220"/>
      <c r="L121" s="220"/>
      <c r="M121" s="220"/>
      <c r="N121" s="220"/>
      <c r="O121" s="220"/>
    </row>
    <row r="122" spans="1:15" ht="36" customHeight="1">
      <c r="A122" s="336" t="s">
        <v>656</v>
      </c>
      <c r="B122" s="2" t="s">
        <v>93</v>
      </c>
      <c r="C122" s="2" t="s">
        <v>526</v>
      </c>
      <c r="D122" s="2" t="s">
        <v>347</v>
      </c>
      <c r="E122" s="2"/>
      <c r="F122" s="538">
        <f>F123</f>
        <v>305.8</v>
      </c>
      <c r="G122" s="268"/>
      <c r="K122" s="220"/>
      <c r="L122" s="220"/>
      <c r="M122" s="220"/>
      <c r="N122" s="220"/>
      <c r="O122" s="220"/>
    </row>
    <row r="123" spans="1:15" ht="54">
      <c r="A123" s="2" t="s">
        <v>653</v>
      </c>
      <c r="B123" s="2" t="s">
        <v>665</v>
      </c>
      <c r="C123" s="2" t="s">
        <v>526</v>
      </c>
      <c r="D123" s="2" t="s">
        <v>347</v>
      </c>
      <c r="E123" s="2" t="s">
        <v>67</v>
      </c>
      <c r="F123" s="539">
        <v>305.8</v>
      </c>
      <c r="G123" s="268"/>
      <c r="K123" s="220"/>
      <c r="L123" s="220"/>
      <c r="M123" s="220"/>
      <c r="N123" s="220"/>
      <c r="O123" s="220"/>
    </row>
    <row r="124" spans="1:15" ht="47.25" customHeight="1">
      <c r="A124" s="312" t="s">
        <v>781</v>
      </c>
      <c r="B124" s="365" t="s">
        <v>665</v>
      </c>
      <c r="C124" s="365" t="s">
        <v>526</v>
      </c>
      <c r="D124" s="365" t="s">
        <v>701</v>
      </c>
      <c r="E124" s="365"/>
      <c r="F124" s="811">
        <f>F125+F133</f>
        <v>1442.653</v>
      </c>
      <c r="G124" s="268"/>
      <c r="K124" s="220"/>
      <c r="L124" s="220"/>
      <c r="M124" s="220"/>
      <c r="N124" s="220"/>
      <c r="O124" s="220"/>
    </row>
    <row r="125" spans="1:15" ht="52.5" customHeight="1">
      <c r="A125" s="337" t="s">
        <v>1152</v>
      </c>
      <c r="B125" s="312" t="s">
        <v>665</v>
      </c>
      <c r="C125" s="312" t="s">
        <v>526</v>
      </c>
      <c r="D125" s="312" t="s">
        <v>702</v>
      </c>
      <c r="E125" s="312"/>
      <c r="F125" s="605">
        <f>F126</f>
        <v>1402.653</v>
      </c>
      <c r="G125" s="268"/>
      <c r="K125" s="220"/>
      <c r="L125" s="220"/>
      <c r="M125" s="220"/>
      <c r="N125" s="220"/>
      <c r="O125" s="220"/>
    </row>
    <row r="126" spans="1:20" ht="54.75" customHeight="1">
      <c r="A126" s="364" t="s">
        <v>869</v>
      </c>
      <c r="B126" s="312" t="s">
        <v>665</v>
      </c>
      <c r="C126" s="312" t="s">
        <v>526</v>
      </c>
      <c r="D126" s="312" t="s">
        <v>704</v>
      </c>
      <c r="E126" s="312"/>
      <c r="F126" s="605">
        <f>F127</f>
        <v>1402.653</v>
      </c>
      <c r="G126" s="268"/>
      <c r="K126" s="220"/>
      <c r="L126" s="220"/>
      <c r="M126" s="220"/>
      <c r="N126" s="220"/>
      <c r="O126" s="220"/>
      <c r="R126" s="220"/>
      <c r="S126" s="220"/>
      <c r="T126" s="220"/>
    </row>
    <row r="127" spans="1:20" ht="27.75">
      <c r="A127" s="336" t="s">
        <v>95</v>
      </c>
      <c r="B127" s="2" t="s">
        <v>665</v>
      </c>
      <c r="C127" s="2" t="s">
        <v>526</v>
      </c>
      <c r="D127" s="2" t="s">
        <v>419</v>
      </c>
      <c r="E127" s="2"/>
      <c r="F127" s="538">
        <f>F128</f>
        <v>1402.653</v>
      </c>
      <c r="G127" s="268"/>
      <c r="H127" t="s">
        <v>1658</v>
      </c>
      <c r="I127" t="s">
        <v>1659</v>
      </c>
      <c r="K127" s="220"/>
      <c r="L127" s="220"/>
      <c r="M127" s="220"/>
      <c r="N127" s="220"/>
      <c r="O127" s="220"/>
      <c r="R127" s="220"/>
      <c r="S127" s="220"/>
      <c r="T127" s="220"/>
    </row>
    <row r="128" spans="1:20" ht="27">
      <c r="A128" s="335" t="s">
        <v>380</v>
      </c>
      <c r="B128" s="2" t="s">
        <v>665</v>
      </c>
      <c r="C128" s="2" t="s">
        <v>526</v>
      </c>
      <c r="D128" s="2" t="s">
        <v>419</v>
      </c>
      <c r="E128" s="2" t="s">
        <v>516</v>
      </c>
      <c r="F128" s="539">
        <v>1402.653</v>
      </c>
      <c r="G128" s="268"/>
      <c r="H128" s="234">
        <v>1058.957</v>
      </c>
      <c r="I128">
        <v>70</v>
      </c>
      <c r="J128">
        <v>53</v>
      </c>
      <c r="K128" s="167"/>
      <c r="L128" s="220"/>
      <c r="M128" s="252"/>
      <c r="N128" s="252"/>
      <c r="O128" s="167"/>
      <c r="R128" s="252"/>
      <c r="S128" s="220"/>
      <c r="T128" s="252"/>
    </row>
    <row r="129" spans="1:20" ht="41.25" hidden="1">
      <c r="A129" s="333" t="s">
        <v>595</v>
      </c>
      <c r="B129" s="311" t="s">
        <v>665</v>
      </c>
      <c r="C129" s="311" t="s">
        <v>526</v>
      </c>
      <c r="D129" s="311" t="s">
        <v>744</v>
      </c>
      <c r="E129" s="311"/>
      <c r="F129" s="597">
        <f>F130</f>
        <v>0</v>
      </c>
      <c r="G129" s="268"/>
      <c r="K129" s="220"/>
      <c r="L129" s="220"/>
      <c r="M129" s="220"/>
      <c r="N129" s="220"/>
      <c r="O129" s="220"/>
      <c r="R129" s="220"/>
      <c r="S129" s="220"/>
      <c r="T129" s="220"/>
    </row>
    <row r="130" spans="1:20" ht="54" hidden="1">
      <c r="A130" s="366" t="s">
        <v>730</v>
      </c>
      <c r="B130" s="2" t="s">
        <v>665</v>
      </c>
      <c r="C130" s="2" t="s">
        <v>526</v>
      </c>
      <c r="D130" s="2" t="s">
        <v>184</v>
      </c>
      <c r="E130" s="2"/>
      <c r="F130" s="539">
        <f>F131</f>
        <v>0</v>
      </c>
      <c r="G130" s="268"/>
      <c r="K130" s="220"/>
      <c r="L130" s="220"/>
      <c r="M130" s="220"/>
      <c r="N130" s="220"/>
      <c r="O130" s="220"/>
      <c r="R130" s="220"/>
      <c r="S130" s="220"/>
      <c r="T130" s="220"/>
    </row>
    <row r="131" spans="1:20" ht="27" hidden="1">
      <c r="A131" s="2" t="s">
        <v>596</v>
      </c>
      <c r="B131" s="2" t="s">
        <v>665</v>
      </c>
      <c r="C131" s="2" t="s">
        <v>526</v>
      </c>
      <c r="D131" s="2" t="s">
        <v>731</v>
      </c>
      <c r="E131" s="2"/>
      <c r="F131" s="539">
        <f>F132</f>
        <v>0</v>
      </c>
      <c r="G131" s="268"/>
      <c r="K131" s="220"/>
      <c r="L131" s="220"/>
      <c r="M131" s="220"/>
      <c r="N131" s="220"/>
      <c r="O131" s="220"/>
      <c r="R131" s="220"/>
      <c r="S131" s="220"/>
      <c r="T131" s="220"/>
    </row>
    <row r="132" spans="1:20" ht="27" hidden="1">
      <c r="A132" s="335" t="s">
        <v>380</v>
      </c>
      <c r="B132" s="2" t="s">
        <v>665</v>
      </c>
      <c r="C132" s="2" t="s">
        <v>526</v>
      </c>
      <c r="D132" s="2" t="s">
        <v>731</v>
      </c>
      <c r="E132" s="2" t="s">
        <v>516</v>
      </c>
      <c r="F132" s="539"/>
      <c r="G132" s="268"/>
      <c r="K132" s="220"/>
      <c r="L132" s="220"/>
      <c r="M132" s="220"/>
      <c r="N132" s="220"/>
      <c r="O132" s="220"/>
      <c r="R132" s="220"/>
      <c r="S132" s="220"/>
      <c r="T132" s="220"/>
    </row>
    <row r="133" spans="1:20" ht="54.75">
      <c r="A133" s="336" t="s">
        <v>1153</v>
      </c>
      <c r="B133" s="2" t="s">
        <v>665</v>
      </c>
      <c r="C133" s="2" t="s">
        <v>526</v>
      </c>
      <c r="D133" s="2" t="s">
        <v>785</v>
      </c>
      <c r="E133" s="2"/>
      <c r="F133" s="538">
        <f>F134</f>
        <v>40</v>
      </c>
      <c r="G133" s="268"/>
      <c r="K133" s="220"/>
      <c r="L133" s="220"/>
      <c r="M133" s="220"/>
      <c r="N133" s="220"/>
      <c r="O133" s="220"/>
      <c r="R133" s="220"/>
      <c r="S133" s="220"/>
      <c r="T133" s="220"/>
    </row>
    <row r="134" spans="1:20" ht="27.75">
      <c r="A134" s="336" t="s">
        <v>870</v>
      </c>
      <c r="B134" s="2" t="s">
        <v>665</v>
      </c>
      <c r="C134" s="2" t="s">
        <v>526</v>
      </c>
      <c r="D134" s="2" t="s">
        <v>786</v>
      </c>
      <c r="E134" s="2"/>
      <c r="F134" s="538">
        <f>F135</f>
        <v>40</v>
      </c>
      <c r="G134" s="268"/>
      <c r="K134" s="220"/>
      <c r="L134" s="220"/>
      <c r="M134" s="220"/>
      <c r="N134" s="220"/>
      <c r="O134" s="220"/>
      <c r="R134" s="220"/>
      <c r="S134" s="220"/>
      <c r="T134" s="220"/>
    </row>
    <row r="135" spans="1:20" ht="27.75">
      <c r="A135" s="336" t="s">
        <v>95</v>
      </c>
      <c r="B135" s="2" t="s">
        <v>665</v>
      </c>
      <c r="C135" s="2" t="s">
        <v>526</v>
      </c>
      <c r="D135" s="2" t="s">
        <v>787</v>
      </c>
      <c r="E135" s="2"/>
      <c r="F135" s="538">
        <f>F136</f>
        <v>40</v>
      </c>
      <c r="G135" s="268"/>
      <c r="K135" s="220"/>
      <c r="L135" s="220"/>
      <c r="M135" s="220"/>
      <c r="N135" s="220"/>
      <c r="O135" s="220"/>
      <c r="R135" s="220"/>
      <c r="S135" s="220"/>
      <c r="T135" s="220"/>
    </row>
    <row r="136" spans="1:20" ht="27.75">
      <c r="A136" s="337" t="s">
        <v>380</v>
      </c>
      <c r="B136" s="2" t="s">
        <v>665</v>
      </c>
      <c r="C136" s="2" t="s">
        <v>526</v>
      </c>
      <c r="D136" s="2" t="s">
        <v>787</v>
      </c>
      <c r="E136" s="2" t="s">
        <v>516</v>
      </c>
      <c r="F136" s="538">
        <v>40</v>
      </c>
      <c r="G136" s="268"/>
      <c r="H136" s="478">
        <v>30</v>
      </c>
      <c r="I136">
        <v>10</v>
      </c>
      <c r="J136">
        <v>20</v>
      </c>
      <c r="K136" s="461"/>
      <c r="L136" s="220"/>
      <c r="M136" s="245"/>
      <c r="N136" s="245"/>
      <c r="O136" s="461"/>
      <c r="R136" s="245"/>
      <c r="S136" s="220"/>
      <c r="T136" s="220"/>
    </row>
    <row r="137" spans="1:20" ht="27" hidden="1">
      <c r="A137" s="311" t="s">
        <v>768</v>
      </c>
      <c r="B137" s="311" t="s">
        <v>665</v>
      </c>
      <c r="C137" s="311" t="s">
        <v>178</v>
      </c>
      <c r="D137" s="2"/>
      <c r="E137" s="2"/>
      <c r="F137" s="597">
        <f>F138</f>
        <v>0</v>
      </c>
      <c r="G137" s="268"/>
      <c r="K137" s="220"/>
      <c r="L137" s="220"/>
      <c r="M137" s="220"/>
      <c r="N137" s="220"/>
      <c r="O137" s="220"/>
      <c r="R137" s="220"/>
      <c r="S137" s="220"/>
      <c r="T137" s="220"/>
    </row>
    <row r="138" spans="1:20" ht="30" customHeight="1" hidden="1">
      <c r="A138" s="333" t="s">
        <v>601</v>
      </c>
      <c r="B138" s="311" t="s">
        <v>665</v>
      </c>
      <c r="C138" s="311" t="s">
        <v>178</v>
      </c>
      <c r="D138" s="311" t="s">
        <v>679</v>
      </c>
      <c r="E138" s="312"/>
      <c r="F138" s="600">
        <f>F139</f>
        <v>0</v>
      </c>
      <c r="G138" s="268"/>
      <c r="K138" s="220"/>
      <c r="L138" s="220"/>
      <c r="M138" s="220"/>
      <c r="N138" s="220"/>
      <c r="O138" s="220"/>
      <c r="R138" s="220"/>
      <c r="S138" s="220"/>
      <c r="T138" s="220"/>
    </row>
    <row r="139" spans="1:20" ht="29.25" customHeight="1" hidden="1">
      <c r="A139" s="333" t="s">
        <v>77</v>
      </c>
      <c r="B139" s="311" t="s">
        <v>665</v>
      </c>
      <c r="C139" s="311" t="s">
        <v>178</v>
      </c>
      <c r="D139" s="311" t="s">
        <v>680</v>
      </c>
      <c r="E139" s="2"/>
      <c r="F139" s="600">
        <f>F140</f>
        <v>0</v>
      </c>
      <c r="G139" s="268"/>
      <c r="K139" s="220"/>
      <c r="L139" s="220"/>
      <c r="M139" s="220"/>
      <c r="N139" s="220"/>
      <c r="O139" s="220"/>
      <c r="R139" s="220"/>
      <c r="S139" s="220"/>
      <c r="T139" s="220"/>
    </row>
    <row r="140" spans="1:20" ht="40.5" hidden="1">
      <c r="A140" s="367" t="s">
        <v>770</v>
      </c>
      <c r="B140" s="2" t="s">
        <v>665</v>
      </c>
      <c r="C140" s="2" t="s">
        <v>178</v>
      </c>
      <c r="D140" s="2" t="s">
        <v>769</v>
      </c>
      <c r="E140" s="2"/>
      <c r="F140" s="538">
        <f>F141</f>
        <v>0</v>
      </c>
      <c r="G140" s="268"/>
      <c r="K140" s="220"/>
      <c r="L140" s="870"/>
      <c r="M140" s="870"/>
      <c r="N140" s="870"/>
      <c r="O140" s="870"/>
      <c r="R140" s="220"/>
      <c r="S140" s="220"/>
      <c r="T140" s="220"/>
    </row>
    <row r="141" spans="1:20" ht="27" hidden="1">
      <c r="A141" s="335" t="s">
        <v>380</v>
      </c>
      <c r="B141" s="2" t="s">
        <v>665</v>
      </c>
      <c r="C141" s="2" t="s">
        <v>178</v>
      </c>
      <c r="D141" s="2" t="s">
        <v>769</v>
      </c>
      <c r="E141" s="2" t="s">
        <v>516</v>
      </c>
      <c r="F141" s="538"/>
      <c r="G141" s="268"/>
      <c r="K141" s="220"/>
      <c r="L141" s="220"/>
      <c r="M141" s="220"/>
      <c r="N141" s="220"/>
      <c r="O141" s="220"/>
      <c r="R141" s="220"/>
      <c r="S141" s="220"/>
      <c r="T141" s="220"/>
    </row>
    <row r="142" spans="1:20" ht="27.75">
      <c r="A142" s="631" t="s">
        <v>768</v>
      </c>
      <c r="B142" s="2" t="s">
        <v>665</v>
      </c>
      <c r="C142" s="2" t="s">
        <v>178</v>
      </c>
      <c r="D142" s="2"/>
      <c r="E142" s="2"/>
      <c r="F142" s="538">
        <f>F143</f>
        <v>1.8</v>
      </c>
      <c r="G142" s="268"/>
      <c r="K142" s="220"/>
      <c r="L142" s="220"/>
      <c r="M142" s="220"/>
      <c r="N142" s="220"/>
      <c r="O142" s="220"/>
      <c r="R142" s="220"/>
      <c r="S142" s="220"/>
      <c r="T142" s="220"/>
    </row>
    <row r="143" spans="1:20" ht="15.75">
      <c r="A143" s="632" t="s">
        <v>601</v>
      </c>
      <c r="B143" s="2" t="s">
        <v>665</v>
      </c>
      <c r="C143" s="2" t="s">
        <v>178</v>
      </c>
      <c r="D143" s="2" t="s">
        <v>679</v>
      </c>
      <c r="E143" s="2"/>
      <c r="F143" s="538">
        <f>F144</f>
        <v>1.8</v>
      </c>
      <c r="G143" s="268"/>
      <c r="K143" s="220"/>
      <c r="L143" s="220"/>
      <c r="M143" s="220"/>
      <c r="N143" s="220"/>
      <c r="O143" s="220"/>
      <c r="R143" s="220"/>
      <c r="S143" s="220"/>
      <c r="T143" s="220"/>
    </row>
    <row r="144" spans="1:20" ht="15.75">
      <c r="A144" s="485" t="s">
        <v>77</v>
      </c>
      <c r="B144" s="2" t="s">
        <v>665</v>
      </c>
      <c r="C144" s="2" t="s">
        <v>178</v>
      </c>
      <c r="D144" s="2" t="s">
        <v>680</v>
      </c>
      <c r="E144" s="2"/>
      <c r="F144" s="538">
        <f>F145</f>
        <v>1.8</v>
      </c>
      <c r="G144" s="268"/>
      <c r="K144" s="220"/>
      <c r="L144" s="220"/>
      <c r="M144" s="220"/>
      <c r="N144" s="220"/>
      <c r="O144" s="220"/>
      <c r="R144" s="220"/>
      <c r="S144" s="220"/>
      <c r="T144" s="220"/>
    </row>
    <row r="145" spans="1:20" ht="40.5">
      <c r="A145" s="633" t="s">
        <v>770</v>
      </c>
      <c r="B145" s="2" t="s">
        <v>665</v>
      </c>
      <c r="C145" s="2" t="s">
        <v>178</v>
      </c>
      <c r="D145" s="2" t="s">
        <v>769</v>
      </c>
      <c r="E145" s="2"/>
      <c r="F145" s="538">
        <f>F146</f>
        <v>1.8</v>
      </c>
      <c r="G145" s="268"/>
      <c r="K145" s="220"/>
      <c r="L145" s="220"/>
      <c r="M145" s="220"/>
      <c r="N145" s="220"/>
      <c r="O145" s="220"/>
      <c r="R145" s="220"/>
      <c r="S145" s="220"/>
      <c r="T145" s="220"/>
    </row>
    <row r="146" spans="1:20" ht="27.75">
      <c r="A146" s="256" t="s">
        <v>380</v>
      </c>
      <c r="B146" s="2" t="s">
        <v>665</v>
      </c>
      <c r="C146" s="2" t="s">
        <v>178</v>
      </c>
      <c r="D146" s="2" t="s">
        <v>769</v>
      </c>
      <c r="E146" s="2" t="s">
        <v>516</v>
      </c>
      <c r="F146" s="538">
        <v>1.8</v>
      </c>
      <c r="G146" s="268"/>
      <c r="K146" s="220"/>
      <c r="L146" s="220"/>
      <c r="M146" s="220"/>
      <c r="N146" s="220"/>
      <c r="O146" s="220"/>
      <c r="R146" s="220"/>
      <c r="S146" s="220"/>
      <c r="T146" s="220"/>
    </row>
    <row r="147" spans="1:20" ht="40.5">
      <c r="A147" s="311" t="s">
        <v>669</v>
      </c>
      <c r="B147" s="311" t="s">
        <v>665</v>
      </c>
      <c r="C147" s="311" t="s">
        <v>527</v>
      </c>
      <c r="D147" s="2"/>
      <c r="E147" s="2"/>
      <c r="F147" s="597">
        <f>F148+F162+F154+F158</f>
        <v>3654.806</v>
      </c>
      <c r="G147" s="268"/>
      <c r="K147" s="220"/>
      <c r="L147" s="220"/>
      <c r="M147" s="220"/>
      <c r="N147" s="220"/>
      <c r="O147" s="220"/>
      <c r="R147" s="220"/>
      <c r="S147" s="220"/>
      <c r="T147" s="220"/>
    </row>
    <row r="148" spans="1:15" ht="15.75">
      <c r="A148" s="333" t="s">
        <v>336</v>
      </c>
      <c r="B148" s="311" t="s">
        <v>665</v>
      </c>
      <c r="C148" s="311" t="s">
        <v>527</v>
      </c>
      <c r="D148" s="311" t="s">
        <v>447</v>
      </c>
      <c r="E148" s="2"/>
      <c r="F148" s="597">
        <f>F149</f>
        <v>3348.25</v>
      </c>
      <c r="G148" s="268"/>
      <c r="K148" s="220"/>
      <c r="L148" s="220"/>
      <c r="M148" s="220"/>
      <c r="N148" s="220"/>
      <c r="O148" s="220"/>
    </row>
    <row r="149" spans="1:15" ht="27.75">
      <c r="A149" s="5" t="s">
        <v>337</v>
      </c>
      <c r="B149" s="312" t="s">
        <v>665</v>
      </c>
      <c r="C149" s="312" t="s">
        <v>527</v>
      </c>
      <c r="D149" s="312" t="s">
        <v>223</v>
      </c>
      <c r="E149" s="2"/>
      <c r="F149" s="539">
        <f>F150</f>
        <v>3348.25</v>
      </c>
      <c r="G149" s="268"/>
      <c r="K149" s="220"/>
      <c r="L149" s="220"/>
      <c r="M149" s="220"/>
      <c r="N149" s="220"/>
      <c r="O149" s="220"/>
    </row>
    <row r="150" spans="1:15" ht="27">
      <c r="A150" s="2" t="s">
        <v>598</v>
      </c>
      <c r="B150" s="2" t="s">
        <v>665</v>
      </c>
      <c r="C150" s="2" t="s">
        <v>527</v>
      </c>
      <c r="D150" s="2" t="s">
        <v>224</v>
      </c>
      <c r="E150" s="2"/>
      <c r="F150" s="538">
        <f>F151+F152+F153</f>
        <v>3348.25</v>
      </c>
      <c r="G150" s="268"/>
      <c r="K150" s="220"/>
      <c r="L150" s="220"/>
      <c r="M150" s="220"/>
      <c r="N150" s="220"/>
      <c r="O150" s="220"/>
    </row>
    <row r="151" spans="1:15" ht="54">
      <c r="A151" s="2" t="s">
        <v>653</v>
      </c>
      <c r="B151" s="2" t="s">
        <v>665</v>
      </c>
      <c r="C151" s="2" t="s">
        <v>527</v>
      </c>
      <c r="D151" s="2" t="s">
        <v>224</v>
      </c>
      <c r="E151" s="2" t="s">
        <v>67</v>
      </c>
      <c r="F151" s="538">
        <v>3298.05</v>
      </c>
      <c r="G151" s="268"/>
      <c r="K151" s="220"/>
      <c r="L151" s="220"/>
      <c r="M151" s="220"/>
      <c r="N151" s="220"/>
      <c r="O151" s="220"/>
    </row>
    <row r="152" spans="1:15" ht="27">
      <c r="A152" s="335" t="s">
        <v>380</v>
      </c>
      <c r="B152" s="2" t="s">
        <v>665</v>
      </c>
      <c r="C152" s="2" t="s">
        <v>527</v>
      </c>
      <c r="D152" s="2" t="s">
        <v>224</v>
      </c>
      <c r="E152" s="2" t="s">
        <v>516</v>
      </c>
      <c r="F152" s="538">
        <v>50.2</v>
      </c>
      <c r="G152" s="268"/>
      <c r="K152" s="220"/>
      <c r="L152" s="220"/>
      <c r="M152" s="220"/>
      <c r="N152" s="220"/>
      <c r="O152" s="220"/>
    </row>
    <row r="153" spans="1:15" ht="15.75" hidden="1">
      <c r="A153" s="2" t="s">
        <v>763</v>
      </c>
      <c r="B153" s="2" t="s">
        <v>665</v>
      </c>
      <c r="C153" s="2" t="s">
        <v>527</v>
      </c>
      <c r="D153" s="2" t="s">
        <v>224</v>
      </c>
      <c r="E153" s="2" t="s">
        <v>764</v>
      </c>
      <c r="F153" s="538"/>
      <c r="G153" s="268"/>
      <c r="K153" s="220"/>
      <c r="L153" s="220"/>
      <c r="M153" s="220"/>
      <c r="N153" s="220"/>
      <c r="O153" s="220"/>
    </row>
    <row r="154" spans="1:15" ht="27.75" hidden="1">
      <c r="A154" s="333" t="s">
        <v>601</v>
      </c>
      <c r="B154" s="2" t="s">
        <v>665</v>
      </c>
      <c r="C154" s="2" t="s">
        <v>527</v>
      </c>
      <c r="D154" s="311" t="s">
        <v>679</v>
      </c>
      <c r="E154" s="2"/>
      <c r="F154" s="538">
        <f>F155</f>
        <v>0</v>
      </c>
      <c r="G154" s="268"/>
      <c r="K154" s="220"/>
      <c r="L154" s="220"/>
      <c r="M154" s="220"/>
      <c r="N154" s="220"/>
      <c r="O154" s="220"/>
    </row>
    <row r="155" spans="1:15" ht="15.75" hidden="1">
      <c r="A155" s="334" t="s">
        <v>77</v>
      </c>
      <c r="B155" s="2" t="s">
        <v>665</v>
      </c>
      <c r="C155" s="2" t="s">
        <v>527</v>
      </c>
      <c r="D155" s="312" t="s">
        <v>680</v>
      </c>
      <c r="E155" s="2"/>
      <c r="F155" s="538">
        <f>F156</f>
        <v>0</v>
      </c>
      <c r="G155" s="268"/>
      <c r="K155" s="220"/>
      <c r="L155" s="220"/>
      <c r="M155" s="220"/>
      <c r="N155" s="220"/>
      <c r="O155" s="220"/>
    </row>
    <row r="156" spans="1:15" ht="27.75" hidden="1">
      <c r="A156" s="338" t="s">
        <v>1524</v>
      </c>
      <c r="B156" s="2" t="s">
        <v>665</v>
      </c>
      <c r="C156" s="2" t="s">
        <v>527</v>
      </c>
      <c r="D156" s="339" t="s">
        <v>46</v>
      </c>
      <c r="E156" s="2"/>
      <c r="F156" s="538">
        <f>F157</f>
        <v>0</v>
      </c>
      <c r="G156" s="268"/>
      <c r="K156" s="220"/>
      <c r="L156" s="220"/>
      <c r="M156" s="220"/>
      <c r="N156" s="220"/>
      <c r="O156" s="220"/>
    </row>
    <row r="157" spans="1:15" ht="54" hidden="1">
      <c r="A157" s="335" t="s">
        <v>169</v>
      </c>
      <c r="B157" s="2" t="s">
        <v>665</v>
      </c>
      <c r="C157" s="2" t="s">
        <v>527</v>
      </c>
      <c r="D157" s="2" t="s">
        <v>46</v>
      </c>
      <c r="E157" s="2" t="s">
        <v>67</v>
      </c>
      <c r="F157" s="538"/>
      <c r="G157" s="268"/>
      <c r="K157" s="220"/>
      <c r="L157" s="220"/>
      <c r="M157" s="220"/>
      <c r="N157" s="220"/>
      <c r="O157" s="220"/>
    </row>
    <row r="158" spans="1:15" ht="27.75">
      <c r="A158" s="333" t="s">
        <v>601</v>
      </c>
      <c r="B158" s="2" t="s">
        <v>665</v>
      </c>
      <c r="C158" s="2" t="s">
        <v>527</v>
      </c>
      <c r="D158" s="311" t="s">
        <v>679</v>
      </c>
      <c r="E158" s="2"/>
      <c r="F158" s="538">
        <f>F159</f>
        <v>30.58</v>
      </c>
      <c r="G158" s="268"/>
      <c r="K158" s="220"/>
      <c r="L158" s="220"/>
      <c r="M158" s="220"/>
      <c r="N158" s="220"/>
      <c r="O158" s="220"/>
    </row>
    <row r="159" spans="1:15" ht="15.75">
      <c r="A159" s="334" t="s">
        <v>77</v>
      </c>
      <c r="B159" s="2" t="s">
        <v>665</v>
      </c>
      <c r="C159" s="2" t="s">
        <v>527</v>
      </c>
      <c r="D159" s="312" t="s">
        <v>680</v>
      </c>
      <c r="E159" s="2"/>
      <c r="F159" s="538">
        <f>F160</f>
        <v>30.58</v>
      </c>
      <c r="G159" s="268"/>
      <c r="K159" s="220"/>
      <c r="L159" s="220"/>
      <c r="M159" s="220"/>
      <c r="N159" s="220"/>
      <c r="O159" s="220"/>
    </row>
    <row r="160" spans="1:15" ht="54.75">
      <c r="A160" s="338" t="s">
        <v>1527</v>
      </c>
      <c r="B160" s="2" t="s">
        <v>665</v>
      </c>
      <c r="C160" s="2" t="s">
        <v>527</v>
      </c>
      <c r="D160" s="339" t="s">
        <v>46</v>
      </c>
      <c r="E160" s="2"/>
      <c r="F160" s="538">
        <f>F161</f>
        <v>30.58</v>
      </c>
      <c r="G160" s="268"/>
      <c r="K160" s="220"/>
      <c r="L160" s="220"/>
      <c r="M160" s="220"/>
      <c r="N160" s="220"/>
      <c r="O160" s="220"/>
    </row>
    <row r="161" spans="1:15" ht="54">
      <c r="A161" s="335" t="s">
        <v>169</v>
      </c>
      <c r="B161" s="2" t="s">
        <v>665</v>
      </c>
      <c r="C161" s="2" t="s">
        <v>527</v>
      </c>
      <c r="D161" s="2" t="s">
        <v>46</v>
      </c>
      <c r="E161" s="2" t="s">
        <v>67</v>
      </c>
      <c r="F161" s="538">
        <v>30.58</v>
      </c>
      <c r="G161" s="268"/>
      <c r="K161" s="220"/>
      <c r="L161" s="220"/>
      <c r="M161" s="220"/>
      <c r="N161" s="220"/>
      <c r="O161" s="220"/>
    </row>
    <row r="162" spans="1:15" ht="44.25" customHeight="1">
      <c r="A162" s="312" t="s">
        <v>781</v>
      </c>
      <c r="B162" s="312" t="s">
        <v>665</v>
      </c>
      <c r="C162" s="312" t="s">
        <v>527</v>
      </c>
      <c r="D162" s="312" t="s">
        <v>701</v>
      </c>
      <c r="E162" s="312"/>
      <c r="F162" s="605">
        <f>F163+F167</f>
        <v>275.976</v>
      </c>
      <c r="G162" s="268"/>
      <c r="K162" s="220"/>
      <c r="L162" s="220"/>
      <c r="M162" s="220"/>
      <c r="N162" s="220"/>
      <c r="O162" s="220"/>
    </row>
    <row r="163" spans="1:15" ht="52.5" customHeight="1">
      <c r="A163" s="337" t="s">
        <v>1154</v>
      </c>
      <c r="B163" s="339" t="s">
        <v>665</v>
      </c>
      <c r="C163" s="339" t="s">
        <v>527</v>
      </c>
      <c r="D163" s="339" t="s">
        <v>871</v>
      </c>
      <c r="E163" s="339"/>
      <c r="F163" s="598">
        <f>F165</f>
        <v>261.976</v>
      </c>
      <c r="G163" s="268"/>
      <c r="K163" s="220"/>
      <c r="L163" s="220"/>
      <c r="M163" s="220"/>
      <c r="N163" s="220"/>
      <c r="O163" s="220"/>
    </row>
    <row r="164" spans="1:15" ht="65.25" customHeight="1">
      <c r="A164" s="437" t="s">
        <v>869</v>
      </c>
      <c r="B164" s="2" t="s">
        <v>665</v>
      </c>
      <c r="C164" s="2" t="s">
        <v>527</v>
      </c>
      <c r="D164" s="2" t="s">
        <v>704</v>
      </c>
      <c r="E164" s="2"/>
      <c r="F164" s="538">
        <f>F165</f>
        <v>261.976</v>
      </c>
      <c r="G164" s="268"/>
      <c r="K164" s="220"/>
      <c r="L164" s="220"/>
      <c r="M164" s="220"/>
      <c r="N164" s="220"/>
      <c r="O164" s="220"/>
    </row>
    <row r="165" spans="1:15" ht="27.75">
      <c r="A165" s="336" t="s">
        <v>95</v>
      </c>
      <c r="B165" s="2" t="s">
        <v>665</v>
      </c>
      <c r="C165" s="2" t="s">
        <v>527</v>
      </c>
      <c r="D165" s="2" t="s">
        <v>419</v>
      </c>
      <c r="E165" s="2"/>
      <c r="F165" s="538">
        <f>F166</f>
        <v>261.976</v>
      </c>
      <c r="G165" s="268"/>
      <c r="K165" s="220"/>
      <c r="L165" s="220"/>
      <c r="M165" s="220"/>
      <c r="N165" s="220"/>
      <c r="O165" s="220"/>
    </row>
    <row r="166" spans="1:15" ht="27">
      <c r="A166" s="335" t="s">
        <v>380</v>
      </c>
      <c r="B166" s="2" t="s">
        <v>665</v>
      </c>
      <c r="C166" s="2" t="s">
        <v>527</v>
      </c>
      <c r="D166" s="2" t="s">
        <v>419</v>
      </c>
      <c r="E166" s="2" t="s">
        <v>516</v>
      </c>
      <c r="F166" s="539">
        <v>261.976</v>
      </c>
      <c r="G166" s="268"/>
      <c r="K166" s="220"/>
      <c r="L166" s="220"/>
      <c r="M166" s="220"/>
      <c r="N166" s="220"/>
      <c r="O166" s="220"/>
    </row>
    <row r="167" spans="1:15" ht="54.75">
      <c r="A167" s="337" t="s">
        <v>1153</v>
      </c>
      <c r="B167" s="2" t="s">
        <v>665</v>
      </c>
      <c r="C167" s="2" t="s">
        <v>527</v>
      </c>
      <c r="D167" s="2" t="s">
        <v>785</v>
      </c>
      <c r="E167" s="2"/>
      <c r="F167" s="539">
        <f>F168</f>
        <v>14</v>
      </c>
      <c r="G167" s="268"/>
      <c r="K167" s="220"/>
      <c r="L167" s="220"/>
      <c r="M167" s="220"/>
      <c r="N167" s="220"/>
      <c r="O167" s="220"/>
    </row>
    <row r="168" spans="1:15" ht="27.75">
      <c r="A168" s="282" t="s">
        <v>870</v>
      </c>
      <c r="B168" s="2" t="s">
        <v>665</v>
      </c>
      <c r="C168" s="2" t="s">
        <v>527</v>
      </c>
      <c r="D168" s="2" t="s">
        <v>786</v>
      </c>
      <c r="E168" s="2"/>
      <c r="F168" s="539">
        <f>F169</f>
        <v>14</v>
      </c>
      <c r="G168" s="268"/>
      <c r="K168" s="220"/>
      <c r="L168" s="220"/>
      <c r="M168" s="220"/>
      <c r="N168" s="220"/>
      <c r="O168" s="220"/>
    </row>
    <row r="169" spans="1:15" ht="27.75">
      <c r="A169" s="336" t="s">
        <v>95</v>
      </c>
      <c r="B169" s="2" t="s">
        <v>665</v>
      </c>
      <c r="C169" s="2" t="s">
        <v>527</v>
      </c>
      <c r="D169" s="2" t="s">
        <v>787</v>
      </c>
      <c r="E169" s="2"/>
      <c r="F169" s="539">
        <f>F170</f>
        <v>14</v>
      </c>
      <c r="G169" s="268"/>
      <c r="K169" s="220"/>
      <c r="L169" s="220"/>
      <c r="M169" s="220"/>
      <c r="N169" s="220"/>
      <c r="O169" s="220"/>
    </row>
    <row r="170" spans="1:15" ht="27.75">
      <c r="A170" s="337" t="s">
        <v>380</v>
      </c>
      <c r="B170" s="2" t="s">
        <v>665</v>
      </c>
      <c r="C170" s="2" t="s">
        <v>527</v>
      </c>
      <c r="D170" s="2" t="s">
        <v>787</v>
      </c>
      <c r="E170" s="2" t="s">
        <v>516</v>
      </c>
      <c r="F170" s="539">
        <v>14</v>
      </c>
      <c r="G170" s="268"/>
      <c r="K170" s="220"/>
      <c r="L170" s="220"/>
      <c r="M170" s="220"/>
      <c r="N170" s="220"/>
      <c r="O170" s="220"/>
    </row>
    <row r="171" spans="1:15" ht="15.75" hidden="1">
      <c r="A171" s="369" t="s">
        <v>57</v>
      </c>
      <c r="B171" s="311" t="s">
        <v>665</v>
      </c>
      <c r="C171" s="311" t="s">
        <v>529</v>
      </c>
      <c r="D171" s="311"/>
      <c r="E171" s="311"/>
      <c r="F171" s="597">
        <f>F172</f>
        <v>0</v>
      </c>
      <c r="G171" s="268"/>
      <c r="K171" s="220"/>
      <c r="L171" s="220"/>
      <c r="M171" s="220"/>
      <c r="N171" s="220"/>
      <c r="O171" s="220"/>
    </row>
    <row r="172" spans="1:15" ht="15.75" hidden="1">
      <c r="A172" s="370" t="s">
        <v>58</v>
      </c>
      <c r="B172" s="2" t="s">
        <v>665</v>
      </c>
      <c r="C172" s="2" t="s">
        <v>529</v>
      </c>
      <c r="D172" s="2" t="s">
        <v>59</v>
      </c>
      <c r="E172" s="2"/>
      <c r="F172" s="539">
        <f>F173</f>
        <v>0</v>
      </c>
      <c r="G172" s="268"/>
      <c r="K172" s="220"/>
      <c r="L172" s="220"/>
      <c r="M172" s="220"/>
      <c r="N172" s="220"/>
      <c r="O172" s="220"/>
    </row>
    <row r="173" spans="1:15" ht="15.75" hidden="1">
      <c r="A173" s="371" t="s">
        <v>60</v>
      </c>
      <c r="B173" s="2" t="s">
        <v>665</v>
      </c>
      <c r="C173" s="2" t="s">
        <v>529</v>
      </c>
      <c r="D173" s="2" t="s">
        <v>61</v>
      </c>
      <c r="E173" s="2"/>
      <c r="F173" s="539">
        <f>F174</f>
        <v>0</v>
      </c>
      <c r="G173" s="268"/>
      <c r="K173" s="220"/>
      <c r="L173" s="220"/>
      <c r="M173" s="220"/>
      <c r="N173" s="220"/>
      <c r="O173" s="220"/>
    </row>
    <row r="174" spans="1:15" ht="27" hidden="1">
      <c r="A174" s="335" t="s">
        <v>380</v>
      </c>
      <c r="B174" s="2" t="s">
        <v>665</v>
      </c>
      <c r="C174" s="2" t="s">
        <v>529</v>
      </c>
      <c r="D174" s="2" t="s">
        <v>61</v>
      </c>
      <c r="E174" s="2" t="s">
        <v>516</v>
      </c>
      <c r="F174" s="539"/>
      <c r="G174" s="268"/>
      <c r="K174" s="220"/>
      <c r="L174" s="220"/>
      <c r="M174" s="220"/>
      <c r="N174" s="220"/>
      <c r="O174" s="220"/>
    </row>
    <row r="175" spans="1:15" ht="15.75" hidden="1">
      <c r="A175" s="369" t="s">
        <v>57</v>
      </c>
      <c r="B175" s="311" t="s">
        <v>665</v>
      </c>
      <c r="C175" s="311" t="s">
        <v>529</v>
      </c>
      <c r="D175" s="311"/>
      <c r="E175" s="311"/>
      <c r="F175" s="597">
        <f>F176</f>
        <v>0</v>
      </c>
      <c r="G175" s="268"/>
      <c r="K175" s="220"/>
      <c r="L175" s="220"/>
      <c r="M175" s="220"/>
      <c r="N175" s="220"/>
      <c r="O175" s="220"/>
    </row>
    <row r="176" spans="1:15" ht="15.75" hidden="1">
      <c r="A176" s="370" t="s">
        <v>601</v>
      </c>
      <c r="B176" s="2" t="s">
        <v>665</v>
      </c>
      <c r="C176" s="2" t="s">
        <v>529</v>
      </c>
      <c r="D176" s="2" t="s">
        <v>679</v>
      </c>
      <c r="E176" s="2"/>
      <c r="F176" s="539">
        <f>F177</f>
        <v>0</v>
      </c>
      <c r="G176" s="268"/>
      <c r="K176" s="220"/>
      <c r="L176" s="220"/>
      <c r="M176" s="220"/>
      <c r="N176" s="220"/>
      <c r="O176" s="220"/>
    </row>
    <row r="177" spans="1:15" ht="15.75" hidden="1">
      <c r="A177" s="370" t="s">
        <v>58</v>
      </c>
      <c r="B177" s="2" t="s">
        <v>665</v>
      </c>
      <c r="C177" s="2" t="s">
        <v>529</v>
      </c>
      <c r="D177" s="2" t="s">
        <v>59</v>
      </c>
      <c r="E177" s="2"/>
      <c r="F177" s="539">
        <f>F178</f>
        <v>0</v>
      </c>
      <c r="G177" s="268"/>
      <c r="K177" s="220"/>
      <c r="L177" s="220"/>
      <c r="M177" s="220"/>
      <c r="N177" s="220"/>
      <c r="O177" s="220"/>
    </row>
    <row r="178" spans="1:15" ht="15.75" hidden="1">
      <c r="A178" s="371" t="s">
        <v>60</v>
      </c>
      <c r="B178" s="2" t="s">
        <v>665</v>
      </c>
      <c r="C178" s="2" t="s">
        <v>529</v>
      </c>
      <c r="D178" s="2" t="s">
        <v>61</v>
      </c>
      <c r="E178" s="2"/>
      <c r="F178" s="539">
        <f>F179</f>
        <v>0</v>
      </c>
      <c r="G178" s="268"/>
      <c r="K178" s="220"/>
      <c r="L178" s="220"/>
      <c r="M178" s="220"/>
      <c r="N178" s="220"/>
      <c r="O178" s="220"/>
    </row>
    <row r="179" spans="1:15" ht="15.75" hidden="1">
      <c r="A179" s="2" t="s">
        <v>763</v>
      </c>
      <c r="B179" s="2" t="s">
        <v>665</v>
      </c>
      <c r="C179" s="2" t="s">
        <v>529</v>
      </c>
      <c r="D179" s="2" t="s">
        <v>61</v>
      </c>
      <c r="E179" s="2" t="s">
        <v>764</v>
      </c>
      <c r="F179" s="539"/>
      <c r="G179" s="268"/>
      <c r="K179" s="220"/>
      <c r="L179" s="220"/>
      <c r="M179" s="220"/>
      <c r="N179" s="220"/>
      <c r="O179" s="220"/>
    </row>
    <row r="180" spans="1:15" ht="15.75">
      <c r="A180" s="311" t="s">
        <v>750</v>
      </c>
      <c r="B180" s="311" t="s">
        <v>665</v>
      </c>
      <c r="C180" s="311" t="s">
        <v>760</v>
      </c>
      <c r="D180" s="2"/>
      <c r="E180" s="311"/>
      <c r="F180" s="600">
        <f>F181</f>
        <v>86.44</v>
      </c>
      <c r="G180" s="268"/>
      <c r="K180" s="220"/>
      <c r="L180" s="220"/>
      <c r="M180" s="220"/>
      <c r="N180" s="220"/>
      <c r="O180" s="220"/>
    </row>
    <row r="181" spans="1:15" ht="15.75">
      <c r="A181" s="5" t="s">
        <v>278</v>
      </c>
      <c r="B181" s="2" t="s">
        <v>665</v>
      </c>
      <c r="C181" s="2">
        <v>11</v>
      </c>
      <c r="D181" s="2" t="s">
        <v>491</v>
      </c>
      <c r="E181" s="2"/>
      <c r="F181" s="538">
        <f>F183</f>
        <v>86.44</v>
      </c>
      <c r="G181" s="268"/>
      <c r="K181" s="220"/>
      <c r="L181" s="220"/>
      <c r="M181" s="220"/>
      <c r="N181" s="220"/>
      <c r="O181" s="220"/>
    </row>
    <row r="182" spans="1:15" ht="15.75">
      <c r="A182" s="336" t="s">
        <v>750</v>
      </c>
      <c r="B182" s="2" t="s">
        <v>665</v>
      </c>
      <c r="C182" s="2" t="s">
        <v>760</v>
      </c>
      <c r="D182" s="2" t="s">
        <v>490</v>
      </c>
      <c r="E182" s="2"/>
      <c r="F182" s="538">
        <f>F183</f>
        <v>86.44</v>
      </c>
      <c r="G182" s="268"/>
      <c r="K182" s="220"/>
      <c r="L182" s="220"/>
      <c r="M182" s="220"/>
      <c r="N182" s="220"/>
      <c r="O182" s="220"/>
    </row>
    <row r="183" spans="1:15" ht="15.75">
      <c r="A183" s="5" t="s">
        <v>94</v>
      </c>
      <c r="B183" s="2" t="s">
        <v>665</v>
      </c>
      <c r="C183" s="2">
        <v>11</v>
      </c>
      <c r="D183" s="2" t="s">
        <v>488</v>
      </c>
      <c r="E183" s="2"/>
      <c r="F183" s="538">
        <f>F185</f>
        <v>86.44</v>
      </c>
      <c r="G183" s="268"/>
      <c r="K183" s="220"/>
      <c r="L183" s="220"/>
      <c r="M183" s="220"/>
      <c r="N183" s="220"/>
      <c r="O183" s="220"/>
    </row>
    <row r="184" spans="1:15" ht="15.75" hidden="1">
      <c r="A184" s="2"/>
      <c r="B184" s="2"/>
      <c r="C184" s="2"/>
      <c r="D184" s="2"/>
      <c r="E184" s="2"/>
      <c r="F184" s="538"/>
      <c r="G184" s="268"/>
      <c r="K184" s="220"/>
      <c r="L184" s="220"/>
      <c r="M184" s="220"/>
      <c r="N184" s="220"/>
      <c r="O184" s="220"/>
    </row>
    <row r="185" spans="1:15" ht="15.75">
      <c r="A185" s="2" t="s">
        <v>763</v>
      </c>
      <c r="B185" s="2" t="s">
        <v>665</v>
      </c>
      <c r="C185" s="2" t="s">
        <v>760</v>
      </c>
      <c r="D185" s="2" t="s">
        <v>488</v>
      </c>
      <c r="E185" s="2" t="s">
        <v>764</v>
      </c>
      <c r="F185" s="538">
        <v>86.44</v>
      </c>
      <c r="G185" s="268"/>
      <c r="K185" s="220"/>
      <c r="L185" s="220"/>
      <c r="M185" s="220"/>
      <c r="N185" s="220"/>
      <c r="O185" s="220"/>
    </row>
    <row r="186" spans="1:15" ht="22.5" customHeight="1">
      <c r="A186" s="311" t="s">
        <v>751</v>
      </c>
      <c r="B186" s="311" t="s">
        <v>665</v>
      </c>
      <c r="C186" s="311">
        <v>13</v>
      </c>
      <c r="D186" s="2"/>
      <c r="E186" s="2"/>
      <c r="F186" s="600">
        <f>F187+F199+F235+F271+F433+F266+F287+F309+F338+F364+F392+F401+F282+F330+F378+F259+F247+F252</f>
        <v>46120.861000000004</v>
      </c>
      <c r="G186" s="268"/>
      <c r="K186" s="220"/>
      <c r="L186" s="220"/>
      <c r="M186" s="220"/>
      <c r="N186" s="220"/>
      <c r="O186" s="220"/>
    </row>
    <row r="187" spans="1:15" ht="27.75">
      <c r="A187" s="333" t="s">
        <v>752</v>
      </c>
      <c r="B187" s="311" t="s">
        <v>665</v>
      </c>
      <c r="C187" s="311" t="s">
        <v>528</v>
      </c>
      <c r="D187" s="311" t="s">
        <v>494</v>
      </c>
      <c r="E187" s="311"/>
      <c r="F187" s="600">
        <f>F188</f>
        <v>14653.006000000001</v>
      </c>
      <c r="G187" s="268"/>
      <c r="K187" s="220"/>
      <c r="L187" s="220"/>
      <c r="M187" s="220"/>
      <c r="N187" s="220"/>
      <c r="O187" s="220"/>
    </row>
    <row r="188" spans="1:15" ht="27.75">
      <c r="A188" s="336" t="s">
        <v>625</v>
      </c>
      <c r="B188" s="2" t="s">
        <v>665</v>
      </c>
      <c r="C188" s="2" t="s">
        <v>528</v>
      </c>
      <c r="D188" s="2" t="s">
        <v>674</v>
      </c>
      <c r="E188" s="2"/>
      <c r="F188" s="538">
        <f>F189+F195+F197</f>
        <v>14653.006000000001</v>
      </c>
      <c r="G188" s="268"/>
      <c r="K188" s="220"/>
      <c r="L188" s="220"/>
      <c r="M188" s="220"/>
      <c r="N188" s="220"/>
      <c r="O188" s="220"/>
    </row>
    <row r="189" spans="1:19" ht="27">
      <c r="A189" s="2" t="s">
        <v>95</v>
      </c>
      <c r="B189" s="2" t="s">
        <v>93</v>
      </c>
      <c r="C189" s="2" t="s">
        <v>528</v>
      </c>
      <c r="D189" s="2" t="s">
        <v>675</v>
      </c>
      <c r="E189" s="2"/>
      <c r="F189" s="538">
        <f>F190+F191+F193+F194</f>
        <v>14653.006000000001</v>
      </c>
      <c r="G189" s="268"/>
      <c r="K189" s="220"/>
      <c r="L189" s="220"/>
      <c r="M189" s="220"/>
      <c r="N189" s="220"/>
      <c r="O189" s="220"/>
      <c r="P189" s="220"/>
      <c r="Q189" s="220"/>
      <c r="R189" s="220"/>
      <c r="S189" s="220"/>
    </row>
    <row r="190" spans="1:20" ht="27">
      <c r="A190" s="335" t="s">
        <v>380</v>
      </c>
      <c r="B190" s="2" t="s">
        <v>665</v>
      </c>
      <c r="C190" s="2" t="s">
        <v>528</v>
      </c>
      <c r="D190" s="2" t="s">
        <v>675</v>
      </c>
      <c r="E190" s="2" t="s">
        <v>516</v>
      </c>
      <c r="F190" s="539">
        <v>5617.146</v>
      </c>
      <c r="G190" s="268"/>
      <c r="H190" s="539">
        <v>2056.525</v>
      </c>
      <c r="I190" s="248">
        <v>25</v>
      </c>
      <c r="J190" s="248"/>
      <c r="K190" s="543">
        <v>510</v>
      </c>
      <c r="L190" s="578"/>
      <c r="M190" s="252"/>
      <c r="N190" s="252"/>
      <c r="O190" s="167"/>
      <c r="P190" s="220"/>
      <c r="Q190" s="220"/>
      <c r="R190" s="252"/>
      <c r="S190" s="220"/>
      <c r="T190" s="252"/>
    </row>
    <row r="191" spans="1:20" ht="15.75">
      <c r="A191" s="2" t="s">
        <v>176</v>
      </c>
      <c r="B191" s="2" t="s">
        <v>665</v>
      </c>
      <c r="C191" s="2" t="s">
        <v>528</v>
      </c>
      <c r="D191" s="2" t="s">
        <v>675</v>
      </c>
      <c r="E191" s="2" t="s">
        <v>762</v>
      </c>
      <c r="F191" s="539">
        <v>136</v>
      </c>
      <c r="G191" s="268"/>
      <c r="H191" s="539">
        <v>5</v>
      </c>
      <c r="I191" s="248">
        <v>227.5</v>
      </c>
      <c r="J191" s="248">
        <v>5</v>
      </c>
      <c r="K191" s="539"/>
      <c r="L191" s="220"/>
      <c r="M191" s="252"/>
      <c r="N191" s="476"/>
      <c r="O191" s="167"/>
      <c r="P191" s="476"/>
      <c r="Q191" s="220"/>
      <c r="R191" s="252"/>
      <c r="S191" s="476"/>
      <c r="T191" s="252"/>
    </row>
    <row r="192" spans="1:20" ht="27" hidden="1">
      <c r="A192" s="2" t="s">
        <v>116</v>
      </c>
      <c r="B192" s="2" t="s">
        <v>665</v>
      </c>
      <c r="C192" s="2" t="s">
        <v>528</v>
      </c>
      <c r="D192" s="2" t="s">
        <v>675</v>
      </c>
      <c r="E192" s="2" t="s">
        <v>510</v>
      </c>
      <c r="F192" s="539"/>
      <c r="G192" s="268"/>
      <c r="H192" s="539"/>
      <c r="I192" s="248"/>
      <c r="J192" s="248"/>
      <c r="K192" s="539"/>
      <c r="L192" s="220"/>
      <c r="M192" s="252"/>
      <c r="N192" s="220"/>
      <c r="O192" s="167"/>
      <c r="P192" s="220"/>
      <c r="Q192" s="220"/>
      <c r="R192" s="252"/>
      <c r="S192" s="220"/>
      <c r="T192" s="252"/>
    </row>
    <row r="193" spans="1:20" ht="15.75" hidden="1">
      <c r="A193" s="2"/>
      <c r="B193" s="2"/>
      <c r="C193" s="2"/>
      <c r="D193" s="2"/>
      <c r="E193" s="2"/>
      <c r="F193" s="539"/>
      <c r="G193" s="268"/>
      <c r="H193" s="539"/>
      <c r="I193" s="248"/>
      <c r="J193" s="248"/>
      <c r="K193" s="539"/>
      <c r="L193" s="220"/>
      <c r="M193" s="252"/>
      <c r="N193" s="220"/>
      <c r="O193" s="167"/>
      <c r="P193" s="220"/>
      <c r="Q193" s="220"/>
      <c r="R193" s="252"/>
      <c r="S193" s="220"/>
      <c r="T193" s="252"/>
    </row>
    <row r="194" spans="1:20" ht="15.75">
      <c r="A194" s="2" t="s">
        <v>763</v>
      </c>
      <c r="B194" s="2" t="s">
        <v>665</v>
      </c>
      <c r="C194" s="2" t="s">
        <v>528</v>
      </c>
      <c r="D194" s="2" t="s">
        <v>675</v>
      </c>
      <c r="E194" s="2" t="s">
        <v>764</v>
      </c>
      <c r="F194" s="539">
        <v>8899.86</v>
      </c>
      <c r="G194" s="268"/>
      <c r="H194" s="539">
        <v>52.36</v>
      </c>
      <c r="I194" s="248">
        <v>1278.2</v>
      </c>
      <c r="J194" s="248"/>
      <c r="K194" s="539"/>
      <c r="L194" s="220"/>
      <c r="M194" s="252"/>
      <c r="N194" s="252"/>
      <c r="O194" s="167"/>
      <c r="P194" s="220"/>
      <c r="Q194" s="220"/>
      <c r="R194" s="252"/>
      <c r="S194" s="220"/>
      <c r="T194" s="252"/>
    </row>
    <row r="195" spans="1:20" ht="40.5" hidden="1">
      <c r="A195" s="2" t="s">
        <v>611</v>
      </c>
      <c r="B195" s="2" t="s">
        <v>665</v>
      </c>
      <c r="C195" s="2" t="s">
        <v>528</v>
      </c>
      <c r="D195" s="2" t="s">
        <v>612</v>
      </c>
      <c r="E195" s="2"/>
      <c r="F195" s="539">
        <f>F196</f>
        <v>0</v>
      </c>
      <c r="G195" s="268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</row>
    <row r="196" spans="1:20" ht="15.75" hidden="1">
      <c r="A196" s="2" t="s">
        <v>167</v>
      </c>
      <c r="B196" s="2" t="s">
        <v>665</v>
      </c>
      <c r="C196" s="2" t="s">
        <v>528</v>
      </c>
      <c r="D196" s="2" t="s">
        <v>612</v>
      </c>
      <c r="E196" s="2" t="s">
        <v>518</v>
      </c>
      <c r="F196" s="539"/>
      <c r="G196" s="268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</row>
    <row r="197" spans="1:20" ht="41.25" hidden="1">
      <c r="A197" s="372" t="s">
        <v>611</v>
      </c>
      <c r="B197" s="2" t="s">
        <v>665</v>
      </c>
      <c r="C197" s="2" t="s">
        <v>528</v>
      </c>
      <c r="D197" s="2" t="s">
        <v>612</v>
      </c>
      <c r="E197" s="2"/>
      <c r="F197" s="539">
        <f>F198</f>
        <v>0</v>
      </c>
      <c r="G197" s="268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</row>
    <row r="198" spans="1:20" ht="15.75" hidden="1">
      <c r="A198" s="373" t="s">
        <v>167</v>
      </c>
      <c r="B198" s="2" t="s">
        <v>665</v>
      </c>
      <c r="C198" s="2" t="s">
        <v>528</v>
      </c>
      <c r="D198" s="2" t="s">
        <v>612</v>
      </c>
      <c r="E198" s="2" t="s">
        <v>518</v>
      </c>
      <c r="F198" s="539"/>
      <c r="G198" s="268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</row>
    <row r="199" spans="1:20" ht="30" customHeight="1">
      <c r="A199" s="333" t="s">
        <v>601</v>
      </c>
      <c r="B199" s="311" t="s">
        <v>665</v>
      </c>
      <c r="C199" s="311" t="s">
        <v>528</v>
      </c>
      <c r="D199" s="311" t="s">
        <v>679</v>
      </c>
      <c r="E199" s="312"/>
      <c r="F199" s="600">
        <f>F200</f>
        <v>1296.3660000000002</v>
      </c>
      <c r="G199" s="268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</row>
    <row r="200" spans="1:20" ht="29.25" customHeight="1">
      <c r="A200" s="5" t="s">
        <v>77</v>
      </c>
      <c r="B200" s="2" t="s">
        <v>665</v>
      </c>
      <c r="C200" s="2" t="s">
        <v>528</v>
      </c>
      <c r="D200" s="2" t="s">
        <v>680</v>
      </c>
      <c r="E200" s="2"/>
      <c r="F200" s="538">
        <f>F205+F243+F245+F203</f>
        <v>1296.3660000000002</v>
      </c>
      <c r="G200" s="268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</row>
    <row r="201" spans="1:20" ht="89.25" customHeight="1" hidden="1">
      <c r="A201" s="374" t="s">
        <v>333</v>
      </c>
      <c r="B201" s="2" t="s">
        <v>665</v>
      </c>
      <c r="C201" s="2" t="s">
        <v>528</v>
      </c>
      <c r="D201" s="2" t="s">
        <v>331</v>
      </c>
      <c r="E201" s="2"/>
      <c r="F201" s="538">
        <f>F202</f>
        <v>0</v>
      </c>
      <c r="G201" s="268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</row>
    <row r="202" spans="1:20" ht="29.25" customHeight="1" hidden="1">
      <c r="A202" s="335" t="s">
        <v>380</v>
      </c>
      <c r="B202" s="2" t="s">
        <v>665</v>
      </c>
      <c r="C202" s="2" t="s">
        <v>528</v>
      </c>
      <c r="D202" s="2" t="s">
        <v>331</v>
      </c>
      <c r="E202" s="2" t="s">
        <v>516</v>
      </c>
      <c r="F202" s="538"/>
      <c r="G202" s="268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</row>
    <row r="203" spans="1:20" ht="143.25" customHeight="1">
      <c r="A203" s="481" t="s">
        <v>1759</v>
      </c>
      <c r="B203" s="2" t="s">
        <v>665</v>
      </c>
      <c r="C203" s="2" t="s">
        <v>528</v>
      </c>
      <c r="D203" s="2" t="s">
        <v>1760</v>
      </c>
      <c r="E203" s="2"/>
      <c r="F203" s="538">
        <f>F204</f>
        <v>160.977</v>
      </c>
      <c r="G203" s="268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</row>
    <row r="204" spans="1:20" ht="66" customHeight="1">
      <c r="A204" s="481" t="s">
        <v>653</v>
      </c>
      <c r="B204" s="2" t="s">
        <v>665</v>
      </c>
      <c r="C204" s="2" t="s">
        <v>528</v>
      </c>
      <c r="D204" s="2" t="s">
        <v>1760</v>
      </c>
      <c r="E204" s="2" t="s">
        <v>67</v>
      </c>
      <c r="F204" s="538">
        <v>160.977</v>
      </c>
      <c r="G204" s="268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</row>
    <row r="205" spans="1:20" ht="48" customHeight="1">
      <c r="A205" s="374" t="s">
        <v>1424</v>
      </c>
      <c r="B205" s="2" t="s">
        <v>665</v>
      </c>
      <c r="C205" s="2" t="s">
        <v>528</v>
      </c>
      <c r="D205" s="2" t="s">
        <v>493</v>
      </c>
      <c r="E205" s="2"/>
      <c r="F205" s="538">
        <f>F206+F207+F208</f>
        <v>999.489</v>
      </c>
      <c r="G205" s="268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</row>
    <row r="206" spans="1:20" ht="64.5" customHeight="1">
      <c r="A206" s="2" t="s">
        <v>653</v>
      </c>
      <c r="B206" s="2" t="s">
        <v>665</v>
      </c>
      <c r="C206" s="2" t="s">
        <v>528</v>
      </c>
      <c r="D206" s="2" t="s">
        <v>493</v>
      </c>
      <c r="E206" s="2" t="s">
        <v>67</v>
      </c>
      <c r="F206" s="539">
        <v>999.489</v>
      </c>
      <c r="G206" s="268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</row>
    <row r="207" spans="1:20" ht="0.75" customHeight="1">
      <c r="A207" s="2"/>
      <c r="B207" s="2"/>
      <c r="C207" s="2"/>
      <c r="D207" s="2"/>
      <c r="E207" s="2"/>
      <c r="F207" s="539"/>
      <c r="G207" s="268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</row>
    <row r="208" spans="1:20" ht="27" hidden="1">
      <c r="A208" s="335" t="s">
        <v>380</v>
      </c>
      <c r="B208" s="2" t="s">
        <v>665</v>
      </c>
      <c r="C208" s="2" t="s">
        <v>528</v>
      </c>
      <c r="D208" s="2" t="s">
        <v>493</v>
      </c>
      <c r="E208" s="2" t="s">
        <v>516</v>
      </c>
      <c r="F208" s="539"/>
      <c r="G208" s="268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</row>
    <row r="209" spans="1:19" ht="33" customHeight="1" hidden="1">
      <c r="A209" s="358" t="s">
        <v>171</v>
      </c>
      <c r="B209" s="312" t="s">
        <v>665</v>
      </c>
      <c r="C209" s="312" t="s">
        <v>528</v>
      </c>
      <c r="D209" s="312" t="s">
        <v>573</v>
      </c>
      <c r="E209" s="2"/>
      <c r="F209" s="600">
        <f>F210</f>
        <v>0</v>
      </c>
      <c r="G209" s="268"/>
      <c r="K209" s="220"/>
      <c r="L209" s="220"/>
      <c r="M209" s="220"/>
      <c r="N209" s="220"/>
      <c r="O209" s="220"/>
      <c r="P209" s="220"/>
      <c r="Q209" s="220"/>
      <c r="R209" s="220"/>
      <c r="S209" s="220"/>
    </row>
    <row r="210" spans="1:19" ht="45" customHeight="1" hidden="1">
      <c r="A210" s="8" t="s">
        <v>172</v>
      </c>
      <c r="B210" s="2" t="s">
        <v>665</v>
      </c>
      <c r="C210" s="2" t="s">
        <v>528</v>
      </c>
      <c r="D210" s="2" t="s">
        <v>129</v>
      </c>
      <c r="E210" s="311"/>
      <c r="F210" s="538">
        <f>F211</f>
        <v>0</v>
      </c>
      <c r="G210" s="268"/>
      <c r="K210" s="220"/>
      <c r="L210" s="220"/>
      <c r="M210" s="220"/>
      <c r="N210" s="220"/>
      <c r="O210" s="220"/>
      <c r="P210" s="220"/>
      <c r="Q210" s="220"/>
      <c r="R210" s="220"/>
      <c r="S210" s="220"/>
    </row>
    <row r="211" spans="1:20" ht="28.5" hidden="1">
      <c r="A211" s="312" t="s">
        <v>599</v>
      </c>
      <c r="B211" s="312" t="s">
        <v>665</v>
      </c>
      <c r="C211" s="312" t="s">
        <v>528</v>
      </c>
      <c r="D211" s="312" t="s">
        <v>1339</v>
      </c>
      <c r="E211" s="312"/>
      <c r="F211" s="605">
        <f>F212+F213+F214</f>
        <v>0</v>
      </c>
      <c r="G211" s="268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</row>
    <row r="212" spans="1:20" ht="54" hidden="1">
      <c r="A212" s="2" t="s">
        <v>653</v>
      </c>
      <c r="B212" s="2" t="s">
        <v>665</v>
      </c>
      <c r="C212" s="2" t="s">
        <v>528</v>
      </c>
      <c r="D212" s="2" t="s">
        <v>1339</v>
      </c>
      <c r="E212" s="2" t="s">
        <v>67</v>
      </c>
      <c r="F212" s="538"/>
      <c r="G212" s="268"/>
      <c r="H212" s="478">
        <v>4459</v>
      </c>
      <c r="J212">
        <v>7559.3</v>
      </c>
      <c r="K212" s="220"/>
      <c r="L212" s="220"/>
      <c r="M212" s="245"/>
      <c r="N212" s="245"/>
      <c r="O212" s="220"/>
      <c r="P212" s="220"/>
      <c r="Q212" s="220"/>
      <c r="R212" s="245"/>
      <c r="S212" s="220"/>
      <c r="T212" s="245"/>
    </row>
    <row r="213" spans="1:20" ht="27" hidden="1">
      <c r="A213" s="335" t="s">
        <v>380</v>
      </c>
      <c r="B213" s="2" t="s">
        <v>665</v>
      </c>
      <c r="C213" s="2" t="s">
        <v>528</v>
      </c>
      <c r="D213" s="2" t="s">
        <v>1339</v>
      </c>
      <c r="E213" s="2" t="s">
        <v>516</v>
      </c>
      <c r="F213" s="538"/>
      <c r="G213" s="268"/>
      <c r="H213" s="478">
        <v>1977.2</v>
      </c>
      <c r="J213">
        <v>178.8</v>
      </c>
      <c r="K213" s="220"/>
      <c r="L213" s="220"/>
      <c r="M213" s="245"/>
      <c r="N213" s="245"/>
      <c r="O213" s="220"/>
      <c r="P213" s="220"/>
      <c r="Q213" s="220"/>
      <c r="R213" s="245"/>
      <c r="S213" s="220"/>
      <c r="T213" s="245"/>
    </row>
    <row r="214" spans="1:20" ht="16.5" customHeight="1" hidden="1">
      <c r="A214" s="2" t="s">
        <v>763</v>
      </c>
      <c r="B214" s="2" t="s">
        <v>665</v>
      </c>
      <c r="C214" s="2" t="s">
        <v>528</v>
      </c>
      <c r="D214" s="2" t="s">
        <v>1339</v>
      </c>
      <c r="E214" s="2" t="s">
        <v>764</v>
      </c>
      <c r="F214" s="538"/>
      <c r="G214" s="268"/>
      <c r="H214" s="478">
        <v>162.129</v>
      </c>
      <c r="J214">
        <v>4</v>
      </c>
      <c r="K214" s="220"/>
      <c r="L214" s="220"/>
      <c r="M214" s="245"/>
      <c r="N214" s="245"/>
      <c r="O214" s="220"/>
      <c r="P214" s="220"/>
      <c r="Q214" s="220"/>
      <c r="R214" s="245"/>
      <c r="S214" s="220"/>
      <c r="T214" s="245"/>
    </row>
    <row r="215" spans="1:19" ht="27.75" customHeight="1" hidden="1">
      <c r="A215" s="375" t="s">
        <v>249</v>
      </c>
      <c r="B215" s="312" t="s">
        <v>665</v>
      </c>
      <c r="C215" s="312" t="s">
        <v>528</v>
      </c>
      <c r="D215" s="312" t="s">
        <v>487</v>
      </c>
      <c r="E215" s="312"/>
      <c r="F215" s="605">
        <f>F216</f>
        <v>0</v>
      </c>
      <c r="G215" s="268"/>
      <c r="K215" s="220"/>
      <c r="L215" s="220"/>
      <c r="M215" s="220"/>
      <c r="N215" s="220"/>
      <c r="O215" s="220"/>
      <c r="P215" s="220"/>
      <c r="Q215" s="220"/>
      <c r="R215" s="220"/>
      <c r="S215" s="220"/>
    </row>
    <row r="216" spans="1:20" ht="33" customHeight="1" hidden="1">
      <c r="A216" s="335" t="s">
        <v>380</v>
      </c>
      <c r="B216" s="2" t="s">
        <v>665</v>
      </c>
      <c r="C216" s="2" t="s">
        <v>528</v>
      </c>
      <c r="D216" s="2" t="s">
        <v>487</v>
      </c>
      <c r="E216" s="2" t="s">
        <v>516</v>
      </c>
      <c r="F216" s="538"/>
      <c r="G216" s="268"/>
      <c r="H216">
        <v>100</v>
      </c>
      <c r="J216">
        <v>50</v>
      </c>
      <c r="K216" s="220"/>
      <c r="L216" s="220"/>
      <c r="M216" s="245"/>
      <c r="N216" s="220"/>
      <c r="O216" s="220"/>
      <c r="P216" s="220"/>
      <c r="Q216" s="220"/>
      <c r="R216" s="245"/>
      <c r="S216" s="220"/>
      <c r="T216" s="245"/>
    </row>
    <row r="217" spans="1:19" ht="18" customHeight="1" hidden="1">
      <c r="A217" s="6" t="s">
        <v>278</v>
      </c>
      <c r="B217" s="339" t="s">
        <v>665</v>
      </c>
      <c r="C217" s="339" t="s">
        <v>528</v>
      </c>
      <c r="D217" s="339" t="s">
        <v>279</v>
      </c>
      <c r="E217" s="339"/>
      <c r="F217" s="598">
        <f>F218</f>
        <v>0</v>
      </c>
      <c r="G217" s="268"/>
      <c r="K217" s="220"/>
      <c r="L217" s="220"/>
      <c r="M217" s="220"/>
      <c r="N217" s="220"/>
      <c r="O217" s="220"/>
      <c r="P217" s="220"/>
      <c r="Q217" s="220"/>
      <c r="R217" s="220"/>
      <c r="S217" s="220"/>
    </row>
    <row r="218" spans="1:19" ht="16.5" customHeight="1" hidden="1">
      <c r="A218" s="336" t="s">
        <v>750</v>
      </c>
      <c r="B218" s="2" t="s">
        <v>665</v>
      </c>
      <c r="C218" s="2" t="s">
        <v>528</v>
      </c>
      <c r="D218" s="2" t="s">
        <v>280</v>
      </c>
      <c r="E218" s="2"/>
      <c r="F218" s="538">
        <f>F220+F219</f>
        <v>0</v>
      </c>
      <c r="G218" s="268"/>
      <c r="K218" s="220"/>
      <c r="L218" s="220"/>
      <c r="M218" s="220"/>
      <c r="N218" s="220"/>
      <c r="O218" s="220"/>
      <c r="P218" s="220"/>
      <c r="Q218" s="220"/>
      <c r="R218" s="220"/>
      <c r="S218" s="220"/>
    </row>
    <row r="219" spans="1:19" ht="30" customHeight="1" hidden="1">
      <c r="A219" s="2" t="s">
        <v>176</v>
      </c>
      <c r="B219" s="2" t="s">
        <v>665</v>
      </c>
      <c r="C219" s="2" t="s">
        <v>528</v>
      </c>
      <c r="D219" s="2" t="s">
        <v>384</v>
      </c>
      <c r="E219" s="2" t="s">
        <v>762</v>
      </c>
      <c r="F219" s="538"/>
      <c r="G219" s="268"/>
      <c r="K219" s="220"/>
      <c r="L219" s="220"/>
      <c r="M219" s="220"/>
      <c r="N219" s="220"/>
      <c r="O219" s="220"/>
      <c r="P219" s="220"/>
      <c r="Q219" s="220"/>
      <c r="R219" s="220"/>
      <c r="S219" s="220"/>
    </row>
    <row r="220" spans="1:19" ht="17.25" customHeight="1" hidden="1">
      <c r="A220" s="5" t="s">
        <v>94</v>
      </c>
      <c r="B220" s="2" t="s">
        <v>665</v>
      </c>
      <c r="C220" s="2" t="s">
        <v>528</v>
      </c>
      <c r="D220" s="2" t="s">
        <v>281</v>
      </c>
      <c r="E220" s="2"/>
      <c r="F220" s="538">
        <f>F222+F221</f>
        <v>0</v>
      </c>
      <c r="G220" s="268"/>
      <c r="K220" s="220"/>
      <c r="L220" s="220"/>
      <c r="M220" s="220"/>
      <c r="N220" s="220"/>
      <c r="O220" s="220"/>
      <c r="P220" s="220"/>
      <c r="Q220" s="220"/>
      <c r="R220" s="220"/>
      <c r="S220" s="220"/>
    </row>
    <row r="221" spans="1:19" ht="34.5" customHeight="1" hidden="1">
      <c r="A221" s="2" t="s">
        <v>654</v>
      </c>
      <c r="B221" s="2" t="s">
        <v>665</v>
      </c>
      <c r="C221" s="2" t="s">
        <v>528</v>
      </c>
      <c r="D221" s="2" t="s">
        <v>281</v>
      </c>
      <c r="E221" s="2" t="s">
        <v>516</v>
      </c>
      <c r="F221" s="538"/>
      <c r="G221" s="268"/>
      <c r="K221" s="220"/>
      <c r="L221" s="220"/>
      <c r="M221" s="220"/>
      <c r="N221" s="220"/>
      <c r="O221" s="220"/>
      <c r="P221" s="220"/>
      <c r="Q221" s="220"/>
      <c r="R221" s="220"/>
      <c r="S221" s="220"/>
    </row>
    <row r="222" spans="1:19" ht="33" customHeight="1" hidden="1">
      <c r="A222" s="2" t="s">
        <v>176</v>
      </c>
      <c r="B222" s="2" t="s">
        <v>665</v>
      </c>
      <c r="C222" s="2" t="s">
        <v>528</v>
      </c>
      <c r="D222" s="2" t="s">
        <v>281</v>
      </c>
      <c r="E222" s="2" t="s">
        <v>762</v>
      </c>
      <c r="F222" s="538"/>
      <c r="G222" s="268"/>
      <c r="K222" s="220"/>
      <c r="L222" s="220"/>
      <c r="M222" s="220"/>
      <c r="N222" s="220"/>
      <c r="O222" s="220"/>
      <c r="P222" s="220"/>
      <c r="Q222" s="220"/>
      <c r="R222" s="220"/>
      <c r="S222" s="220"/>
    </row>
    <row r="223" spans="1:19" ht="28.5" customHeight="1" hidden="1">
      <c r="A223" s="376" t="s">
        <v>416</v>
      </c>
      <c r="B223" s="377" t="s">
        <v>665</v>
      </c>
      <c r="C223" s="377" t="s">
        <v>528</v>
      </c>
      <c r="D223" s="377" t="s">
        <v>417</v>
      </c>
      <c r="E223" s="377"/>
      <c r="F223" s="605">
        <f>F224</f>
        <v>0</v>
      </c>
      <c r="G223" s="268"/>
      <c r="K223" s="220"/>
      <c r="L223" s="220"/>
      <c r="M223" s="220"/>
      <c r="N223" s="220"/>
      <c r="O223" s="220"/>
      <c r="P223" s="220"/>
      <c r="Q223" s="220"/>
      <c r="R223" s="220"/>
      <c r="S223" s="220"/>
    </row>
    <row r="224" spans="1:19" ht="16.5" customHeight="1" hidden="1">
      <c r="A224" s="2" t="s">
        <v>763</v>
      </c>
      <c r="B224" s="378" t="s">
        <v>665</v>
      </c>
      <c r="C224" s="378" t="s">
        <v>528</v>
      </c>
      <c r="D224" s="378" t="s">
        <v>417</v>
      </c>
      <c r="E224" s="2" t="s">
        <v>764</v>
      </c>
      <c r="F224" s="538"/>
      <c r="G224" s="268"/>
      <c r="K224" s="220"/>
      <c r="L224" s="220"/>
      <c r="M224" s="220"/>
      <c r="N224" s="220"/>
      <c r="O224" s="220"/>
      <c r="P224" s="220"/>
      <c r="Q224" s="220"/>
      <c r="R224" s="220"/>
      <c r="S224" s="220"/>
    </row>
    <row r="225" spans="1:19" ht="45" customHeight="1" hidden="1">
      <c r="A225" s="379" t="s">
        <v>614</v>
      </c>
      <c r="B225" s="378" t="s">
        <v>665</v>
      </c>
      <c r="C225" s="378" t="s">
        <v>528</v>
      </c>
      <c r="D225" s="378" t="s">
        <v>4</v>
      </c>
      <c r="E225" s="2"/>
      <c r="F225" s="538">
        <f>F226</f>
        <v>0</v>
      </c>
      <c r="G225" s="268"/>
      <c r="K225" s="220"/>
      <c r="L225" s="220"/>
      <c r="M225" s="220"/>
      <c r="N225" s="220"/>
      <c r="O225" s="220"/>
      <c r="P225" s="220"/>
      <c r="Q225" s="220"/>
      <c r="R225" s="220"/>
      <c r="S225" s="220"/>
    </row>
    <row r="226" spans="1:19" ht="16.5" customHeight="1" hidden="1">
      <c r="A226" s="2" t="s">
        <v>167</v>
      </c>
      <c r="B226" s="378" t="s">
        <v>665</v>
      </c>
      <c r="C226" s="378" t="s">
        <v>528</v>
      </c>
      <c r="D226" s="378" t="s">
        <v>4</v>
      </c>
      <c r="E226" s="2" t="s">
        <v>518</v>
      </c>
      <c r="F226" s="538">
        <v>0</v>
      </c>
      <c r="G226" s="268"/>
      <c r="K226" s="220"/>
      <c r="L226" s="220"/>
      <c r="M226" s="220"/>
      <c r="N226" s="220"/>
      <c r="O226" s="220"/>
      <c r="P226" s="220"/>
      <c r="Q226" s="220"/>
      <c r="R226" s="220"/>
      <c r="S226" s="220"/>
    </row>
    <row r="227" spans="1:19" ht="34.5" customHeight="1" hidden="1">
      <c r="A227" s="339" t="s">
        <v>42</v>
      </c>
      <c r="B227" s="380" t="s">
        <v>665</v>
      </c>
      <c r="C227" s="380" t="s">
        <v>528</v>
      </c>
      <c r="D227" s="380" t="s">
        <v>43</v>
      </c>
      <c r="E227" s="339"/>
      <c r="F227" s="598">
        <f>F228</f>
        <v>0</v>
      </c>
      <c r="G227" s="268"/>
      <c r="K227" s="220"/>
      <c r="L227" s="220"/>
      <c r="M227" s="220"/>
      <c r="N227" s="220"/>
      <c r="O227" s="220"/>
      <c r="P227" s="220"/>
      <c r="Q227" s="220"/>
      <c r="R227" s="220"/>
      <c r="S227" s="220"/>
    </row>
    <row r="228" spans="1:19" ht="30" customHeight="1" hidden="1">
      <c r="A228" s="337" t="s">
        <v>380</v>
      </c>
      <c r="B228" s="2" t="s">
        <v>665</v>
      </c>
      <c r="C228" s="2" t="s">
        <v>528</v>
      </c>
      <c r="D228" s="378" t="s">
        <v>43</v>
      </c>
      <c r="E228" s="2" t="s">
        <v>516</v>
      </c>
      <c r="F228" s="538"/>
      <c r="G228" s="268"/>
      <c r="K228" s="220"/>
      <c r="L228" s="220"/>
      <c r="M228" s="220"/>
      <c r="N228" s="220"/>
      <c r="O228" s="220"/>
      <c r="P228" s="220"/>
      <c r="Q228" s="220"/>
      <c r="R228" s="220"/>
      <c r="S228" s="220"/>
    </row>
    <row r="229" spans="1:19" ht="18.75" customHeight="1" hidden="1">
      <c r="A229" s="339" t="s">
        <v>44</v>
      </c>
      <c r="B229" s="2" t="s">
        <v>665</v>
      </c>
      <c r="C229" s="2" t="s">
        <v>528</v>
      </c>
      <c r="D229" s="378" t="s">
        <v>45</v>
      </c>
      <c r="E229" s="339"/>
      <c r="F229" s="598">
        <f>F230</f>
        <v>0</v>
      </c>
      <c r="G229" s="268"/>
      <c r="K229" s="220"/>
      <c r="L229" s="220"/>
      <c r="M229" s="220"/>
      <c r="N229" s="220"/>
      <c r="O229" s="220"/>
      <c r="P229" s="220"/>
      <c r="Q229" s="220"/>
      <c r="R229" s="220"/>
      <c r="S229" s="220"/>
    </row>
    <row r="230" spans="1:19" ht="32.25" customHeight="1" hidden="1">
      <c r="A230" s="337" t="s">
        <v>380</v>
      </c>
      <c r="B230" s="2" t="s">
        <v>665</v>
      </c>
      <c r="C230" s="2" t="s">
        <v>528</v>
      </c>
      <c r="D230" s="378" t="s">
        <v>45</v>
      </c>
      <c r="E230" s="2" t="s">
        <v>516</v>
      </c>
      <c r="F230" s="538"/>
      <c r="G230" s="268"/>
      <c r="K230" s="220"/>
      <c r="L230" s="220"/>
      <c r="M230" s="220"/>
      <c r="N230" s="220"/>
      <c r="O230" s="220"/>
      <c r="P230" s="220"/>
      <c r="Q230" s="220"/>
      <c r="R230" s="220"/>
      <c r="S230" s="220"/>
    </row>
    <row r="231" spans="1:19" ht="27.75" customHeight="1" hidden="1">
      <c r="A231" s="381" t="s">
        <v>1525</v>
      </c>
      <c r="B231" s="2" t="s">
        <v>665</v>
      </c>
      <c r="C231" s="2" t="s">
        <v>528</v>
      </c>
      <c r="D231" s="378" t="s">
        <v>46</v>
      </c>
      <c r="E231" s="339"/>
      <c r="F231" s="598">
        <f>F232</f>
        <v>0</v>
      </c>
      <c r="G231" s="268"/>
      <c r="K231" s="220"/>
      <c r="L231" s="220"/>
      <c r="M231" s="220"/>
      <c r="N231" s="220"/>
      <c r="O231" s="220"/>
      <c r="P231" s="220"/>
      <c r="Q231" s="220"/>
      <c r="R231" s="220"/>
      <c r="S231" s="220"/>
    </row>
    <row r="232" spans="1:19" ht="69" customHeight="1" hidden="1">
      <c r="A232" s="2" t="s">
        <v>653</v>
      </c>
      <c r="B232" s="2" t="s">
        <v>665</v>
      </c>
      <c r="C232" s="2" t="s">
        <v>528</v>
      </c>
      <c r="D232" s="2" t="s">
        <v>46</v>
      </c>
      <c r="E232" s="2" t="s">
        <v>67</v>
      </c>
      <c r="F232" s="538"/>
      <c r="G232" s="268"/>
      <c r="K232" s="220"/>
      <c r="L232" s="220"/>
      <c r="M232" s="220"/>
      <c r="N232" s="220"/>
      <c r="O232" s="220"/>
      <c r="P232" s="220"/>
      <c r="Q232" s="220"/>
      <c r="R232" s="220"/>
      <c r="S232" s="220"/>
    </row>
    <row r="233" spans="1:19" ht="97.5" customHeight="1" hidden="1">
      <c r="A233" s="382" t="s">
        <v>872</v>
      </c>
      <c r="B233" s="2" t="s">
        <v>665</v>
      </c>
      <c r="C233" s="2" t="s">
        <v>528</v>
      </c>
      <c r="D233" s="378" t="s">
        <v>771</v>
      </c>
      <c r="E233" s="339"/>
      <c r="F233" s="598">
        <f>F234</f>
        <v>0</v>
      </c>
      <c r="G233" s="268"/>
      <c r="K233" s="220"/>
      <c r="L233" s="220"/>
      <c r="M233" s="220"/>
      <c r="N233" s="220"/>
      <c r="O233" s="220"/>
      <c r="P233" s="220"/>
      <c r="Q233" s="220"/>
      <c r="R233" s="220"/>
      <c r="S233" s="220"/>
    </row>
    <row r="234" spans="1:19" ht="32.25" customHeight="1" hidden="1">
      <c r="A234" s="337" t="s">
        <v>380</v>
      </c>
      <c r="B234" s="2" t="s">
        <v>665</v>
      </c>
      <c r="C234" s="2" t="s">
        <v>528</v>
      </c>
      <c r="D234" s="378" t="s">
        <v>771</v>
      </c>
      <c r="E234" s="2" t="s">
        <v>516</v>
      </c>
      <c r="F234" s="538"/>
      <c r="G234" s="268"/>
      <c r="K234" s="220"/>
      <c r="L234" s="220"/>
      <c r="M234" s="220"/>
      <c r="N234" s="220"/>
      <c r="O234" s="220"/>
      <c r="P234" s="220"/>
      <c r="Q234" s="220"/>
      <c r="R234" s="220"/>
      <c r="S234" s="220"/>
    </row>
    <row r="235" spans="1:19" ht="16.5" customHeight="1" hidden="1">
      <c r="A235" s="333" t="s">
        <v>278</v>
      </c>
      <c r="B235" s="383" t="s">
        <v>665</v>
      </c>
      <c r="C235" s="383" t="s">
        <v>528</v>
      </c>
      <c r="D235" s="311" t="s">
        <v>491</v>
      </c>
      <c r="E235" s="311"/>
      <c r="F235" s="600">
        <f>F238+F236</f>
        <v>0</v>
      </c>
      <c r="G235" s="268"/>
      <c r="K235" s="220"/>
      <c r="L235" s="220"/>
      <c r="M235" s="220"/>
      <c r="N235" s="220"/>
      <c r="O235" s="220"/>
      <c r="P235" s="220"/>
      <c r="Q235" s="220"/>
      <c r="R235" s="220"/>
      <c r="S235" s="220"/>
    </row>
    <row r="236" spans="1:19" ht="16.5" customHeight="1" hidden="1">
      <c r="A236" s="336" t="s">
        <v>873</v>
      </c>
      <c r="B236" s="378" t="s">
        <v>665</v>
      </c>
      <c r="C236" s="378" t="s">
        <v>528</v>
      </c>
      <c r="D236" s="2" t="s">
        <v>489</v>
      </c>
      <c r="E236" s="2"/>
      <c r="F236" s="538">
        <f>F237</f>
        <v>0</v>
      </c>
      <c r="G236" s="268"/>
      <c r="K236" s="220"/>
      <c r="L236" s="220"/>
      <c r="M236" s="220"/>
      <c r="N236" s="220"/>
      <c r="O236" s="220"/>
      <c r="P236" s="220"/>
      <c r="Q236" s="220"/>
      <c r="R236" s="220"/>
      <c r="S236" s="220"/>
    </row>
    <row r="237" spans="1:19" ht="16.5" customHeight="1" hidden="1">
      <c r="A237" s="2" t="s">
        <v>176</v>
      </c>
      <c r="B237" s="378" t="s">
        <v>665</v>
      </c>
      <c r="C237" s="378" t="s">
        <v>528</v>
      </c>
      <c r="D237" s="2" t="s">
        <v>489</v>
      </c>
      <c r="E237" s="2" t="s">
        <v>762</v>
      </c>
      <c r="F237" s="538"/>
      <c r="G237" s="268"/>
      <c r="K237" s="220"/>
      <c r="L237" s="220"/>
      <c r="M237" s="220"/>
      <c r="N237" s="220"/>
      <c r="O237" s="220"/>
      <c r="P237" s="220"/>
      <c r="Q237" s="220"/>
      <c r="R237" s="220"/>
      <c r="S237" s="220"/>
    </row>
    <row r="238" spans="1:19" ht="16.5" customHeight="1" hidden="1">
      <c r="A238" s="336" t="s">
        <v>750</v>
      </c>
      <c r="B238" s="378" t="s">
        <v>665</v>
      </c>
      <c r="C238" s="378" t="s">
        <v>528</v>
      </c>
      <c r="D238" s="2" t="s">
        <v>488</v>
      </c>
      <c r="E238" s="2"/>
      <c r="F238" s="538">
        <f>F239</f>
        <v>0</v>
      </c>
      <c r="G238" s="268"/>
      <c r="K238" s="220"/>
      <c r="L238" s="220"/>
      <c r="M238" s="220"/>
      <c r="N238" s="220"/>
      <c r="O238" s="220"/>
      <c r="P238" s="220"/>
      <c r="Q238" s="220"/>
      <c r="R238" s="220"/>
      <c r="S238" s="220"/>
    </row>
    <row r="239" spans="1:19" ht="16.5" customHeight="1" hidden="1">
      <c r="A239" s="2" t="s">
        <v>176</v>
      </c>
      <c r="B239" s="378" t="s">
        <v>665</v>
      </c>
      <c r="C239" s="378" t="s">
        <v>528</v>
      </c>
      <c r="D239" s="2" t="s">
        <v>488</v>
      </c>
      <c r="E239" s="2" t="s">
        <v>762</v>
      </c>
      <c r="F239" s="538"/>
      <c r="G239" s="268"/>
      <c r="K239" s="220"/>
      <c r="L239" s="220"/>
      <c r="M239" s="220"/>
      <c r="N239" s="220"/>
      <c r="O239" s="220"/>
      <c r="P239" s="220"/>
      <c r="Q239" s="220"/>
      <c r="R239" s="220"/>
      <c r="S239" s="220"/>
    </row>
    <row r="240" spans="1:19" ht="61.5" customHeight="1" hidden="1">
      <c r="A240" s="6" t="s">
        <v>212</v>
      </c>
      <c r="B240" s="312" t="s">
        <v>665</v>
      </c>
      <c r="C240" s="312" t="s">
        <v>528</v>
      </c>
      <c r="D240" s="312" t="s">
        <v>1261</v>
      </c>
      <c r="E240" s="312"/>
      <c r="F240" s="605">
        <f>F241</f>
        <v>0</v>
      </c>
      <c r="G240" s="268"/>
      <c r="K240" s="220"/>
      <c r="L240" s="220"/>
      <c r="M240" s="220"/>
      <c r="N240" s="220"/>
      <c r="O240" s="220"/>
      <c r="P240" s="220"/>
      <c r="Q240" s="220"/>
      <c r="R240" s="220"/>
      <c r="S240" s="220"/>
    </row>
    <row r="241" spans="1:19" ht="54.75" customHeight="1" hidden="1">
      <c r="A241" s="2" t="s">
        <v>653</v>
      </c>
      <c r="B241" s="2" t="s">
        <v>665</v>
      </c>
      <c r="C241" s="2" t="s">
        <v>528</v>
      </c>
      <c r="D241" s="2" t="s">
        <v>1261</v>
      </c>
      <c r="E241" s="2" t="s">
        <v>67</v>
      </c>
      <c r="F241" s="538"/>
      <c r="G241" s="268"/>
      <c r="H241">
        <v>100</v>
      </c>
      <c r="J241">
        <v>50</v>
      </c>
      <c r="K241" s="220"/>
      <c r="L241" s="220"/>
      <c r="M241" s="220"/>
      <c r="N241" s="220"/>
      <c r="O241" s="220"/>
      <c r="P241" s="220"/>
      <c r="Q241" s="220"/>
      <c r="R241" s="220"/>
      <c r="S241" s="220"/>
    </row>
    <row r="242" spans="1:19" ht="54.75" customHeight="1" hidden="1">
      <c r="A242" s="2" t="s">
        <v>249</v>
      </c>
      <c r="B242" s="2" t="s">
        <v>665</v>
      </c>
      <c r="C242" s="2" t="s">
        <v>528</v>
      </c>
      <c r="D242" s="2" t="s">
        <v>487</v>
      </c>
      <c r="E242" s="2"/>
      <c r="F242" s="538"/>
      <c r="G242" s="268"/>
      <c r="K242" s="220"/>
      <c r="L242" s="220"/>
      <c r="M242" s="220"/>
      <c r="N242" s="220"/>
      <c r="O242" s="220"/>
      <c r="P242" s="220"/>
      <c r="Q242" s="220"/>
      <c r="R242" s="220"/>
      <c r="S242" s="220"/>
    </row>
    <row r="243" spans="1:19" ht="54.75" customHeight="1">
      <c r="A243" s="481" t="s">
        <v>1691</v>
      </c>
      <c r="B243" s="2" t="s">
        <v>665</v>
      </c>
      <c r="C243" s="2" t="s">
        <v>528</v>
      </c>
      <c r="D243" s="2" t="s">
        <v>1692</v>
      </c>
      <c r="E243" s="2"/>
      <c r="F243" s="538">
        <f>F244</f>
        <v>5.9</v>
      </c>
      <c r="G243" s="268"/>
      <c r="K243" s="220"/>
      <c r="L243" s="220"/>
      <c r="M243" s="220"/>
      <c r="N243" s="220"/>
      <c r="O243" s="220"/>
      <c r="P243" s="220"/>
      <c r="Q243" s="220"/>
      <c r="R243" s="220"/>
      <c r="S243" s="220"/>
    </row>
    <row r="244" spans="1:19" ht="54.75" customHeight="1">
      <c r="A244" s="481" t="s">
        <v>653</v>
      </c>
      <c r="B244" s="2" t="s">
        <v>665</v>
      </c>
      <c r="C244" s="2" t="s">
        <v>528</v>
      </c>
      <c r="D244" s="2" t="s">
        <v>1692</v>
      </c>
      <c r="E244" s="2" t="s">
        <v>67</v>
      </c>
      <c r="F244" s="538">
        <v>5.9</v>
      </c>
      <c r="G244" s="268"/>
      <c r="K244" s="220"/>
      <c r="L244" s="220"/>
      <c r="M244" s="220"/>
      <c r="N244" s="220"/>
      <c r="O244" s="220"/>
      <c r="P244" s="220"/>
      <c r="Q244" s="220"/>
      <c r="R244" s="220"/>
      <c r="S244" s="220"/>
    </row>
    <row r="245" spans="1:19" ht="54.75" customHeight="1">
      <c r="A245" s="2" t="s">
        <v>249</v>
      </c>
      <c r="B245" s="2" t="s">
        <v>665</v>
      </c>
      <c r="C245" s="2" t="s">
        <v>528</v>
      </c>
      <c r="D245" s="2" t="s">
        <v>487</v>
      </c>
      <c r="E245" s="2"/>
      <c r="F245" s="538">
        <f>F246</f>
        <v>130</v>
      </c>
      <c r="G245" s="268"/>
      <c r="K245" s="220"/>
      <c r="L245" s="220"/>
      <c r="M245" s="220"/>
      <c r="N245" s="220"/>
      <c r="O245" s="220"/>
      <c r="P245" s="220"/>
      <c r="Q245" s="220"/>
      <c r="R245" s="220"/>
      <c r="S245" s="220"/>
    </row>
    <row r="246" spans="1:19" ht="33" customHeight="1">
      <c r="A246" s="335" t="s">
        <v>380</v>
      </c>
      <c r="B246" s="2" t="s">
        <v>665</v>
      </c>
      <c r="C246" s="2" t="s">
        <v>528</v>
      </c>
      <c r="D246" s="2" t="s">
        <v>487</v>
      </c>
      <c r="E246" s="2" t="s">
        <v>516</v>
      </c>
      <c r="F246" s="538">
        <v>130</v>
      </c>
      <c r="G246" s="268"/>
      <c r="K246" s="220"/>
      <c r="L246" s="220"/>
      <c r="M246" s="220"/>
      <c r="N246" s="220"/>
      <c r="O246" s="220"/>
      <c r="P246" s="220"/>
      <c r="Q246" s="220"/>
      <c r="R246" s="220"/>
      <c r="S246" s="220"/>
    </row>
    <row r="247" spans="1:19" ht="27" customHeight="1" hidden="1">
      <c r="A247" s="334" t="s">
        <v>278</v>
      </c>
      <c r="B247" s="312" t="s">
        <v>665</v>
      </c>
      <c r="C247" s="312" t="s">
        <v>528</v>
      </c>
      <c r="D247" s="312" t="s">
        <v>491</v>
      </c>
      <c r="E247" s="312"/>
      <c r="F247" s="538">
        <f>F248</f>
        <v>0</v>
      </c>
      <c r="G247" s="268"/>
      <c r="K247" s="220"/>
      <c r="L247" s="220"/>
      <c r="M247" s="220"/>
      <c r="N247" s="220"/>
      <c r="O247" s="220"/>
      <c r="P247" s="220"/>
      <c r="Q247" s="220"/>
      <c r="R247" s="220"/>
      <c r="S247" s="220"/>
    </row>
    <row r="248" spans="1:19" ht="18.75" customHeight="1" hidden="1">
      <c r="A248" s="336" t="s">
        <v>750</v>
      </c>
      <c r="B248" s="2" t="s">
        <v>665</v>
      </c>
      <c r="C248" s="2" t="s">
        <v>528</v>
      </c>
      <c r="D248" s="2" t="s">
        <v>490</v>
      </c>
      <c r="E248" s="2"/>
      <c r="F248" s="538">
        <f>F249</f>
        <v>0</v>
      </c>
      <c r="G248" s="268"/>
      <c r="K248" s="220"/>
      <c r="L248" s="220"/>
      <c r="M248" s="220"/>
      <c r="N248" s="220"/>
      <c r="O248" s="220"/>
      <c r="P248" s="220"/>
      <c r="Q248" s="220"/>
      <c r="R248" s="220"/>
      <c r="S248" s="220"/>
    </row>
    <row r="249" spans="1:19" ht="21" customHeight="1" hidden="1">
      <c r="A249" s="5" t="s">
        <v>94</v>
      </c>
      <c r="B249" s="2" t="s">
        <v>665</v>
      </c>
      <c r="C249" s="2" t="s">
        <v>528</v>
      </c>
      <c r="D249" s="2" t="s">
        <v>488</v>
      </c>
      <c r="E249" s="2"/>
      <c r="F249" s="538">
        <f>F250+F251</f>
        <v>0</v>
      </c>
      <c r="G249" s="268"/>
      <c r="K249" s="220"/>
      <c r="L249" s="220"/>
      <c r="M249" s="220"/>
      <c r="N249" s="220"/>
      <c r="O249" s="220"/>
      <c r="P249" s="220"/>
      <c r="Q249" s="220"/>
      <c r="R249" s="220"/>
      <c r="S249" s="220"/>
    </row>
    <row r="250" spans="1:19" ht="33" customHeight="1" hidden="1">
      <c r="A250" s="337" t="s">
        <v>380</v>
      </c>
      <c r="B250" s="2" t="s">
        <v>665</v>
      </c>
      <c r="C250" s="2" t="s">
        <v>528</v>
      </c>
      <c r="D250" s="2" t="s">
        <v>488</v>
      </c>
      <c r="E250" s="2" t="s">
        <v>516</v>
      </c>
      <c r="F250" s="538"/>
      <c r="G250" s="268"/>
      <c r="K250" s="220"/>
      <c r="L250" s="220"/>
      <c r="M250" s="220"/>
      <c r="N250" s="220"/>
      <c r="O250" s="461"/>
      <c r="P250" s="220"/>
      <c r="Q250" s="220"/>
      <c r="R250" s="220"/>
      <c r="S250" s="220"/>
    </row>
    <row r="251" spans="1:19" ht="23.25" customHeight="1" hidden="1">
      <c r="A251" s="336" t="s">
        <v>176</v>
      </c>
      <c r="B251" s="2" t="s">
        <v>665</v>
      </c>
      <c r="C251" s="2" t="s">
        <v>528</v>
      </c>
      <c r="D251" s="2" t="s">
        <v>488</v>
      </c>
      <c r="E251" s="2" t="s">
        <v>762</v>
      </c>
      <c r="F251" s="538"/>
      <c r="G251" s="268"/>
      <c r="K251" s="220"/>
      <c r="L251" s="220"/>
      <c r="M251" s="220"/>
      <c r="N251" s="220"/>
      <c r="O251" s="220"/>
      <c r="P251" s="220"/>
      <c r="Q251" s="220"/>
      <c r="R251" s="220"/>
      <c r="S251" s="220"/>
    </row>
    <row r="252" spans="1:19" ht="23.25" customHeight="1">
      <c r="A252" s="444" t="s">
        <v>278</v>
      </c>
      <c r="B252" s="311" t="s">
        <v>665</v>
      </c>
      <c r="C252" s="311" t="s">
        <v>528</v>
      </c>
      <c r="D252" s="311" t="s">
        <v>491</v>
      </c>
      <c r="E252" s="311"/>
      <c r="F252" s="600">
        <f>F253</f>
        <v>993.56</v>
      </c>
      <c r="G252" s="268"/>
      <c r="K252" s="220"/>
      <c r="L252" s="220"/>
      <c r="M252" s="220"/>
      <c r="N252" s="220"/>
      <c r="O252" s="220"/>
      <c r="P252" s="220"/>
      <c r="Q252" s="220"/>
      <c r="R252" s="220"/>
      <c r="S252" s="220"/>
    </row>
    <row r="253" spans="1:19" ht="23.25" customHeight="1">
      <c r="A253" s="336" t="s">
        <v>750</v>
      </c>
      <c r="B253" s="2" t="s">
        <v>665</v>
      </c>
      <c r="C253" s="2" t="s">
        <v>528</v>
      </c>
      <c r="D253" s="2" t="s">
        <v>490</v>
      </c>
      <c r="E253" s="2"/>
      <c r="F253" s="538">
        <f>F254+F256</f>
        <v>993.56</v>
      </c>
      <c r="G253" s="268"/>
      <c r="K253" s="220"/>
      <c r="L253" s="220"/>
      <c r="M253" s="220"/>
      <c r="N253" s="220"/>
      <c r="O253" s="220"/>
      <c r="P253" s="220"/>
      <c r="Q253" s="220"/>
      <c r="R253" s="220"/>
      <c r="S253" s="220"/>
    </row>
    <row r="254" spans="1:19" ht="23.25" customHeight="1">
      <c r="A254" s="484" t="s">
        <v>873</v>
      </c>
      <c r="B254" s="2" t="s">
        <v>665</v>
      </c>
      <c r="C254" s="2" t="s">
        <v>528</v>
      </c>
      <c r="D254" s="2" t="s">
        <v>489</v>
      </c>
      <c r="E254" s="2"/>
      <c r="F254" s="538">
        <f>F255</f>
        <v>130</v>
      </c>
      <c r="G254" s="268"/>
      <c r="K254" s="220"/>
      <c r="L254" s="220"/>
      <c r="M254" s="220"/>
      <c r="N254" s="220"/>
      <c r="O254" s="220"/>
      <c r="P254" s="220"/>
      <c r="Q254" s="220"/>
      <c r="R254" s="220"/>
      <c r="S254" s="220"/>
    </row>
    <row r="255" spans="1:19" ht="23.25" customHeight="1">
      <c r="A255" s="481" t="s">
        <v>176</v>
      </c>
      <c r="B255" s="2" t="s">
        <v>665</v>
      </c>
      <c r="C255" s="2" t="s">
        <v>528</v>
      </c>
      <c r="D255" s="2" t="s">
        <v>489</v>
      </c>
      <c r="E255" s="2" t="s">
        <v>762</v>
      </c>
      <c r="F255" s="538">
        <v>130</v>
      </c>
      <c r="G255" s="268"/>
      <c r="K255" s="220"/>
      <c r="L255" s="220"/>
      <c r="M255" s="220"/>
      <c r="N255" s="220"/>
      <c r="O255" s="220"/>
      <c r="P255" s="220"/>
      <c r="Q255" s="220"/>
      <c r="R255" s="220"/>
      <c r="S255" s="220"/>
    </row>
    <row r="256" spans="1:19" ht="23.25" customHeight="1">
      <c r="A256" s="336" t="s">
        <v>94</v>
      </c>
      <c r="B256" s="2" t="s">
        <v>665</v>
      </c>
      <c r="C256" s="2" t="s">
        <v>528</v>
      </c>
      <c r="D256" s="2" t="s">
        <v>488</v>
      </c>
      <c r="E256" s="2"/>
      <c r="F256" s="538">
        <f>F258+F257</f>
        <v>863.56</v>
      </c>
      <c r="G256" s="268"/>
      <c r="K256" s="220"/>
      <c r="L256" s="220"/>
      <c r="M256" s="220"/>
      <c r="N256" s="220"/>
      <c r="O256" s="220"/>
      <c r="P256" s="220"/>
      <c r="Q256" s="220"/>
      <c r="R256" s="220"/>
      <c r="S256" s="220"/>
    </row>
    <row r="257" spans="1:19" ht="23.25" customHeight="1">
      <c r="A257" s="486" t="s">
        <v>380</v>
      </c>
      <c r="B257" s="2" t="s">
        <v>665</v>
      </c>
      <c r="C257" s="2" t="s">
        <v>528</v>
      </c>
      <c r="D257" s="2" t="s">
        <v>488</v>
      </c>
      <c r="E257" s="2" t="s">
        <v>516</v>
      </c>
      <c r="F257" s="538">
        <v>81.56</v>
      </c>
      <c r="G257" s="268"/>
      <c r="K257" s="220"/>
      <c r="L257" s="220"/>
      <c r="M257" s="220"/>
      <c r="N257" s="220"/>
      <c r="O257" s="220"/>
      <c r="P257" s="220"/>
      <c r="Q257" s="220"/>
      <c r="R257" s="220"/>
      <c r="S257" s="220"/>
    </row>
    <row r="258" spans="1:19" ht="23.25" customHeight="1">
      <c r="A258" s="336" t="s">
        <v>176</v>
      </c>
      <c r="B258" s="2" t="s">
        <v>665</v>
      </c>
      <c r="C258" s="2" t="s">
        <v>528</v>
      </c>
      <c r="D258" s="2" t="s">
        <v>488</v>
      </c>
      <c r="E258" s="2" t="s">
        <v>762</v>
      </c>
      <c r="F258" s="538">
        <v>782</v>
      </c>
      <c r="G258" s="268"/>
      <c r="K258" s="220"/>
      <c r="L258" s="220"/>
      <c r="M258" s="220"/>
      <c r="N258" s="220"/>
      <c r="O258" s="220"/>
      <c r="P258" s="220"/>
      <c r="Q258" s="220"/>
      <c r="R258" s="220"/>
      <c r="S258" s="220"/>
    </row>
    <row r="259" spans="1:19" ht="33" customHeight="1">
      <c r="A259" s="388" t="s">
        <v>171</v>
      </c>
      <c r="B259" s="311" t="s">
        <v>665</v>
      </c>
      <c r="C259" s="311" t="s">
        <v>528</v>
      </c>
      <c r="D259" s="311" t="s">
        <v>573</v>
      </c>
      <c r="E259" s="2"/>
      <c r="F259" s="600">
        <f>F260</f>
        <v>27138.573000000004</v>
      </c>
      <c r="G259" s="268"/>
      <c r="K259" s="220"/>
      <c r="L259" s="220"/>
      <c r="M259" s="220"/>
      <c r="N259" s="220"/>
      <c r="O259" s="220"/>
      <c r="P259" s="220"/>
      <c r="Q259" s="220"/>
      <c r="R259" s="220"/>
      <c r="S259" s="220"/>
    </row>
    <row r="260" spans="1:19" ht="45" customHeight="1">
      <c r="A260" s="8" t="s">
        <v>172</v>
      </c>
      <c r="B260" s="2" t="s">
        <v>665</v>
      </c>
      <c r="C260" s="2" t="s">
        <v>528</v>
      </c>
      <c r="D260" s="2" t="s">
        <v>129</v>
      </c>
      <c r="E260" s="2"/>
      <c r="F260" s="538">
        <f>F261+F265+F280</f>
        <v>27138.573000000004</v>
      </c>
      <c r="G260" s="268"/>
      <c r="K260" s="220"/>
      <c r="L260" s="220"/>
      <c r="M260" s="220"/>
      <c r="N260" s="220"/>
      <c r="O260" s="220"/>
      <c r="P260" s="220"/>
      <c r="Q260" s="220"/>
      <c r="R260" s="220"/>
      <c r="S260" s="220"/>
    </row>
    <row r="261" spans="1:20" ht="27">
      <c r="A261" s="339" t="s">
        <v>599</v>
      </c>
      <c r="B261" s="339" t="s">
        <v>665</v>
      </c>
      <c r="C261" s="339" t="s">
        <v>528</v>
      </c>
      <c r="D261" s="339" t="s">
        <v>1340</v>
      </c>
      <c r="E261" s="339"/>
      <c r="F261" s="598">
        <f>F262+F263+F264</f>
        <v>26609.012000000002</v>
      </c>
      <c r="G261" s="268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</row>
    <row r="262" spans="1:20" ht="54">
      <c r="A262" s="2" t="s">
        <v>653</v>
      </c>
      <c r="B262" s="2" t="s">
        <v>665</v>
      </c>
      <c r="C262" s="2" t="s">
        <v>528</v>
      </c>
      <c r="D262" s="2" t="s">
        <v>1340</v>
      </c>
      <c r="E262" s="2" t="s">
        <v>67</v>
      </c>
      <c r="F262" s="538">
        <v>18760.611</v>
      </c>
      <c r="G262" s="268"/>
      <c r="H262" s="538">
        <v>8245.436</v>
      </c>
      <c r="I262">
        <v>8820</v>
      </c>
      <c r="K262" s="461"/>
      <c r="L262" s="220"/>
      <c r="M262" s="245"/>
      <c r="N262" s="245"/>
      <c r="O262" s="461"/>
      <c r="P262" s="220"/>
      <c r="Q262" s="220"/>
      <c r="R262" s="245"/>
      <c r="S262" s="220"/>
      <c r="T262" s="245"/>
    </row>
    <row r="263" spans="1:20" ht="27.75" customHeight="1">
      <c r="A263" s="335" t="s">
        <v>380</v>
      </c>
      <c r="B263" s="2" t="s">
        <v>665</v>
      </c>
      <c r="C263" s="2" t="s">
        <v>528</v>
      </c>
      <c r="D263" s="2" t="s">
        <v>1340</v>
      </c>
      <c r="E263" s="2" t="s">
        <v>516</v>
      </c>
      <c r="F263" s="538">
        <v>7668.473</v>
      </c>
      <c r="G263" s="268"/>
      <c r="H263" s="538">
        <v>5887.185</v>
      </c>
      <c r="I263">
        <v>4712.311</v>
      </c>
      <c r="K263" s="245"/>
      <c r="L263" s="220"/>
      <c r="M263" s="245"/>
      <c r="N263" s="245"/>
      <c r="O263" s="245"/>
      <c r="P263" s="245"/>
      <c r="Q263" s="220"/>
      <c r="R263" s="245"/>
      <c r="S263" s="220"/>
      <c r="T263" s="245"/>
    </row>
    <row r="264" spans="1:20" ht="15.75" customHeight="1">
      <c r="A264" s="2" t="s">
        <v>763</v>
      </c>
      <c r="B264" s="2" t="s">
        <v>665</v>
      </c>
      <c r="C264" s="2" t="s">
        <v>528</v>
      </c>
      <c r="D264" s="2" t="s">
        <v>1340</v>
      </c>
      <c r="E264" s="2" t="s">
        <v>764</v>
      </c>
      <c r="F264" s="538">
        <v>179.928</v>
      </c>
      <c r="G264" s="268"/>
      <c r="H264" s="538">
        <v>148.975</v>
      </c>
      <c r="K264" s="461"/>
      <c r="L264" s="220"/>
      <c r="M264" s="245"/>
      <c r="N264" s="245"/>
      <c r="O264" s="461"/>
      <c r="P264" s="220"/>
      <c r="Q264" s="220"/>
      <c r="R264" s="245"/>
      <c r="S264" s="220"/>
      <c r="T264" s="245"/>
    </row>
    <row r="265" spans="1:20" ht="42" customHeight="1">
      <c r="A265" s="571" t="s">
        <v>1643</v>
      </c>
      <c r="B265" s="377" t="s">
        <v>665</v>
      </c>
      <c r="C265" s="377" t="s">
        <v>528</v>
      </c>
      <c r="D265" s="571" t="s">
        <v>1644</v>
      </c>
      <c r="E265" s="312"/>
      <c r="F265" s="605">
        <f>F279</f>
        <v>472.705</v>
      </c>
      <c r="G265" s="268"/>
      <c r="H265" s="245"/>
      <c r="K265" s="461"/>
      <c r="L265" s="220"/>
      <c r="M265" s="245"/>
      <c r="N265" s="245"/>
      <c r="O265" s="461"/>
      <c r="P265" s="220"/>
      <c r="Q265" s="220"/>
      <c r="R265" s="245"/>
      <c r="S265" s="220"/>
      <c r="T265" s="245"/>
    </row>
    <row r="266" spans="1:19" ht="20.25" customHeight="1" hidden="1">
      <c r="A266" s="333" t="s">
        <v>278</v>
      </c>
      <c r="B266" s="311" t="s">
        <v>665</v>
      </c>
      <c r="C266" s="311" t="s">
        <v>528</v>
      </c>
      <c r="D266" s="311" t="s">
        <v>491</v>
      </c>
      <c r="E266" s="2"/>
      <c r="F266" s="600">
        <f>F267</f>
        <v>0</v>
      </c>
      <c r="G266" s="268"/>
      <c r="K266" s="220"/>
      <c r="L266" s="220"/>
      <c r="M266" s="220"/>
      <c r="N266" s="220"/>
      <c r="O266" s="220"/>
      <c r="P266" s="220"/>
      <c r="Q266" s="220"/>
      <c r="R266" s="220"/>
      <c r="S266" s="220"/>
    </row>
    <row r="267" spans="1:19" ht="24" customHeight="1" hidden="1">
      <c r="A267" s="336" t="s">
        <v>750</v>
      </c>
      <c r="B267" s="2" t="s">
        <v>665</v>
      </c>
      <c r="C267" s="2" t="s">
        <v>528</v>
      </c>
      <c r="D267" s="2" t="s">
        <v>490</v>
      </c>
      <c r="E267" s="2"/>
      <c r="F267" s="538">
        <f>F268</f>
        <v>0</v>
      </c>
      <c r="G267" s="268"/>
      <c r="K267" s="220"/>
      <c r="L267" s="220"/>
      <c r="M267" s="220"/>
      <c r="N267" s="220"/>
      <c r="O267" s="220"/>
      <c r="P267" s="220"/>
      <c r="Q267" s="220"/>
      <c r="R267" s="220"/>
      <c r="S267" s="220"/>
    </row>
    <row r="268" spans="1:19" ht="15.75" customHeight="1" hidden="1">
      <c r="A268" s="5" t="s">
        <v>94</v>
      </c>
      <c r="B268" s="2" t="s">
        <v>665</v>
      </c>
      <c r="C268" s="2" t="s">
        <v>528</v>
      </c>
      <c r="D268" s="2" t="s">
        <v>488</v>
      </c>
      <c r="E268" s="2"/>
      <c r="F268" s="538">
        <f>F270+F269</f>
        <v>0</v>
      </c>
      <c r="G268" s="268"/>
      <c r="K268" s="220"/>
      <c r="L268" s="220"/>
      <c r="M268" s="220"/>
      <c r="N268" s="220"/>
      <c r="O268" s="220"/>
      <c r="P268" s="220"/>
      <c r="Q268" s="220"/>
      <c r="R268" s="220"/>
      <c r="S268" s="220"/>
    </row>
    <row r="269" spans="1:19" ht="15.75" customHeight="1" hidden="1">
      <c r="A269" s="335" t="s">
        <v>380</v>
      </c>
      <c r="B269" s="2" t="s">
        <v>665</v>
      </c>
      <c r="C269" s="2" t="s">
        <v>528</v>
      </c>
      <c r="D269" s="2" t="s">
        <v>488</v>
      </c>
      <c r="E269" s="2" t="s">
        <v>516</v>
      </c>
      <c r="F269" s="538"/>
      <c r="G269" s="268"/>
      <c r="K269" s="220"/>
      <c r="L269" s="220"/>
      <c r="M269" s="220"/>
      <c r="N269" s="220"/>
      <c r="O269" s="220"/>
      <c r="P269" s="220"/>
      <c r="Q269" s="220"/>
      <c r="R269" s="220"/>
      <c r="S269" s="220"/>
    </row>
    <row r="270" spans="1:19" ht="36" customHeight="1" hidden="1">
      <c r="A270" s="282" t="s">
        <v>176</v>
      </c>
      <c r="B270" s="2" t="s">
        <v>665</v>
      </c>
      <c r="C270" s="2" t="s">
        <v>528</v>
      </c>
      <c r="D270" s="2" t="s">
        <v>488</v>
      </c>
      <c r="E270" s="2" t="s">
        <v>762</v>
      </c>
      <c r="F270" s="538"/>
      <c r="G270" s="268"/>
      <c r="K270" s="220"/>
      <c r="L270" s="220"/>
      <c r="M270" s="220"/>
      <c r="N270" s="220"/>
      <c r="O270" s="220"/>
      <c r="P270" s="220"/>
      <c r="Q270" s="220"/>
      <c r="R270" s="220"/>
      <c r="S270" s="220"/>
    </row>
    <row r="271" spans="1:19" ht="21" customHeight="1" hidden="1">
      <c r="A271" s="311" t="s">
        <v>530</v>
      </c>
      <c r="B271" s="311" t="s">
        <v>665</v>
      </c>
      <c r="C271" s="311" t="s">
        <v>528</v>
      </c>
      <c r="D271" s="2"/>
      <c r="E271" s="2"/>
      <c r="F271" s="600"/>
      <c r="G271" s="268"/>
      <c r="K271" s="220"/>
      <c r="L271" s="220"/>
      <c r="M271" s="220"/>
      <c r="N271" s="220"/>
      <c r="O271" s="220"/>
      <c r="P271" s="220"/>
      <c r="Q271" s="220"/>
      <c r="R271" s="220"/>
      <c r="S271" s="220"/>
    </row>
    <row r="272" spans="1:19" ht="28.5" hidden="1">
      <c r="A272" s="384" t="s">
        <v>618</v>
      </c>
      <c r="B272" s="312" t="s">
        <v>665</v>
      </c>
      <c r="C272" s="312" t="s">
        <v>528</v>
      </c>
      <c r="D272" s="312" t="s">
        <v>199</v>
      </c>
      <c r="E272" s="312"/>
      <c r="F272" s="605">
        <f>F273</f>
        <v>0</v>
      </c>
      <c r="G272" s="268"/>
      <c r="K272" s="220"/>
      <c r="L272" s="220"/>
      <c r="M272" s="220"/>
      <c r="N272" s="220"/>
      <c r="O272" s="220"/>
      <c r="P272" s="220"/>
      <c r="Q272" s="220"/>
      <c r="R272" s="220"/>
      <c r="S272" s="220"/>
    </row>
    <row r="273" spans="1:19" ht="54" hidden="1">
      <c r="A273" s="385" t="s">
        <v>270</v>
      </c>
      <c r="B273" s="339" t="s">
        <v>665</v>
      </c>
      <c r="C273" s="339" t="s">
        <v>528</v>
      </c>
      <c r="D273" s="339" t="s">
        <v>201</v>
      </c>
      <c r="E273" s="339"/>
      <c r="F273" s="538">
        <f>F274</f>
        <v>0</v>
      </c>
      <c r="G273" s="268"/>
      <c r="K273" s="220"/>
      <c r="L273" s="220"/>
      <c r="M273" s="220"/>
      <c r="N273" s="220"/>
      <c r="O273" s="220"/>
      <c r="P273" s="220"/>
      <c r="Q273" s="220"/>
      <c r="R273" s="220"/>
      <c r="S273" s="220"/>
    </row>
    <row r="274" spans="1:19" ht="21.75" customHeight="1" hidden="1">
      <c r="A274" s="364" t="s">
        <v>211</v>
      </c>
      <c r="B274" s="339" t="s">
        <v>665</v>
      </c>
      <c r="C274" s="339" t="s">
        <v>528</v>
      </c>
      <c r="D274" s="339" t="s">
        <v>210</v>
      </c>
      <c r="E274" s="339"/>
      <c r="F274" s="538">
        <f>F275</f>
        <v>0</v>
      </c>
      <c r="G274" s="268"/>
      <c r="K274" s="220"/>
      <c r="L274" s="220"/>
      <c r="M274" s="220"/>
      <c r="N274" s="220"/>
      <c r="O274" s="220"/>
      <c r="P274" s="220"/>
      <c r="Q274" s="220"/>
      <c r="R274" s="220"/>
      <c r="S274" s="220"/>
    </row>
    <row r="275" spans="1:19" ht="24.75" customHeight="1" hidden="1">
      <c r="A275" s="5" t="s">
        <v>212</v>
      </c>
      <c r="B275" s="2" t="s">
        <v>665</v>
      </c>
      <c r="C275" s="2" t="s">
        <v>528</v>
      </c>
      <c r="D275" s="2" t="s">
        <v>213</v>
      </c>
      <c r="E275" s="2"/>
      <c r="F275" s="538">
        <f>F276</f>
        <v>0</v>
      </c>
      <c r="G275" s="268"/>
      <c r="K275" s="220"/>
      <c r="L275" s="220"/>
      <c r="M275" s="220"/>
      <c r="N275" s="220"/>
      <c r="O275" s="220"/>
      <c r="P275" s="220"/>
      <c r="Q275" s="220"/>
      <c r="R275" s="220"/>
      <c r="S275" s="220"/>
    </row>
    <row r="276" spans="1:19" ht="20.25" customHeight="1" hidden="1">
      <c r="A276" s="2" t="s">
        <v>653</v>
      </c>
      <c r="B276" s="2" t="s">
        <v>665</v>
      </c>
      <c r="C276" s="2" t="s">
        <v>528</v>
      </c>
      <c r="D276" s="2" t="s">
        <v>213</v>
      </c>
      <c r="E276" s="2" t="s">
        <v>67</v>
      </c>
      <c r="F276" s="538"/>
      <c r="G276" s="268"/>
      <c r="K276" s="220"/>
      <c r="L276" s="220"/>
      <c r="M276" s="220"/>
      <c r="N276" s="220"/>
      <c r="O276" s="220"/>
      <c r="P276" s="220"/>
      <c r="Q276" s="220"/>
      <c r="R276" s="220"/>
      <c r="S276" s="220"/>
    </row>
    <row r="277" spans="1:19" ht="13.5" customHeight="1" hidden="1">
      <c r="A277" s="358" t="s">
        <v>171</v>
      </c>
      <c r="B277" s="312" t="s">
        <v>529</v>
      </c>
      <c r="C277" s="312" t="s">
        <v>666</v>
      </c>
      <c r="D277" s="312" t="s">
        <v>573</v>
      </c>
      <c r="E277" s="2"/>
      <c r="F277" s="600"/>
      <c r="G277" s="268"/>
      <c r="K277" s="220"/>
      <c r="L277" s="220"/>
      <c r="M277" s="220"/>
      <c r="N277" s="220"/>
      <c r="O277" s="220"/>
      <c r="P277" s="220"/>
      <c r="Q277" s="220"/>
      <c r="R277" s="220"/>
      <c r="S277" s="220"/>
    </row>
    <row r="278" spans="1:19" ht="29.25" customHeight="1" hidden="1">
      <c r="A278" s="8" t="s">
        <v>172</v>
      </c>
      <c r="B278" s="2" t="s">
        <v>529</v>
      </c>
      <c r="C278" s="2" t="s">
        <v>666</v>
      </c>
      <c r="D278" s="2" t="s">
        <v>129</v>
      </c>
      <c r="E278" s="311"/>
      <c r="F278" s="538"/>
      <c r="G278" s="268"/>
      <c r="K278" s="220"/>
      <c r="L278" s="220"/>
      <c r="M278" s="220"/>
      <c r="N278" s="220"/>
      <c r="O278" s="220"/>
      <c r="P278" s="220"/>
      <c r="Q278" s="220"/>
      <c r="R278" s="220"/>
      <c r="S278" s="220"/>
    </row>
    <row r="279" spans="1:19" ht="29.25" customHeight="1">
      <c r="A279" s="335" t="s">
        <v>380</v>
      </c>
      <c r="B279" s="2" t="s">
        <v>665</v>
      </c>
      <c r="C279" s="2" t="s">
        <v>528</v>
      </c>
      <c r="D279" s="2" t="s">
        <v>1644</v>
      </c>
      <c r="E279" s="2" t="s">
        <v>516</v>
      </c>
      <c r="F279" s="538">
        <v>472.705</v>
      </c>
      <c r="G279" s="268"/>
      <c r="K279" s="220"/>
      <c r="L279" s="220"/>
      <c r="M279" s="220"/>
      <c r="N279" s="220"/>
      <c r="O279" s="220"/>
      <c r="P279" s="220"/>
      <c r="Q279" s="220"/>
      <c r="R279" s="220"/>
      <c r="S279" s="220"/>
    </row>
    <row r="280" spans="1:19" ht="61.5" customHeight="1">
      <c r="A280" s="6" t="s">
        <v>212</v>
      </c>
      <c r="B280" s="312" t="s">
        <v>665</v>
      </c>
      <c r="C280" s="312" t="s">
        <v>528</v>
      </c>
      <c r="D280" s="312" t="s">
        <v>1342</v>
      </c>
      <c r="E280" s="312"/>
      <c r="F280" s="605">
        <f>F281</f>
        <v>56.856</v>
      </c>
      <c r="G280" s="268"/>
      <c r="K280" s="220"/>
      <c r="L280" s="220"/>
      <c r="M280" s="220"/>
      <c r="N280" s="220"/>
      <c r="O280" s="220"/>
      <c r="P280" s="220"/>
      <c r="Q280" s="220"/>
      <c r="R280" s="220"/>
      <c r="S280" s="220"/>
    </row>
    <row r="281" spans="1:19" ht="54.75" customHeight="1">
      <c r="A281" s="2" t="s">
        <v>653</v>
      </c>
      <c r="B281" s="2" t="s">
        <v>665</v>
      </c>
      <c r="C281" s="2" t="s">
        <v>528</v>
      </c>
      <c r="D281" s="2" t="s">
        <v>1342</v>
      </c>
      <c r="E281" s="2" t="s">
        <v>67</v>
      </c>
      <c r="F281" s="538">
        <v>56.856</v>
      </c>
      <c r="G281" s="268"/>
      <c r="H281">
        <v>100</v>
      </c>
      <c r="J281">
        <v>50</v>
      </c>
      <c r="K281" s="220"/>
      <c r="L281" s="220"/>
      <c r="M281" s="220"/>
      <c r="N281" s="220"/>
      <c r="O281" s="220"/>
      <c r="P281" s="220"/>
      <c r="Q281" s="220"/>
      <c r="R281" s="220"/>
      <c r="S281" s="220"/>
    </row>
    <row r="282" spans="1:19" ht="28.5">
      <c r="A282" s="334" t="s">
        <v>1583</v>
      </c>
      <c r="B282" s="312" t="s">
        <v>665</v>
      </c>
      <c r="C282" s="312" t="s">
        <v>528</v>
      </c>
      <c r="D282" s="312" t="s">
        <v>676</v>
      </c>
      <c r="E282" s="2"/>
      <c r="F282" s="605">
        <f>F283</f>
        <v>117.265</v>
      </c>
      <c r="G282" s="268"/>
      <c r="K282" s="220"/>
      <c r="L282" s="220"/>
      <c r="M282" s="220"/>
      <c r="N282" s="220"/>
      <c r="O282" s="220"/>
      <c r="P282" s="220"/>
      <c r="Q282" s="220"/>
      <c r="R282" s="220"/>
      <c r="S282" s="220"/>
    </row>
    <row r="283" spans="1:19" ht="57">
      <c r="A283" s="334" t="s">
        <v>1571</v>
      </c>
      <c r="B283" s="2" t="s">
        <v>665</v>
      </c>
      <c r="C283" s="2" t="s">
        <v>528</v>
      </c>
      <c r="D283" s="2" t="s">
        <v>678</v>
      </c>
      <c r="E283" s="2"/>
      <c r="F283" s="538">
        <f>F284</f>
        <v>117.265</v>
      </c>
      <c r="G283" s="268"/>
      <c r="K283" s="220"/>
      <c r="L283" s="220"/>
      <c r="M283" s="220"/>
      <c r="N283" s="220"/>
      <c r="O283" s="220"/>
      <c r="P283" s="220"/>
      <c r="Q283" s="220"/>
      <c r="R283" s="220"/>
      <c r="S283" s="220"/>
    </row>
    <row r="284" spans="1:15" ht="27.75">
      <c r="A284" s="348" t="s">
        <v>450</v>
      </c>
      <c r="B284" s="2" t="s">
        <v>665</v>
      </c>
      <c r="C284" s="2" t="s">
        <v>528</v>
      </c>
      <c r="D284" s="2" t="s">
        <v>451</v>
      </c>
      <c r="E284" s="2"/>
      <c r="F284" s="538">
        <f>F285</f>
        <v>117.265</v>
      </c>
      <c r="G284" s="268"/>
      <c r="K284" s="220"/>
      <c r="L284" s="220"/>
      <c r="M284" s="220"/>
      <c r="N284" s="220"/>
      <c r="O284" s="220"/>
    </row>
    <row r="285" spans="1:15" ht="41.25">
      <c r="A285" s="5" t="s">
        <v>720</v>
      </c>
      <c r="B285" s="2" t="s">
        <v>665</v>
      </c>
      <c r="C285" s="2" t="s">
        <v>528</v>
      </c>
      <c r="D285" s="2" t="s">
        <v>452</v>
      </c>
      <c r="E285" s="2"/>
      <c r="F285" s="538">
        <f>F286</f>
        <v>117.265</v>
      </c>
      <c r="G285" s="268"/>
      <c r="K285" s="220"/>
      <c r="L285" s="220"/>
      <c r="M285" s="220"/>
      <c r="N285" s="220"/>
      <c r="O285" s="220"/>
    </row>
    <row r="286" spans="1:15" ht="54">
      <c r="A286" s="2" t="s">
        <v>653</v>
      </c>
      <c r="B286" s="2" t="s">
        <v>665</v>
      </c>
      <c r="C286" s="2" t="s">
        <v>528</v>
      </c>
      <c r="D286" s="2" t="s">
        <v>452</v>
      </c>
      <c r="E286" s="2" t="s">
        <v>67</v>
      </c>
      <c r="F286" s="538">
        <v>117.265</v>
      </c>
      <c r="G286" s="268"/>
      <c r="K286" s="220"/>
      <c r="L286" s="220"/>
      <c r="M286" s="220"/>
      <c r="N286" s="220"/>
      <c r="O286" s="220"/>
    </row>
    <row r="287" spans="1:15" ht="28.5">
      <c r="A287" s="323" t="s">
        <v>1231</v>
      </c>
      <c r="B287" s="312" t="s">
        <v>665</v>
      </c>
      <c r="C287" s="312" t="s">
        <v>528</v>
      </c>
      <c r="D287" s="312" t="s">
        <v>220</v>
      </c>
      <c r="E287" s="312"/>
      <c r="F287" s="605">
        <f>F288+F301+F306+F297</f>
        <v>314.688</v>
      </c>
      <c r="G287" s="268"/>
      <c r="K287" s="220"/>
      <c r="L287" s="220"/>
      <c r="M287" s="220"/>
      <c r="N287" s="220"/>
      <c r="O287" s="220"/>
    </row>
    <row r="288" spans="1:15" ht="54.75">
      <c r="A288" s="7" t="s">
        <v>1233</v>
      </c>
      <c r="B288" s="339" t="s">
        <v>665</v>
      </c>
      <c r="C288" s="339" t="s">
        <v>528</v>
      </c>
      <c r="D288" s="339" t="s">
        <v>98</v>
      </c>
      <c r="E288" s="339"/>
      <c r="F288" s="598">
        <f>F289</f>
        <v>204.688</v>
      </c>
      <c r="G288" s="268"/>
      <c r="K288" s="220"/>
      <c r="L288" s="220"/>
      <c r="M288" s="220"/>
      <c r="N288" s="220"/>
      <c r="O288" s="220"/>
    </row>
    <row r="289" spans="1:15" ht="27.75">
      <c r="A289" s="389" t="s">
        <v>705</v>
      </c>
      <c r="B289" s="2" t="s">
        <v>665</v>
      </c>
      <c r="C289" s="2" t="s">
        <v>528</v>
      </c>
      <c r="D289" s="2" t="s">
        <v>706</v>
      </c>
      <c r="E289" s="2"/>
      <c r="F289" s="538">
        <f>F292+F290</f>
        <v>204.688</v>
      </c>
      <c r="G289" s="268"/>
      <c r="K289" s="220"/>
      <c r="L289" s="220"/>
      <c r="M289" s="220"/>
      <c r="N289" s="220"/>
      <c r="O289" s="220"/>
    </row>
    <row r="290" spans="1:15" ht="15.75">
      <c r="A290" s="338" t="s">
        <v>416</v>
      </c>
      <c r="B290" s="2" t="s">
        <v>665</v>
      </c>
      <c r="C290" s="2" t="s">
        <v>528</v>
      </c>
      <c r="D290" s="2" t="s">
        <v>269</v>
      </c>
      <c r="E290" s="2"/>
      <c r="F290" s="538">
        <f>F291</f>
        <v>80.388</v>
      </c>
      <c r="G290" s="268"/>
      <c r="K290" s="220"/>
      <c r="L290" s="220"/>
      <c r="M290" s="220"/>
      <c r="N290" s="220"/>
      <c r="O290" s="220"/>
    </row>
    <row r="291" spans="1:15" ht="27">
      <c r="A291" s="481" t="s">
        <v>1754</v>
      </c>
      <c r="B291" s="481" t="s">
        <v>665</v>
      </c>
      <c r="C291" s="481" t="s">
        <v>528</v>
      </c>
      <c r="D291" s="481" t="s">
        <v>269</v>
      </c>
      <c r="E291" s="481" t="s">
        <v>1753</v>
      </c>
      <c r="F291" s="538">
        <v>80.388</v>
      </c>
      <c r="G291" s="268"/>
      <c r="K291" s="220"/>
      <c r="L291" s="220"/>
      <c r="M291" s="220"/>
      <c r="N291" s="220"/>
      <c r="O291" s="220"/>
    </row>
    <row r="292" spans="1:15" ht="41.25">
      <c r="A292" s="390" t="s">
        <v>655</v>
      </c>
      <c r="B292" s="481" t="s">
        <v>665</v>
      </c>
      <c r="C292" s="481" t="s">
        <v>528</v>
      </c>
      <c r="D292" s="481" t="s">
        <v>97</v>
      </c>
      <c r="E292" s="481"/>
      <c r="F292" s="538">
        <f>F293</f>
        <v>124.3</v>
      </c>
      <c r="G292" s="268"/>
      <c r="K292" s="220"/>
      <c r="L292" s="220"/>
      <c r="M292" s="220"/>
      <c r="N292" s="220"/>
      <c r="O292" s="220"/>
    </row>
    <row r="293" spans="1:15" ht="27">
      <c r="A293" s="481" t="s">
        <v>1754</v>
      </c>
      <c r="B293" s="481" t="s">
        <v>665</v>
      </c>
      <c r="C293" s="481" t="s">
        <v>528</v>
      </c>
      <c r="D293" s="481" t="s">
        <v>97</v>
      </c>
      <c r="E293" s="481" t="s">
        <v>1753</v>
      </c>
      <c r="F293" s="539">
        <v>124.3</v>
      </c>
      <c r="G293" s="268"/>
      <c r="K293" s="220"/>
      <c r="L293" s="220"/>
      <c r="M293" s="220"/>
      <c r="N293" s="220"/>
      <c r="O293" s="220"/>
    </row>
    <row r="294" spans="1:15" ht="73.5" customHeight="1" hidden="1">
      <c r="A294" s="8" t="s">
        <v>740</v>
      </c>
      <c r="B294" s="2" t="s">
        <v>665</v>
      </c>
      <c r="C294" s="2" t="s">
        <v>528</v>
      </c>
      <c r="D294" s="2" t="s">
        <v>80</v>
      </c>
      <c r="E294" s="2"/>
      <c r="F294" s="538">
        <f>F295</f>
        <v>0</v>
      </c>
      <c r="G294" s="268"/>
      <c r="K294" s="220"/>
      <c r="L294" s="220"/>
      <c r="M294" s="220"/>
      <c r="N294" s="220"/>
      <c r="O294" s="220"/>
    </row>
    <row r="295" spans="1:15" ht="27" hidden="1">
      <c r="A295" s="2" t="s">
        <v>596</v>
      </c>
      <c r="B295" s="2" t="s">
        <v>93</v>
      </c>
      <c r="C295" s="2" t="s">
        <v>528</v>
      </c>
      <c r="D295" s="2" t="s">
        <v>254</v>
      </c>
      <c r="E295" s="2"/>
      <c r="F295" s="538">
        <f>F296</f>
        <v>0</v>
      </c>
      <c r="G295" s="268"/>
      <c r="K295" s="220"/>
      <c r="L295" s="220"/>
      <c r="M295" s="220"/>
      <c r="N295" s="220"/>
      <c r="O295" s="220"/>
    </row>
    <row r="296" spans="1:15" ht="27" hidden="1">
      <c r="A296" s="2" t="s">
        <v>654</v>
      </c>
      <c r="B296" s="2" t="s">
        <v>665</v>
      </c>
      <c r="C296" s="2" t="s">
        <v>528</v>
      </c>
      <c r="D296" s="2" t="s">
        <v>254</v>
      </c>
      <c r="E296" s="2" t="s">
        <v>516</v>
      </c>
      <c r="F296" s="539"/>
      <c r="G296" s="268"/>
      <c r="K296" s="220"/>
      <c r="L296" s="220"/>
      <c r="M296" s="220"/>
      <c r="N296" s="220"/>
      <c r="O296" s="220"/>
    </row>
    <row r="297" spans="1:15" ht="54.75">
      <c r="A297" s="391" t="s">
        <v>1248</v>
      </c>
      <c r="B297" s="380" t="s">
        <v>665</v>
      </c>
      <c r="C297" s="380" t="s">
        <v>528</v>
      </c>
      <c r="D297" s="339" t="s">
        <v>1247</v>
      </c>
      <c r="E297" s="339"/>
      <c r="F297" s="539">
        <f>F298</f>
        <v>50</v>
      </c>
      <c r="G297" s="268"/>
      <c r="K297" s="220"/>
      <c r="L297" s="220"/>
      <c r="M297" s="220"/>
      <c r="N297" s="220"/>
      <c r="O297" s="220"/>
    </row>
    <row r="298" spans="1:15" ht="27">
      <c r="A298" s="2" t="s">
        <v>901</v>
      </c>
      <c r="B298" s="378" t="s">
        <v>665</v>
      </c>
      <c r="C298" s="378" t="s">
        <v>528</v>
      </c>
      <c r="D298" s="2" t="s">
        <v>1219</v>
      </c>
      <c r="E298" s="2"/>
      <c r="F298" s="539">
        <f>F299</f>
        <v>50</v>
      </c>
      <c r="G298" s="268"/>
      <c r="K298" s="220"/>
      <c r="L298" s="220"/>
      <c r="M298" s="220"/>
      <c r="N298" s="220"/>
      <c r="O298" s="220"/>
    </row>
    <row r="299" spans="1:15" ht="27.75">
      <c r="A299" s="337" t="s">
        <v>1229</v>
      </c>
      <c r="B299" s="378" t="s">
        <v>665</v>
      </c>
      <c r="C299" s="378" t="s">
        <v>528</v>
      </c>
      <c r="D299" s="2" t="s">
        <v>1219</v>
      </c>
      <c r="E299" s="2"/>
      <c r="F299" s="539">
        <f>F300</f>
        <v>50</v>
      </c>
      <c r="G299" s="268"/>
      <c r="K299" s="220"/>
      <c r="L299" s="220"/>
      <c r="M299" s="220"/>
      <c r="N299" s="220"/>
      <c r="O299" s="220"/>
    </row>
    <row r="300" spans="1:20" ht="27.75">
      <c r="A300" s="337" t="s">
        <v>380</v>
      </c>
      <c r="B300" s="378" t="s">
        <v>665</v>
      </c>
      <c r="C300" s="378" t="s">
        <v>528</v>
      </c>
      <c r="D300" s="2" t="s">
        <v>1219</v>
      </c>
      <c r="E300" s="2" t="s">
        <v>516</v>
      </c>
      <c r="F300" s="539">
        <v>50</v>
      </c>
      <c r="G300" s="268"/>
      <c r="H300" s="539">
        <v>20</v>
      </c>
      <c r="I300">
        <v>30</v>
      </c>
      <c r="K300" s="167"/>
      <c r="L300" s="220"/>
      <c r="M300" s="220"/>
      <c r="N300" s="220"/>
      <c r="O300" s="167"/>
      <c r="T300" s="252"/>
    </row>
    <row r="301" spans="1:15" ht="68.25">
      <c r="A301" s="392" t="s">
        <v>1240</v>
      </c>
      <c r="B301" s="2" t="s">
        <v>665</v>
      </c>
      <c r="C301" s="2" t="s">
        <v>528</v>
      </c>
      <c r="D301" s="2" t="s">
        <v>630</v>
      </c>
      <c r="E301" s="2"/>
      <c r="F301" s="539">
        <f>F302</f>
        <v>40</v>
      </c>
      <c r="G301" s="268"/>
      <c r="K301" s="220"/>
      <c r="L301" s="220"/>
      <c r="M301" s="220"/>
      <c r="N301" s="220"/>
      <c r="O301" s="220"/>
    </row>
    <row r="302" spans="1:15" ht="27.75">
      <c r="A302" s="345" t="s">
        <v>631</v>
      </c>
      <c r="B302" s="2" t="s">
        <v>665</v>
      </c>
      <c r="C302" s="2" t="s">
        <v>528</v>
      </c>
      <c r="D302" s="12" t="s">
        <v>12</v>
      </c>
      <c r="E302" s="2"/>
      <c r="F302" s="539">
        <f>F303</f>
        <v>40</v>
      </c>
      <c r="G302" s="268"/>
      <c r="K302" s="220"/>
      <c r="L302" s="220"/>
      <c r="M302" s="220"/>
      <c r="N302" s="220"/>
      <c r="O302" s="220"/>
    </row>
    <row r="303" spans="1:15" ht="27.75">
      <c r="A303" s="393" t="s">
        <v>11</v>
      </c>
      <c r="B303" s="2" t="s">
        <v>665</v>
      </c>
      <c r="C303" s="2" t="s">
        <v>528</v>
      </c>
      <c r="D303" s="12" t="s">
        <v>13</v>
      </c>
      <c r="E303" s="2"/>
      <c r="F303" s="539">
        <f>F304</f>
        <v>40</v>
      </c>
      <c r="G303" s="268"/>
      <c r="K303" s="220"/>
      <c r="L303" s="220"/>
      <c r="M303" s="220"/>
      <c r="N303" s="220"/>
      <c r="O303" s="220"/>
    </row>
    <row r="304" spans="1:15" ht="27.75">
      <c r="A304" s="337" t="s">
        <v>380</v>
      </c>
      <c r="B304" s="2" t="s">
        <v>665</v>
      </c>
      <c r="C304" s="2" t="s">
        <v>528</v>
      </c>
      <c r="D304" s="12" t="s">
        <v>13</v>
      </c>
      <c r="E304" s="2" t="s">
        <v>516</v>
      </c>
      <c r="F304" s="539">
        <v>40</v>
      </c>
      <c r="G304" s="268"/>
      <c r="K304" s="220"/>
      <c r="L304" s="220"/>
      <c r="M304" s="220"/>
      <c r="N304" s="220"/>
      <c r="O304" s="220"/>
    </row>
    <row r="305" spans="1:15" ht="81.75">
      <c r="A305" s="246" t="s">
        <v>1234</v>
      </c>
      <c r="B305" s="2" t="s">
        <v>665</v>
      </c>
      <c r="C305" s="2" t="s">
        <v>528</v>
      </c>
      <c r="D305" s="2" t="s">
        <v>267</v>
      </c>
      <c r="E305" s="2"/>
      <c r="F305" s="539">
        <f>F306</f>
        <v>20</v>
      </c>
      <c r="G305" s="268"/>
      <c r="K305" s="220"/>
      <c r="L305" s="220"/>
      <c r="M305" s="220"/>
      <c r="N305" s="220"/>
      <c r="O305" s="220"/>
    </row>
    <row r="306" spans="1:15" ht="36" customHeight="1">
      <c r="A306" s="345" t="s">
        <v>38</v>
      </c>
      <c r="B306" s="2" t="s">
        <v>665</v>
      </c>
      <c r="C306" s="2" t="s">
        <v>528</v>
      </c>
      <c r="D306" s="12" t="s">
        <v>40</v>
      </c>
      <c r="E306" s="2"/>
      <c r="F306" s="539">
        <f>F307</f>
        <v>20</v>
      </c>
      <c r="G306" s="268"/>
      <c r="K306" s="220"/>
      <c r="L306" s="220"/>
      <c r="M306" s="220"/>
      <c r="N306" s="220"/>
      <c r="O306" s="220"/>
    </row>
    <row r="307" spans="1:15" ht="15.75">
      <c r="A307" s="370" t="s">
        <v>586</v>
      </c>
      <c r="B307" s="2" t="s">
        <v>665</v>
      </c>
      <c r="C307" s="2" t="s">
        <v>528</v>
      </c>
      <c r="D307" s="12" t="s">
        <v>39</v>
      </c>
      <c r="E307" s="2"/>
      <c r="F307" s="539">
        <f>F308</f>
        <v>20</v>
      </c>
      <c r="G307" s="268"/>
      <c r="K307" s="220"/>
      <c r="L307" s="220"/>
      <c r="M307" s="220"/>
      <c r="N307" s="220"/>
      <c r="O307" s="220"/>
    </row>
    <row r="308" spans="1:15" ht="15.75">
      <c r="A308" s="2" t="s">
        <v>176</v>
      </c>
      <c r="B308" s="2" t="s">
        <v>665</v>
      </c>
      <c r="C308" s="2" t="s">
        <v>528</v>
      </c>
      <c r="D308" s="12" t="s">
        <v>39</v>
      </c>
      <c r="E308" s="2" t="s">
        <v>762</v>
      </c>
      <c r="F308" s="539">
        <v>20</v>
      </c>
      <c r="G308" s="268"/>
      <c r="K308" s="220"/>
      <c r="L308" s="220"/>
      <c r="M308" s="220"/>
      <c r="N308" s="220"/>
      <c r="O308" s="220"/>
    </row>
    <row r="309" spans="1:15" ht="42.75">
      <c r="A309" s="355" t="s">
        <v>275</v>
      </c>
      <c r="B309" s="311" t="s">
        <v>665</v>
      </c>
      <c r="C309" s="311" t="s">
        <v>528</v>
      </c>
      <c r="D309" s="312" t="s">
        <v>639</v>
      </c>
      <c r="E309" s="311"/>
      <c r="F309" s="600">
        <f>F310</f>
        <v>907.4</v>
      </c>
      <c r="G309" s="268"/>
      <c r="K309" s="220"/>
      <c r="L309" s="220"/>
      <c r="M309" s="220"/>
      <c r="N309" s="220"/>
      <c r="O309" s="220"/>
    </row>
    <row r="310" spans="1:15" ht="63.75" customHeight="1">
      <c r="A310" s="379" t="s">
        <v>1156</v>
      </c>
      <c r="B310" s="2" t="s">
        <v>665</v>
      </c>
      <c r="C310" s="2" t="s">
        <v>528</v>
      </c>
      <c r="D310" s="2" t="s">
        <v>635</v>
      </c>
      <c r="E310" s="2"/>
      <c r="F310" s="538">
        <f>F312+F329</f>
        <v>907.4</v>
      </c>
      <c r="G310" s="268"/>
      <c r="K310" s="220"/>
      <c r="L310" s="220"/>
      <c r="M310" s="220"/>
      <c r="N310" s="220"/>
      <c r="O310" s="220"/>
    </row>
    <row r="311" spans="1:15" ht="42.75" customHeight="1">
      <c r="A311" s="348" t="s">
        <v>395</v>
      </c>
      <c r="B311" s="2" t="s">
        <v>665</v>
      </c>
      <c r="C311" s="2" t="s">
        <v>528</v>
      </c>
      <c r="D311" s="2" t="s">
        <v>637</v>
      </c>
      <c r="E311" s="2"/>
      <c r="F311" s="538">
        <f>F312</f>
        <v>907.4</v>
      </c>
      <c r="G311" s="268"/>
      <c r="K311" s="220"/>
      <c r="L311" s="220"/>
      <c r="M311" s="220"/>
      <c r="N311" s="220"/>
      <c r="O311" s="220"/>
    </row>
    <row r="312" spans="1:15" ht="15.75">
      <c r="A312" s="2" t="s">
        <v>320</v>
      </c>
      <c r="B312" s="2" t="s">
        <v>665</v>
      </c>
      <c r="C312" s="2" t="s">
        <v>528</v>
      </c>
      <c r="D312" s="2" t="s">
        <v>638</v>
      </c>
      <c r="E312" s="2"/>
      <c r="F312" s="538">
        <f>F313</f>
        <v>907.4</v>
      </c>
      <c r="G312" s="268"/>
      <c r="K312" s="220"/>
      <c r="L312" s="220"/>
      <c r="M312" s="220"/>
      <c r="N312" s="220"/>
      <c r="O312" s="220"/>
    </row>
    <row r="313" spans="1:15" ht="27.75">
      <c r="A313" s="337" t="s">
        <v>380</v>
      </c>
      <c r="B313" s="2" t="s">
        <v>665</v>
      </c>
      <c r="C313" s="2" t="s">
        <v>528</v>
      </c>
      <c r="D313" s="2" t="s">
        <v>638</v>
      </c>
      <c r="E313" s="2" t="s">
        <v>516</v>
      </c>
      <c r="F313" s="539">
        <v>907.4</v>
      </c>
      <c r="G313" s="268"/>
      <c r="K313" s="220"/>
      <c r="L313" s="220"/>
      <c r="M313" s="220"/>
      <c r="N313" s="220"/>
      <c r="O313" s="220"/>
    </row>
    <row r="314" spans="1:15" ht="30" hidden="1">
      <c r="A314" s="318" t="s">
        <v>613</v>
      </c>
      <c r="B314" s="312" t="s">
        <v>665</v>
      </c>
      <c r="C314" s="312" t="s">
        <v>528</v>
      </c>
      <c r="D314" s="312" t="s">
        <v>355</v>
      </c>
      <c r="E314" s="2"/>
      <c r="F314" s="595">
        <f>F315</f>
        <v>0</v>
      </c>
      <c r="G314" s="268"/>
      <c r="K314" s="220"/>
      <c r="L314" s="220"/>
      <c r="M314" s="220"/>
      <c r="N314" s="220"/>
      <c r="O314" s="220"/>
    </row>
    <row r="315" spans="1:15" ht="37.5" customHeight="1" hidden="1">
      <c r="A315" s="386" t="s">
        <v>874</v>
      </c>
      <c r="B315" s="2" t="s">
        <v>665</v>
      </c>
      <c r="C315" s="2" t="s">
        <v>528</v>
      </c>
      <c r="D315" s="2" t="s">
        <v>357</v>
      </c>
      <c r="E315" s="2"/>
      <c r="F315" s="539">
        <f>F316</f>
        <v>0</v>
      </c>
      <c r="G315" s="268"/>
      <c r="K315" s="220"/>
      <c r="L315" s="220"/>
      <c r="M315" s="220"/>
      <c r="N315" s="220"/>
      <c r="O315" s="220"/>
    </row>
    <row r="316" spans="1:15" ht="15.75" hidden="1">
      <c r="A316" s="387" t="s">
        <v>358</v>
      </c>
      <c r="B316" s="2" t="s">
        <v>665</v>
      </c>
      <c r="C316" s="2" t="s">
        <v>528</v>
      </c>
      <c r="D316" s="2" t="s">
        <v>359</v>
      </c>
      <c r="E316" s="2"/>
      <c r="F316" s="539">
        <f>F317</f>
        <v>0</v>
      </c>
      <c r="G316" s="268"/>
      <c r="K316" s="220"/>
      <c r="L316" s="220"/>
      <c r="M316" s="220"/>
      <c r="N316" s="220"/>
      <c r="O316" s="220"/>
    </row>
    <row r="317" spans="1:15" ht="27.75" hidden="1">
      <c r="A317" s="393" t="s">
        <v>614</v>
      </c>
      <c r="B317" s="2" t="s">
        <v>665</v>
      </c>
      <c r="C317" s="2" t="s">
        <v>528</v>
      </c>
      <c r="D317" s="2" t="s">
        <v>615</v>
      </c>
      <c r="E317" s="2"/>
      <c r="F317" s="539">
        <f>F318</f>
        <v>0</v>
      </c>
      <c r="G317" s="268"/>
      <c r="K317" s="220"/>
      <c r="L317" s="220"/>
      <c r="M317" s="220"/>
      <c r="N317" s="220"/>
      <c r="O317" s="220"/>
    </row>
    <row r="318" spans="1:15" ht="15.75" hidden="1">
      <c r="A318" s="2" t="s">
        <v>167</v>
      </c>
      <c r="B318" s="2" t="s">
        <v>665</v>
      </c>
      <c r="C318" s="2" t="s">
        <v>528</v>
      </c>
      <c r="D318" s="2" t="s">
        <v>615</v>
      </c>
      <c r="E318" s="2" t="s">
        <v>518</v>
      </c>
      <c r="F318" s="539">
        <v>0</v>
      </c>
      <c r="G318" s="268"/>
      <c r="K318" s="220"/>
      <c r="L318" s="220"/>
      <c r="M318" s="220"/>
      <c r="N318" s="220"/>
      <c r="O318" s="220"/>
    </row>
    <row r="319" spans="1:15" ht="56.25" customHeight="1" hidden="1">
      <c r="A319" s="312" t="s">
        <v>875</v>
      </c>
      <c r="B319" s="312" t="s">
        <v>665</v>
      </c>
      <c r="C319" s="312" t="s">
        <v>528</v>
      </c>
      <c r="D319" s="312" t="s">
        <v>363</v>
      </c>
      <c r="E319" s="312"/>
      <c r="F319" s="595">
        <f>F320</f>
        <v>0</v>
      </c>
      <c r="G319" s="268"/>
      <c r="K319" s="220"/>
      <c r="L319" s="220"/>
      <c r="M319" s="220"/>
      <c r="N319" s="220"/>
      <c r="O319" s="220"/>
    </row>
    <row r="320" spans="1:15" ht="95.25" hidden="1">
      <c r="A320" s="379" t="s">
        <v>876</v>
      </c>
      <c r="B320" s="2" t="s">
        <v>665</v>
      </c>
      <c r="C320" s="2" t="s">
        <v>528</v>
      </c>
      <c r="D320" s="2" t="s">
        <v>372</v>
      </c>
      <c r="E320" s="2"/>
      <c r="F320" s="539">
        <f>F321+F324</f>
        <v>0</v>
      </c>
      <c r="G320" s="268"/>
      <c r="K320" s="220"/>
      <c r="L320" s="220"/>
      <c r="M320" s="220"/>
      <c r="N320" s="220"/>
      <c r="O320" s="220"/>
    </row>
    <row r="321" spans="1:15" ht="41.25" hidden="1">
      <c r="A321" s="348" t="s">
        <v>373</v>
      </c>
      <c r="B321" s="2" t="s">
        <v>665</v>
      </c>
      <c r="C321" s="2" t="s">
        <v>528</v>
      </c>
      <c r="D321" s="2" t="s">
        <v>374</v>
      </c>
      <c r="E321" s="2"/>
      <c r="F321" s="539">
        <f>F322</f>
        <v>0</v>
      </c>
      <c r="G321" s="268"/>
      <c r="K321" s="220"/>
      <c r="L321" s="220"/>
      <c r="M321" s="220"/>
      <c r="N321" s="220"/>
      <c r="O321" s="220"/>
    </row>
    <row r="322" spans="1:15" ht="27.75" hidden="1">
      <c r="A322" s="379" t="s">
        <v>614</v>
      </c>
      <c r="B322" s="2" t="s">
        <v>665</v>
      </c>
      <c r="C322" s="2" t="s">
        <v>528</v>
      </c>
      <c r="D322" s="2" t="s">
        <v>1</v>
      </c>
      <c r="E322" s="2"/>
      <c r="F322" s="539">
        <f>F323</f>
        <v>0</v>
      </c>
      <c r="G322" s="268"/>
      <c r="K322" s="220"/>
      <c r="L322" s="220"/>
      <c r="M322" s="220"/>
      <c r="N322" s="220"/>
      <c r="O322" s="220"/>
    </row>
    <row r="323" spans="1:15" ht="15.75" hidden="1">
      <c r="A323" s="2" t="s">
        <v>167</v>
      </c>
      <c r="B323" s="2" t="s">
        <v>665</v>
      </c>
      <c r="C323" s="2" t="s">
        <v>528</v>
      </c>
      <c r="D323" s="2" t="s">
        <v>1</v>
      </c>
      <c r="E323" s="2" t="s">
        <v>518</v>
      </c>
      <c r="F323" s="539"/>
      <c r="G323" s="268"/>
      <c r="K323" s="220"/>
      <c r="L323" s="220"/>
      <c r="M323" s="220"/>
      <c r="N323" s="220"/>
      <c r="O323" s="220"/>
    </row>
    <row r="324" spans="1:15" ht="41.25" hidden="1">
      <c r="A324" s="348" t="s">
        <v>377</v>
      </c>
      <c r="B324" s="2" t="s">
        <v>665</v>
      </c>
      <c r="C324" s="2" t="s">
        <v>528</v>
      </c>
      <c r="D324" s="2" t="s">
        <v>396</v>
      </c>
      <c r="E324" s="2"/>
      <c r="F324" s="539">
        <f>F325</f>
        <v>0</v>
      </c>
      <c r="G324" s="268"/>
      <c r="K324" s="220"/>
      <c r="L324" s="220"/>
      <c r="M324" s="220"/>
      <c r="N324" s="220"/>
      <c r="O324" s="220"/>
    </row>
    <row r="325" spans="1:15" ht="27.75" hidden="1">
      <c r="A325" s="379" t="s">
        <v>614</v>
      </c>
      <c r="B325" s="2" t="s">
        <v>665</v>
      </c>
      <c r="C325" s="2" t="s">
        <v>528</v>
      </c>
      <c r="D325" s="2" t="s">
        <v>3</v>
      </c>
      <c r="E325" s="2"/>
      <c r="F325" s="539">
        <f>F326</f>
        <v>0</v>
      </c>
      <c r="G325" s="268"/>
      <c r="K325" s="220"/>
      <c r="L325" s="220"/>
      <c r="M325" s="220"/>
      <c r="N325" s="220"/>
      <c r="O325" s="220"/>
    </row>
    <row r="326" spans="1:15" ht="15.75" hidden="1">
      <c r="A326" s="2" t="s">
        <v>167</v>
      </c>
      <c r="B326" s="2" t="s">
        <v>665</v>
      </c>
      <c r="C326" s="2" t="s">
        <v>528</v>
      </c>
      <c r="D326" s="2" t="s">
        <v>3</v>
      </c>
      <c r="E326" s="2" t="s">
        <v>518</v>
      </c>
      <c r="F326" s="539"/>
      <c r="G326" s="268"/>
      <c r="K326" s="220"/>
      <c r="L326" s="220"/>
      <c r="M326" s="220"/>
      <c r="N326" s="220"/>
      <c r="O326" s="220"/>
    </row>
    <row r="327" spans="1:15" ht="39.75" customHeight="1" hidden="1">
      <c r="A327" s="348" t="s">
        <v>1335</v>
      </c>
      <c r="B327" s="2" t="s">
        <v>665</v>
      </c>
      <c r="C327" s="2" t="s">
        <v>528</v>
      </c>
      <c r="D327" s="2" t="s">
        <v>1333</v>
      </c>
      <c r="E327" s="2"/>
      <c r="F327" s="538">
        <f>F328</f>
        <v>0</v>
      </c>
      <c r="G327" s="268"/>
      <c r="K327" s="220"/>
      <c r="L327" s="220"/>
      <c r="M327" s="220"/>
      <c r="N327" s="220"/>
      <c r="O327" s="220"/>
    </row>
    <row r="328" spans="1:15" ht="15.75" hidden="1">
      <c r="A328" s="2" t="s">
        <v>320</v>
      </c>
      <c r="B328" s="2" t="s">
        <v>665</v>
      </c>
      <c r="C328" s="2" t="s">
        <v>528</v>
      </c>
      <c r="D328" s="2" t="s">
        <v>1336</v>
      </c>
      <c r="E328" s="2"/>
      <c r="F328" s="538">
        <f>F329</f>
        <v>0</v>
      </c>
      <c r="G328" s="268"/>
      <c r="K328" s="220"/>
      <c r="L328" s="220"/>
      <c r="M328" s="220"/>
      <c r="N328" s="220"/>
      <c r="O328" s="220"/>
    </row>
    <row r="329" spans="1:15" ht="27.75" hidden="1">
      <c r="A329" s="337" t="s">
        <v>380</v>
      </c>
      <c r="B329" s="2" t="s">
        <v>665</v>
      </c>
      <c r="C329" s="2" t="s">
        <v>528</v>
      </c>
      <c r="D329" s="2" t="s">
        <v>1336</v>
      </c>
      <c r="E329" s="2" t="s">
        <v>516</v>
      </c>
      <c r="F329" s="539"/>
      <c r="G329" s="268"/>
      <c r="K329" s="220"/>
      <c r="L329" s="220"/>
      <c r="M329" s="220"/>
      <c r="N329" s="220"/>
      <c r="O329" s="220"/>
    </row>
    <row r="330" spans="1:15" ht="30">
      <c r="A330" s="318" t="s">
        <v>613</v>
      </c>
      <c r="B330" s="312" t="s">
        <v>665</v>
      </c>
      <c r="C330" s="312" t="s">
        <v>528</v>
      </c>
      <c r="D330" s="312" t="s">
        <v>355</v>
      </c>
      <c r="E330" s="2"/>
      <c r="F330" s="595">
        <f>F331</f>
        <v>94.8</v>
      </c>
      <c r="G330" s="268"/>
      <c r="K330" s="220"/>
      <c r="L330" s="220"/>
      <c r="M330" s="220"/>
      <c r="N330" s="220"/>
      <c r="O330" s="220"/>
    </row>
    <row r="331" spans="1:15" ht="54.75">
      <c r="A331" s="386" t="s">
        <v>1207</v>
      </c>
      <c r="B331" s="2" t="s">
        <v>665</v>
      </c>
      <c r="C331" s="2" t="s">
        <v>528</v>
      </c>
      <c r="D331" s="2" t="s">
        <v>357</v>
      </c>
      <c r="E331" s="2"/>
      <c r="F331" s="539">
        <f>F332+F335</f>
        <v>94.8</v>
      </c>
      <c r="G331" s="268"/>
      <c r="K331" s="220"/>
      <c r="L331" s="220"/>
      <c r="M331" s="220"/>
      <c r="N331" s="220"/>
      <c r="O331" s="220"/>
    </row>
    <row r="332" spans="1:15" ht="15.75">
      <c r="A332" s="425" t="s">
        <v>358</v>
      </c>
      <c r="B332" s="2" t="s">
        <v>665</v>
      </c>
      <c r="C332" s="2" t="s">
        <v>528</v>
      </c>
      <c r="D332" s="2" t="s">
        <v>359</v>
      </c>
      <c r="E332" s="2"/>
      <c r="F332" s="539">
        <f>F333</f>
        <v>94.8</v>
      </c>
      <c r="G332" s="268"/>
      <c r="K332" s="220"/>
      <c r="L332" s="220"/>
      <c r="M332" s="220"/>
      <c r="N332" s="220"/>
      <c r="O332" s="220"/>
    </row>
    <row r="333" spans="1:15" ht="27.75">
      <c r="A333" s="393" t="s">
        <v>614</v>
      </c>
      <c r="B333" s="2" t="s">
        <v>665</v>
      </c>
      <c r="C333" s="2" t="s">
        <v>528</v>
      </c>
      <c r="D333" s="2" t="s">
        <v>615</v>
      </c>
      <c r="E333" s="2"/>
      <c r="F333" s="539">
        <f>F334</f>
        <v>94.8</v>
      </c>
      <c r="G333" s="268"/>
      <c r="K333" s="220"/>
      <c r="L333" s="220"/>
      <c r="M333" s="220"/>
      <c r="N333" s="220"/>
      <c r="O333" s="220"/>
    </row>
    <row r="334" spans="1:15" ht="15.75">
      <c r="A334" s="2" t="s">
        <v>167</v>
      </c>
      <c r="B334" s="2" t="s">
        <v>665</v>
      </c>
      <c r="C334" s="2" t="s">
        <v>528</v>
      </c>
      <c r="D334" s="2" t="s">
        <v>615</v>
      </c>
      <c r="E334" s="2" t="s">
        <v>518</v>
      </c>
      <c r="F334" s="539">
        <v>94.8</v>
      </c>
      <c r="G334" s="268"/>
      <c r="K334" s="220"/>
      <c r="L334" s="220"/>
      <c r="M334" s="220"/>
      <c r="N334" s="220"/>
      <c r="O334" s="220"/>
    </row>
    <row r="335" spans="1:15" ht="27.75" hidden="1">
      <c r="A335" s="9" t="s">
        <v>792</v>
      </c>
      <c r="B335" s="2" t="s">
        <v>665</v>
      </c>
      <c r="C335" s="2" t="s">
        <v>528</v>
      </c>
      <c r="D335" s="2" t="s">
        <v>793</v>
      </c>
      <c r="E335" s="2"/>
      <c r="F335" s="539">
        <f>F336</f>
        <v>0</v>
      </c>
      <c r="G335" s="268"/>
      <c r="K335" s="220"/>
      <c r="L335" s="220"/>
      <c r="M335" s="220"/>
      <c r="N335" s="220"/>
      <c r="O335" s="220"/>
    </row>
    <row r="336" spans="1:15" ht="15.75" hidden="1">
      <c r="A336" s="336" t="s">
        <v>798</v>
      </c>
      <c r="B336" s="2" t="s">
        <v>665</v>
      </c>
      <c r="C336" s="2" t="s">
        <v>528</v>
      </c>
      <c r="D336" s="2" t="s">
        <v>797</v>
      </c>
      <c r="E336" s="2"/>
      <c r="F336" s="539">
        <f>F337</f>
        <v>0</v>
      </c>
      <c r="G336" s="268"/>
      <c r="K336" s="220"/>
      <c r="L336" s="220"/>
      <c r="M336" s="220"/>
      <c r="N336" s="220"/>
      <c r="O336" s="220"/>
    </row>
    <row r="337" spans="1:15" ht="27.75" hidden="1">
      <c r="A337" s="337" t="s">
        <v>380</v>
      </c>
      <c r="B337" s="2" t="s">
        <v>665</v>
      </c>
      <c r="C337" s="2" t="s">
        <v>528</v>
      </c>
      <c r="D337" s="2" t="s">
        <v>797</v>
      </c>
      <c r="E337" s="2" t="s">
        <v>516</v>
      </c>
      <c r="F337" s="539">
        <v>0</v>
      </c>
      <c r="G337" s="268"/>
      <c r="K337" s="220"/>
      <c r="L337" s="220"/>
      <c r="M337" s="220"/>
      <c r="N337" s="220"/>
      <c r="O337" s="220"/>
    </row>
    <row r="338" spans="1:15" ht="58.5" customHeight="1">
      <c r="A338" s="334" t="s">
        <v>1218</v>
      </c>
      <c r="B338" s="312" t="s">
        <v>665</v>
      </c>
      <c r="C338" s="312" t="s">
        <v>528</v>
      </c>
      <c r="D338" s="312" t="s">
        <v>99</v>
      </c>
      <c r="E338" s="312"/>
      <c r="F338" s="605">
        <f>F339</f>
        <v>57.1</v>
      </c>
      <c r="G338" s="268"/>
      <c r="K338" s="220"/>
      <c r="L338" s="220"/>
      <c r="M338" s="220"/>
      <c r="N338" s="220"/>
      <c r="O338" s="220"/>
    </row>
    <row r="339" spans="1:15" ht="54.75">
      <c r="A339" s="5" t="s">
        <v>1246</v>
      </c>
      <c r="B339" s="2" t="s">
        <v>665</v>
      </c>
      <c r="C339" s="2" t="s">
        <v>528</v>
      </c>
      <c r="D339" s="2" t="s">
        <v>101</v>
      </c>
      <c r="E339" s="2"/>
      <c r="F339" s="538">
        <f>F340</f>
        <v>57.1</v>
      </c>
      <c r="G339" s="268"/>
      <c r="K339" s="220"/>
      <c r="L339" s="220"/>
      <c r="M339" s="220"/>
      <c r="N339" s="220"/>
      <c r="O339" s="220"/>
    </row>
    <row r="340" spans="1:15" ht="41.25">
      <c r="A340" s="394" t="s">
        <v>102</v>
      </c>
      <c r="B340" s="2" t="s">
        <v>665</v>
      </c>
      <c r="C340" s="2" t="s">
        <v>528</v>
      </c>
      <c r="D340" s="2" t="s">
        <v>103</v>
      </c>
      <c r="E340" s="2"/>
      <c r="F340" s="538">
        <f>F341</f>
        <v>57.1</v>
      </c>
      <c r="G340" s="268"/>
      <c r="K340" s="220"/>
      <c r="L340" s="220"/>
      <c r="M340" s="220"/>
      <c r="N340" s="220"/>
      <c r="O340" s="220"/>
    </row>
    <row r="341" spans="1:15" ht="15.75">
      <c r="A341" s="5" t="s">
        <v>244</v>
      </c>
      <c r="B341" s="2" t="s">
        <v>665</v>
      </c>
      <c r="C341" s="2" t="s">
        <v>528</v>
      </c>
      <c r="D341" s="2" t="s">
        <v>104</v>
      </c>
      <c r="E341" s="2"/>
      <c r="F341" s="538">
        <f>F342</f>
        <v>57.1</v>
      </c>
      <c r="G341" s="268"/>
      <c r="K341" s="220"/>
      <c r="L341" s="220"/>
      <c r="M341" s="220"/>
      <c r="N341" s="220"/>
      <c r="O341" s="220"/>
    </row>
    <row r="342" spans="1:15" ht="27.75">
      <c r="A342" s="337" t="s">
        <v>380</v>
      </c>
      <c r="B342" s="2" t="s">
        <v>665</v>
      </c>
      <c r="C342" s="2" t="s">
        <v>528</v>
      </c>
      <c r="D342" s="2" t="s">
        <v>104</v>
      </c>
      <c r="E342" s="2" t="s">
        <v>516</v>
      </c>
      <c r="F342" s="539">
        <v>57.1</v>
      </c>
      <c r="G342" s="268"/>
      <c r="K342" s="220"/>
      <c r="L342" s="220"/>
      <c r="M342" s="220"/>
      <c r="N342" s="220"/>
      <c r="O342" s="220"/>
    </row>
    <row r="343" spans="1:15" ht="58.5" customHeight="1" hidden="1">
      <c r="A343" s="334" t="s">
        <v>188</v>
      </c>
      <c r="B343" s="312" t="s">
        <v>665</v>
      </c>
      <c r="C343" s="312" t="s">
        <v>528</v>
      </c>
      <c r="D343" s="312" t="s">
        <v>117</v>
      </c>
      <c r="E343" s="312"/>
      <c r="F343" s="595">
        <f>F344</f>
        <v>0</v>
      </c>
      <c r="G343" s="268"/>
      <c r="K343" s="220"/>
      <c r="L343" s="220"/>
      <c r="M343" s="220"/>
      <c r="N343" s="220"/>
      <c r="O343" s="220"/>
    </row>
    <row r="344" spans="1:15" ht="54" hidden="1">
      <c r="A344" s="2" t="s">
        <v>738</v>
      </c>
      <c r="B344" s="2" t="s">
        <v>665</v>
      </c>
      <c r="C344" s="2" t="s">
        <v>528</v>
      </c>
      <c r="D344" s="2" t="s">
        <v>291</v>
      </c>
      <c r="E344" s="2"/>
      <c r="F344" s="539">
        <f>F345</f>
        <v>0</v>
      </c>
      <c r="G344" s="268"/>
      <c r="K344" s="220"/>
      <c r="L344" s="220"/>
      <c r="M344" s="220"/>
      <c r="N344" s="220"/>
      <c r="O344" s="220"/>
    </row>
    <row r="345" spans="1:15" ht="27.75" hidden="1">
      <c r="A345" s="5" t="s">
        <v>189</v>
      </c>
      <c r="B345" s="2" t="s">
        <v>665</v>
      </c>
      <c r="C345" s="2" t="s">
        <v>528</v>
      </c>
      <c r="D345" s="2" t="s">
        <v>190</v>
      </c>
      <c r="E345" s="2"/>
      <c r="F345" s="539">
        <f>F346</f>
        <v>0</v>
      </c>
      <c r="G345" s="268"/>
      <c r="K345" s="220"/>
      <c r="L345" s="220"/>
      <c r="M345" s="220"/>
      <c r="N345" s="220"/>
      <c r="O345" s="220"/>
    </row>
    <row r="346" spans="1:15" ht="37.5" customHeight="1" hidden="1">
      <c r="A346" s="335" t="s">
        <v>380</v>
      </c>
      <c r="B346" s="2" t="s">
        <v>665</v>
      </c>
      <c r="C346" s="2" t="s">
        <v>528</v>
      </c>
      <c r="D346" s="2" t="s">
        <v>190</v>
      </c>
      <c r="E346" s="2" t="s">
        <v>516</v>
      </c>
      <c r="F346" s="539"/>
      <c r="G346" s="268"/>
      <c r="K346" s="220"/>
      <c r="L346" s="220"/>
      <c r="M346" s="220"/>
      <c r="N346" s="220"/>
      <c r="O346" s="220"/>
    </row>
    <row r="347" spans="1:15" ht="64.5" customHeight="1" hidden="1">
      <c r="A347" s="395" t="s">
        <v>252</v>
      </c>
      <c r="B347" s="312" t="s">
        <v>665</v>
      </c>
      <c r="C347" s="312" t="s">
        <v>528</v>
      </c>
      <c r="D347" s="312" t="s">
        <v>157</v>
      </c>
      <c r="E347" s="312"/>
      <c r="F347" s="605">
        <f>F348</f>
        <v>0</v>
      </c>
      <c r="G347" s="268"/>
      <c r="K347" s="220"/>
      <c r="L347" s="220"/>
      <c r="M347" s="220"/>
      <c r="N347" s="220"/>
      <c r="O347" s="220"/>
    </row>
    <row r="348" spans="1:15" ht="99" customHeight="1" hidden="1">
      <c r="A348" s="8" t="s">
        <v>305</v>
      </c>
      <c r="B348" s="2" t="s">
        <v>665</v>
      </c>
      <c r="C348" s="2" t="s">
        <v>528</v>
      </c>
      <c r="D348" s="2" t="s">
        <v>301</v>
      </c>
      <c r="E348" s="2"/>
      <c r="F348" s="538">
        <f>F349</f>
        <v>0</v>
      </c>
      <c r="G348" s="268"/>
      <c r="K348" s="220"/>
      <c r="L348" s="220"/>
      <c r="M348" s="220"/>
      <c r="N348" s="220"/>
      <c r="O348" s="220"/>
    </row>
    <row r="349" spans="1:15" ht="57.75" customHeight="1" hidden="1">
      <c r="A349" s="2" t="s">
        <v>600</v>
      </c>
      <c r="B349" s="2" t="s">
        <v>665</v>
      </c>
      <c r="C349" s="2" t="s">
        <v>528</v>
      </c>
      <c r="D349" s="2" t="s">
        <v>253</v>
      </c>
      <c r="E349" s="2"/>
      <c r="F349" s="538">
        <f>F350</f>
        <v>0</v>
      </c>
      <c r="G349" s="268"/>
      <c r="K349" s="220"/>
      <c r="L349" s="220"/>
      <c r="M349" s="220"/>
      <c r="N349" s="220"/>
      <c r="O349" s="220"/>
    </row>
    <row r="350" spans="1:15" ht="27" hidden="1">
      <c r="A350" s="2" t="s">
        <v>654</v>
      </c>
      <c r="B350" s="2" t="s">
        <v>665</v>
      </c>
      <c r="C350" s="2" t="s">
        <v>528</v>
      </c>
      <c r="D350" s="2" t="s">
        <v>253</v>
      </c>
      <c r="E350" s="2" t="s">
        <v>516</v>
      </c>
      <c r="F350" s="539">
        <v>0</v>
      </c>
      <c r="G350" s="268"/>
      <c r="K350" s="220"/>
      <c r="L350" s="220"/>
      <c r="M350" s="220"/>
      <c r="N350" s="220"/>
      <c r="O350" s="220"/>
    </row>
    <row r="351" spans="1:15" ht="61.5" customHeight="1" hidden="1">
      <c r="A351" s="355"/>
      <c r="B351" s="312"/>
      <c r="C351" s="312"/>
      <c r="D351" s="312"/>
      <c r="E351" s="312"/>
      <c r="F351" s="605">
        <f>F352</f>
        <v>0</v>
      </c>
      <c r="G351" s="268"/>
      <c r="K351" s="220"/>
      <c r="L351" s="220"/>
      <c r="M351" s="220"/>
      <c r="N351" s="220"/>
      <c r="O351" s="220"/>
    </row>
    <row r="352" spans="1:15" ht="101.25" customHeight="1" hidden="1">
      <c r="A352" s="339"/>
      <c r="B352" s="339"/>
      <c r="C352" s="339"/>
      <c r="D352" s="339"/>
      <c r="E352" s="339"/>
      <c r="F352" s="598">
        <f>F353</f>
        <v>0</v>
      </c>
      <c r="G352" s="268"/>
      <c r="K352" s="220"/>
      <c r="L352" s="220"/>
      <c r="M352" s="220"/>
      <c r="N352" s="220"/>
      <c r="O352" s="220"/>
    </row>
    <row r="353" spans="1:15" ht="45.75" customHeight="1" hidden="1">
      <c r="A353" s="2"/>
      <c r="B353" s="2"/>
      <c r="C353" s="2"/>
      <c r="D353" s="2"/>
      <c r="E353" s="2"/>
      <c r="F353" s="538">
        <f>F354</f>
        <v>0</v>
      </c>
      <c r="G353" s="268"/>
      <c r="K353" s="220"/>
      <c r="L353" s="220"/>
      <c r="M353" s="220"/>
      <c r="N353" s="220"/>
      <c r="O353" s="220"/>
    </row>
    <row r="354" spans="1:15" ht="15.75" hidden="1">
      <c r="A354" s="2"/>
      <c r="B354" s="2"/>
      <c r="C354" s="2"/>
      <c r="D354" s="2"/>
      <c r="E354" s="2"/>
      <c r="F354" s="539"/>
      <c r="G354" s="268"/>
      <c r="K354" s="220"/>
      <c r="L354" s="220"/>
      <c r="M354" s="220"/>
      <c r="N354" s="220"/>
      <c r="O354" s="220"/>
    </row>
    <row r="355" spans="1:15" ht="15.75" hidden="1">
      <c r="A355" s="395"/>
      <c r="B355" s="312"/>
      <c r="C355" s="312"/>
      <c r="D355" s="312"/>
      <c r="E355" s="312"/>
      <c r="F355" s="605">
        <f>F356</f>
        <v>0</v>
      </c>
      <c r="G355" s="268"/>
      <c r="K355" s="220"/>
      <c r="L355" s="220"/>
      <c r="M355" s="220"/>
      <c r="N355" s="220"/>
      <c r="O355" s="220"/>
    </row>
    <row r="356" spans="1:15" ht="15.75" hidden="1">
      <c r="A356" s="8"/>
      <c r="B356" s="2"/>
      <c r="C356" s="2"/>
      <c r="D356" s="2"/>
      <c r="E356" s="2"/>
      <c r="F356" s="538">
        <f>F357</f>
        <v>0</v>
      </c>
      <c r="G356" s="268"/>
      <c r="K356" s="220"/>
      <c r="L356" s="220"/>
      <c r="M356" s="220"/>
      <c r="N356" s="220"/>
      <c r="O356" s="220"/>
    </row>
    <row r="357" spans="1:15" ht="15.75" hidden="1">
      <c r="A357" s="2"/>
      <c r="B357" s="2"/>
      <c r="C357" s="2"/>
      <c r="D357" s="2"/>
      <c r="E357" s="2"/>
      <c r="F357" s="538">
        <f>F358</f>
        <v>0</v>
      </c>
      <c r="G357" s="268"/>
      <c r="K357" s="220"/>
      <c r="L357" s="220"/>
      <c r="M357" s="220"/>
      <c r="N357" s="220"/>
      <c r="O357" s="220"/>
    </row>
    <row r="358" spans="1:15" ht="15.75" hidden="1">
      <c r="A358" s="2"/>
      <c r="B358" s="2"/>
      <c r="C358" s="2"/>
      <c r="D358" s="2"/>
      <c r="E358" s="2"/>
      <c r="F358" s="539"/>
      <c r="G358" s="268"/>
      <c r="K358" s="220"/>
      <c r="L358" s="220"/>
      <c r="M358" s="220"/>
      <c r="N358" s="220"/>
      <c r="O358" s="220"/>
    </row>
    <row r="359" spans="1:15" ht="27" hidden="1">
      <c r="A359" s="395" t="s">
        <v>387</v>
      </c>
      <c r="B359" s="311" t="s">
        <v>665</v>
      </c>
      <c r="C359" s="311" t="s">
        <v>528</v>
      </c>
      <c r="D359" s="312" t="s">
        <v>682</v>
      </c>
      <c r="E359" s="312"/>
      <c r="F359" s="597">
        <f>F360</f>
        <v>0</v>
      </c>
      <c r="G359" s="268"/>
      <c r="K359" s="220"/>
      <c r="L359" s="220"/>
      <c r="M359" s="220"/>
      <c r="N359" s="220"/>
      <c r="O359" s="220"/>
    </row>
    <row r="360" spans="1:15" ht="27.75" hidden="1">
      <c r="A360" s="5" t="s">
        <v>509</v>
      </c>
      <c r="B360" s="2" t="s">
        <v>665</v>
      </c>
      <c r="C360" s="2" t="s">
        <v>528</v>
      </c>
      <c r="D360" s="2" t="s">
        <v>684</v>
      </c>
      <c r="E360" s="2"/>
      <c r="F360" s="539">
        <f>F361</f>
        <v>0</v>
      </c>
      <c r="G360" s="268"/>
      <c r="K360" s="220"/>
      <c r="L360" s="220"/>
      <c r="M360" s="220"/>
      <c r="N360" s="220"/>
      <c r="O360" s="220"/>
    </row>
    <row r="361" spans="1:15" ht="68.25" hidden="1">
      <c r="A361" s="348" t="s">
        <v>685</v>
      </c>
      <c r="B361" s="2" t="s">
        <v>665</v>
      </c>
      <c r="C361" s="2" t="s">
        <v>528</v>
      </c>
      <c r="D361" s="2" t="s">
        <v>686</v>
      </c>
      <c r="E361" s="2"/>
      <c r="F361" s="539">
        <f>F362</f>
        <v>0</v>
      </c>
      <c r="G361" s="268"/>
      <c r="K361" s="220"/>
      <c r="L361" s="220"/>
      <c r="M361" s="220"/>
      <c r="N361" s="220"/>
      <c r="O361" s="220"/>
    </row>
    <row r="362" spans="1:15" ht="27" hidden="1">
      <c r="A362" s="2" t="s">
        <v>247</v>
      </c>
      <c r="B362" s="2" t="s">
        <v>665</v>
      </c>
      <c r="C362" s="2" t="s">
        <v>528</v>
      </c>
      <c r="D362" s="2" t="s">
        <v>687</v>
      </c>
      <c r="E362" s="2"/>
      <c r="F362" s="539">
        <f>F363</f>
        <v>0</v>
      </c>
      <c r="G362" s="268"/>
      <c r="K362" s="220"/>
      <c r="L362" s="220"/>
      <c r="M362" s="220"/>
      <c r="N362" s="220"/>
      <c r="O362" s="220"/>
    </row>
    <row r="363" spans="1:15" ht="27.75" hidden="1">
      <c r="A363" s="337" t="s">
        <v>380</v>
      </c>
      <c r="B363" s="2" t="s">
        <v>665</v>
      </c>
      <c r="C363" s="2" t="s">
        <v>528</v>
      </c>
      <c r="D363" s="2" t="s">
        <v>687</v>
      </c>
      <c r="E363" s="2" t="s">
        <v>516</v>
      </c>
      <c r="F363" s="539"/>
      <c r="G363" s="268"/>
      <c r="K363" s="220"/>
      <c r="L363" s="220"/>
      <c r="M363" s="220"/>
      <c r="N363" s="220"/>
      <c r="O363" s="220"/>
    </row>
    <row r="364" spans="1:15" ht="59.25" customHeight="1" hidden="1">
      <c r="A364" s="396" t="s">
        <v>5</v>
      </c>
      <c r="B364" s="312" t="s">
        <v>665</v>
      </c>
      <c r="C364" s="312" t="s">
        <v>528</v>
      </c>
      <c r="D364" s="397" t="s">
        <v>149</v>
      </c>
      <c r="E364" s="312"/>
      <c r="F364" s="595">
        <f>F365+F369</f>
        <v>0</v>
      </c>
      <c r="G364" s="268"/>
      <c r="K364" s="220"/>
      <c r="L364" s="220"/>
      <c r="M364" s="220"/>
      <c r="N364" s="220"/>
      <c r="O364" s="220"/>
    </row>
    <row r="365" spans="1:15" ht="41.25" hidden="1">
      <c r="A365" s="398" t="s">
        <v>877</v>
      </c>
      <c r="B365" s="2" t="s">
        <v>665</v>
      </c>
      <c r="C365" s="2" t="s">
        <v>528</v>
      </c>
      <c r="D365" s="370" t="s">
        <v>151</v>
      </c>
      <c r="E365" s="2"/>
      <c r="F365" s="539">
        <f>F366</f>
        <v>0</v>
      </c>
      <c r="G365" s="268"/>
      <c r="K365" s="220"/>
      <c r="L365" s="220"/>
      <c r="M365" s="220"/>
      <c r="N365" s="220"/>
      <c r="O365" s="220"/>
    </row>
    <row r="366" spans="1:15" ht="27.75" hidden="1">
      <c r="A366" s="364" t="s">
        <v>152</v>
      </c>
      <c r="B366" s="2" t="s">
        <v>665</v>
      </c>
      <c r="C366" s="2" t="s">
        <v>528</v>
      </c>
      <c r="D366" s="370" t="s">
        <v>153</v>
      </c>
      <c r="E366" s="2"/>
      <c r="F366" s="539">
        <f>F367</f>
        <v>0</v>
      </c>
      <c r="G366" s="268"/>
      <c r="K366" s="220"/>
      <c r="L366" s="220"/>
      <c r="M366" s="220"/>
      <c r="N366" s="220"/>
      <c r="O366" s="220"/>
    </row>
    <row r="367" spans="1:15" ht="27.75" hidden="1">
      <c r="A367" s="379" t="s">
        <v>614</v>
      </c>
      <c r="B367" s="2" t="s">
        <v>665</v>
      </c>
      <c r="C367" s="2" t="s">
        <v>528</v>
      </c>
      <c r="D367" s="370" t="s">
        <v>6</v>
      </c>
      <c r="E367" s="2"/>
      <c r="F367" s="539">
        <f>F368</f>
        <v>0</v>
      </c>
      <c r="G367" s="268"/>
      <c r="K367" s="220"/>
      <c r="L367" s="220"/>
      <c r="M367" s="220"/>
      <c r="N367" s="220"/>
      <c r="O367" s="220"/>
    </row>
    <row r="368" spans="1:15" ht="15.75" hidden="1">
      <c r="A368" s="2" t="s">
        <v>167</v>
      </c>
      <c r="B368" s="2" t="s">
        <v>665</v>
      </c>
      <c r="C368" s="2" t="s">
        <v>528</v>
      </c>
      <c r="D368" s="370" t="s">
        <v>6</v>
      </c>
      <c r="E368" s="2" t="s">
        <v>518</v>
      </c>
      <c r="F368" s="539">
        <v>0</v>
      </c>
      <c r="G368" s="268"/>
      <c r="K368" s="220"/>
      <c r="L368" s="220"/>
      <c r="M368" s="220"/>
      <c r="N368" s="220"/>
      <c r="O368" s="220"/>
    </row>
    <row r="369" spans="1:15" ht="67.5" hidden="1">
      <c r="A369" s="2" t="s">
        <v>1157</v>
      </c>
      <c r="B369" s="2" t="s">
        <v>665</v>
      </c>
      <c r="C369" s="2" t="s">
        <v>528</v>
      </c>
      <c r="D369" s="2" t="s">
        <v>144</v>
      </c>
      <c r="E369" s="2"/>
      <c r="F369" s="539">
        <f>F370</f>
        <v>0</v>
      </c>
      <c r="G369" s="268"/>
      <c r="K369" s="220"/>
      <c r="L369" s="220"/>
      <c r="M369" s="220"/>
      <c r="N369" s="220"/>
      <c r="O369" s="220"/>
    </row>
    <row r="370" spans="1:15" ht="27.75" hidden="1">
      <c r="A370" s="394" t="s">
        <v>145</v>
      </c>
      <c r="B370" s="2" t="s">
        <v>665</v>
      </c>
      <c r="C370" s="2" t="s">
        <v>528</v>
      </c>
      <c r="D370" s="2" t="s">
        <v>146</v>
      </c>
      <c r="E370" s="2"/>
      <c r="F370" s="539">
        <f>F371</f>
        <v>0</v>
      </c>
      <c r="G370" s="268"/>
      <c r="K370" s="220"/>
      <c r="L370" s="220"/>
      <c r="M370" s="220"/>
      <c r="N370" s="220"/>
      <c r="O370" s="220"/>
    </row>
    <row r="371" spans="1:15" ht="27.75" hidden="1">
      <c r="A371" s="5" t="s">
        <v>189</v>
      </c>
      <c r="B371" s="2" t="s">
        <v>665</v>
      </c>
      <c r="C371" s="2" t="s">
        <v>528</v>
      </c>
      <c r="D371" s="2" t="s">
        <v>147</v>
      </c>
      <c r="E371" s="2"/>
      <c r="F371" s="539">
        <f>F372</f>
        <v>0</v>
      </c>
      <c r="G371" s="268"/>
      <c r="K371" s="220"/>
      <c r="L371" s="220"/>
      <c r="M371" s="220"/>
      <c r="N371" s="220"/>
      <c r="O371" s="220"/>
    </row>
    <row r="372" spans="1:15" ht="27.75" hidden="1">
      <c r="A372" s="337" t="s">
        <v>380</v>
      </c>
      <c r="B372" s="2" t="s">
        <v>665</v>
      </c>
      <c r="C372" s="2" t="s">
        <v>528</v>
      </c>
      <c r="D372" s="2" t="s">
        <v>147</v>
      </c>
      <c r="E372" s="2" t="s">
        <v>516</v>
      </c>
      <c r="F372" s="539"/>
      <c r="G372" s="268"/>
      <c r="K372" s="220"/>
      <c r="L372" s="220"/>
      <c r="M372" s="220"/>
      <c r="N372" s="220"/>
      <c r="O372" s="220"/>
    </row>
    <row r="373" spans="1:15" ht="27" hidden="1">
      <c r="A373" s="395" t="s">
        <v>791</v>
      </c>
      <c r="B373" s="311" t="s">
        <v>665</v>
      </c>
      <c r="C373" s="311" t="s">
        <v>528</v>
      </c>
      <c r="D373" s="312" t="s">
        <v>682</v>
      </c>
      <c r="E373" s="311"/>
      <c r="F373" s="597">
        <f>F374</f>
        <v>0</v>
      </c>
      <c r="G373" s="268"/>
      <c r="K373" s="220"/>
      <c r="L373" s="220"/>
      <c r="M373" s="220"/>
      <c r="N373" s="220"/>
      <c r="O373" s="220"/>
    </row>
    <row r="374" spans="1:15" ht="27.75" hidden="1">
      <c r="A374" s="5" t="s">
        <v>509</v>
      </c>
      <c r="B374" s="2" t="s">
        <v>665</v>
      </c>
      <c r="C374" s="2" t="s">
        <v>528</v>
      </c>
      <c r="D374" s="2" t="s">
        <v>684</v>
      </c>
      <c r="E374" s="2"/>
      <c r="F374" s="539">
        <f>F375</f>
        <v>0</v>
      </c>
      <c r="G374" s="268"/>
      <c r="K374" s="220"/>
      <c r="L374" s="220"/>
      <c r="M374" s="220"/>
      <c r="N374" s="220"/>
      <c r="O374" s="220"/>
    </row>
    <row r="375" spans="1:15" ht="68.25" hidden="1">
      <c r="A375" s="348" t="s">
        <v>685</v>
      </c>
      <c r="B375" s="2" t="s">
        <v>665</v>
      </c>
      <c r="C375" s="2" t="s">
        <v>528</v>
      </c>
      <c r="D375" s="2" t="s">
        <v>686</v>
      </c>
      <c r="E375" s="2"/>
      <c r="F375" s="539">
        <f>F376</f>
        <v>0</v>
      </c>
      <c r="G375" s="268"/>
      <c r="K375" s="220"/>
      <c r="L375" s="220"/>
      <c r="M375" s="220"/>
      <c r="N375" s="220"/>
      <c r="O375" s="220"/>
    </row>
    <row r="376" spans="1:15" ht="27" hidden="1">
      <c r="A376" s="2" t="s">
        <v>247</v>
      </c>
      <c r="B376" s="2" t="s">
        <v>665</v>
      </c>
      <c r="C376" s="2" t="s">
        <v>528</v>
      </c>
      <c r="D376" s="2" t="s">
        <v>687</v>
      </c>
      <c r="E376" s="2"/>
      <c r="F376" s="539">
        <f>F377</f>
        <v>0</v>
      </c>
      <c r="G376" s="268"/>
      <c r="K376" s="220"/>
      <c r="L376" s="220"/>
      <c r="M376" s="220"/>
      <c r="N376" s="220"/>
      <c r="O376" s="220"/>
    </row>
    <row r="377" spans="1:15" ht="27.75" hidden="1">
      <c r="A377" s="337" t="s">
        <v>380</v>
      </c>
      <c r="B377" s="2" t="s">
        <v>665</v>
      </c>
      <c r="C377" s="2" t="s">
        <v>528</v>
      </c>
      <c r="D377" s="2" t="s">
        <v>687</v>
      </c>
      <c r="E377" s="2" t="s">
        <v>516</v>
      </c>
      <c r="F377" s="539"/>
      <c r="G377" s="268"/>
      <c r="K377" s="220"/>
      <c r="L377" s="220"/>
      <c r="M377" s="220"/>
      <c r="N377" s="220"/>
      <c r="O377" s="220"/>
    </row>
    <row r="378" spans="1:15" ht="27.75">
      <c r="A378" s="399" t="s">
        <v>939</v>
      </c>
      <c r="B378" s="311" t="s">
        <v>665</v>
      </c>
      <c r="C378" s="311" t="s">
        <v>528</v>
      </c>
      <c r="D378" s="311" t="s">
        <v>351</v>
      </c>
      <c r="E378" s="311"/>
      <c r="F378" s="597">
        <f>F379</f>
        <v>2</v>
      </c>
      <c r="G378" s="268"/>
      <c r="K378" s="220"/>
      <c r="L378" s="220"/>
      <c r="M378" s="220"/>
      <c r="N378" s="220"/>
      <c r="O378" s="220"/>
    </row>
    <row r="379" spans="1:15" ht="27.75">
      <c r="A379" s="337" t="s">
        <v>942</v>
      </c>
      <c r="B379" s="2" t="s">
        <v>665</v>
      </c>
      <c r="C379" s="2" t="s">
        <v>528</v>
      </c>
      <c r="D379" s="2" t="s">
        <v>1221</v>
      </c>
      <c r="E379" s="2"/>
      <c r="F379" s="539">
        <f>F383+F386+F380+F389</f>
        <v>2</v>
      </c>
      <c r="G379" s="268"/>
      <c r="K379" s="220"/>
      <c r="L379" s="220"/>
      <c r="M379" s="220"/>
      <c r="N379" s="220"/>
      <c r="O379" s="220"/>
    </row>
    <row r="380" spans="1:15" ht="41.25">
      <c r="A380" s="337" t="s">
        <v>1222</v>
      </c>
      <c r="B380" s="2" t="s">
        <v>665</v>
      </c>
      <c r="C380" s="2" t="s">
        <v>528</v>
      </c>
      <c r="D380" s="2" t="s">
        <v>1223</v>
      </c>
      <c r="E380" s="2"/>
      <c r="F380" s="539">
        <f>F381</f>
        <v>0.5</v>
      </c>
      <c r="G380" s="268"/>
      <c r="K380" s="220"/>
      <c r="L380" s="220"/>
      <c r="M380" s="220"/>
      <c r="N380" s="220"/>
      <c r="O380" s="220"/>
    </row>
    <row r="381" spans="1:15" ht="27">
      <c r="A381" s="2" t="s">
        <v>600</v>
      </c>
      <c r="B381" s="2" t="s">
        <v>665</v>
      </c>
      <c r="C381" s="2" t="s">
        <v>528</v>
      </c>
      <c r="D381" s="2" t="s">
        <v>777</v>
      </c>
      <c r="E381" s="2"/>
      <c r="F381" s="539">
        <f>F382</f>
        <v>0.5</v>
      </c>
      <c r="G381" s="268"/>
      <c r="K381" s="220"/>
      <c r="L381" s="220"/>
      <c r="M381" s="220"/>
      <c r="N381" s="220"/>
      <c r="O381" s="220"/>
    </row>
    <row r="382" spans="1:15" ht="38.25" customHeight="1">
      <c r="A382" s="2" t="s">
        <v>380</v>
      </c>
      <c r="B382" s="2" t="s">
        <v>665</v>
      </c>
      <c r="C382" s="2" t="s">
        <v>528</v>
      </c>
      <c r="D382" s="2" t="s">
        <v>777</v>
      </c>
      <c r="E382" s="2" t="s">
        <v>516</v>
      </c>
      <c r="F382" s="539">
        <v>0.5</v>
      </c>
      <c r="G382" s="268"/>
      <c r="K382" s="220"/>
      <c r="L382" s="220"/>
      <c r="M382" s="220"/>
      <c r="N382" s="220"/>
      <c r="O382" s="220"/>
    </row>
    <row r="383" spans="1:15" ht="42" customHeight="1">
      <c r="A383" s="2" t="s">
        <v>778</v>
      </c>
      <c r="B383" s="2" t="s">
        <v>665</v>
      </c>
      <c r="C383" s="2" t="s">
        <v>528</v>
      </c>
      <c r="D383" s="12" t="s">
        <v>1263</v>
      </c>
      <c r="E383" s="2"/>
      <c r="F383" s="539">
        <f>F384</f>
        <v>0.5</v>
      </c>
      <c r="G383" s="268"/>
      <c r="K383" s="220"/>
      <c r="L383" s="220"/>
      <c r="M383" s="220"/>
      <c r="N383" s="220"/>
      <c r="O383" s="220"/>
    </row>
    <row r="384" spans="1:15" ht="42" customHeight="1">
      <c r="A384" s="337" t="s">
        <v>600</v>
      </c>
      <c r="B384" s="2" t="s">
        <v>665</v>
      </c>
      <c r="C384" s="2" t="s">
        <v>528</v>
      </c>
      <c r="D384" s="2" t="s">
        <v>779</v>
      </c>
      <c r="E384" s="2"/>
      <c r="F384" s="539">
        <f>F385</f>
        <v>0.5</v>
      </c>
      <c r="G384" s="268"/>
      <c r="K384" s="220"/>
      <c r="L384" s="220"/>
      <c r="M384" s="220"/>
      <c r="N384" s="220"/>
      <c r="O384" s="220"/>
    </row>
    <row r="385" spans="1:15" ht="27">
      <c r="A385" s="2" t="s">
        <v>380</v>
      </c>
      <c r="B385" s="2" t="s">
        <v>665</v>
      </c>
      <c r="C385" s="2" t="s">
        <v>528</v>
      </c>
      <c r="D385" s="2" t="s">
        <v>779</v>
      </c>
      <c r="E385" s="2" t="s">
        <v>516</v>
      </c>
      <c r="F385" s="539">
        <v>0.5</v>
      </c>
      <c r="G385" s="268"/>
      <c r="K385" s="220"/>
      <c r="L385" s="220"/>
      <c r="M385" s="220"/>
      <c r="N385" s="220"/>
      <c r="O385" s="220"/>
    </row>
    <row r="386" spans="1:15" ht="27.75">
      <c r="A386" s="337" t="s">
        <v>1224</v>
      </c>
      <c r="B386" s="2" t="s">
        <v>665</v>
      </c>
      <c r="C386" s="2" t="s">
        <v>528</v>
      </c>
      <c r="D386" s="12" t="s">
        <v>1264</v>
      </c>
      <c r="E386" s="2"/>
      <c r="F386" s="539">
        <f>F387</f>
        <v>0.5</v>
      </c>
      <c r="G386" s="268"/>
      <c r="K386" s="220"/>
      <c r="L386" s="220"/>
      <c r="M386" s="220"/>
      <c r="N386" s="220"/>
      <c r="O386" s="220"/>
    </row>
    <row r="387" spans="1:15" ht="46.5" customHeight="1">
      <c r="A387" s="337" t="s">
        <v>600</v>
      </c>
      <c r="B387" s="2" t="s">
        <v>665</v>
      </c>
      <c r="C387" s="2" t="s">
        <v>528</v>
      </c>
      <c r="D387" s="2" t="s">
        <v>780</v>
      </c>
      <c r="E387" s="2"/>
      <c r="F387" s="539">
        <f>F388</f>
        <v>0.5</v>
      </c>
      <c r="G387" s="268"/>
      <c r="K387" s="220"/>
      <c r="L387" s="220"/>
      <c r="M387" s="220"/>
      <c r="N387" s="220"/>
      <c r="O387" s="220"/>
    </row>
    <row r="388" spans="1:15" ht="27">
      <c r="A388" s="2" t="s">
        <v>380</v>
      </c>
      <c r="B388" s="2" t="s">
        <v>665</v>
      </c>
      <c r="C388" s="2" t="s">
        <v>528</v>
      </c>
      <c r="D388" s="2" t="s">
        <v>780</v>
      </c>
      <c r="E388" s="2" t="s">
        <v>516</v>
      </c>
      <c r="F388" s="539">
        <v>0.5</v>
      </c>
      <c r="G388" s="268"/>
      <c r="K388" s="220"/>
      <c r="L388" s="220"/>
      <c r="M388" s="220"/>
      <c r="N388" s="220"/>
      <c r="O388" s="220"/>
    </row>
    <row r="389" spans="1:15" ht="27.75">
      <c r="A389" s="337" t="s">
        <v>1255</v>
      </c>
      <c r="B389" s="2" t="s">
        <v>665</v>
      </c>
      <c r="C389" s="2" t="s">
        <v>528</v>
      </c>
      <c r="D389" s="2" t="s">
        <v>1265</v>
      </c>
      <c r="E389" s="2"/>
      <c r="F389" s="539">
        <f>F390</f>
        <v>0.5</v>
      </c>
      <c r="G389" s="268"/>
      <c r="K389" s="220"/>
      <c r="L389" s="220"/>
      <c r="M389" s="220"/>
      <c r="N389" s="220"/>
      <c r="O389" s="220"/>
    </row>
    <row r="390" spans="1:15" ht="27.75">
      <c r="A390" s="337" t="s">
        <v>600</v>
      </c>
      <c r="B390" s="2" t="s">
        <v>665</v>
      </c>
      <c r="C390" s="2" t="s">
        <v>528</v>
      </c>
      <c r="D390" s="2" t="s">
        <v>1254</v>
      </c>
      <c r="E390" s="2"/>
      <c r="F390" s="539">
        <f>F391</f>
        <v>0.5</v>
      </c>
      <c r="G390" s="268"/>
      <c r="K390" s="220"/>
      <c r="L390" s="220"/>
      <c r="M390" s="220"/>
      <c r="N390" s="220"/>
      <c r="O390" s="220"/>
    </row>
    <row r="391" spans="1:15" ht="27">
      <c r="A391" s="2" t="s">
        <v>380</v>
      </c>
      <c r="B391" s="2" t="s">
        <v>665</v>
      </c>
      <c r="C391" s="2" t="s">
        <v>528</v>
      </c>
      <c r="D391" s="2" t="s">
        <v>1254</v>
      </c>
      <c r="E391" s="2" t="s">
        <v>516</v>
      </c>
      <c r="F391" s="539">
        <v>0.5</v>
      </c>
      <c r="G391" s="268"/>
      <c r="K391" s="220"/>
      <c r="L391" s="220"/>
      <c r="M391" s="220"/>
      <c r="N391" s="220"/>
      <c r="O391" s="220"/>
    </row>
    <row r="392" spans="1:15" ht="29.25" customHeight="1">
      <c r="A392" s="333" t="s">
        <v>1519</v>
      </c>
      <c r="B392" s="312" t="s">
        <v>665</v>
      </c>
      <c r="C392" s="312" t="s">
        <v>528</v>
      </c>
      <c r="D392" s="311" t="s">
        <v>344</v>
      </c>
      <c r="E392" s="312"/>
      <c r="F392" s="595">
        <f>F394</f>
        <v>20</v>
      </c>
      <c r="G392" s="268"/>
      <c r="K392" s="220"/>
      <c r="L392" s="220"/>
      <c r="M392" s="220"/>
      <c r="N392" s="220"/>
      <c r="O392" s="220"/>
    </row>
    <row r="393" spans="1:15" ht="48" customHeight="1">
      <c r="A393" s="5" t="s">
        <v>1520</v>
      </c>
      <c r="B393" s="312" t="s">
        <v>665</v>
      </c>
      <c r="C393" s="312" t="s">
        <v>528</v>
      </c>
      <c r="D393" s="2" t="s">
        <v>348</v>
      </c>
      <c r="E393" s="312"/>
      <c r="F393" s="595">
        <f>F394</f>
        <v>20</v>
      </c>
      <c r="G393" s="268"/>
      <c r="K393" s="220"/>
      <c r="L393" s="220"/>
      <c r="M393" s="220"/>
      <c r="N393" s="220"/>
      <c r="O393" s="220"/>
    </row>
    <row r="394" spans="1:15" ht="30.75" customHeight="1">
      <c r="A394" s="364" t="s">
        <v>459</v>
      </c>
      <c r="B394" s="2" t="s">
        <v>665</v>
      </c>
      <c r="C394" s="2" t="s">
        <v>528</v>
      </c>
      <c r="D394" s="2" t="s">
        <v>349</v>
      </c>
      <c r="E394" s="2"/>
      <c r="F394" s="539">
        <f>F395</f>
        <v>20</v>
      </c>
      <c r="G394" s="268"/>
      <c r="K394" s="220"/>
      <c r="L394" s="220"/>
      <c r="M394" s="220"/>
      <c r="N394" s="220"/>
      <c r="O394" s="220"/>
    </row>
    <row r="395" spans="1:15" ht="27">
      <c r="A395" s="2" t="s">
        <v>248</v>
      </c>
      <c r="B395" s="2" t="s">
        <v>665</v>
      </c>
      <c r="C395" s="2" t="s">
        <v>528</v>
      </c>
      <c r="D395" s="2" t="s">
        <v>350</v>
      </c>
      <c r="E395" s="2"/>
      <c r="F395" s="539">
        <f>F396</f>
        <v>20</v>
      </c>
      <c r="G395" s="268"/>
      <c r="K395" s="220"/>
      <c r="L395" s="220"/>
      <c r="M395" s="220"/>
      <c r="N395" s="220"/>
      <c r="O395" s="220"/>
    </row>
    <row r="396" spans="1:15" ht="27.75">
      <c r="A396" s="337" t="s">
        <v>380</v>
      </c>
      <c r="B396" s="2" t="s">
        <v>665</v>
      </c>
      <c r="C396" s="2" t="s">
        <v>528</v>
      </c>
      <c r="D396" s="2" t="s">
        <v>350</v>
      </c>
      <c r="E396" s="2" t="s">
        <v>516</v>
      </c>
      <c r="F396" s="539">
        <v>20</v>
      </c>
      <c r="G396" s="268"/>
      <c r="K396" s="220"/>
      <c r="L396" s="220"/>
      <c r="M396" s="220"/>
      <c r="N396" s="220"/>
      <c r="O396" s="220"/>
    </row>
    <row r="397" spans="1:15" ht="40.5" hidden="1">
      <c r="A397" s="395" t="s">
        <v>388</v>
      </c>
      <c r="B397" s="312" t="s">
        <v>665</v>
      </c>
      <c r="C397" s="312" t="s">
        <v>528</v>
      </c>
      <c r="D397" s="312" t="s">
        <v>306</v>
      </c>
      <c r="E397" s="312"/>
      <c r="F397" s="605">
        <f>F398</f>
        <v>0</v>
      </c>
      <c r="G397" s="268"/>
      <c r="K397" s="220"/>
      <c r="L397" s="220"/>
      <c r="M397" s="220"/>
      <c r="N397" s="220"/>
      <c r="O397" s="220"/>
    </row>
    <row r="398" spans="1:15" ht="88.5" customHeight="1" hidden="1">
      <c r="A398" s="8" t="s">
        <v>307</v>
      </c>
      <c r="B398" s="2" t="s">
        <v>665</v>
      </c>
      <c r="C398" s="2" t="s">
        <v>528</v>
      </c>
      <c r="D398" s="2" t="s">
        <v>300</v>
      </c>
      <c r="E398" s="2"/>
      <c r="F398" s="538">
        <f>F399</f>
        <v>0</v>
      </c>
      <c r="G398" s="268"/>
      <c r="K398" s="220"/>
      <c r="L398" s="220"/>
      <c r="M398" s="220"/>
      <c r="N398" s="220"/>
      <c r="O398" s="220"/>
    </row>
    <row r="399" spans="1:15" ht="15.75" hidden="1">
      <c r="A399" s="2" t="s">
        <v>594</v>
      </c>
      <c r="B399" s="2" t="s">
        <v>665</v>
      </c>
      <c r="C399" s="2" t="s">
        <v>528</v>
      </c>
      <c r="D399" s="2" t="s">
        <v>251</v>
      </c>
      <c r="E399" s="2"/>
      <c r="F399" s="538">
        <f>F400</f>
        <v>0</v>
      </c>
      <c r="G399" s="268"/>
      <c r="K399" s="220"/>
      <c r="L399" s="220"/>
      <c r="M399" s="220"/>
      <c r="N399" s="220"/>
      <c r="O399" s="220"/>
    </row>
    <row r="400" spans="1:15" ht="27" hidden="1">
      <c r="A400" s="2" t="s">
        <v>654</v>
      </c>
      <c r="B400" s="2" t="s">
        <v>665</v>
      </c>
      <c r="C400" s="2" t="s">
        <v>528</v>
      </c>
      <c r="D400" s="2" t="s">
        <v>251</v>
      </c>
      <c r="E400" s="2" t="s">
        <v>516</v>
      </c>
      <c r="F400" s="539"/>
      <c r="G400" s="268"/>
      <c r="K400" s="220"/>
      <c r="L400" s="220"/>
      <c r="M400" s="220"/>
      <c r="N400" s="220"/>
      <c r="O400" s="220"/>
    </row>
    <row r="401" spans="1:15" ht="46.5" customHeight="1">
      <c r="A401" s="871" t="s">
        <v>781</v>
      </c>
      <c r="B401" s="312" t="s">
        <v>665</v>
      </c>
      <c r="C401" s="312" t="s">
        <v>528</v>
      </c>
      <c r="D401" s="312" t="s">
        <v>701</v>
      </c>
      <c r="E401" s="312"/>
      <c r="F401" s="605">
        <f>F403</f>
        <v>526.103</v>
      </c>
      <c r="G401" s="268"/>
      <c r="K401" s="220"/>
      <c r="L401" s="220"/>
      <c r="M401" s="220"/>
      <c r="N401" s="220"/>
      <c r="O401" s="220"/>
    </row>
    <row r="402" spans="1:15" ht="0.75" customHeight="1" hidden="1">
      <c r="A402" s="871"/>
      <c r="B402" s="312"/>
      <c r="C402" s="312"/>
      <c r="D402" s="312"/>
      <c r="E402" s="312"/>
      <c r="F402" s="605"/>
      <c r="G402" s="268"/>
      <c r="K402" s="220"/>
      <c r="L402" s="220"/>
      <c r="M402" s="220"/>
      <c r="N402" s="220"/>
      <c r="O402" s="220"/>
    </row>
    <row r="403" spans="1:15" ht="54.75">
      <c r="A403" s="337" t="s">
        <v>1158</v>
      </c>
      <c r="B403" s="339" t="s">
        <v>665</v>
      </c>
      <c r="C403" s="339" t="s">
        <v>528</v>
      </c>
      <c r="D403" s="339" t="s">
        <v>702</v>
      </c>
      <c r="E403" s="339"/>
      <c r="F403" s="598">
        <f>F404</f>
        <v>526.103</v>
      </c>
      <c r="G403" s="268"/>
      <c r="K403" s="220"/>
      <c r="L403" s="220"/>
      <c r="M403" s="220"/>
      <c r="N403" s="220"/>
      <c r="O403" s="220"/>
    </row>
    <row r="404" spans="1:16" ht="46.5" customHeight="1">
      <c r="A404" s="364" t="s">
        <v>788</v>
      </c>
      <c r="B404" s="2" t="s">
        <v>665</v>
      </c>
      <c r="C404" s="2" t="s">
        <v>528</v>
      </c>
      <c r="D404" s="2" t="s">
        <v>789</v>
      </c>
      <c r="E404" s="2"/>
      <c r="F404" s="538">
        <f>F405</f>
        <v>526.103</v>
      </c>
      <c r="G404" s="268"/>
      <c r="K404" s="220"/>
      <c r="L404" s="220"/>
      <c r="M404" s="220"/>
      <c r="N404" s="220"/>
      <c r="O404" s="220"/>
      <c r="P404" s="220"/>
    </row>
    <row r="405" spans="1:16" ht="29.25" customHeight="1">
      <c r="A405" s="336" t="s">
        <v>95</v>
      </c>
      <c r="B405" s="2" t="s">
        <v>665</v>
      </c>
      <c r="C405" s="2" t="s">
        <v>528</v>
      </c>
      <c r="D405" s="2" t="s">
        <v>790</v>
      </c>
      <c r="E405" s="2"/>
      <c r="F405" s="538">
        <f>F406</f>
        <v>526.103</v>
      </c>
      <c r="G405" s="268"/>
      <c r="K405" s="220"/>
      <c r="L405" s="220"/>
      <c r="M405" s="220"/>
      <c r="N405" s="220"/>
      <c r="O405" s="220"/>
      <c r="P405" s="220"/>
    </row>
    <row r="406" spans="1:16" ht="27.75">
      <c r="A406" s="337" t="s">
        <v>380</v>
      </c>
      <c r="B406" s="2" t="s">
        <v>665</v>
      </c>
      <c r="C406" s="2" t="s">
        <v>528</v>
      </c>
      <c r="D406" s="2" t="s">
        <v>790</v>
      </c>
      <c r="E406" s="2" t="s">
        <v>516</v>
      </c>
      <c r="F406" s="539">
        <v>526.103</v>
      </c>
      <c r="G406" s="268"/>
      <c r="H406" s="539">
        <v>35.958</v>
      </c>
      <c r="I406">
        <v>465.555</v>
      </c>
      <c r="K406" s="250"/>
      <c r="L406" s="220"/>
      <c r="M406" s="249"/>
      <c r="N406" s="249"/>
      <c r="O406" s="220"/>
      <c r="P406" s="220"/>
    </row>
    <row r="407" spans="1:16" ht="48.75" customHeight="1" hidden="1">
      <c r="A407" s="333" t="s">
        <v>650</v>
      </c>
      <c r="B407" s="311" t="s">
        <v>665</v>
      </c>
      <c r="C407" s="311" t="s">
        <v>528</v>
      </c>
      <c r="D407" s="311" t="s">
        <v>803</v>
      </c>
      <c r="E407" s="311"/>
      <c r="F407" s="597">
        <f>F408</f>
        <v>0</v>
      </c>
      <c r="G407" s="268"/>
      <c r="K407" s="220"/>
      <c r="L407" s="220"/>
      <c r="M407" s="220"/>
      <c r="N407" s="220"/>
      <c r="O407" s="220"/>
      <c r="P407" s="220"/>
    </row>
    <row r="408" spans="1:16" ht="54" hidden="1">
      <c r="A408" s="366" t="s">
        <v>802</v>
      </c>
      <c r="B408" s="2" t="s">
        <v>665</v>
      </c>
      <c r="C408" s="2" t="s">
        <v>528</v>
      </c>
      <c r="D408" s="2" t="s">
        <v>651</v>
      </c>
      <c r="E408" s="2"/>
      <c r="F408" s="539">
        <f>F409</f>
        <v>0</v>
      </c>
      <c r="G408" s="268"/>
      <c r="K408" s="220"/>
      <c r="L408" s="220"/>
      <c r="M408" s="220"/>
      <c r="N408" s="220"/>
      <c r="O408" s="220"/>
      <c r="P408" s="220"/>
    </row>
    <row r="409" spans="1:16" ht="27" hidden="1">
      <c r="A409" s="2" t="s">
        <v>652</v>
      </c>
      <c r="B409" s="2" t="s">
        <v>665</v>
      </c>
      <c r="C409" s="2" t="s">
        <v>528</v>
      </c>
      <c r="D409" s="2" t="s">
        <v>255</v>
      </c>
      <c r="E409" s="2"/>
      <c r="F409" s="539">
        <f>F410</f>
        <v>0</v>
      </c>
      <c r="G409" s="268"/>
      <c r="K409" s="220"/>
      <c r="L409" s="220"/>
      <c r="M409" s="220"/>
      <c r="N409" s="220"/>
      <c r="O409" s="220"/>
      <c r="P409" s="220"/>
    </row>
    <row r="410" spans="1:16" ht="15.75" hidden="1">
      <c r="A410" s="2" t="s">
        <v>176</v>
      </c>
      <c r="B410" s="2" t="s">
        <v>665</v>
      </c>
      <c r="C410" s="2" t="s">
        <v>528</v>
      </c>
      <c r="D410" s="2" t="s">
        <v>255</v>
      </c>
      <c r="E410" s="2" t="s">
        <v>762</v>
      </c>
      <c r="F410" s="539"/>
      <c r="G410" s="268"/>
      <c r="K410" s="220"/>
      <c r="L410" s="220"/>
      <c r="M410" s="220"/>
      <c r="N410" s="220"/>
      <c r="O410" s="220"/>
      <c r="P410" s="220"/>
    </row>
    <row r="411" spans="1:16" ht="43.5" customHeight="1" hidden="1">
      <c r="A411" s="333" t="s">
        <v>595</v>
      </c>
      <c r="B411" s="311" t="s">
        <v>665</v>
      </c>
      <c r="C411" s="311" t="s">
        <v>528</v>
      </c>
      <c r="D411" s="311" t="s">
        <v>744</v>
      </c>
      <c r="E411" s="311"/>
      <c r="F411" s="597">
        <f>F412</f>
        <v>0</v>
      </c>
      <c r="G411" s="268"/>
      <c r="K411" s="220"/>
      <c r="L411" s="220"/>
      <c r="M411" s="220"/>
      <c r="N411" s="220"/>
      <c r="O411" s="220"/>
      <c r="P411" s="220"/>
    </row>
    <row r="412" spans="1:16" ht="74.25" customHeight="1" hidden="1">
      <c r="A412" s="366" t="s">
        <v>730</v>
      </c>
      <c r="B412" s="2" t="s">
        <v>665</v>
      </c>
      <c r="C412" s="2" t="s">
        <v>528</v>
      </c>
      <c r="D412" s="2" t="s">
        <v>184</v>
      </c>
      <c r="E412" s="2"/>
      <c r="F412" s="539">
        <f>F413</f>
        <v>0</v>
      </c>
      <c r="G412" s="268"/>
      <c r="K412" s="220"/>
      <c r="L412" s="220"/>
      <c r="M412" s="220"/>
      <c r="N412" s="220"/>
      <c r="O412" s="220"/>
      <c r="P412" s="220"/>
    </row>
    <row r="413" spans="1:16" ht="33.75" customHeight="1" hidden="1">
      <c r="A413" s="2" t="s">
        <v>596</v>
      </c>
      <c r="B413" s="2" t="s">
        <v>665</v>
      </c>
      <c r="C413" s="2" t="s">
        <v>528</v>
      </c>
      <c r="D413" s="2" t="s">
        <v>731</v>
      </c>
      <c r="E413" s="2"/>
      <c r="F413" s="539">
        <f>F415+F414</f>
        <v>0</v>
      </c>
      <c r="G413" s="268"/>
      <c r="K413" s="220"/>
      <c r="L413" s="220"/>
      <c r="M413" s="220"/>
      <c r="N413" s="220"/>
      <c r="O413" s="220"/>
      <c r="P413" s="220"/>
    </row>
    <row r="414" spans="1:16" ht="33" customHeight="1" hidden="1">
      <c r="A414" s="335" t="s">
        <v>380</v>
      </c>
      <c r="B414" s="2" t="s">
        <v>665</v>
      </c>
      <c r="C414" s="2" t="s">
        <v>528</v>
      </c>
      <c r="D414" s="2" t="s">
        <v>731</v>
      </c>
      <c r="E414" s="2" t="s">
        <v>516</v>
      </c>
      <c r="F414" s="539"/>
      <c r="G414" s="268"/>
      <c r="K414" s="220"/>
      <c r="L414" s="220"/>
      <c r="M414" s="220"/>
      <c r="N414" s="220"/>
      <c r="O414" s="220"/>
      <c r="P414" s="220"/>
    </row>
    <row r="415" spans="1:16" ht="16.5" customHeight="1" hidden="1">
      <c r="A415" s="2" t="s">
        <v>176</v>
      </c>
      <c r="B415" s="2" t="s">
        <v>665</v>
      </c>
      <c r="C415" s="2" t="s">
        <v>528</v>
      </c>
      <c r="D415" s="2" t="s">
        <v>731</v>
      </c>
      <c r="E415" s="2" t="s">
        <v>762</v>
      </c>
      <c r="F415" s="539"/>
      <c r="G415" s="268"/>
      <c r="K415" s="220"/>
      <c r="L415" s="220"/>
      <c r="M415" s="220"/>
      <c r="N415" s="220"/>
      <c r="O415" s="220"/>
      <c r="P415" s="220"/>
    </row>
    <row r="416" spans="1:16" ht="42" customHeight="1" hidden="1">
      <c r="A416" s="400" t="s">
        <v>70</v>
      </c>
      <c r="B416" s="401" t="s">
        <v>665</v>
      </c>
      <c r="C416" s="401" t="s">
        <v>528</v>
      </c>
      <c r="D416" s="401" t="s">
        <v>562</v>
      </c>
      <c r="E416" s="311"/>
      <c r="F416" s="597">
        <f>F417</f>
        <v>0</v>
      </c>
      <c r="G416" s="268"/>
      <c r="K416" s="220"/>
      <c r="L416" s="220"/>
      <c r="M416" s="220"/>
      <c r="N416" s="220"/>
      <c r="O416" s="220"/>
      <c r="P416" s="220"/>
    </row>
    <row r="417" spans="1:16" ht="42" customHeight="1" hidden="1">
      <c r="A417" s="379" t="s">
        <v>68</v>
      </c>
      <c r="B417" s="402" t="s">
        <v>665</v>
      </c>
      <c r="C417" s="402" t="s">
        <v>528</v>
      </c>
      <c r="D417" s="402" t="s">
        <v>563</v>
      </c>
      <c r="E417" s="2"/>
      <c r="F417" s="539">
        <f>F418</f>
        <v>0</v>
      </c>
      <c r="G417" s="268"/>
      <c r="K417" s="220"/>
      <c r="L417" s="220"/>
      <c r="M417" s="220"/>
      <c r="N417" s="220"/>
      <c r="O417" s="220"/>
      <c r="P417" s="220"/>
    </row>
    <row r="418" spans="1:16" ht="33" customHeight="1" hidden="1">
      <c r="A418" s="379" t="s">
        <v>439</v>
      </c>
      <c r="B418" s="402" t="s">
        <v>665</v>
      </c>
      <c r="C418" s="402" t="s">
        <v>528</v>
      </c>
      <c r="D418" s="402" t="s">
        <v>69</v>
      </c>
      <c r="E418" s="2"/>
      <c r="F418" s="539">
        <f>F419</f>
        <v>0</v>
      </c>
      <c r="G418" s="268"/>
      <c r="K418" s="220"/>
      <c r="L418" s="220"/>
      <c r="M418" s="220"/>
      <c r="N418" s="220"/>
      <c r="O418" s="220"/>
      <c r="P418" s="220"/>
    </row>
    <row r="419" spans="1:16" ht="21" customHeight="1" hidden="1">
      <c r="A419" s="2" t="s">
        <v>176</v>
      </c>
      <c r="B419" s="402" t="s">
        <v>665</v>
      </c>
      <c r="C419" s="402" t="s">
        <v>528</v>
      </c>
      <c r="D419" s="402" t="s">
        <v>69</v>
      </c>
      <c r="E419" s="2" t="s">
        <v>762</v>
      </c>
      <c r="F419" s="539"/>
      <c r="G419" s="268"/>
      <c r="K419" s="220"/>
      <c r="L419" s="220"/>
      <c r="M419" s="220"/>
      <c r="N419" s="220"/>
      <c r="O419" s="220"/>
      <c r="P419" s="220"/>
    </row>
    <row r="420" spans="1:16" ht="26.25" customHeight="1" hidden="1">
      <c r="A420" s="403" t="s">
        <v>164</v>
      </c>
      <c r="B420" s="403" t="s">
        <v>525</v>
      </c>
      <c r="C420" s="403"/>
      <c r="D420" s="403"/>
      <c r="E420" s="2"/>
      <c r="F420" s="597">
        <f>F428</f>
        <v>0</v>
      </c>
      <c r="G420" s="268"/>
      <c r="K420" s="220"/>
      <c r="L420" s="220"/>
      <c r="M420" s="220"/>
      <c r="N420" s="220"/>
      <c r="O420" s="220"/>
      <c r="P420" s="220"/>
    </row>
    <row r="421" spans="1:16" ht="53.25" customHeight="1" hidden="1">
      <c r="A421" s="404" t="s">
        <v>165</v>
      </c>
      <c r="B421" s="404" t="s">
        <v>525</v>
      </c>
      <c r="C421" s="404" t="s">
        <v>531</v>
      </c>
      <c r="D421" s="403"/>
      <c r="E421" s="2"/>
      <c r="F421" s="539">
        <f>F422</f>
        <v>0</v>
      </c>
      <c r="G421" s="268"/>
      <c r="K421" s="220"/>
      <c r="L421" s="220"/>
      <c r="M421" s="220"/>
      <c r="N421" s="220"/>
      <c r="O421" s="220"/>
      <c r="P421" s="220"/>
    </row>
    <row r="422" spans="1:16" ht="27.75" hidden="1">
      <c r="A422" s="5" t="s">
        <v>590</v>
      </c>
      <c r="B422" s="404" t="s">
        <v>525</v>
      </c>
      <c r="C422" s="404" t="s">
        <v>531</v>
      </c>
      <c r="D422" s="404" t="s">
        <v>589</v>
      </c>
      <c r="E422" s="2"/>
      <c r="F422" s="539">
        <f>F423</f>
        <v>0</v>
      </c>
      <c r="G422" s="268"/>
      <c r="K422" s="220"/>
      <c r="L422" s="220"/>
      <c r="M422" s="220"/>
      <c r="N422" s="220"/>
      <c r="O422" s="220"/>
      <c r="P422" s="220"/>
    </row>
    <row r="423" spans="1:16" ht="15.75" hidden="1">
      <c r="A423" s="5" t="s">
        <v>601</v>
      </c>
      <c r="B423" s="2" t="s">
        <v>525</v>
      </c>
      <c r="C423" s="2" t="s">
        <v>531</v>
      </c>
      <c r="D423" s="2" t="s">
        <v>76</v>
      </c>
      <c r="E423" s="2"/>
      <c r="F423" s="539">
        <f>F424</f>
        <v>0</v>
      </c>
      <c r="G423" s="268"/>
      <c r="K423" s="220"/>
      <c r="L423" s="220"/>
      <c r="M423" s="220"/>
      <c r="N423" s="220"/>
      <c r="O423" s="220"/>
      <c r="P423" s="220"/>
    </row>
    <row r="424" spans="1:16" ht="15.75" hidden="1">
      <c r="A424" s="5" t="s">
        <v>77</v>
      </c>
      <c r="B424" s="2" t="s">
        <v>525</v>
      </c>
      <c r="C424" s="2" t="s">
        <v>531</v>
      </c>
      <c r="D424" s="2" t="s">
        <v>78</v>
      </c>
      <c r="E424" s="2"/>
      <c r="F424" s="539">
        <f>F425</f>
        <v>0</v>
      </c>
      <c r="G424" s="268"/>
      <c r="K424" s="220"/>
      <c r="L424" s="220"/>
      <c r="M424" s="220"/>
      <c r="N424" s="220"/>
      <c r="O424" s="220"/>
      <c r="P424" s="220"/>
    </row>
    <row r="425" spans="1:16" ht="40.5" hidden="1">
      <c r="A425" s="404" t="s">
        <v>256</v>
      </c>
      <c r="B425" s="402" t="s">
        <v>525</v>
      </c>
      <c r="C425" s="402" t="s">
        <v>531</v>
      </c>
      <c r="D425" s="402" t="s">
        <v>257</v>
      </c>
      <c r="E425" s="2"/>
      <c r="F425" s="539">
        <f>F426</f>
        <v>0</v>
      </c>
      <c r="G425" s="268"/>
      <c r="K425" s="220"/>
      <c r="L425" s="220"/>
      <c r="M425" s="220"/>
      <c r="N425" s="220"/>
      <c r="O425" s="220"/>
      <c r="P425" s="220"/>
    </row>
    <row r="426" spans="1:16" ht="27" hidden="1">
      <c r="A426" s="2" t="s">
        <v>654</v>
      </c>
      <c r="B426" s="402" t="s">
        <v>525</v>
      </c>
      <c r="C426" s="402" t="s">
        <v>531</v>
      </c>
      <c r="D426" s="402" t="s">
        <v>257</v>
      </c>
      <c r="E426" s="2" t="s">
        <v>516</v>
      </c>
      <c r="F426" s="539"/>
      <c r="G426" s="268"/>
      <c r="K426" s="220"/>
      <c r="L426" s="220"/>
      <c r="M426" s="220"/>
      <c r="N426" s="220"/>
      <c r="O426" s="220"/>
      <c r="P426" s="220"/>
    </row>
    <row r="427" spans="1:16" ht="27" hidden="1">
      <c r="A427" s="311" t="s">
        <v>164</v>
      </c>
      <c r="B427" s="401" t="s">
        <v>525</v>
      </c>
      <c r="C427" s="402"/>
      <c r="D427" s="402"/>
      <c r="E427" s="2"/>
      <c r="F427" s="539">
        <f>F428</f>
        <v>0</v>
      </c>
      <c r="G427" s="268"/>
      <c r="K427" s="220"/>
      <c r="L427" s="220"/>
      <c r="M427" s="220"/>
      <c r="N427" s="220"/>
      <c r="O427" s="220"/>
      <c r="P427" s="220"/>
    </row>
    <row r="428" spans="1:16" ht="28.5" customHeight="1" hidden="1">
      <c r="A428" s="400" t="s">
        <v>41</v>
      </c>
      <c r="B428" s="401" t="s">
        <v>525</v>
      </c>
      <c r="C428" s="401" t="s">
        <v>517</v>
      </c>
      <c r="D428" s="401"/>
      <c r="E428" s="311"/>
      <c r="F428" s="597">
        <f>F429</f>
        <v>0</v>
      </c>
      <c r="G428" s="268"/>
      <c r="K428" s="220"/>
      <c r="L428" s="220"/>
      <c r="M428" s="220"/>
      <c r="N428" s="220"/>
      <c r="O428" s="220"/>
      <c r="P428" s="220"/>
    </row>
    <row r="429" spans="1:16" ht="27.75" hidden="1">
      <c r="A429" s="333" t="s">
        <v>601</v>
      </c>
      <c r="B429" s="401" t="s">
        <v>525</v>
      </c>
      <c r="C429" s="401" t="s">
        <v>517</v>
      </c>
      <c r="D429" s="312" t="s">
        <v>679</v>
      </c>
      <c r="E429" s="2"/>
      <c r="F429" s="539">
        <f>F430</f>
        <v>0</v>
      </c>
      <c r="G429" s="268"/>
      <c r="K429" s="220"/>
      <c r="L429" s="220"/>
      <c r="M429" s="220"/>
      <c r="N429" s="220"/>
      <c r="O429" s="220"/>
      <c r="P429" s="220"/>
    </row>
    <row r="430" spans="1:16" ht="15.75" hidden="1">
      <c r="A430" s="334" t="s">
        <v>77</v>
      </c>
      <c r="B430" s="402" t="s">
        <v>525</v>
      </c>
      <c r="C430" s="402" t="s">
        <v>517</v>
      </c>
      <c r="D430" s="312" t="s">
        <v>680</v>
      </c>
      <c r="E430" s="2"/>
      <c r="F430" s="539">
        <f>F431</f>
        <v>0</v>
      </c>
      <c r="G430" s="268"/>
      <c r="K430" s="220"/>
      <c r="L430" s="220"/>
      <c r="M430" s="220"/>
      <c r="N430" s="220"/>
      <c r="O430" s="220"/>
      <c r="P430" s="220"/>
    </row>
    <row r="431" spans="1:16" ht="41.25" hidden="1">
      <c r="A431" s="393" t="s">
        <v>256</v>
      </c>
      <c r="B431" s="402" t="s">
        <v>525</v>
      </c>
      <c r="C431" s="402" t="s">
        <v>517</v>
      </c>
      <c r="D431" s="402" t="s">
        <v>462</v>
      </c>
      <c r="E431" s="2"/>
      <c r="F431" s="539">
        <f>F432</f>
        <v>0</v>
      </c>
      <c r="G431" s="268"/>
      <c r="K431" s="220"/>
      <c r="L431" s="220"/>
      <c r="M431" s="220"/>
      <c r="N431" s="220"/>
      <c r="O431" s="220"/>
      <c r="P431" s="220"/>
    </row>
    <row r="432" spans="1:16" ht="27.75" hidden="1">
      <c r="A432" s="337" t="s">
        <v>380</v>
      </c>
      <c r="B432" s="402" t="s">
        <v>525</v>
      </c>
      <c r="C432" s="402" t="s">
        <v>517</v>
      </c>
      <c r="D432" s="402" t="s">
        <v>462</v>
      </c>
      <c r="E432" s="2" t="s">
        <v>516</v>
      </c>
      <c r="F432" s="597"/>
      <c r="G432" s="268"/>
      <c r="K432" s="220"/>
      <c r="L432" s="220"/>
      <c r="M432" s="220"/>
      <c r="N432" s="220"/>
      <c r="O432" s="220"/>
      <c r="P432" s="220"/>
    </row>
    <row r="433" spans="1:16" ht="15.75" hidden="1">
      <c r="A433" s="333" t="s">
        <v>278</v>
      </c>
      <c r="B433" s="383" t="s">
        <v>665</v>
      </c>
      <c r="C433" s="383" t="s">
        <v>528</v>
      </c>
      <c r="D433" s="311" t="s">
        <v>491</v>
      </c>
      <c r="E433" s="311"/>
      <c r="F433" s="597">
        <f>F439+F437</f>
        <v>0</v>
      </c>
      <c r="G433" s="268"/>
      <c r="K433" s="220"/>
      <c r="L433" s="220"/>
      <c r="M433" s="220"/>
      <c r="N433" s="220"/>
      <c r="O433" s="220"/>
      <c r="P433" s="220"/>
    </row>
    <row r="434" spans="1:16" ht="15.75" hidden="1">
      <c r="A434" s="336" t="s">
        <v>873</v>
      </c>
      <c r="B434" s="378" t="s">
        <v>665</v>
      </c>
      <c r="C434" s="378" t="s">
        <v>528</v>
      </c>
      <c r="D434" s="2" t="s">
        <v>489</v>
      </c>
      <c r="E434" s="2"/>
      <c r="F434" s="539"/>
      <c r="G434" s="268"/>
      <c r="K434" s="220"/>
      <c r="L434" s="220"/>
      <c r="M434" s="220"/>
      <c r="N434" s="220"/>
      <c r="O434" s="220"/>
      <c r="P434" s="220"/>
    </row>
    <row r="435" spans="1:16" ht="15.75" hidden="1">
      <c r="A435" s="2" t="s">
        <v>176</v>
      </c>
      <c r="B435" s="378" t="s">
        <v>665</v>
      </c>
      <c r="C435" s="378" t="s">
        <v>528</v>
      </c>
      <c r="D435" s="2" t="s">
        <v>489</v>
      </c>
      <c r="E435" s="2" t="s">
        <v>762</v>
      </c>
      <c r="F435" s="539"/>
      <c r="G435" s="268"/>
      <c r="K435" s="220"/>
      <c r="L435" s="220"/>
      <c r="M435" s="220"/>
      <c r="N435" s="220"/>
      <c r="O435" s="220"/>
      <c r="P435" s="220"/>
    </row>
    <row r="436" spans="1:16" ht="15.75" hidden="1">
      <c r="A436" s="405" t="s">
        <v>750</v>
      </c>
      <c r="B436" s="378" t="s">
        <v>665</v>
      </c>
      <c r="C436" s="378" t="s">
        <v>528</v>
      </c>
      <c r="D436" s="281" t="s">
        <v>1186</v>
      </c>
      <c r="E436" s="2"/>
      <c r="F436" s="539">
        <f>F437+F439</f>
        <v>0</v>
      </c>
      <c r="G436" s="268"/>
      <c r="K436" s="220"/>
      <c r="L436" s="220"/>
      <c r="M436" s="220"/>
      <c r="N436" s="220"/>
      <c r="O436" s="220"/>
      <c r="P436" s="220"/>
    </row>
    <row r="437" spans="1:16" ht="15.75" hidden="1">
      <c r="A437" s="281" t="s">
        <v>37</v>
      </c>
      <c r="B437" s="378" t="s">
        <v>665</v>
      </c>
      <c r="C437" s="378" t="s">
        <v>528</v>
      </c>
      <c r="D437" s="2" t="s">
        <v>489</v>
      </c>
      <c r="E437" s="2"/>
      <c r="F437" s="539">
        <f>F438</f>
        <v>0</v>
      </c>
      <c r="G437" s="268"/>
      <c r="K437" s="220"/>
      <c r="L437" s="220"/>
      <c r="M437" s="220"/>
      <c r="N437" s="220"/>
      <c r="O437" s="220"/>
      <c r="P437" s="220"/>
    </row>
    <row r="438" spans="1:16" ht="15.75" hidden="1">
      <c r="A438" s="2" t="s">
        <v>176</v>
      </c>
      <c r="B438" s="378" t="s">
        <v>665</v>
      </c>
      <c r="C438" s="378" t="s">
        <v>528</v>
      </c>
      <c r="D438" s="2" t="s">
        <v>489</v>
      </c>
      <c r="E438" s="2" t="s">
        <v>762</v>
      </c>
      <c r="F438" s="539"/>
      <c r="G438" s="268"/>
      <c r="K438" s="220"/>
      <c r="L438" s="220"/>
      <c r="M438" s="220"/>
      <c r="N438" s="220"/>
      <c r="O438" s="220"/>
      <c r="P438" s="220"/>
    </row>
    <row r="439" spans="1:16" ht="15.75" hidden="1">
      <c r="A439" s="281" t="s">
        <v>94</v>
      </c>
      <c r="B439" s="378" t="s">
        <v>665</v>
      </c>
      <c r="C439" s="378" t="s">
        <v>528</v>
      </c>
      <c r="D439" s="2" t="s">
        <v>488</v>
      </c>
      <c r="E439" s="2"/>
      <c r="F439" s="539">
        <f>F440</f>
        <v>0</v>
      </c>
      <c r="G439" s="268"/>
      <c r="K439" s="220"/>
      <c r="L439" s="220"/>
      <c r="M439" s="220"/>
      <c r="N439" s="220"/>
      <c r="O439" s="220"/>
      <c r="P439" s="220"/>
    </row>
    <row r="440" spans="1:16" ht="15.75" hidden="1">
      <c r="A440" s="2" t="s">
        <v>176</v>
      </c>
      <c r="B440" s="378" t="s">
        <v>665</v>
      </c>
      <c r="C440" s="378" t="s">
        <v>528</v>
      </c>
      <c r="D440" s="2" t="s">
        <v>488</v>
      </c>
      <c r="E440" s="2" t="s">
        <v>762</v>
      </c>
      <c r="F440" s="539"/>
      <c r="G440" s="268"/>
      <c r="K440" s="220"/>
      <c r="L440" s="220"/>
      <c r="M440" s="220"/>
      <c r="N440" s="220"/>
      <c r="O440" s="220"/>
      <c r="P440" s="220"/>
    </row>
    <row r="441" spans="1:19" ht="20.25" customHeight="1">
      <c r="A441" s="311" t="s">
        <v>511</v>
      </c>
      <c r="B441" s="401" t="s">
        <v>526</v>
      </c>
      <c r="C441" s="402"/>
      <c r="D441" s="402"/>
      <c r="E441" s="2"/>
      <c r="F441" s="597">
        <f>F453+F478+F447+F443</f>
        <v>60159.153999999995</v>
      </c>
      <c r="G441" s="268"/>
      <c r="K441" s="220"/>
      <c r="L441" s="220"/>
      <c r="M441" s="220"/>
      <c r="N441" s="220"/>
      <c r="O441" s="220"/>
      <c r="P441" s="220"/>
      <c r="Q441" s="220"/>
      <c r="R441" s="220"/>
      <c r="S441" s="220"/>
    </row>
    <row r="442" spans="1:19" ht="13.5" customHeight="1" hidden="1">
      <c r="A442" s="406" t="s">
        <v>7</v>
      </c>
      <c r="B442" s="401" t="s">
        <v>526</v>
      </c>
      <c r="C442" s="401" t="s">
        <v>178</v>
      </c>
      <c r="D442" s="402"/>
      <c r="E442" s="2"/>
      <c r="F442" s="597">
        <f>F443</f>
        <v>0</v>
      </c>
      <c r="G442" s="268"/>
      <c r="K442" s="220"/>
      <c r="L442" s="220"/>
      <c r="M442" s="220"/>
      <c r="N442" s="220"/>
      <c r="O442" s="220"/>
      <c r="P442" s="220"/>
      <c r="Q442" s="220"/>
      <c r="R442" s="220"/>
      <c r="S442" s="220"/>
    </row>
    <row r="443" spans="1:19" ht="32.25" customHeight="1" hidden="1">
      <c r="A443" s="333" t="s">
        <v>601</v>
      </c>
      <c r="B443" s="401" t="s">
        <v>526</v>
      </c>
      <c r="C443" s="401" t="s">
        <v>178</v>
      </c>
      <c r="D443" s="311" t="s">
        <v>679</v>
      </c>
      <c r="E443" s="2"/>
      <c r="F443" s="597">
        <f>F444</f>
        <v>0</v>
      </c>
      <c r="G443" s="268"/>
      <c r="K443" s="220"/>
      <c r="L443" s="220"/>
      <c r="M443" s="220"/>
      <c r="N443" s="220"/>
      <c r="O443" s="220"/>
      <c r="P443" s="220"/>
      <c r="Q443" s="220"/>
      <c r="R443" s="220"/>
      <c r="S443" s="220"/>
    </row>
    <row r="444" spans="1:19" ht="27.75" customHeight="1" hidden="1">
      <c r="A444" s="334" t="s">
        <v>77</v>
      </c>
      <c r="B444" s="407" t="s">
        <v>526</v>
      </c>
      <c r="C444" s="407" t="s">
        <v>178</v>
      </c>
      <c r="D444" s="312" t="s">
        <v>680</v>
      </c>
      <c r="E444" s="2"/>
      <c r="F444" s="595">
        <f>F445</f>
        <v>0</v>
      </c>
      <c r="G444" s="268"/>
      <c r="K444" s="220"/>
      <c r="L444" s="220"/>
      <c r="M444" s="220"/>
      <c r="N444" s="220"/>
      <c r="O444" s="220"/>
      <c r="P444" s="220"/>
      <c r="Q444" s="220"/>
      <c r="R444" s="220"/>
      <c r="S444" s="220"/>
    </row>
    <row r="445" spans="1:19" ht="44.25" customHeight="1" hidden="1">
      <c r="A445" s="408" t="s">
        <v>8</v>
      </c>
      <c r="B445" s="402" t="s">
        <v>526</v>
      </c>
      <c r="C445" s="402" t="s">
        <v>178</v>
      </c>
      <c r="D445" s="2" t="s">
        <v>772</v>
      </c>
      <c r="E445" s="2"/>
      <c r="F445" s="539">
        <f>F446</f>
        <v>0</v>
      </c>
      <c r="G445" s="268"/>
      <c r="K445" s="220"/>
      <c r="L445" s="220"/>
      <c r="M445" s="220"/>
      <c r="N445" s="220"/>
      <c r="O445" s="220"/>
      <c r="P445" s="220"/>
      <c r="Q445" s="220"/>
      <c r="R445" s="220"/>
      <c r="S445" s="220"/>
    </row>
    <row r="446" spans="1:19" ht="28.5" customHeight="1" hidden="1">
      <c r="A446" s="2" t="s">
        <v>167</v>
      </c>
      <c r="B446" s="402" t="s">
        <v>526</v>
      </c>
      <c r="C446" s="402" t="s">
        <v>178</v>
      </c>
      <c r="D446" s="2" t="s">
        <v>772</v>
      </c>
      <c r="E446" s="2" t="s">
        <v>518</v>
      </c>
      <c r="F446" s="539"/>
      <c r="G446" s="268"/>
      <c r="K446" s="220"/>
      <c r="L446" s="220"/>
      <c r="M446" s="220"/>
      <c r="N446" s="220"/>
      <c r="O446" s="220"/>
      <c r="P446" s="220"/>
      <c r="Q446" s="220"/>
      <c r="R446" s="220"/>
      <c r="S446" s="220"/>
    </row>
    <row r="447" spans="1:19" ht="15" customHeight="1" hidden="1">
      <c r="A447" s="312" t="s">
        <v>552</v>
      </c>
      <c r="B447" s="312" t="s">
        <v>526</v>
      </c>
      <c r="C447" s="312" t="s">
        <v>532</v>
      </c>
      <c r="D447" s="409"/>
      <c r="E447" s="409"/>
      <c r="F447" s="600">
        <f>F448</f>
        <v>0</v>
      </c>
      <c r="G447" s="268"/>
      <c r="K447" s="220"/>
      <c r="L447" s="220"/>
      <c r="M447" s="220"/>
      <c r="N447" s="220"/>
      <c r="O447" s="220"/>
      <c r="P447" s="220"/>
      <c r="Q447" s="220"/>
      <c r="R447" s="220"/>
      <c r="S447" s="220"/>
    </row>
    <row r="448" spans="1:19" ht="54" customHeight="1" hidden="1">
      <c r="A448" s="334" t="s">
        <v>397</v>
      </c>
      <c r="B448" s="312" t="s">
        <v>526</v>
      </c>
      <c r="C448" s="312" t="s">
        <v>532</v>
      </c>
      <c r="D448" s="313" t="s">
        <v>149</v>
      </c>
      <c r="E448" s="313"/>
      <c r="F448" s="600">
        <f>F449</f>
        <v>0</v>
      </c>
      <c r="G448" s="268"/>
      <c r="K448" s="220"/>
      <c r="L448" s="220"/>
      <c r="M448" s="220"/>
      <c r="N448" s="220"/>
      <c r="O448" s="220"/>
      <c r="P448" s="220"/>
      <c r="Q448" s="220"/>
      <c r="R448" s="220"/>
      <c r="S448" s="220"/>
    </row>
    <row r="449" spans="1:19" ht="82.5" customHeight="1" hidden="1">
      <c r="A449" s="5" t="s">
        <v>1159</v>
      </c>
      <c r="B449" s="2" t="s">
        <v>526</v>
      </c>
      <c r="C449" s="2" t="s">
        <v>532</v>
      </c>
      <c r="D449" s="282" t="s">
        <v>412</v>
      </c>
      <c r="E449" s="282"/>
      <c r="F449" s="538">
        <f>F450</f>
        <v>0</v>
      </c>
      <c r="G449" s="268"/>
      <c r="K449" s="220"/>
      <c r="L449" s="220"/>
      <c r="M449" s="220"/>
      <c r="N449" s="220"/>
      <c r="O449" s="220"/>
      <c r="P449" s="220"/>
      <c r="Q449" s="220"/>
      <c r="R449" s="220"/>
      <c r="S449" s="220"/>
    </row>
    <row r="450" spans="1:19" ht="42.75" customHeight="1" hidden="1">
      <c r="A450" s="345" t="s">
        <v>409</v>
      </c>
      <c r="B450" s="2" t="s">
        <v>526</v>
      </c>
      <c r="C450" s="2" t="s">
        <v>532</v>
      </c>
      <c r="D450" s="337" t="s">
        <v>410</v>
      </c>
      <c r="E450" s="282"/>
      <c r="F450" s="538">
        <f>F452</f>
        <v>0</v>
      </c>
      <c r="G450" s="268"/>
      <c r="K450" s="220"/>
      <c r="L450" s="220"/>
      <c r="M450" s="220"/>
      <c r="N450" s="220"/>
      <c r="O450" s="220"/>
      <c r="P450" s="220"/>
      <c r="Q450" s="220"/>
      <c r="R450" s="220"/>
      <c r="S450" s="220"/>
    </row>
    <row r="451" spans="1:19" ht="30.75" customHeight="1" hidden="1">
      <c r="A451" s="379" t="s">
        <v>411</v>
      </c>
      <c r="B451" s="2" t="s">
        <v>526</v>
      </c>
      <c r="C451" s="2" t="s">
        <v>532</v>
      </c>
      <c r="D451" s="282" t="s">
        <v>413</v>
      </c>
      <c r="E451" s="282"/>
      <c r="F451" s="538">
        <f>F452</f>
        <v>0</v>
      </c>
      <c r="G451" s="268"/>
      <c r="K451" s="220"/>
      <c r="L451" s="220"/>
      <c r="M451" s="220"/>
      <c r="N451" s="220"/>
      <c r="O451" s="220"/>
      <c r="P451" s="220"/>
      <c r="Q451" s="220"/>
      <c r="R451" s="220"/>
      <c r="S451" s="220"/>
    </row>
    <row r="452" spans="1:19" ht="21.75" customHeight="1" hidden="1">
      <c r="A452" s="370" t="s">
        <v>763</v>
      </c>
      <c r="B452" s="2" t="s">
        <v>526</v>
      </c>
      <c r="C452" s="2" t="s">
        <v>532</v>
      </c>
      <c r="D452" s="282" t="s">
        <v>413</v>
      </c>
      <c r="E452" s="282" t="s">
        <v>764</v>
      </c>
      <c r="F452" s="539"/>
      <c r="G452" s="268"/>
      <c r="K452" s="220"/>
      <c r="L452" s="220"/>
      <c r="M452" s="220"/>
      <c r="N452" s="220"/>
      <c r="O452" s="220"/>
      <c r="P452" s="220"/>
      <c r="Q452" s="220"/>
      <c r="R452" s="220"/>
      <c r="S452" s="220"/>
    </row>
    <row r="453" spans="1:19" ht="21" customHeight="1">
      <c r="A453" s="333" t="s">
        <v>158</v>
      </c>
      <c r="B453" s="311" t="s">
        <v>526</v>
      </c>
      <c r="C453" s="311" t="s">
        <v>531</v>
      </c>
      <c r="D453" s="409"/>
      <c r="E453" s="409"/>
      <c r="F453" s="600">
        <f>F454+F469</f>
        <v>58746.128</v>
      </c>
      <c r="G453" s="268"/>
      <c r="K453" s="220"/>
      <c r="L453" s="220"/>
      <c r="M453" s="220"/>
      <c r="N453" s="220"/>
      <c r="O453" s="220"/>
      <c r="P453" s="220"/>
      <c r="Q453" s="220"/>
      <c r="R453" s="220"/>
      <c r="S453" s="220"/>
    </row>
    <row r="454" spans="1:19" ht="50.25" customHeight="1">
      <c r="A454" s="334" t="s">
        <v>148</v>
      </c>
      <c r="B454" s="312" t="s">
        <v>526</v>
      </c>
      <c r="C454" s="312" t="s">
        <v>531</v>
      </c>
      <c r="D454" s="313" t="s">
        <v>149</v>
      </c>
      <c r="E454" s="313"/>
      <c r="F454" s="605">
        <f>F455+F465</f>
        <v>17145.912</v>
      </c>
      <c r="G454" s="268"/>
      <c r="K454" s="220"/>
      <c r="L454" s="220"/>
      <c r="M454" s="220"/>
      <c r="N454" s="220"/>
      <c r="O454" s="220"/>
      <c r="P454" s="220"/>
      <c r="Q454" s="220"/>
      <c r="R454" s="220"/>
      <c r="S454" s="220"/>
    </row>
    <row r="455" spans="1:19" ht="72.75" customHeight="1">
      <c r="A455" s="6" t="s">
        <v>1160</v>
      </c>
      <c r="B455" s="339" t="s">
        <v>526</v>
      </c>
      <c r="C455" s="339" t="s">
        <v>531</v>
      </c>
      <c r="D455" s="410" t="s">
        <v>151</v>
      </c>
      <c r="E455" s="313"/>
      <c r="F455" s="598">
        <f>F456</f>
        <v>16076.036</v>
      </c>
      <c r="G455" s="268"/>
      <c r="K455" s="220"/>
      <c r="L455" s="220"/>
      <c r="M455" s="220"/>
      <c r="N455" s="220"/>
      <c r="O455" s="220"/>
      <c r="P455" s="220"/>
      <c r="Q455" s="220"/>
      <c r="R455" s="220"/>
      <c r="S455" s="220"/>
    </row>
    <row r="456" spans="1:19" ht="35.25" customHeight="1">
      <c r="A456" s="411" t="s">
        <v>152</v>
      </c>
      <c r="B456" s="2" t="s">
        <v>526</v>
      </c>
      <c r="C456" s="2" t="s">
        <v>531</v>
      </c>
      <c r="D456" s="282" t="s">
        <v>153</v>
      </c>
      <c r="E456" s="282"/>
      <c r="F456" s="538">
        <f>F457+F461+F463+F460</f>
        <v>16076.036</v>
      </c>
      <c r="G456" s="268"/>
      <c r="K456" s="220"/>
      <c r="L456" s="220"/>
      <c r="M456" s="220"/>
      <c r="N456" s="220"/>
      <c r="O456" s="220"/>
      <c r="P456" s="220"/>
      <c r="Q456" s="220"/>
      <c r="R456" s="220"/>
      <c r="S456" s="220"/>
    </row>
    <row r="457" spans="1:19" ht="29.25" customHeight="1">
      <c r="A457" s="572" t="s">
        <v>514</v>
      </c>
      <c r="B457" s="339" t="s">
        <v>526</v>
      </c>
      <c r="C457" s="339" t="s">
        <v>531</v>
      </c>
      <c r="D457" s="410" t="s">
        <v>154</v>
      </c>
      <c r="E457" s="282"/>
      <c r="F457" s="538">
        <f>F458</f>
        <v>7837.629</v>
      </c>
      <c r="G457" s="268"/>
      <c r="K457" s="220" t="s">
        <v>1657</v>
      </c>
      <c r="L457" s="220"/>
      <c r="M457" s="220"/>
      <c r="N457" s="220"/>
      <c r="O457" s="220"/>
      <c r="P457" s="220"/>
      <c r="Q457" s="220"/>
      <c r="R457" s="220"/>
      <c r="S457" s="220"/>
    </row>
    <row r="458" spans="1:20" ht="27">
      <c r="A458" s="335" t="s">
        <v>380</v>
      </c>
      <c r="B458" s="2" t="s">
        <v>526</v>
      </c>
      <c r="C458" s="2" t="s">
        <v>531</v>
      </c>
      <c r="D458" s="282" t="s">
        <v>154</v>
      </c>
      <c r="E458" s="282" t="s">
        <v>516</v>
      </c>
      <c r="F458" s="539">
        <v>7837.629</v>
      </c>
      <c r="G458" s="268"/>
      <c r="H458" s="234"/>
      <c r="K458" s="539">
        <v>6957.439</v>
      </c>
      <c r="L458" s="577"/>
      <c r="M458" s="252"/>
      <c r="N458" s="220"/>
      <c r="O458" s="167"/>
      <c r="P458" s="220"/>
      <c r="Q458" s="220"/>
      <c r="R458" s="252"/>
      <c r="S458" s="220"/>
      <c r="T458" s="252"/>
    </row>
    <row r="459" spans="1:20" ht="27.75">
      <c r="A459" s="573" t="s">
        <v>1645</v>
      </c>
      <c r="B459" s="339" t="s">
        <v>526</v>
      </c>
      <c r="C459" s="339" t="s">
        <v>531</v>
      </c>
      <c r="D459" s="410" t="s">
        <v>1646</v>
      </c>
      <c r="E459" s="282"/>
      <c r="F459" s="539">
        <f>SUM(F460)</f>
        <v>1849.617</v>
      </c>
      <c r="G459" s="268"/>
      <c r="H459" s="252"/>
      <c r="K459" s="167"/>
      <c r="L459" s="220"/>
      <c r="M459" s="252"/>
      <c r="N459" s="220"/>
      <c r="O459" s="167"/>
      <c r="P459" s="220"/>
      <c r="Q459" s="220"/>
      <c r="R459" s="252"/>
      <c r="S459" s="220"/>
      <c r="T459" s="252"/>
    </row>
    <row r="460" spans="1:20" ht="27">
      <c r="A460" s="373" t="s">
        <v>433</v>
      </c>
      <c r="B460" s="2" t="s">
        <v>526</v>
      </c>
      <c r="C460" s="2" t="s">
        <v>531</v>
      </c>
      <c r="D460" s="282" t="s">
        <v>1646</v>
      </c>
      <c r="E460" s="282" t="s">
        <v>510</v>
      </c>
      <c r="F460" s="539">
        <v>1849.617</v>
      </c>
      <c r="G460" s="268"/>
      <c r="H460" s="252"/>
      <c r="K460" s="167"/>
      <c r="L460" s="220"/>
      <c r="M460" s="252"/>
      <c r="N460" s="220"/>
      <c r="O460" s="167"/>
      <c r="P460" s="220"/>
      <c r="Q460" s="220"/>
      <c r="R460" s="252"/>
      <c r="S460" s="220"/>
      <c r="T460" s="252"/>
    </row>
    <row r="461" spans="1:16" ht="15.75">
      <c r="A461" s="381" t="s">
        <v>1425</v>
      </c>
      <c r="B461" s="339" t="s">
        <v>526</v>
      </c>
      <c r="C461" s="339" t="s">
        <v>531</v>
      </c>
      <c r="D461" s="410" t="s">
        <v>1332</v>
      </c>
      <c r="E461" s="282"/>
      <c r="F461" s="539">
        <f>SUM(F462)</f>
        <v>3833.274</v>
      </c>
      <c r="G461" s="268"/>
      <c r="K461" s="220"/>
      <c r="L461" s="220"/>
      <c r="M461" s="220"/>
      <c r="N461" s="220"/>
      <c r="O461" s="220"/>
      <c r="P461" s="220"/>
    </row>
    <row r="462" spans="1:16" ht="27">
      <c r="A462" s="335" t="s">
        <v>380</v>
      </c>
      <c r="B462" s="2" t="s">
        <v>526</v>
      </c>
      <c r="C462" s="2" t="s">
        <v>531</v>
      </c>
      <c r="D462" s="282" t="s">
        <v>1332</v>
      </c>
      <c r="E462" s="282" t="s">
        <v>516</v>
      </c>
      <c r="F462" s="539">
        <v>3833.274</v>
      </c>
      <c r="G462" s="268"/>
      <c r="K462" s="220"/>
      <c r="L462" s="220"/>
      <c r="M462" s="220"/>
      <c r="N462" s="220"/>
      <c r="O462" s="220"/>
      <c r="P462" s="220"/>
    </row>
    <row r="463" spans="1:16" ht="15.75">
      <c r="A463" s="381" t="s">
        <v>1331</v>
      </c>
      <c r="B463" s="339" t="s">
        <v>526</v>
      </c>
      <c r="C463" s="339" t="s">
        <v>531</v>
      </c>
      <c r="D463" s="410" t="s">
        <v>1330</v>
      </c>
      <c r="E463" s="282"/>
      <c r="F463" s="539">
        <f>F464</f>
        <v>2555.516</v>
      </c>
      <c r="G463" s="268"/>
      <c r="K463" s="220"/>
      <c r="L463" s="220"/>
      <c r="M463" s="220"/>
      <c r="N463" s="220"/>
      <c r="O463" s="220"/>
      <c r="P463" s="220"/>
    </row>
    <row r="464" spans="1:16" ht="27.75">
      <c r="A464" s="337" t="s">
        <v>380</v>
      </c>
      <c r="B464" s="2" t="s">
        <v>526</v>
      </c>
      <c r="C464" s="2" t="s">
        <v>531</v>
      </c>
      <c r="D464" s="282" t="s">
        <v>1330</v>
      </c>
      <c r="E464" s="282" t="s">
        <v>516</v>
      </c>
      <c r="F464" s="539">
        <v>2555.516</v>
      </c>
      <c r="G464" s="268"/>
      <c r="K464" s="220"/>
      <c r="L464" s="220"/>
      <c r="M464" s="220"/>
      <c r="N464" s="220"/>
      <c r="O464" s="220"/>
      <c r="P464" s="220"/>
    </row>
    <row r="465" spans="1:152" s="189" customFormat="1" ht="67.5">
      <c r="A465" s="2" t="s">
        <v>1180</v>
      </c>
      <c r="B465" s="2" t="s">
        <v>526</v>
      </c>
      <c r="C465" s="2" t="s">
        <v>531</v>
      </c>
      <c r="D465" s="2" t="s">
        <v>144</v>
      </c>
      <c r="E465" s="282"/>
      <c r="F465" s="752">
        <f>SUM(F466)</f>
        <v>1069.876</v>
      </c>
      <c r="G465" s="249"/>
      <c r="H465" s="250"/>
      <c r="I465" s="250"/>
      <c r="J465" s="251"/>
      <c r="K465" s="251"/>
      <c r="L465" s="251"/>
      <c r="M465" s="251"/>
      <c r="N465" s="251"/>
      <c r="O465" s="251"/>
      <c r="P465" s="251"/>
      <c r="Q465" s="251"/>
      <c r="R465" s="251"/>
      <c r="S465" s="251"/>
      <c r="T465" s="251"/>
      <c r="U465" s="251"/>
      <c r="V465" s="251"/>
      <c r="W465" s="251"/>
      <c r="X465" s="251"/>
      <c r="Y465" s="251"/>
      <c r="Z465" s="251"/>
      <c r="AA465" s="251"/>
      <c r="AB465" s="251"/>
      <c r="AC465" s="251"/>
      <c r="AD465" s="251"/>
      <c r="AE465" s="251"/>
      <c r="AF465" s="251"/>
      <c r="AG465" s="251"/>
      <c r="AH465" s="251"/>
      <c r="AI465" s="251"/>
      <c r="AJ465" s="251"/>
      <c r="AK465" s="251"/>
      <c r="AL465" s="251"/>
      <c r="AM465" s="251"/>
      <c r="AN465" s="251"/>
      <c r="AO465" s="251"/>
      <c r="AP465" s="251"/>
      <c r="AQ465" s="251"/>
      <c r="AR465" s="251"/>
      <c r="AS465" s="251"/>
      <c r="AT465" s="251"/>
      <c r="AU465" s="251"/>
      <c r="AV465" s="251"/>
      <c r="AW465" s="251"/>
      <c r="AX465" s="251"/>
      <c r="AY465" s="251"/>
      <c r="AZ465" s="251"/>
      <c r="BA465" s="251"/>
      <c r="BB465" s="251"/>
      <c r="BC465" s="251"/>
      <c r="BD465" s="251"/>
      <c r="BE465" s="251"/>
      <c r="BF465" s="251"/>
      <c r="BG465" s="251"/>
      <c r="BH465" s="251"/>
      <c r="BI465" s="251"/>
      <c r="BJ465" s="251"/>
      <c r="BK465" s="251"/>
      <c r="BL465" s="251"/>
      <c r="BM465" s="251"/>
      <c r="BN465" s="251"/>
      <c r="BO465" s="251"/>
      <c r="BP465" s="251"/>
      <c r="BQ465" s="251"/>
      <c r="BR465" s="251"/>
      <c r="BS465" s="251"/>
      <c r="BT465" s="251"/>
      <c r="BU465" s="251"/>
      <c r="BV465" s="251"/>
      <c r="BW465" s="251"/>
      <c r="BX465" s="251"/>
      <c r="BY465" s="251"/>
      <c r="BZ465" s="251"/>
      <c r="CA465" s="251"/>
      <c r="CB465" s="251"/>
      <c r="CC465" s="251"/>
      <c r="CD465" s="251"/>
      <c r="CE465" s="251"/>
      <c r="CF465" s="251"/>
      <c r="CG465" s="251"/>
      <c r="CH465" s="251"/>
      <c r="CI465" s="251"/>
      <c r="CJ465" s="251"/>
      <c r="CK465" s="251"/>
      <c r="CL465" s="251"/>
      <c r="CM465" s="251"/>
      <c r="CN465" s="251"/>
      <c r="CO465" s="251"/>
      <c r="CP465" s="251"/>
      <c r="CQ465" s="251"/>
      <c r="CR465" s="251"/>
      <c r="CS465" s="251"/>
      <c r="CT465" s="251"/>
      <c r="CU465" s="251"/>
      <c r="CV465" s="251"/>
      <c r="CW465" s="251"/>
      <c r="CX465" s="251"/>
      <c r="CY465" s="251"/>
      <c r="CZ465" s="251"/>
      <c r="DA465" s="251"/>
      <c r="DB465" s="251"/>
      <c r="DC465" s="251"/>
      <c r="DD465" s="251"/>
      <c r="DE465" s="251"/>
      <c r="DF465" s="251"/>
      <c r="DG465" s="251"/>
      <c r="DH465" s="251"/>
      <c r="DI465" s="251"/>
      <c r="DJ465" s="251"/>
      <c r="DK465" s="251"/>
      <c r="DL465" s="251"/>
      <c r="DM465" s="251"/>
      <c r="DN465" s="251"/>
      <c r="DO465" s="251"/>
      <c r="DP465" s="251"/>
      <c r="DQ465" s="251"/>
      <c r="DR465" s="251"/>
      <c r="DS465" s="251"/>
      <c r="DT465" s="251"/>
      <c r="DU465" s="251"/>
      <c r="DV465" s="251"/>
      <c r="DW465" s="251"/>
      <c r="DX465" s="251"/>
      <c r="DY465" s="251"/>
      <c r="DZ465" s="251"/>
      <c r="EA465" s="251"/>
      <c r="EB465" s="251"/>
      <c r="EC465" s="251"/>
      <c r="ED465" s="251"/>
      <c r="EE465" s="251"/>
      <c r="EF465" s="251"/>
      <c r="EG465" s="251"/>
      <c r="EH465" s="251"/>
      <c r="EI465" s="251"/>
      <c r="EJ465" s="251"/>
      <c r="EK465" s="251"/>
      <c r="EL465" s="251"/>
      <c r="EM465" s="251"/>
      <c r="EN465" s="251"/>
      <c r="EO465" s="251"/>
      <c r="EP465" s="251"/>
      <c r="EQ465" s="251"/>
      <c r="ER465" s="251"/>
      <c r="ES465" s="251"/>
      <c r="ET465" s="251"/>
      <c r="EU465" s="251"/>
      <c r="EV465" s="251"/>
    </row>
    <row r="466" spans="1:152" s="248" customFormat="1" ht="27.75">
      <c r="A466" s="394" t="s">
        <v>145</v>
      </c>
      <c r="B466" s="2" t="s">
        <v>526</v>
      </c>
      <c r="C466" s="2" t="s">
        <v>531</v>
      </c>
      <c r="D466" s="2" t="s">
        <v>146</v>
      </c>
      <c r="E466" s="282"/>
      <c r="F466" s="752">
        <f>F467</f>
        <v>1069.876</v>
      </c>
      <c r="G466" s="252"/>
      <c r="H466" s="167"/>
      <c r="I466" s="167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  <c r="AJ466" s="220"/>
      <c r="AK466" s="220"/>
      <c r="AL466" s="220"/>
      <c r="AM466" s="220"/>
      <c r="AN466" s="220"/>
      <c r="AO466" s="220"/>
      <c r="AP466" s="220"/>
      <c r="AQ466" s="220"/>
      <c r="AR466" s="220"/>
      <c r="AS466" s="220"/>
      <c r="AT466" s="220"/>
      <c r="AU466" s="220"/>
      <c r="AV466" s="220"/>
      <c r="AW466" s="220"/>
      <c r="AX466" s="220"/>
      <c r="AY466" s="220"/>
      <c r="AZ466" s="220"/>
      <c r="BA466" s="220"/>
      <c r="BB466" s="220"/>
      <c r="BC466" s="220"/>
      <c r="BD466" s="220"/>
      <c r="BE466" s="220"/>
      <c r="BF466" s="220"/>
      <c r="BG466" s="220"/>
      <c r="BH466" s="220"/>
      <c r="BI466" s="220"/>
      <c r="BJ466" s="220"/>
      <c r="BK466" s="220"/>
      <c r="BL466" s="220"/>
      <c r="BM466" s="220"/>
      <c r="BN466" s="220"/>
      <c r="BO466" s="220"/>
      <c r="BP466" s="220"/>
      <c r="BQ466" s="220"/>
      <c r="BR466" s="220"/>
      <c r="BS466" s="220"/>
      <c r="BT466" s="220"/>
      <c r="BU466" s="220"/>
      <c r="BV466" s="220"/>
      <c r="BW466" s="220"/>
      <c r="BX466" s="220"/>
      <c r="BY466" s="220"/>
      <c r="BZ466" s="220"/>
      <c r="CA466" s="220"/>
      <c r="CB466" s="220"/>
      <c r="CC466" s="220"/>
      <c r="CD466" s="220"/>
      <c r="CE466" s="220"/>
      <c r="CF466" s="220"/>
      <c r="CG466" s="220"/>
      <c r="CH466" s="220"/>
      <c r="CI466" s="220"/>
      <c r="CJ466" s="220"/>
      <c r="CK466" s="220"/>
      <c r="CL466" s="220"/>
      <c r="CM466" s="220"/>
      <c r="CN466" s="220"/>
      <c r="CO466" s="220"/>
      <c r="CP466" s="220"/>
      <c r="CQ466" s="220"/>
      <c r="CR466" s="220"/>
      <c r="CS466" s="220"/>
      <c r="CT466" s="220"/>
      <c r="CU466" s="220"/>
      <c r="CV466" s="220"/>
      <c r="CW466" s="220"/>
      <c r="CX466" s="220"/>
      <c r="CY466" s="220"/>
      <c r="CZ466" s="220"/>
      <c r="DA466" s="220"/>
      <c r="DB466" s="220"/>
      <c r="DC466" s="220"/>
      <c r="DD466" s="220"/>
      <c r="DE466" s="220"/>
      <c r="DF466" s="220"/>
      <c r="DG466" s="220"/>
      <c r="DH466" s="220"/>
      <c r="DI466" s="220"/>
      <c r="DJ466" s="220"/>
      <c r="DK466" s="220"/>
      <c r="DL466" s="220"/>
      <c r="DM466" s="220"/>
      <c r="DN466" s="220"/>
      <c r="DO466" s="220"/>
      <c r="DP466" s="220"/>
      <c r="DQ466" s="220"/>
      <c r="DR466" s="220"/>
      <c r="DS466" s="220"/>
      <c r="DT466" s="220"/>
      <c r="DU466" s="220"/>
      <c r="DV466" s="220"/>
      <c r="DW466" s="220"/>
      <c r="DX466" s="220"/>
      <c r="DY466" s="220"/>
      <c r="DZ466" s="220"/>
      <c r="EA466" s="220"/>
      <c r="EB466" s="220"/>
      <c r="EC466" s="220"/>
      <c r="ED466" s="220"/>
      <c r="EE466" s="220"/>
      <c r="EF466" s="220"/>
      <c r="EG466" s="220"/>
      <c r="EH466" s="220"/>
      <c r="EI466" s="220"/>
      <c r="EJ466" s="220"/>
      <c r="EK466" s="220"/>
      <c r="EL466" s="220"/>
      <c r="EM466" s="220"/>
      <c r="EN466" s="220"/>
      <c r="EO466" s="220"/>
      <c r="EP466" s="220"/>
      <c r="EQ466" s="220"/>
      <c r="ER466" s="220"/>
      <c r="ES466" s="220"/>
      <c r="ET466" s="220"/>
      <c r="EU466" s="220"/>
      <c r="EV466" s="220"/>
    </row>
    <row r="467" spans="1:16" ht="27.75">
      <c r="A467" s="5" t="s">
        <v>189</v>
      </c>
      <c r="B467" s="2" t="s">
        <v>526</v>
      </c>
      <c r="C467" s="2" t="s">
        <v>531</v>
      </c>
      <c r="D467" s="2" t="s">
        <v>147</v>
      </c>
      <c r="E467" s="282"/>
      <c r="F467" s="539">
        <f>F468</f>
        <v>1069.876</v>
      </c>
      <c r="G467" s="268"/>
      <c r="K467" s="220"/>
      <c r="L467" s="220"/>
      <c r="M467" s="220"/>
      <c r="N467" s="220"/>
      <c r="O467" s="220"/>
      <c r="P467" s="220"/>
    </row>
    <row r="468" spans="1:16" ht="27.75">
      <c r="A468" s="337" t="s">
        <v>380</v>
      </c>
      <c r="B468" s="2" t="s">
        <v>526</v>
      </c>
      <c r="C468" s="2" t="s">
        <v>531</v>
      </c>
      <c r="D468" s="2" t="s">
        <v>147</v>
      </c>
      <c r="E468" s="282" t="s">
        <v>516</v>
      </c>
      <c r="F468" s="539">
        <v>1069.876</v>
      </c>
      <c r="G468" s="268"/>
      <c r="K468" s="220"/>
      <c r="L468" s="220"/>
      <c r="M468" s="220"/>
      <c r="N468" s="220"/>
      <c r="O468" s="220"/>
      <c r="P468" s="220"/>
    </row>
    <row r="469" spans="1:16" ht="40.5" customHeight="1">
      <c r="A469" s="400" t="s">
        <v>1529</v>
      </c>
      <c r="B469" s="311" t="s">
        <v>526</v>
      </c>
      <c r="C469" s="311" t="s">
        <v>531</v>
      </c>
      <c r="D469" s="409" t="s">
        <v>414</v>
      </c>
      <c r="E469" s="409"/>
      <c r="F469" s="600">
        <f>F470</f>
        <v>41600.216</v>
      </c>
      <c r="G469" s="268"/>
      <c r="K469" s="220"/>
      <c r="L469" s="220"/>
      <c r="M469" s="220"/>
      <c r="N469" s="220"/>
      <c r="O469" s="220"/>
      <c r="P469" s="220"/>
    </row>
    <row r="470" spans="1:16" ht="69.75" customHeight="1">
      <c r="A470" s="11" t="s">
        <v>1530</v>
      </c>
      <c r="B470" s="2" t="s">
        <v>526</v>
      </c>
      <c r="C470" s="2" t="s">
        <v>531</v>
      </c>
      <c r="D470" s="282" t="s">
        <v>1531</v>
      </c>
      <c r="E470" s="282"/>
      <c r="F470" s="538">
        <f>F471</f>
        <v>41600.216</v>
      </c>
      <c r="G470" s="268"/>
      <c r="K470" s="220"/>
      <c r="L470" s="220"/>
      <c r="M470" s="220"/>
      <c r="N470" s="220"/>
      <c r="O470" s="220"/>
      <c r="P470" s="220"/>
    </row>
    <row r="471" spans="1:16" ht="30" customHeight="1">
      <c r="A471" s="345" t="s">
        <v>1533</v>
      </c>
      <c r="B471" s="2" t="s">
        <v>526</v>
      </c>
      <c r="C471" s="2" t="s">
        <v>531</v>
      </c>
      <c r="D471" s="282" t="s">
        <v>1532</v>
      </c>
      <c r="E471" s="282"/>
      <c r="F471" s="538">
        <f>F474+F476+F472</f>
        <v>41600.216</v>
      </c>
      <c r="G471" s="268"/>
      <c r="K471" s="220"/>
      <c r="L471" s="220"/>
      <c r="M471" s="220"/>
      <c r="N471" s="220"/>
      <c r="O471" s="220"/>
      <c r="P471" s="220"/>
    </row>
    <row r="472" spans="1:16" ht="45.75" customHeight="1" hidden="1">
      <c r="A472" s="326" t="s">
        <v>1535</v>
      </c>
      <c r="B472" s="2" t="s">
        <v>526</v>
      </c>
      <c r="C472" s="2" t="s">
        <v>531</v>
      </c>
      <c r="D472" s="282" t="s">
        <v>765</v>
      </c>
      <c r="E472" s="282"/>
      <c r="F472" s="538">
        <f>F473</f>
        <v>0</v>
      </c>
      <c r="G472" s="268"/>
      <c r="K472" s="220"/>
      <c r="L472" s="220"/>
      <c r="M472" s="220"/>
      <c r="N472" s="220"/>
      <c r="O472" s="220"/>
      <c r="P472" s="220"/>
    </row>
    <row r="473" spans="1:16" ht="26.25" customHeight="1" hidden="1">
      <c r="A473" s="373" t="s">
        <v>433</v>
      </c>
      <c r="B473" s="2" t="s">
        <v>526</v>
      </c>
      <c r="C473" s="2" t="s">
        <v>531</v>
      </c>
      <c r="D473" s="282" t="s">
        <v>765</v>
      </c>
      <c r="E473" s="282" t="s">
        <v>510</v>
      </c>
      <c r="F473" s="538"/>
      <c r="G473" s="268"/>
      <c r="K473" s="220"/>
      <c r="L473" s="220"/>
      <c r="M473" s="220"/>
      <c r="N473" s="220"/>
      <c r="O473" s="220"/>
      <c r="P473" s="220"/>
    </row>
    <row r="474" spans="1:16" ht="29.25" customHeight="1" hidden="1">
      <c r="A474" s="326" t="s">
        <v>767</v>
      </c>
      <c r="B474" s="2" t="s">
        <v>526</v>
      </c>
      <c r="C474" s="2" t="s">
        <v>531</v>
      </c>
      <c r="D474" s="282" t="s">
        <v>766</v>
      </c>
      <c r="E474" s="282"/>
      <c r="F474" s="538">
        <f>F475</f>
        <v>0</v>
      </c>
      <c r="G474" s="268"/>
      <c r="K474" s="220"/>
      <c r="L474" s="220"/>
      <c r="M474" s="220"/>
      <c r="N474" s="220"/>
      <c r="O474" s="220"/>
      <c r="P474" s="220"/>
    </row>
    <row r="475" spans="1:16" ht="32.25" customHeight="1" hidden="1">
      <c r="A475" s="373" t="s">
        <v>433</v>
      </c>
      <c r="B475" s="2" t="s">
        <v>526</v>
      </c>
      <c r="C475" s="2" t="s">
        <v>531</v>
      </c>
      <c r="D475" s="282" t="s">
        <v>766</v>
      </c>
      <c r="E475" s="282" t="s">
        <v>510</v>
      </c>
      <c r="F475" s="682"/>
      <c r="G475" s="268"/>
      <c r="K475" s="220"/>
      <c r="L475" s="220"/>
      <c r="M475" s="220"/>
      <c r="N475" s="220"/>
      <c r="O475" s="220"/>
      <c r="P475" s="220"/>
    </row>
    <row r="476" spans="1:16" ht="31.5" customHeight="1">
      <c r="A476" s="326" t="s">
        <v>1535</v>
      </c>
      <c r="B476" s="2" t="s">
        <v>526</v>
      </c>
      <c r="C476" s="2" t="s">
        <v>531</v>
      </c>
      <c r="D476" s="282" t="s">
        <v>1534</v>
      </c>
      <c r="E476" s="282"/>
      <c r="F476" s="538">
        <f>F477</f>
        <v>41600.216</v>
      </c>
      <c r="G476" s="268"/>
      <c r="K476" s="220"/>
      <c r="L476" s="220"/>
      <c r="M476" s="220"/>
      <c r="N476" s="220"/>
      <c r="O476" s="220"/>
      <c r="P476" s="220"/>
    </row>
    <row r="477" spans="1:16" ht="32.25" customHeight="1">
      <c r="A477" s="373" t="s">
        <v>433</v>
      </c>
      <c r="B477" s="2" t="s">
        <v>526</v>
      </c>
      <c r="C477" s="2" t="s">
        <v>531</v>
      </c>
      <c r="D477" s="282" t="s">
        <v>1534</v>
      </c>
      <c r="E477" s="282" t="s">
        <v>510</v>
      </c>
      <c r="F477" s="682">
        <v>41600.216</v>
      </c>
      <c r="G477" s="268"/>
      <c r="K477" s="220"/>
      <c r="L477" s="220"/>
      <c r="M477" s="220"/>
      <c r="N477" s="220"/>
      <c r="O477" s="220"/>
      <c r="P477" s="220"/>
    </row>
    <row r="478" spans="1:16" ht="15.75">
      <c r="A478" s="413" t="s">
        <v>512</v>
      </c>
      <c r="B478" s="311" t="s">
        <v>526</v>
      </c>
      <c r="C478" s="311" t="s">
        <v>513</v>
      </c>
      <c r="D478" s="409"/>
      <c r="E478" s="409"/>
      <c r="F478" s="600">
        <f>F501+F488</f>
        <v>1413.0259999999998</v>
      </c>
      <c r="G478" s="268"/>
      <c r="K478" s="220"/>
      <c r="L478" s="220"/>
      <c r="M478" s="220"/>
      <c r="N478" s="220"/>
      <c r="O478" s="220"/>
      <c r="P478" s="220"/>
    </row>
    <row r="479" spans="1:16" ht="57" hidden="1">
      <c r="A479" s="334" t="s">
        <v>188</v>
      </c>
      <c r="B479" s="312" t="s">
        <v>526</v>
      </c>
      <c r="C479" s="312" t="s">
        <v>513</v>
      </c>
      <c r="D479" s="313" t="s">
        <v>288</v>
      </c>
      <c r="E479" s="282"/>
      <c r="F479" s="538">
        <f>F480</f>
        <v>0</v>
      </c>
      <c r="G479" s="268"/>
      <c r="K479" s="220"/>
      <c r="L479" s="220"/>
      <c r="M479" s="220"/>
      <c r="N479" s="220"/>
      <c r="O479" s="220"/>
      <c r="P479" s="220"/>
    </row>
    <row r="480" spans="1:16" ht="54.75" hidden="1">
      <c r="A480" s="5" t="s">
        <v>662</v>
      </c>
      <c r="B480" s="2" t="s">
        <v>526</v>
      </c>
      <c r="C480" s="2" t="s">
        <v>513</v>
      </c>
      <c r="D480" s="282" t="s">
        <v>259</v>
      </c>
      <c r="E480" s="282"/>
      <c r="F480" s="538">
        <f>F481</f>
        <v>0</v>
      </c>
      <c r="G480" s="268"/>
      <c r="K480" s="220"/>
      <c r="L480" s="220"/>
      <c r="M480" s="220"/>
      <c r="N480" s="220"/>
      <c r="O480" s="220"/>
      <c r="P480" s="220"/>
    </row>
    <row r="481" spans="1:16" ht="27" hidden="1">
      <c r="A481" s="339" t="s">
        <v>323</v>
      </c>
      <c r="B481" s="339" t="s">
        <v>526</v>
      </c>
      <c r="C481" s="339" t="s">
        <v>513</v>
      </c>
      <c r="D481" s="410" t="s">
        <v>260</v>
      </c>
      <c r="E481" s="410"/>
      <c r="F481" s="612">
        <f>F482</f>
        <v>0</v>
      </c>
      <c r="G481" s="268"/>
      <c r="K481" s="220"/>
      <c r="L481" s="220"/>
      <c r="M481" s="220"/>
      <c r="N481" s="220"/>
      <c r="O481" s="220"/>
      <c r="P481" s="220"/>
    </row>
    <row r="482" spans="1:16" ht="27" hidden="1">
      <c r="A482" s="335" t="s">
        <v>380</v>
      </c>
      <c r="B482" s="2" t="s">
        <v>526</v>
      </c>
      <c r="C482" s="2" t="s">
        <v>513</v>
      </c>
      <c r="D482" s="282" t="s">
        <v>260</v>
      </c>
      <c r="E482" s="282" t="s">
        <v>516</v>
      </c>
      <c r="F482" s="539"/>
      <c r="G482" s="268"/>
      <c r="K482" s="220"/>
      <c r="L482" s="220"/>
      <c r="M482" s="220"/>
      <c r="N482" s="220"/>
      <c r="O482" s="220"/>
      <c r="P482" s="220"/>
    </row>
    <row r="483" spans="1:16" ht="40.5" hidden="1">
      <c r="A483" s="395" t="s">
        <v>252</v>
      </c>
      <c r="B483" s="312" t="s">
        <v>526</v>
      </c>
      <c r="C483" s="312" t="s">
        <v>513</v>
      </c>
      <c r="D483" s="312" t="s">
        <v>351</v>
      </c>
      <c r="E483" s="312"/>
      <c r="F483" s="605">
        <f>F485</f>
        <v>0</v>
      </c>
      <c r="G483" s="268"/>
      <c r="K483" s="220"/>
      <c r="L483" s="220"/>
      <c r="M483" s="220"/>
      <c r="N483" s="220"/>
      <c r="O483" s="220"/>
      <c r="P483" s="220"/>
    </row>
    <row r="484" spans="1:16" ht="15.75" hidden="1">
      <c r="A484" s="414"/>
      <c r="B484" s="312" t="s">
        <v>526</v>
      </c>
      <c r="C484" s="312" t="s">
        <v>513</v>
      </c>
      <c r="D484" s="415" t="s">
        <v>352</v>
      </c>
      <c r="E484" s="415"/>
      <c r="F484" s="605">
        <f>F485</f>
        <v>0</v>
      </c>
      <c r="G484" s="268"/>
      <c r="K484" s="220"/>
      <c r="L484" s="220"/>
      <c r="M484" s="220"/>
      <c r="N484" s="220"/>
      <c r="O484" s="220"/>
      <c r="P484" s="220"/>
    </row>
    <row r="485" spans="1:16" ht="54.75" hidden="1">
      <c r="A485" s="8" t="s">
        <v>305</v>
      </c>
      <c r="B485" s="2" t="s">
        <v>526</v>
      </c>
      <c r="C485" s="2" t="s">
        <v>513</v>
      </c>
      <c r="D485" s="2" t="s">
        <v>353</v>
      </c>
      <c r="E485" s="2"/>
      <c r="F485" s="538">
        <f>F486</f>
        <v>0</v>
      </c>
      <c r="G485" s="268"/>
      <c r="K485" s="220"/>
      <c r="L485" s="220"/>
      <c r="M485" s="220"/>
      <c r="N485" s="220"/>
      <c r="O485" s="220"/>
      <c r="P485" s="220"/>
    </row>
    <row r="486" spans="1:16" ht="27" hidden="1">
      <c r="A486" s="2" t="s">
        <v>600</v>
      </c>
      <c r="B486" s="2" t="s">
        <v>526</v>
      </c>
      <c r="C486" s="2" t="s">
        <v>513</v>
      </c>
      <c r="D486" s="2" t="s">
        <v>354</v>
      </c>
      <c r="E486" s="2"/>
      <c r="F486" s="538">
        <f>F487</f>
        <v>0</v>
      </c>
      <c r="G486" s="268"/>
      <c r="K486" s="220"/>
      <c r="L486" s="220"/>
      <c r="M486" s="220"/>
      <c r="N486" s="220"/>
      <c r="O486" s="220"/>
      <c r="P486" s="220"/>
    </row>
    <row r="487" spans="1:16" ht="27" hidden="1">
      <c r="A487" s="335" t="s">
        <v>380</v>
      </c>
      <c r="B487" s="2" t="s">
        <v>526</v>
      </c>
      <c r="C487" s="2" t="s">
        <v>513</v>
      </c>
      <c r="D487" s="2" t="s">
        <v>354</v>
      </c>
      <c r="E487" s="2" t="s">
        <v>516</v>
      </c>
      <c r="F487" s="539"/>
      <c r="G487" s="268"/>
      <c r="K487" s="220"/>
      <c r="L487" s="220"/>
      <c r="M487" s="220"/>
      <c r="N487" s="220"/>
      <c r="O487" s="220"/>
      <c r="P487" s="220"/>
    </row>
    <row r="488" spans="1:16" ht="57">
      <c r="A488" s="416" t="s">
        <v>434</v>
      </c>
      <c r="B488" s="312" t="s">
        <v>526</v>
      </c>
      <c r="C488" s="312" t="s">
        <v>513</v>
      </c>
      <c r="D488" s="313" t="s">
        <v>363</v>
      </c>
      <c r="E488" s="2"/>
      <c r="F488" s="597">
        <f>F489</f>
        <v>1401.0259999999998</v>
      </c>
      <c r="G488" s="268"/>
      <c r="K488" s="220"/>
      <c r="L488" s="220"/>
      <c r="M488" s="220"/>
      <c r="N488" s="220"/>
      <c r="O488" s="220"/>
      <c r="P488" s="220"/>
    </row>
    <row r="489" spans="1:16" ht="95.25">
      <c r="A489" s="379" t="s">
        <v>1161</v>
      </c>
      <c r="B489" s="312" t="s">
        <v>526</v>
      </c>
      <c r="C489" s="312" t="s">
        <v>513</v>
      </c>
      <c r="D489" s="282" t="s">
        <v>364</v>
      </c>
      <c r="E489" s="2"/>
      <c r="F489" s="539">
        <f>F490</f>
        <v>1401.0259999999998</v>
      </c>
      <c r="G489" s="268"/>
      <c r="K489" s="220"/>
      <c r="L489" s="220"/>
      <c r="M489" s="220"/>
      <c r="N489" s="220"/>
      <c r="O489" s="220"/>
      <c r="P489" s="220"/>
    </row>
    <row r="490" spans="1:16" ht="40.5">
      <c r="A490" s="417" t="s">
        <v>1268</v>
      </c>
      <c r="B490" s="339" t="s">
        <v>526</v>
      </c>
      <c r="C490" s="339" t="s">
        <v>513</v>
      </c>
      <c r="D490" s="282" t="s">
        <v>293</v>
      </c>
      <c r="E490" s="2"/>
      <c r="F490" s="539">
        <f>F491+F495+F493+F498</f>
        <v>1401.0259999999998</v>
      </c>
      <c r="G490" s="268"/>
      <c r="K490" s="220"/>
      <c r="L490" s="220"/>
      <c r="M490" s="220"/>
      <c r="N490" s="220"/>
      <c r="O490" s="220"/>
      <c r="P490" s="220"/>
    </row>
    <row r="491" spans="1:16" ht="15.75" hidden="1">
      <c r="A491" s="412"/>
      <c r="B491" s="339" t="s">
        <v>526</v>
      </c>
      <c r="C491" s="339" t="s">
        <v>513</v>
      </c>
      <c r="D491" s="282" t="s">
        <v>818</v>
      </c>
      <c r="E491" s="2"/>
      <c r="F491" s="539">
        <f>F492</f>
        <v>0</v>
      </c>
      <c r="G491" s="268"/>
      <c r="K491" s="220"/>
      <c r="L491" s="220"/>
      <c r="M491" s="220"/>
      <c r="N491" s="220"/>
      <c r="O491" s="220"/>
      <c r="P491" s="220"/>
    </row>
    <row r="492" spans="1:16" ht="27.75" hidden="1">
      <c r="A492" s="337" t="s">
        <v>380</v>
      </c>
      <c r="B492" s="339" t="s">
        <v>526</v>
      </c>
      <c r="C492" s="339" t="s">
        <v>513</v>
      </c>
      <c r="D492" s="282" t="s">
        <v>818</v>
      </c>
      <c r="E492" s="2" t="s">
        <v>516</v>
      </c>
      <c r="F492" s="539"/>
      <c r="G492" s="268"/>
      <c r="K492" s="220"/>
      <c r="L492" s="220"/>
      <c r="M492" s="220"/>
      <c r="N492" s="220"/>
      <c r="O492" s="220"/>
      <c r="P492" s="220"/>
    </row>
    <row r="493" spans="1:16" ht="41.25">
      <c r="A493" s="412" t="s">
        <v>1269</v>
      </c>
      <c r="B493" s="2" t="s">
        <v>526</v>
      </c>
      <c r="C493" s="2" t="s">
        <v>513</v>
      </c>
      <c r="D493" s="282" t="s">
        <v>1132</v>
      </c>
      <c r="E493" s="2"/>
      <c r="F493" s="539">
        <f>F494</f>
        <v>949.218</v>
      </c>
      <c r="G493" s="268"/>
      <c r="K493" s="220"/>
      <c r="L493" s="220"/>
      <c r="M493" s="220"/>
      <c r="N493" s="220"/>
      <c r="O493" s="220"/>
      <c r="P493" s="220"/>
    </row>
    <row r="494" spans="1:16" ht="15.75">
      <c r="A494" s="373" t="s">
        <v>167</v>
      </c>
      <c r="B494" s="2" t="s">
        <v>526</v>
      </c>
      <c r="C494" s="2" t="s">
        <v>513</v>
      </c>
      <c r="D494" s="282" t="s">
        <v>1132</v>
      </c>
      <c r="E494" s="2" t="s">
        <v>518</v>
      </c>
      <c r="F494" s="539">
        <v>949.218</v>
      </c>
      <c r="G494" s="268"/>
      <c r="K494" s="220"/>
      <c r="L494" s="220"/>
      <c r="M494" s="220"/>
      <c r="N494" s="220"/>
      <c r="O494" s="220"/>
      <c r="P494" s="220"/>
    </row>
    <row r="495" spans="1:16" ht="41.25">
      <c r="A495" s="412" t="s">
        <v>1270</v>
      </c>
      <c r="B495" s="339" t="s">
        <v>526</v>
      </c>
      <c r="C495" s="339" t="s">
        <v>513</v>
      </c>
      <c r="D495" s="282" t="s">
        <v>818</v>
      </c>
      <c r="E495" s="2"/>
      <c r="F495" s="539">
        <f>F500+F496+F497</f>
        <v>451.808</v>
      </c>
      <c r="G495" s="268"/>
      <c r="K495" s="220"/>
      <c r="L495" s="220"/>
      <c r="M495" s="220"/>
      <c r="N495" s="220"/>
      <c r="O495" s="220"/>
      <c r="P495" s="220"/>
    </row>
    <row r="496" spans="1:16" ht="27" hidden="1">
      <c r="A496" s="335" t="s">
        <v>380</v>
      </c>
      <c r="B496" s="339" t="s">
        <v>526</v>
      </c>
      <c r="C496" s="339" t="s">
        <v>513</v>
      </c>
      <c r="D496" s="282" t="s">
        <v>818</v>
      </c>
      <c r="E496" s="2" t="s">
        <v>516</v>
      </c>
      <c r="F496" s="539"/>
      <c r="G496" s="268"/>
      <c r="K496" s="220"/>
      <c r="L496" s="220"/>
      <c r="M496" s="220"/>
      <c r="N496" s="220"/>
      <c r="O496" s="220"/>
      <c r="P496" s="220"/>
    </row>
    <row r="497" spans="1:16" ht="15.75">
      <c r="A497" s="373" t="s">
        <v>167</v>
      </c>
      <c r="B497" s="339" t="s">
        <v>526</v>
      </c>
      <c r="C497" s="339" t="s">
        <v>513</v>
      </c>
      <c r="D497" s="282" t="s">
        <v>818</v>
      </c>
      <c r="E497" s="2" t="s">
        <v>518</v>
      </c>
      <c r="F497" s="539">
        <v>451.808</v>
      </c>
      <c r="G497" s="268"/>
      <c r="K497" s="220"/>
      <c r="L497" s="220"/>
      <c r="M497" s="220"/>
      <c r="N497" s="220"/>
      <c r="O497" s="220"/>
      <c r="P497" s="220"/>
    </row>
    <row r="498" spans="1:16" ht="41.25" hidden="1">
      <c r="A498" s="337" t="s">
        <v>1269</v>
      </c>
      <c r="B498" s="2" t="s">
        <v>526</v>
      </c>
      <c r="C498" s="2" t="s">
        <v>513</v>
      </c>
      <c r="D498" s="418" t="s">
        <v>1132</v>
      </c>
      <c r="E498" s="282"/>
      <c r="F498" s="539">
        <f>F499</f>
        <v>0</v>
      </c>
      <c r="G498" s="268"/>
      <c r="K498" s="220"/>
      <c r="L498" s="220"/>
      <c r="M498" s="220"/>
      <c r="N498" s="220"/>
      <c r="O498" s="220"/>
      <c r="P498" s="220"/>
    </row>
    <row r="499" spans="1:20" ht="27.75" hidden="1">
      <c r="A499" s="337" t="s">
        <v>380</v>
      </c>
      <c r="B499" s="2" t="s">
        <v>526</v>
      </c>
      <c r="C499" s="2" t="s">
        <v>513</v>
      </c>
      <c r="D499" s="418" t="s">
        <v>1132</v>
      </c>
      <c r="E499" s="282" t="s">
        <v>516</v>
      </c>
      <c r="F499" s="539"/>
      <c r="G499" s="268"/>
      <c r="K499" s="220"/>
      <c r="L499" s="220"/>
      <c r="M499" s="220"/>
      <c r="N499" s="220"/>
      <c r="O499" s="220"/>
      <c r="P499" s="220"/>
      <c r="R499" s="234"/>
      <c r="T499" s="234"/>
    </row>
    <row r="500" spans="1:16" ht="15.75" hidden="1">
      <c r="A500" s="373" t="s">
        <v>167</v>
      </c>
      <c r="B500" s="339" t="s">
        <v>526</v>
      </c>
      <c r="C500" s="339" t="s">
        <v>513</v>
      </c>
      <c r="D500" s="282" t="s">
        <v>1132</v>
      </c>
      <c r="E500" s="2" t="s">
        <v>518</v>
      </c>
      <c r="F500" s="539"/>
      <c r="G500" s="268"/>
      <c r="K500" s="220"/>
      <c r="L500" s="220"/>
      <c r="M500" s="220"/>
      <c r="N500" s="220"/>
      <c r="O500" s="220"/>
      <c r="P500" s="220"/>
    </row>
    <row r="501" spans="1:16" ht="28.5">
      <c r="A501" s="334" t="s">
        <v>421</v>
      </c>
      <c r="B501" s="312" t="s">
        <v>526</v>
      </c>
      <c r="C501" s="312" t="s">
        <v>513</v>
      </c>
      <c r="D501" s="312" t="s">
        <v>422</v>
      </c>
      <c r="E501" s="312"/>
      <c r="F501" s="605">
        <f>F507+F502</f>
        <v>12</v>
      </c>
      <c r="G501" s="268"/>
      <c r="K501" s="220"/>
      <c r="L501" s="220"/>
      <c r="M501" s="220"/>
      <c r="N501" s="220"/>
      <c r="O501" s="220"/>
      <c r="P501" s="220"/>
    </row>
    <row r="502" spans="1:16" ht="71.25" customHeight="1">
      <c r="A502" s="5" t="s">
        <v>1162</v>
      </c>
      <c r="B502" s="2" t="s">
        <v>526</v>
      </c>
      <c r="C502" s="2" t="s">
        <v>513</v>
      </c>
      <c r="D502" s="2" t="s">
        <v>423</v>
      </c>
      <c r="E502" s="415"/>
      <c r="F502" s="605">
        <f>F505</f>
        <v>5</v>
      </c>
      <c r="G502" s="268"/>
      <c r="K502" s="220"/>
      <c r="L502" s="220"/>
      <c r="M502" s="220"/>
      <c r="N502" s="220"/>
      <c r="O502" s="220"/>
      <c r="P502" s="220"/>
    </row>
    <row r="503" spans="1:16" ht="54.75" hidden="1">
      <c r="A503" s="8" t="s">
        <v>305</v>
      </c>
      <c r="B503" s="2" t="s">
        <v>526</v>
      </c>
      <c r="C503" s="2" t="s">
        <v>513</v>
      </c>
      <c r="D503" s="312"/>
      <c r="E503" s="2"/>
      <c r="F503" s="538"/>
      <c r="G503" s="268"/>
      <c r="K503" s="220"/>
      <c r="L503" s="220"/>
      <c r="M503" s="220"/>
      <c r="N503" s="220"/>
      <c r="O503" s="220"/>
      <c r="P503" s="220"/>
    </row>
    <row r="504" spans="1:16" ht="81.75">
      <c r="A504" s="364" t="s">
        <v>878</v>
      </c>
      <c r="B504" s="2" t="s">
        <v>526</v>
      </c>
      <c r="C504" s="2" t="s">
        <v>513</v>
      </c>
      <c r="D504" s="2" t="s">
        <v>428</v>
      </c>
      <c r="E504" s="2"/>
      <c r="F504" s="538">
        <f>F505</f>
        <v>5</v>
      </c>
      <c r="G504" s="268"/>
      <c r="K504" s="220"/>
      <c r="L504" s="220"/>
      <c r="M504" s="220"/>
      <c r="N504" s="220"/>
      <c r="O504" s="220"/>
      <c r="P504" s="220"/>
    </row>
    <row r="505" spans="1:16" ht="36" customHeight="1">
      <c r="A505" s="2" t="s">
        <v>430</v>
      </c>
      <c r="B505" s="339" t="s">
        <v>526</v>
      </c>
      <c r="C505" s="339" t="s">
        <v>513</v>
      </c>
      <c r="D505" s="2" t="s">
        <v>429</v>
      </c>
      <c r="E505" s="2"/>
      <c r="F505" s="538">
        <f>F506</f>
        <v>5</v>
      </c>
      <c r="G505" s="268"/>
      <c r="K505" s="220"/>
      <c r="L505" s="220"/>
      <c r="M505" s="220"/>
      <c r="N505" s="220"/>
      <c r="O505" s="220"/>
      <c r="P505" s="220"/>
    </row>
    <row r="506" spans="1:16" ht="27.75">
      <c r="A506" s="337" t="s">
        <v>380</v>
      </c>
      <c r="B506" s="2" t="s">
        <v>526</v>
      </c>
      <c r="C506" s="2" t="s">
        <v>513</v>
      </c>
      <c r="D506" s="2" t="s">
        <v>429</v>
      </c>
      <c r="E506" s="2" t="s">
        <v>516</v>
      </c>
      <c r="F506" s="538">
        <v>5</v>
      </c>
      <c r="G506" s="268"/>
      <c r="K506" s="220"/>
      <c r="L506" s="220"/>
      <c r="M506" s="220"/>
      <c r="N506" s="220"/>
      <c r="O506" s="220"/>
      <c r="P506" s="220"/>
    </row>
    <row r="507" spans="1:16" ht="54.75">
      <c r="A507" s="5" t="s">
        <v>1163</v>
      </c>
      <c r="B507" s="312" t="s">
        <v>526</v>
      </c>
      <c r="C507" s="312" t="s">
        <v>513</v>
      </c>
      <c r="D507" s="311" t="s">
        <v>424</v>
      </c>
      <c r="E507" s="415"/>
      <c r="F507" s="605">
        <f>F510</f>
        <v>7</v>
      </c>
      <c r="G507" s="268"/>
      <c r="K507" s="220"/>
      <c r="L507" s="220"/>
      <c r="M507" s="220"/>
      <c r="N507" s="220"/>
      <c r="O507" s="220"/>
      <c r="P507" s="220"/>
    </row>
    <row r="508" spans="1:16" ht="54.75" hidden="1">
      <c r="A508" s="8" t="s">
        <v>305</v>
      </c>
      <c r="B508" s="2" t="s">
        <v>526</v>
      </c>
      <c r="C508" s="2" t="s">
        <v>513</v>
      </c>
      <c r="D508" s="312"/>
      <c r="E508" s="2"/>
      <c r="F508" s="538"/>
      <c r="G508" s="268"/>
      <c r="K508" s="220"/>
      <c r="L508" s="220"/>
      <c r="M508" s="220"/>
      <c r="N508" s="220"/>
      <c r="O508" s="220"/>
      <c r="P508" s="220"/>
    </row>
    <row r="509" spans="1:16" ht="54.75">
      <c r="A509" s="364" t="s">
        <v>425</v>
      </c>
      <c r="B509" s="312" t="s">
        <v>526</v>
      </c>
      <c r="C509" s="312" t="s">
        <v>513</v>
      </c>
      <c r="D509" s="2" t="s">
        <v>426</v>
      </c>
      <c r="E509" s="2"/>
      <c r="F509" s="538">
        <f>F510</f>
        <v>7</v>
      </c>
      <c r="G509" s="268"/>
      <c r="K509" s="220"/>
      <c r="L509" s="220"/>
      <c r="M509" s="220"/>
      <c r="N509" s="220"/>
      <c r="O509" s="220"/>
      <c r="P509" s="220"/>
    </row>
    <row r="510" spans="1:16" ht="43.5" customHeight="1">
      <c r="A510" s="2" t="s">
        <v>600</v>
      </c>
      <c r="B510" s="339" t="s">
        <v>526</v>
      </c>
      <c r="C510" s="339" t="s">
        <v>513</v>
      </c>
      <c r="D510" s="2" t="s">
        <v>427</v>
      </c>
      <c r="E510" s="2"/>
      <c r="F510" s="538">
        <f>F511</f>
        <v>7</v>
      </c>
      <c r="G510" s="268"/>
      <c r="K510" s="220"/>
      <c r="L510" s="220"/>
      <c r="M510" s="220"/>
      <c r="N510" s="220"/>
      <c r="O510" s="220"/>
      <c r="P510" s="220"/>
    </row>
    <row r="511" spans="1:16" ht="15.75">
      <c r="A511" s="256" t="s">
        <v>763</v>
      </c>
      <c r="B511" s="481" t="s">
        <v>526</v>
      </c>
      <c r="C511" s="481" t="s">
        <v>513</v>
      </c>
      <c r="D511" s="481" t="s">
        <v>427</v>
      </c>
      <c r="E511" s="481" t="s">
        <v>764</v>
      </c>
      <c r="F511" s="538">
        <v>7</v>
      </c>
      <c r="G511" s="268"/>
      <c r="K511" s="220"/>
      <c r="L511" s="220"/>
      <c r="M511" s="220"/>
      <c r="N511" s="220"/>
      <c r="O511" s="220"/>
      <c r="P511" s="220"/>
    </row>
    <row r="512" spans="1:16" ht="18.75" customHeight="1">
      <c r="A512" s="311" t="s">
        <v>591</v>
      </c>
      <c r="B512" s="311" t="s">
        <v>178</v>
      </c>
      <c r="C512" s="311"/>
      <c r="D512" s="409"/>
      <c r="E512" s="409"/>
      <c r="F512" s="600">
        <f>F513+F529+F592</f>
        <v>9702.828</v>
      </c>
      <c r="G512" s="268"/>
      <c r="K512" s="220"/>
      <c r="L512" s="220"/>
      <c r="M512" s="220"/>
      <c r="N512" s="220"/>
      <c r="O512" s="220"/>
      <c r="P512" s="220"/>
    </row>
    <row r="513" spans="1:16" ht="18.75" customHeight="1">
      <c r="A513" s="311" t="s">
        <v>118</v>
      </c>
      <c r="B513" s="311" t="s">
        <v>178</v>
      </c>
      <c r="C513" s="311" t="s">
        <v>665</v>
      </c>
      <c r="D513" s="409"/>
      <c r="E513" s="409"/>
      <c r="F513" s="600">
        <f>F514+F521</f>
        <v>8</v>
      </c>
      <c r="G513" s="268"/>
      <c r="K513" s="220"/>
      <c r="L513" s="220"/>
      <c r="M513" s="220"/>
      <c r="N513" s="220"/>
      <c r="O513" s="220"/>
      <c r="P513" s="220"/>
    </row>
    <row r="514" spans="1:16" ht="76.5" customHeight="1" hidden="1">
      <c r="A514" s="419" t="s">
        <v>434</v>
      </c>
      <c r="B514" s="2" t="s">
        <v>178</v>
      </c>
      <c r="C514" s="2" t="s">
        <v>665</v>
      </c>
      <c r="D514" s="313" t="s">
        <v>363</v>
      </c>
      <c r="E514" s="282"/>
      <c r="F514" s="538">
        <f>F515</f>
        <v>0</v>
      </c>
      <c r="G514" s="268"/>
      <c r="K514" s="220"/>
      <c r="L514" s="220"/>
      <c r="M514" s="220"/>
      <c r="N514" s="220"/>
      <c r="O514" s="220"/>
      <c r="P514" s="476"/>
    </row>
    <row r="515" spans="1:16" ht="63.75" customHeight="1" hidden="1">
      <c r="A515" s="11" t="s">
        <v>435</v>
      </c>
      <c r="B515" s="2" t="s">
        <v>178</v>
      </c>
      <c r="C515" s="2" t="s">
        <v>665</v>
      </c>
      <c r="D515" s="282" t="s">
        <v>364</v>
      </c>
      <c r="E515" s="282"/>
      <c r="F515" s="538">
        <f>F516</f>
        <v>0</v>
      </c>
      <c r="G515" s="268"/>
      <c r="K515" s="220"/>
      <c r="L515" s="220"/>
      <c r="M515" s="220"/>
      <c r="N515" s="220"/>
      <c r="O515" s="220"/>
      <c r="P515" s="476"/>
    </row>
    <row r="516" spans="1:16" ht="54" customHeight="1" hidden="1">
      <c r="A516" s="417" t="s">
        <v>398</v>
      </c>
      <c r="B516" s="2" t="s">
        <v>178</v>
      </c>
      <c r="C516" s="2" t="s">
        <v>665</v>
      </c>
      <c r="D516" s="420" t="s">
        <v>438</v>
      </c>
      <c r="E516" s="282"/>
      <c r="F516" s="538">
        <f>F519+F517</f>
        <v>0</v>
      </c>
      <c r="G516" s="268"/>
      <c r="K516" s="220"/>
      <c r="L516" s="220"/>
      <c r="M516" s="220"/>
      <c r="N516" s="220"/>
      <c r="O516" s="220"/>
      <c r="P516" s="476"/>
    </row>
    <row r="517" spans="1:16" ht="44.25" customHeight="1" hidden="1">
      <c r="A517" s="373" t="s">
        <v>604</v>
      </c>
      <c r="B517" s="2" t="s">
        <v>178</v>
      </c>
      <c r="C517" s="2" t="s">
        <v>665</v>
      </c>
      <c r="D517" s="282" t="s">
        <v>605</v>
      </c>
      <c r="E517" s="282"/>
      <c r="F517" s="538">
        <f>F518</f>
        <v>0</v>
      </c>
      <c r="G517" s="268"/>
      <c r="K517" s="220"/>
      <c r="L517" s="220"/>
      <c r="M517" s="220"/>
      <c r="N517" s="220"/>
      <c r="O517" s="220"/>
      <c r="P517" s="476"/>
    </row>
    <row r="518" spans="1:16" ht="18" customHeight="1" hidden="1">
      <c r="A518" s="373" t="s">
        <v>167</v>
      </c>
      <c r="B518" s="2" t="s">
        <v>178</v>
      </c>
      <c r="C518" s="2" t="s">
        <v>665</v>
      </c>
      <c r="D518" s="282" t="s">
        <v>605</v>
      </c>
      <c r="E518" s="282" t="s">
        <v>518</v>
      </c>
      <c r="F518" s="538"/>
      <c r="G518" s="268"/>
      <c r="K518" s="220"/>
      <c r="L518" s="220"/>
      <c r="M518" s="220"/>
      <c r="N518" s="220"/>
      <c r="O518" s="220"/>
      <c r="P518" s="476"/>
    </row>
    <row r="519" spans="1:16" ht="30.75" customHeight="1" hidden="1">
      <c r="A519" s="373" t="s">
        <v>437</v>
      </c>
      <c r="B519" s="2" t="s">
        <v>178</v>
      </c>
      <c r="C519" s="2" t="s">
        <v>665</v>
      </c>
      <c r="D519" s="282" t="s">
        <v>436</v>
      </c>
      <c r="E519" s="282"/>
      <c r="F519" s="538">
        <f>F520</f>
        <v>0</v>
      </c>
      <c r="G519" s="268"/>
      <c r="K519" s="220"/>
      <c r="L519" s="220"/>
      <c r="M519" s="220"/>
      <c r="N519" s="220"/>
      <c r="O519" s="220"/>
      <c r="P519" s="476"/>
    </row>
    <row r="520" spans="1:16" ht="18.75" customHeight="1" hidden="1">
      <c r="A520" s="373" t="s">
        <v>167</v>
      </c>
      <c r="B520" s="2" t="s">
        <v>178</v>
      </c>
      <c r="C520" s="2" t="s">
        <v>665</v>
      </c>
      <c r="D520" s="282" t="s">
        <v>436</v>
      </c>
      <c r="E520" s="282" t="s">
        <v>518</v>
      </c>
      <c r="F520" s="538"/>
      <c r="G520" s="268"/>
      <c r="K520" s="220"/>
      <c r="L520" s="220"/>
      <c r="M520" s="220"/>
      <c r="N520" s="220"/>
      <c r="O520" s="220"/>
      <c r="P520" s="476"/>
    </row>
    <row r="521" spans="1:16" ht="26.25" customHeight="1">
      <c r="A521" s="333" t="s">
        <v>601</v>
      </c>
      <c r="B521" s="311" t="s">
        <v>178</v>
      </c>
      <c r="C521" s="311" t="s">
        <v>665</v>
      </c>
      <c r="D521" s="311" t="s">
        <v>679</v>
      </c>
      <c r="E521" s="409"/>
      <c r="F521" s="600">
        <f>F522</f>
        <v>8</v>
      </c>
      <c r="G521" s="268"/>
      <c r="K521" s="220"/>
      <c r="L521" s="220"/>
      <c r="M521" s="220"/>
      <c r="N521" s="220"/>
      <c r="O521" s="220"/>
      <c r="P521" s="220"/>
    </row>
    <row r="522" spans="1:16" ht="33" customHeight="1">
      <c r="A522" s="334" t="s">
        <v>77</v>
      </c>
      <c r="B522" s="339" t="s">
        <v>178</v>
      </c>
      <c r="C522" s="339" t="s">
        <v>665</v>
      </c>
      <c r="D522" s="312" t="s">
        <v>680</v>
      </c>
      <c r="E522" s="282"/>
      <c r="F522" s="538">
        <f>F523+F525</f>
        <v>8</v>
      </c>
      <c r="G522" s="268"/>
      <c r="K522" s="220"/>
      <c r="L522" s="220"/>
      <c r="M522" s="220"/>
      <c r="N522" s="220"/>
      <c r="O522" s="220"/>
      <c r="P522" s="220"/>
    </row>
    <row r="523" spans="1:16" ht="35.25" customHeight="1" hidden="1">
      <c r="A523" s="393" t="s">
        <v>431</v>
      </c>
      <c r="B523" s="2" t="s">
        <v>178</v>
      </c>
      <c r="C523" s="2" t="s">
        <v>665</v>
      </c>
      <c r="D523" s="282" t="s">
        <v>432</v>
      </c>
      <c r="E523" s="282"/>
      <c r="F523" s="538">
        <f>SUM(F524)</f>
        <v>0</v>
      </c>
      <c r="G523" s="268"/>
      <c r="K523" s="220"/>
      <c r="L523" s="220"/>
      <c r="M523" s="220"/>
      <c r="N523" s="220"/>
      <c r="O523" s="220"/>
      <c r="P523" s="476"/>
    </row>
    <row r="524" spans="1:16" ht="18.75" customHeight="1" hidden="1">
      <c r="A524" s="373" t="s">
        <v>167</v>
      </c>
      <c r="B524" s="2" t="s">
        <v>178</v>
      </c>
      <c r="C524" s="2" t="s">
        <v>665</v>
      </c>
      <c r="D524" s="282" t="s">
        <v>432</v>
      </c>
      <c r="E524" s="282" t="s">
        <v>518</v>
      </c>
      <c r="F524" s="538"/>
      <c r="G524" s="268"/>
      <c r="K524" s="220"/>
      <c r="L524" s="220"/>
      <c r="M524" s="220"/>
      <c r="N524" s="220"/>
      <c r="O524" s="220"/>
      <c r="P524" s="476"/>
    </row>
    <row r="525" spans="1:16" ht="30.75" customHeight="1">
      <c r="A525" s="393" t="s">
        <v>22</v>
      </c>
      <c r="B525" s="2" t="s">
        <v>178</v>
      </c>
      <c r="C525" s="2" t="s">
        <v>665</v>
      </c>
      <c r="D525" s="2" t="s">
        <v>23</v>
      </c>
      <c r="E525" s="282"/>
      <c r="F525" s="538">
        <f>F526+F527+F528</f>
        <v>8</v>
      </c>
      <c r="G525" s="268"/>
      <c r="K525" s="220"/>
      <c r="L525" s="220"/>
      <c r="M525" s="220"/>
      <c r="N525" s="220"/>
      <c r="O525" s="220"/>
      <c r="P525" s="476"/>
    </row>
    <row r="526" spans="1:16" ht="33" customHeight="1">
      <c r="A526" s="337" t="s">
        <v>380</v>
      </c>
      <c r="B526" s="2" t="s">
        <v>178</v>
      </c>
      <c r="C526" s="2" t="s">
        <v>665</v>
      </c>
      <c r="D526" s="2" t="s">
        <v>23</v>
      </c>
      <c r="E526" s="282" t="s">
        <v>516</v>
      </c>
      <c r="F526" s="538">
        <v>8</v>
      </c>
      <c r="G526" s="268"/>
      <c r="K526" s="220"/>
      <c r="L526" s="220"/>
      <c r="M526" s="220"/>
      <c r="N526" s="220"/>
      <c r="O526" s="220"/>
      <c r="P526" s="476"/>
    </row>
    <row r="527" spans="1:16" ht="33" customHeight="1" hidden="1">
      <c r="A527" s="337" t="s">
        <v>763</v>
      </c>
      <c r="B527" s="2" t="s">
        <v>178</v>
      </c>
      <c r="C527" s="2" t="s">
        <v>665</v>
      </c>
      <c r="D527" s="2" t="s">
        <v>23</v>
      </c>
      <c r="E527" s="282" t="s">
        <v>764</v>
      </c>
      <c r="F527" s="538"/>
      <c r="G527" s="268"/>
      <c r="K527" s="220"/>
      <c r="L527" s="220"/>
      <c r="M527" s="220"/>
      <c r="N527" s="220"/>
      <c r="O527" s="220"/>
      <c r="P527" s="476"/>
    </row>
    <row r="528" spans="1:16" ht="33" customHeight="1" hidden="1">
      <c r="A528" s="337" t="s">
        <v>763</v>
      </c>
      <c r="B528" s="2" t="s">
        <v>178</v>
      </c>
      <c r="C528" s="2" t="s">
        <v>665</v>
      </c>
      <c r="D528" s="2" t="s">
        <v>23</v>
      </c>
      <c r="E528" s="282" t="s">
        <v>764</v>
      </c>
      <c r="F528" s="538"/>
      <c r="G528" s="268"/>
      <c r="K528" s="220"/>
      <c r="L528" s="220"/>
      <c r="M528" s="220"/>
      <c r="N528" s="220"/>
      <c r="O528" s="220"/>
      <c r="P528" s="476"/>
    </row>
    <row r="529" spans="1:16" ht="16.5" customHeight="1">
      <c r="A529" s="311" t="s">
        <v>732</v>
      </c>
      <c r="B529" s="311" t="s">
        <v>178</v>
      </c>
      <c r="C529" s="311" t="s">
        <v>666</v>
      </c>
      <c r="D529" s="409"/>
      <c r="E529" s="409"/>
      <c r="F529" s="600">
        <f>F537+F546+F530+F576</f>
        <v>9454.828</v>
      </c>
      <c r="G529" s="268"/>
      <c r="K529" s="220"/>
      <c r="L529" s="220"/>
      <c r="M529" s="220"/>
      <c r="N529" s="220"/>
      <c r="O529" s="220"/>
      <c r="P529" s="220"/>
    </row>
    <row r="530" spans="1:16" ht="57.75" customHeight="1" hidden="1">
      <c r="A530" s="400" t="s">
        <v>62</v>
      </c>
      <c r="B530" s="311" t="s">
        <v>178</v>
      </c>
      <c r="C530" s="311" t="s">
        <v>666</v>
      </c>
      <c r="D530" s="311" t="s">
        <v>363</v>
      </c>
      <c r="E530" s="2"/>
      <c r="F530" s="538">
        <f>F531</f>
        <v>0</v>
      </c>
      <c r="G530" s="268"/>
      <c r="K530" s="220"/>
      <c r="L530" s="220"/>
      <c r="M530" s="220"/>
      <c r="N530" s="220"/>
      <c r="O530" s="220"/>
      <c r="P530" s="220"/>
    </row>
    <row r="531" spans="1:16" ht="63" customHeight="1" hidden="1">
      <c r="A531" s="334" t="s">
        <v>366</v>
      </c>
      <c r="B531" s="312" t="s">
        <v>178</v>
      </c>
      <c r="C531" s="312" t="s">
        <v>666</v>
      </c>
      <c r="D531" s="312" t="s">
        <v>364</v>
      </c>
      <c r="E531" s="2"/>
      <c r="F531" s="538">
        <f>F532</f>
        <v>0</v>
      </c>
      <c r="G531" s="268"/>
      <c r="K531" s="220"/>
      <c r="L531" s="220"/>
      <c r="M531" s="220"/>
      <c r="N531" s="220"/>
      <c r="O531" s="220"/>
      <c r="P531" s="220"/>
    </row>
    <row r="532" spans="1:16" ht="31.5" customHeight="1" hidden="1">
      <c r="A532" s="348" t="s">
        <v>63</v>
      </c>
      <c r="B532" s="2" t="s">
        <v>178</v>
      </c>
      <c r="C532" s="2" t="s">
        <v>666</v>
      </c>
      <c r="D532" s="2" t="s">
        <v>64</v>
      </c>
      <c r="E532" s="2"/>
      <c r="F532" s="538">
        <f>F533+F535</f>
        <v>0</v>
      </c>
      <c r="G532" s="268"/>
      <c r="K532" s="220"/>
      <c r="L532" s="220"/>
      <c r="M532" s="220"/>
      <c r="N532" s="220"/>
      <c r="O532" s="220"/>
      <c r="P532" s="220"/>
    </row>
    <row r="533" spans="1:16" ht="33" customHeight="1" hidden="1">
      <c r="A533" s="337" t="s">
        <v>714</v>
      </c>
      <c r="B533" s="2" t="s">
        <v>178</v>
      </c>
      <c r="C533" s="2" t="s">
        <v>666</v>
      </c>
      <c r="D533" s="2" t="s">
        <v>65</v>
      </c>
      <c r="E533" s="2"/>
      <c r="F533" s="538">
        <f>F534</f>
        <v>0</v>
      </c>
      <c r="G533" s="268"/>
      <c r="K533" s="220"/>
      <c r="L533" s="220"/>
      <c r="M533" s="220"/>
      <c r="N533" s="220"/>
      <c r="O533" s="220"/>
      <c r="P533" s="220"/>
    </row>
    <row r="534" spans="1:16" ht="33.75" customHeight="1" hidden="1">
      <c r="A534" s="2" t="s">
        <v>433</v>
      </c>
      <c r="B534" s="2" t="s">
        <v>178</v>
      </c>
      <c r="C534" s="2" t="s">
        <v>660</v>
      </c>
      <c r="D534" s="2" t="s">
        <v>65</v>
      </c>
      <c r="E534" s="2" t="s">
        <v>510</v>
      </c>
      <c r="F534" s="538">
        <v>0</v>
      </c>
      <c r="G534" s="268"/>
      <c r="K534" s="220"/>
      <c r="L534" s="220"/>
      <c r="M534" s="220"/>
      <c r="N534" s="220"/>
      <c r="O534" s="220"/>
      <c r="P534" s="220"/>
    </row>
    <row r="535" spans="1:16" ht="30" customHeight="1" hidden="1">
      <c r="A535" s="393" t="s">
        <v>56</v>
      </c>
      <c r="B535" s="2" t="s">
        <v>178</v>
      </c>
      <c r="C535" s="2" t="s">
        <v>666</v>
      </c>
      <c r="D535" s="2" t="s">
        <v>66</v>
      </c>
      <c r="E535" s="2"/>
      <c r="F535" s="538">
        <f>F536</f>
        <v>0</v>
      </c>
      <c r="G535" s="268"/>
      <c r="K535" s="220"/>
      <c r="L535" s="220"/>
      <c r="M535" s="220"/>
      <c r="N535" s="220"/>
      <c r="O535" s="220"/>
      <c r="P535" s="220"/>
    </row>
    <row r="536" spans="1:16" ht="27.75" customHeight="1" hidden="1">
      <c r="A536" s="2" t="s">
        <v>433</v>
      </c>
      <c r="B536" s="2" t="s">
        <v>178</v>
      </c>
      <c r="C536" s="2" t="s">
        <v>666</v>
      </c>
      <c r="D536" s="2" t="s">
        <v>66</v>
      </c>
      <c r="E536" s="2" t="s">
        <v>510</v>
      </c>
      <c r="F536" s="538">
        <v>0</v>
      </c>
      <c r="G536" s="268"/>
      <c r="K536" s="220"/>
      <c r="L536" s="220"/>
      <c r="M536" s="220"/>
      <c r="N536" s="220"/>
      <c r="O536" s="220"/>
      <c r="P536" s="220"/>
    </row>
    <row r="537" spans="1:16" ht="30" customHeight="1">
      <c r="A537" s="333" t="s">
        <v>485</v>
      </c>
      <c r="B537" s="312" t="s">
        <v>178</v>
      </c>
      <c r="C537" s="312" t="s">
        <v>666</v>
      </c>
      <c r="D537" s="313" t="s">
        <v>355</v>
      </c>
      <c r="E537" s="313"/>
      <c r="F537" s="600">
        <f>F538</f>
        <v>724.319</v>
      </c>
      <c r="G537" s="268"/>
      <c r="K537" s="220"/>
      <c r="L537" s="220"/>
      <c r="M537" s="220"/>
      <c r="N537" s="220"/>
      <c r="O537" s="220"/>
      <c r="P537" s="220"/>
    </row>
    <row r="538" spans="1:16" ht="49.5" customHeight="1">
      <c r="A538" s="9" t="s">
        <v>1164</v>
      </c>
      <c r="B538" s="2" t="s">
        <v>178</v>
      </c>
      <c r="C538" s="2" t="s">
        <v>666</v>
      </c>
      <c r="D538" s="282" t="s">
        <v>357</v>
      </c>
      <c r="E538" s="282"/>
      <c r="F538" s="538">
        <f>F539</f>
        <v>724.319</v>
      </c>
      <c r="G538" s="268"/>
      <c r="K538" s="220"/>
      <c r="L538" s="220"/>
      <c r="M538" s="220"/>
      <c r="N538" s="220"/>
      <c r="O538" s="220"/>
      <c r="P538" s="220"/>
    </row>
    <row r="539" spans="1:16" ht="16.5" customHeight="1">
      <c r="A539" s="421" t="s">
        <v>358</v>
      </c>
      <c r="B539" s="2" t="s">
        <v>178</v>
      </c>
      <c r="C539" s="2" t="s">
        <v>666</v>
      </c>
      <c r="D539" s="282" t="s">
        <v>359</v>
      </c>
      <c r="E539" s="282"/>
      <c r="F539" s="538">
        <f>F540+F544+F542+F568+F570+F564+F574+F566+F572</f>
        <v>724.319</v>
      </c>
      <c r="G539" s="268"/>
      <c r="K539" s="220"/>
      <c r="L539" s="220"/>
      <c r="M539" s="220"/>
      <c r="N539" s="220"/>
      <c r="O539" s="220"/>
      <c r="P539" s="220"/>
    </row>
    <row r="540" spans="1:16" ht="27.75" customHeight="1" hidden="1">
      <c r="A540" s="393" t="s">
        <v>360</v>
      </c>
      <c r="B540" s="2" t="s">
        <v>178</v>
      </c>
      <c r="C540" s="2" t="s">
        <v>666</v>
      </c>
      <c r="D540" s="282" t="s">
        <v>361</v>
      </c>
      <c r="E540" s="282"/>
      <c r="F540" s="538">
        <f>F541</f>
        <v>0</v>
      </c>
      <c r="G540" s="268"/>
      <c r="K540" s="220"/>
      <c r="L540" s="220"/>
      <c r="M540" s="220"/>
      <c r="N540" s="220"/>
      <c r="O540" s="220"/>
      <c r="P540" s="220"/>
    </row>
    <row r="541" spans="1:16" ht="16.5" customHeight="1" hidden="1">
      <c r="A541" s="373" t="s">
        <v>167</v>
      </c>
      <c r="B541" s="2" t="s">
        <v>178</v>
      </c>
      <c r="C541" s="2" t="s">
        <v>666</v>
      </c>
      <c r="D541" s="282" t="s">
        <v>361</v>
      </c>
      <c r="E541" s="282" t="s">
        <v>518</v>
      </c>
      <c r="F541" s="538"/>
      <c r="G541" s="268"/>
      <c r="K541" s="220"/>
      <c r="L541" s="220"/>
      <c r="M541" s="220"/>
      <c r="N541" s="220"/>
      <c r="O541" s="220"/>
      <c r="P541" s="220"/>
    </row>
    <row r="542" spans="1:16" ht="40.5" customHeight="1" hidden="1">
      <c r="A542" s="393" t="s">
        <v>20</v>
      </c>
      <c r="B542" s="2" t="s">
        <v>178</v>
      </c>
      <c r="C542" s="2" t="s">
        <v>666</v>
      </c>
      <c r="D542" s="282" t="s">
        <v>21</v>
      </c>
      <c r="E542" s="282"/>
      <c r="F542" s="538">
        <f>F543</f>
        <v>0</v>
      </c>
      <c r="G542" s="268"/>
      <c r="K542" s="220"/>
      <c r="L542" s="220"/>
      <c r="M542" s="220"/>
      <c r="N542" s="220"/>
      <c r="O542" s="220"/>
      <c r="P542" s="220"/>
    </row>
    <row r="543" spans="1:16" ht="16.5" customHeight="1" hidden="1">
      <c r="A543" s="373" t="s">
        <v>167</v>
      </c>
      <c r="B543" s="2" t="s">
        <v>178</v>
      </c>
      <c r="C543" s="2" t="s">
        <v>666</v>
      </c>
      <c r="D543" s="282" t="s">
        <v>21</v>
      </c>
      <c r="E543" s="282" t="s">
        <v>518</v>
      </c>
      <c r="F543" s="538"/>
      <c r="G543" s="268"/>
      <c r="K543" s="220"/>
      <c r="L543" s="220"/>
      <c r="M543" s="220"/>
      <c r="N543" s="220"/>
      <c r="O543" s="220"/>
      <c r="P543" s="220"/>
    </row>
    <row r="544" spans="1:16" ht="58.5" customHeight="1" hidden="1">
      <c r="A544" s="393" t="s">
        <v>616</v>
      </c>
      <c r="B544" s="2" t="s">
        <v>178</v>
      </c>
      <c r="C544" s="2" t="s">
        <v>666</v>
      </c>
      <c r="D544" s="282" t="s">
        <v>617</v>
      </c>
      <c r="E544" s="282"/>
      <c r="F544" s="538">
        <f>F545</f>
        <v>0</v>
      </c>
      <c r="G544" s="268"/>
      <c r="K544" s="220"/>
      <c r="L544" s="220"/>
      <c r="M544" s="220"/>
      <c r="N544" s="220"/>
      <c r="O544" s="220"/>
      <c r="P544" s="220"/>
    </row>
    <row r="545" spans="1:16" ht="16.5" customHeight="1" hidden="1">
      <c r="A545" s="373" t="s">
        <v>167</v>
      </c>
      <c r="B545" s="2" t="s">
        <v>178</v>
      </c>
      <c r="C545" s="2" t="s">
        <v>666</v>
      </c>
      <c r="D545" s="282" t="s">
        <v>617</v>
      </c>
      <c r="E545" s="282" t="s">
        <v>518</v>
      </c>
      <c r="F545" s="538"/>
      <c r="G545" s="268"/>
      <c r="K545" s="220"/>
      <c r="L545" s="220"/>
      <c r="M545" s="220"/>
      <c r="N545" s="220"/>
      <c r="O545" s="220"/>
      <c r="P545" s="220"/>
    </row>
    <row r="546" spans="1:16" ht="40.5" customHeight="1" hidden="1">
      <c r="A546" s="400" t="s">
        <v>399</v>
      </c>
      <c r="B546" s="311" t="s">
        <v>178</v>
      </c>
      <c r="C546" s="311" t="s">
        <v>666</v>
      </c>
      <c r="D546" s="409" t="s">
        <v>414</v>
      </c>
      <c r="E546" s="409"/>
      <c r="F546" s="600">
        <f>F547</f>
        <v>0</v>
      </c>
      <c r="G546" s="268"/>
      <c r="K546" s="220"/>
      <c r="L546" s="220"/>
      <c r="M546" s="220"/>
      <c r="N546" s="220"/>
      <c r="O546" s="220"/>
      <c r="P546" s="220"/>
    </row>
    <row r="547" spans="1:16" ht="45" customHeight="1" hidden="1">
      <c r="A547" s="11" t="s">
        <v>400</v>
      </c>
      <c r="B547" s="2" t="s">
        <v>178</v>
      </c>
      <c r="C547" s="2" t="s">
        <v>666</v>
      </c>
      <c r="D547" s="282" t="s">
        <v>415</v>
      </c>
      <c r="E547" s="282"/>
      <c r="F547" s="538">
        <f>F548</f>
        <v>0</v>
      </c>
      <c r="G547" s="268"/>
      <c r="K547" s="220"/>
      <c r="L547" s="220"/>
      <c r="M547" s="220"/>
      <c r="N547" s="220"/>
      <c r="O547" s="220"/>
      <c r="P547" s="220"/>
    </row>
    <row r="548" spans="1:16" ht="30" customHeight="1" hidden="1">
      <c r="A548" s="422" t="s">
        <v>401</v>
      </c>
      <c r="B548" s="2" t="s">
        <v>178</v>
      </c>
      <c r="C548" s="2" t="s">
        <v>666</v>
      </c>
      <c r="D548" s="282" t="s">
        <v>402</v>
      </c>
      <c r="E548" s="282"/>
      <c r="F548" s="538">
        <f>F551+F553+F549</f>
        <v>0</v>
      </c>
      <c r="G548" s="268"/>
      <c r="K548" s="220"/>
      <c r="L548" s="220"/>
      <c r="M548" s="220"/>
      <c r="N548" s="220"/>
      <c r="O548" s="220"/>
      <c r="P548" s="220"/>
    </row>
    <row r="549" spans="1:16" ht="45.75" customHeight="1" hidden="1">
      <c r="A549" s="5" t="s">
        <v>35</v>
      </c>
      <c r="B549" s="2" t="s">
        <v>178</v>
      </c>
      <c r="C549" s="2" t="s">
        <v>666</v>
      </c>
      <c r="D549" s="282" t="s">
        <v>36</v>
      </c>
      <c r="E549" s="282"/>
      <c r="F549" s="538">
        <f>F550</f>
        <v>0</v>
      </c>
      <c r="G549" s="268"/>
      <c r="K549" s="220"/>
      <c r="L549" s="220"/>
      <c r="M549" s="220"/>
      <c r="N549" s="220"/>
      <c r="O549" s="220"/>
      <c r="P549" s="220"/>
    </row>
    <row r="550" spans="1:16" ht="18" customHeight="1" hidden="1">
      <c r="A550" s="373" t="s">
        <v>167</v>
      </c>
      <c r="B550" s="2" t="s">
        <v>178</v>
      </c>
      <c r="C550" s="2" t="s">
        <v>666</v>
      </c>
      <c r="D550" s="282" t="s">
        <v>36</v>
      </c>
      <c r="E550" s="282" t="s">
        <v>518</v>
      </c>
      <c r="F550" s="538"/>
      <c r="G550" s="268"/>
      <c r="K550" s="220"/>
      <c r="L550" s="220"/>
      <c r="M550" s="220"/>
      <c r="N550" s="220"/>
      <c r="O550" s="220"/>
      <c r="P550" s="220"/>
    </row>
    <row r="551" spans="1:16" ht="29.25" customHeight="1" hidden="1">
      <c r="A551" s="326" t="s">
        <v>607</v>
      </c>
      <c r="B551" s="2" t="s">
        <v>178</v>
      </c>
      <c r="C551" s="2" t="s">
        <v>666</v>
      </c>
      <c r="D551" s="282" t="s">
        <v>606</v>
      </c>
      <c r="E551" s="282"/>
      <c r="F551" s="538">
        <f>F552</f>
        <v>0</v>
      </c>
      <c r="G551" s="268"/>
      <c r="K551" s="220"/>
      <c r="L551" s="220"/>
      <c r="M551" s="220"/>
      <c r="N551" s="220"/>
      <c r="O551" s="220"/>
      <c r="P551" s="220"/>
    </row>
    <row r="552" spans="1:16" ht="16.5" customHeight="1" hidden="1">
      <c r="A552" s="373" t="s">
        <v>167</v>
      </c>
      <c r="B552" s="2" t="s">
        <v>178</v>
      </c>
      <c r="C552" s="2" t="s">
        <v>666</v>
      </c>
      <c r="D552" s="282" t="s">
        <v>606</v>
      </c>
      <c r="E552" s="282" t="s">
        <v>518</v>
      </c>
      <c r="F552" s="538"/>
      <c r="G552" s="268"/>
      <c r="K552" s="220"/>
      <c r="L552" s="220"/>
      <c r="M552" s="220"/>
      <c r="N552" s="220"/>
      <c r="O552" s="220"/>
      <c r="P552" s="220"/>
    </row>
    <row r="553" spans="1:16" ht="31.5" customHeight="1" hidden="1">
      <c r="A553" s="326" t="s">
        <v>610</v>
      </c>
      <c r="B553" s="2" t="s">
        <v>178</v>
      </c>
      <c r="C553" s="2" t="s">
        <v>666</v>
      </c>
      <c r="D553" s="282" t="s">
        <v>608</v>
      </c>
      <c r="E553" s="282"/>
      <c r="F553" s="538">
        <f>F554</f>
        <v>0</v>
      </c>
      <c r="G553" s="268"/>
      <c r="K553" s="220"/>
      <c r="L553" s="220"/>
      <c r="M553" s="220"/>
      <c r="N553" s="220"/>
      <c r="O553" s="220"/>
      <c r="P553" s="220"/>
    </row>
    <row r="554" spans="1:16" ht="16.5" customHeight="1" hidden="1">
      <c r="A554" s="373" t="s">
        <v>167</v>
      </c>
      <c r="B554" s="2" t="s">
        <v>178</v>
      </c>
      <c r="C554" s="2" t="s">
        <v>666</v>
      </c>
      <c r="D554" s="282" t="s">
        <v>608</v>
      </c>
      <c r="E554" s="282" t="s">
        <v>518</v>
      </c>
      <c r="F554" s="538"/>
      <c r="G554" s="268"/>
      <c r="K554" s="220"/>
      <c r="L554" s="220"/>
      <c r="M554" s="220"/>
      <c r="N554" s="220"/>
      <c r="O554" s="220"/>
      <c r="P554" s="220"/>
    </row>
    <row r="555" spans="1:16" ht="19.5" customHeight="1" hidden="1">
      <c r="A555" s="312" t="s">
        <v>592</v>
      </c>
      <c r="B555" s="312" t="s">
        <v>178</v>
      </c>
      <c r="C555" s="312" t="s">
        <v>525</v>
      </c>
      <c r="D555" s="313"/>
      <c r="E555" s="313"/>
      <c r="F555" s="605">
        <f>F556</f>
        <v>0</v>
      </c>
      <c r="G555" s="268"/>
      <c r="K555" s="220"/>
      <c r="L555" s="220"/>
      <c r="M555" s="220"/>
      <c r="N555" s="220"/>
      <c r="O555" s="220"/>
      <c r="P555" s="220"/>
    </row>
    <row r="556" spans="1:16" ht="66" customHeight="1" hidden="1">
      <c r="A556" s="423" t="s">
        <v>339</v>
      </c>
      <c r="B556" s="311" t="s">
        <v>546</v>
      </c>
      <c r="C556" s="311" t="s">
        <v>525</v>
      </c>
      <c r="D556" s="409" t="s">
        <v>370</v>
      </c>
      <c r="E556" s="409"/>
      <c r="F556" s="597">
        <f>F557</f>
        <v>0</v>
      </c>
      <c r="G556" s="268"/>
      <c r="K556" s="220"/>
      <c r="L556" s="220"/>
      <c r="M556" s="220"/>
      <c r="N556" s="220"/>
      <c r="O556" s="220"/>
      <c r="P556" s="220"/>
    </row>
    <row r="557" spans="1:16" ht="44.25" customHeight="1" hidden="1">
      <c r="A557" s="393" t="s">
        <v>371</v>
      </c>
      <c r="B557" s="2" t="s">
        <v>178</v>
      </c>
      <c r="C557" s="2" t="s">
        <v>525</v>
      </c>
      <c r="D557" s="282" t="s">
        <v>372</v>
      </c>
      <c r="E557" s="282"/>
      <c r="F557" s="539">
        <f>F558+F561</f>
        <v>0</v>
      </c>
      <c r="G557" s="268"/>
      <c r="K557" s="220"/>
      <c r="L557" s="220"/>
      <c r="M557" s="220"/>
      <c r="N557" s="220"/>
      <c r="O557" s="220"/>
      <c r="P557" s="220"/>
    </row>
    <row r="558" spans="1:16" ht="60" customHeight="1" hidden="1">
      <c r="A558" s="362" t="s">
        <v>373</v>
      </c>
      <c r="B558" s="2" t="s">
        <v>178</v>
      </c>
      <c r="C558" s="2" t="s">
        <v>525</v>
      </c>
      <c r="D558" s="282" t="s">
        <v>374</v>
      </c>
      <c r="E558" s="282"/>
      <c r="F558" s="539">
        <f>F559</f>
        <v>0</v>
      </c>
      <c r="G558" s="268"/>
      <c r="K558" s="220"/>
      <c r="L558" s="220"/>
      <c r="M558" s="220"/>
      <c r="N558" s="220"/>
      <c r="O558" s="220"/>
      <c r="P558" s="220"/>
    </row>
    <row r="559" spans="1:16" ht="32.25" customHeight="1" hidden="1">
      <c r="A559" s="393" t="s">
        <v>879</v>
      </c>
      <c r="B559" s="2" t="s">
        <v>178</v>
      </c>
      <c r="C559" s="2" t="s">
        <v>525</v>
      </c>
      <c r="D559" s="282" t="s">
        <v>376</v>
      </c>
      <c r="E559" s="282"/>
      <c r="F559" s="539">
        <f>F560</f>
        <v>0</v>
      </c>
      <c r="G559" s="268"/>
      <c r="K559" s="220"/>
      <c r="L559" s="220"/>
      <c r="M559" s="220"/>
      <c r="N559" s="220"/>
      <c r="O559" s="220"/>
      <c r="P559" s="220"/>
    </row>
    <row r="560" spans="1:16" ht="18" customHeight="1" hidden="1">
      <c r="A560" s="373" t="s">
        <v>167</v>
      </c>
      <c r="B560" s="2" t="s">
        <v>178</v>
      </c>
      <c r="C560" s="2" t="s">
        <v>525</v>
      </c>
      <c r="D560" s="282" t="s">
        <v>376</v>
      </c>
      <c r="E560" s="282" t="s">
        <v>518</v>
      </c>
      <c r="F560" s="539"/>
      <c r="G560" s="268"/>
      <c r="K560" s="220"/>
      <c r="L560" s="220"/>
      <c r="M560" s="220"/>
      <c r="N560" s="220"/>
      <c r="O560" s="220"/>
      <c r="P560" s="220"/>
    </row>
    <row r="561" spans="1:16" ht="41.25" hidden="1">
      <c r="A561" s="362" t="s">
        <v>377</v>
      </c>
      <c r="B561" s="2" t="s">
        <v>178</v>
      </c>
      <c r="C561" s="2" t="s">
        <v>525</v>
      </c>
      <c r="D561" s="282" t="s">
        <v>396</v>
      </c>
      <c r="E561" s="282"/>
      <c r="F561" s="539">
        <f>F562</f>
        <v>0</v>
      </c>
      <c r="G561" s="268"/>
      <c r="K561" s="220"/>
      <c r="L561" s="220"/>
      <c r="M561" s="220"/>
      <c r="N561" s="220"/>
      <c r="O561" s="220"/>
      <c r="P561" s="220"/>
    </row>
    <row r="562" spans="1:16" ht="40.5" customHeight="1" hidden="1">
      <c r="A562" s="393" t="s">
        <v>379</v>
      </c>
      <c r="B562" s="2" t="s">
        <v>178</v>
      </c>
      <c r="C562" s="2" t="s">
        <v>525</v>
      </c>
      <c r="D562" s="282" t="s">
        <v>378</v>
      </c>
      <c r="E562" s="282"/>
      <c r="F562" s="539">
        <f>F563</f>
        <v>0</v>
      </c>
      <c r="G562" s="268"/>
      <c r="K562" s="220"/>
      <c r="L562" s="220"/>
      <c r="M562" s="220"/>
      <c r="N562" s="220"/>
      <c r="O562" s="220"/>
      <c r="P562" s="220"/>
    </row>
    <row r="563" spans="1:16" ht="17.25" customHeight="1" hidden="1">
      <c r="A563" s="373" t="s">
        <v>167</v>
      </c>
      <c r="B563" s="2" t="s">
        <v>178</v>
      </c>
      <c r="C563" s="2" t="s">
        <v>525</v>
      </c>
      <c r="D563" s="282" t="s">
        <v>378</v>
      </c>
      <c r="E563" s="282" t="s">
        <v>518</v>
      </c>
      <c r="F563" s="539"/>
      <c r="G563" s="268"/>
      <c r="K563" s="220"/>
      <c r="L563" s="220"/>
      <c r="M563" s="220"/>
      <c r="N563" s="220"/>
      <c r="O563" s="220"/>
      <c r="P563" s="220"/>
    </row>
    <row r="564" spans="1:16" ht="37.5" customHeight="1" hidden="1">
      <c r="A564" s="412" t="s">
        <v>1136</v>
      </c>
      <c r="B564" s="2" t="s">
        <v>178</v>
      </c>
      <c r="C564" s="2" t="s">
        <v>666</v>
      </c>
      <c r="D564" s="2" t="s">
        <v>1133</v>
      </c>
      <c r="E564" s="282"/>
      <c r="F564" s="539">
        <f>F565</f>
        <v>0</v>
      </c>
      <c r="G564" s="268"/>
      <c r="K564" s="220"/>
      <c r="L564" s="220"/>
      <c r="M564" s="220"/>
      <c r="N564" s="220"/>
      <c r="O564" s="220"/>
      <c r="P564" s="220"/>
    </row>
    <row r="565" spans="1:16" ht="42" customHeight="1" hidden="1">
      <c r="A565" s="337" t="s">
        <v>380</v>
      </c>
      <c r="B565" s="2" t="s">
        <v>178</v>
      </c>
      <c r="C565" s="2" t="s">
        <v>666</v>
      </c>
      <c r="D565" s="2" t="s">
        <v>1133</v>
      </c>
      <c r="E565" s="282" t="s">
        <v>516</v>
      </c>
      <c r="F565" s="539"/>
      <c r="G565" s="268"/>
      <c r="K565" s="220"/>
      <c r="L565" s="220"/>
      <c r="M565" s="220"/>
      <c r="N565" s="220"/>
      <c r="O565" s="220"/>
      <c r="P565" s="220"/>
    </row>
    <row r="566" spans="1:16" ht="42" customHeight="1" hidden="1">
      <c r="A566" s="412" t="s">
        <v>1206</v>
      </c>
      <c r="B566" s="2" t="s">
        <v>178</v>
      </c>
      <c r="C566" s="2" t="s">
        <v>666</v>
      </c>
      <c r="D566" s="2" t="s">
        <v>815</v>
      </c>
      <c r="E566" s="282"/>
      <c r="F566" s="539">
        <f>F567</f>
        <v>0</v>
      </c>
      <c r="G566" s="268"/>
      <c r="K566" s="220"/>
      <c r="L566" s="220"/>
      <c r="M566" s="220"/>
      <c r="N566" s="220"/>
      <c r="O566" s="220"/>
      <c r="P566" s="220"/>
    </row>
    <row r="567" spans="1:16" ht="42" customHeight="1" hidden="1">
      <c r="A567" s="337" t="s">
        <v>380</v>
      </c>
      <c r="B567" s="2" t="s">
        <v>178</v>
      </c>
      <c r="C567" s="2" t="s">
        <v>666</v>
      </c>
      <c r="D567" s="2" t="s">
        <v>815</v>
      </c>
      <c r="E567" s="282" t="s">
        <v>516</v>
      </c>
      <c r="F567" s="539"/>
      <c r="G567" s="268"/>
      <c r="K567" s="220"/>
      <c r="L567" s="220"/>
      <c r="M567" s="220"/>
      <c r="N567" s="220"/>
      <c r="O567" s="220"/>
      <c r="P567" s="220"/>
    </row>
    <row r="568" spans="1:16" ht="35.25" customHeight="1" hidden="1">
      <c r="A568" s="393" t="s">
        <v>816</v>
      </c>
      <c r="B568" s="2" t="s">
        <v>178</v>
      </c>
      <c r="C568" s="2" t="s">
        <v>666</v>
      </c>
      <c r="D568" s="282" t="s">
        <v>817</v>
      </c>
      <c r="E568" s="282"/>
      <c r="F568" s="538">
        <f>F569</f>
        <v>0</v>
      </c>
      <c r="G568" s="268"/>
      <c r="K568" s="220"/>
      <c r="L568" s="220"/>
      <c r="M568" s="220"/>
      <c r="N568" s="220"/>
      <c r="O568" s="220"/>
      <c r="P568" s="220"/>
    </row>
    <row r="569" spans="1:16" ht="30" customHeight="1" hidden="1">
      <c r="A569" s="337" t="s">
        <v>380</v>
      </c>
      <c r="B569" s="2" t="s">
        <v>178</v>
      </c>
      <c r="C569" s="2" t="s">
        <v>666</v>
      </c>
      <c r="D569" s="282" t="s">
        <v>817</v>
      </c>
      <c r="E569" s="282" t="s">
        <v>516</v>
      </c>
      <c r="F569" s="538"/>
      <c r="G569" s="268"/>
      <c r="K569" s="220"/>
      <c r="L569" s="220"/>
      <c r="M569" s="220"/>
      <c r="N569" s="220"/>
      <c r="O569" s="220"/>
      <c r="P569" s="220"/>
    </row>
    <row r="570" spans="1:16" ht="27.75" customHeight="1" hidden="1">
      <c r="A570" s="393" t="s">
        <v>725</v>
      </c>
      <c r="B570" s="2" t="s">
        <v>178</v>
      </c>
      <c r="C570" s="2" t="s">
        <v>666</v>
      </c>
      <c r="D570" s="282" t="s">
        <v>815</v>
      </c>
      <c r="E570" s="282"/>
      <c r="F570" s="538">
        <f>F571</f>
        <v>0</v>
      </c>
      <c r="G570" s="268"/>
      <c r="K570" s="220"/>
      <c r="L570" s="220"/>
      <c r="M570" s="220"/>
      <c r="N570" s="220"/>
      <c r="O570" s="220"/>
      <c r="P570" s="220"/>
    </row>
    <row r="571" spans="1:16" ht="33" customHeight="1" hidden="1">
      <c r="A571" s="337" t="s">
        <v>380</v>
      </c>
      <c r="B571" s="2" t="s">
        <v>178</v>
      </c>
      <c r="C571" s="2" t="s">
        <v>666</v>
      </c>
      <c r="D571" s="282" t="s">
        <v>815</v>
      </c>
      <c r="E571" s="282" t="s">
        <v>516</v>
      </c>
      <c r="F571" s="538"/>
      <c r="G571" s="268"/>
      <c r="H571" s="478"/>
      <c r="K571" s="220"/>
      <c r="L571" s="220"/>
      <c r="M571" s="220"/>
      <c r="N571" s="220"/>
      <c r="O571" s="220"/>
      <c r="P571" s="220"/>
    </row>
    <row r="572" spans="1:16" ht="33" customHeight="1">
      <c r="A572" s="498" t="s">
        <v>1206</v>
      </c>
      <c r="B572" s="2" t="s">
        <v>178</v>
      </c>
      <c r="C572" s="2" t="s">
        <v>666</v>
      </c>
      <c r="D572" s="282" t="s">
        <v>815</v>
      </c>
      <c r="E572" s="282"/>
      <c r="F572" s="538">
        <f>F573</f>
        <v>329.7</v>
      </c>
      <c r="G572" s="268"/>
      <c r="H572" s="245"/>
      <c r="K572" s="220"/>
      <c r="L572" s="220"/>
      <c r="M572" s="220"/>
      <c r="N572" s="220"/>
      <c r="O572" s="220"/>
      <c r="P572" s="220"/>
    </row>
    <row r="573" spans="1:16" ht="33" customHeight="1">
      <c r="A573" s="256" t="s">
        <v>380</v>
      </c>
      <c r="B573" s="2" t="s">
        <v>178</v>
      </c>
      <c r="C573" s="2" t="s">
        <v>666</v>
      </c>
      <c r="D573" s="282" t="s">
        <v>815</v>
      </c>
      <c r="E573" s="282" t="s">
        <v>516</v>
      </c>
      <c r="F573" s="538">
        <v>329.7</v>
      </c>
      <c r="G573" s="268"/>
      <c r="H573" s="245"/>
      <c r="K573" s="220"/>
      <c r="L573" s="220"/>
      <c r="M573" s="220"/>
      <c r="N573" s="220"/>
      <c r="O573" s="220"/>
      <c r="P573" s="220"/>
    </row>
    <row r="574" spans="1:16" ht="33" customHeight="1">
      <c r="A574" s="412" t="s">
        <v>360</v>
      </c>
      <c r="B574" s="2" t="s">
        <v>178</v>
      </c>
      <c r="C574" s="2" t="s">
        <v>666</v>
      </c>
      <c r="D574" s="2" t="s">
        <v>361</v>
      </c>
      <c r="E574" s="282"/>
      <c r="F574" s="538">
        <f>F575</f>
        <v>394.619</v>
      </c>
      <c r="G574" s="268"/>
      <c r="H574" s="245"/>
      <c r="K574" s="220"/>
      <c r="L574" s="220"/>
      <c r="M574" s="220"/>
      <c r="N574" s="220"/>
      <c r="O574" s="220"/>
      <c r="P574" s="220"/>
    </row>
    <row r="575" spans="1:16" ht="33" customHeight="1">
      <c r="A575" s="373" t="s">
        <v>167</v>
      </c>
      <c r="B575" s="2" t="s">
        <v>178</v>
      </c>
      <c r="C575" s="2" t="s">
        <v>666</v>
      </c>
      <c r="D575" s="2" t="s">
        <v>361</v>
      </c>
      <c r="E575" s="282" t="s">
        <v>518</v>
      </c>
      <c r="F575" s="538">
        <v>394.619</v>
      </c>
      <c r="G575" s="268"/>
      <c r="H575" s="245"/>
      <c r="K575" s="220"/>
      <c r="L575" s="220"/>
      <c r="M575" s="220"/>
      <c r="N575" s="220"/>
      <c r="O575" s="220"/>
      <c r="P575" s="220"/>
    </row>
    <row r="576" spans="1:16" ht="40.5" customHeight="1">
      <c r="A576" s="400" t="s">
        <v>1529</v>
      </c>
      <c r="B576" s="311" t="s">
        <v>178</v>
      </c>
      <c r="C576" s="311" t="s">
        <v>666</v>
      </c>
      <c r="D576" s="460" t="s">
        <v>1134</v>
      </c>
      <c r="E576" s="409"/>
      <c r="F576" s="600">
        <f>F577</f>
        <v>8730.509</v>
      </c>
      <c r="G576" s="268"/>
      <c r="K576" s="220"/>
      <c r="L576" s="220"/>
      <c r="M576" s="220"/>
      <c r="N576" s="220"/>
      <c r="O576" s="220"/>
      <c r="P576" s="220"/>
    </row>
    <row r="577" spans="1:16" ht="48.75" customHeight="1">
      <c r="A577" s="11" t="s">
        <v>1530</v>
      </c>
      <c r="B577" s="2" t="s">
        <v>178</v>
      </c>
      <c r="C577" s="2" t="s">
        <v>666</v>
      </c>
      <c r="D577" s="282" t="s">
        <v>1531</v>
      </c>
      <c r="E577" s="424"/>
      <c r="F577" s="538">
        <f>F578</f>
        <v>8730.509</v>
      </c>
      <c r="G577" s="268"/>
      <c r="K577" s="220"/>
      <c r="L577" s="220"/>
      <c r="M577" s="220"/>
      <c r="N577" s="220"/>
      <c r="O577" s="220"/>
      <c r="P577" s="220"/>
    </row>
    <row r="578" spans="1:16" ht="33" customHeight="1">
      <c r="A578" s="5" t="s">
        <v>1539</v>
      </c>
      <c r="B578" s="2" t="s">
        <v>178</v>
      </c>
      <c r="C578" s="2" t="s">
        <v>666</v>
      </c>
      <c r="D578" s="12" t="s">
        <v>1536</v>
      </c>
      <c r="E578" s="282"/>
      <c r="F578" s="538">
        <f>F584+F586+F588+F590+F579+F604+F581</f>
        <v>8730.509</v>
      </c>
      <c r="G578" s="268"/>
      <c r="K578" s="220"/>
      <c r="L578" s="220"/>
      <c r="M578" s="220"/>
      <c r="N578" s="220"/>
      <c r="O578" s="220"/>
      <c r="P578" s="220"/>
    </row>
    <row r="579" spans="1:16" ht="33" customHeight="1" hidden="1">
      <c r="A579" s="282" t="s">
        <v>737</v>
      </c>
      <c r="B579" s="2" t="s">
        <v>178</v>
      </c>
      <c r="C579" s="2" t="s">
        <v>666</v>
      </c>
      <c r="D579" s="418" t="s">
        <v>1319</v>
      </c>
      <c r="E579" s="282"/>
      <c r="F579" s="538">
        <f>F580</f>
        <v>0</v>
      </c>
      <c r="G579" s="268"/>
      <c r="K579" s="220"/>
      <c r="L579" s="220"/>
      <c r="M579" s="220"/>
      <c r="N579" s="220"/>
      <c r="O579" s="220"/>
      <c r="P579" s="220"/>
    </row>
    <row r="580" spans="1:16" ht="33" customHeight="1" hidden="1">
      <c r="A580" s="2" t="s">
        <v>433</v>
      </c>
      <c r="B580" s="2" t="s">
        <v>178</v>
      </c>
      <c r="C580" s="2" t="s">
        <v>666</v>
      </c>
      <c r="D580" s="12" t="s">
        <v>1319</v>
      </c>
      <c r="E580" s="282" t="s">
        <v>510</v>
      </c>
      <c r="F580" s="538"/>
      <c r="G580" s="268"/>
      <c r="K580" s="220"/>
      <c r="L580" s="220"/>
      <c r="M580" s="220"/>
      <c r="N580" s="220"/>
      <c r="O580" s="220"/>
      <c r="P580" s="220"/>
    </row>
    <row r="581" spans="1:16" ht="33" customHeight="1">
      <c r="A581" s="815" t="s">
        <v>728</v>
      </c>
      <c r="B581" s="2" t="s">
        <v>178</v>
      </c>
      <c r="C581" s="2" t="s">
        <v>666</v>
      </c>
      <c r="D581" s="12" t="s">
        <v>1758</v>
      </c>
      <c r="E581" s="282"/>
      <c r="F581" s="538">
        <f>F582+F583</f>
        <v>424.99</v>
      </c>
      <c r="G581" s="268"/>
      <c r="K581" s="220"/>
      <c r="L581" s="220"/>
      <c r="M581" s="220"/>
      <c r="N581" s="220"/>
      <c r="O581" s="220"/>
      <c r="P581" s="220"/>
    </row>
    <row r="582" spans="1:16" ht="33" customHeight="1">
      <c r="A582" s="256" t="s">
        <v>380</v>
      </c>
      <c r="B582" s="2" t="s">
        <v>178</v>
      </c>
      <c r="C582" s="2" t="s">
        <v>666</v>
      </c>
      <c r="D582" s="12" t="s">
        <v>1758</v>
      </c>
      <c r="E582" s="282" t="s">
        <v>516</v>
      </c>
      <c r="F582" s="538">
        <v>125</v>
      </c>
      <c r="G582" s="268"/>
      <c r="K582" s="220"/>
      <c r="L582" s="220"/>
      <c r="M582" s="220"/>
      <c r="N582" s="220"/>
      <c r="O582" s="220"/>
      <c r="P582" s="220"/>
    </row>
    <row r="583" spans="1:16" ht="33" customHeight="1">
      <c r="A583" s="481" t="s">
        <v>433</v>
      </c>
      <c r="B583" s="2" t="s">
        <v>178</v>
      </c>
      <c r="C583" s="2" t="s">
        <v>666</v>
      </c>
      <c r="D583" s="12" t="s">
        <v>1758</v>
      </c>
      <c r="E583" s="282" t="s">
        <v>510</v>
      </c>
      <c r="F583" s="538">
        <v>299.99</v>
      </c>
      <c r="G583" s="268"/>
      <c r="K583" s="220"/>
      <c r="L583" s="220"/>
      <c r="M583" s="220"/>
      <c r="N583" s="220"/>
      <c r="O583" s="220"/>
      <c r="P583" s="220"/>
    </row>
    <row r="584" spans="1:16" ht="33" customHeight="1">
      <c r="A584" s="2" t="s">
        <v>1538</v>
      </c>
      <c r="B584" s="2" t="s">
        <v>178</v>
      </c>
      <c r="C584" s="2" t="s">
        <v>666</v>
      </c>
      <c r="D584" s="12" t="s">
        <v>1537</v>
      </c>
      <c r="E584" s="282"/>
      <c r="F584" s="538">
        <f>F585</f>
        <v>8305.519</v>
      </c>
      <c r="G584" s="268"/>
      <c r="K584" s="220"/>
      <c r="L584" s="220"/>
      <c r="M584" s="220"/>
      <c r="N584" s="220"/>
      <c r="O584" s="220"/>
      <c r="P584" s="220"/>
    </row>
    <row r="585" spans="1:16" ht="33" customHeight="1">
      <c r="A585" s="2" t="s">
        <v>433</v>
      </c>
      <c r="B585" s="2" t="s">
        <v>178</v>
      </c>
      <c r="C585" s="2" t="s">
        <v>666</v>
      </c>
      <c r="D585" s="12" t="s">
        <v>1537</v>
      </c>
      <c r="E585" s="282" t="s">
        <v>510</v>
      </c>
      <c r="F585" s="682">
        <v>8305.519</v>
      </c>
      <c r="G585" s="268"/>
      <c r="K585" s="220"/>
      <c r="L585" s="220"/>
      <c r="M585" s="220"/>
      <c r="N585" s="220"/>
      <c r="O585" s="220"/>
      <c r="P585" s="220"/>
    </row>
    <row r="586" spans="1:16" ht="33" customHeight="1" hidden="1">
      <c r="A586" s="412" t="s">
        <v>767</v>
      </c>
      <c r="B586" s="2" t="s">
        <v>178</v>
      </c>
      <c r="C586" s="2" t="s">
        <v>666</v>
      </c>
      <c r="D586" s="418" t="s">
        <v>1135</v>
      </c>
      <c r="E586" s="282"/>
      <c r="F586" s="682">
        <f>F587</f>
        <v>0</v>
      </c>
      <c r="G586" s="268"/>
      <c r="K586" s="220"/>
      <c r="L586" s="220"/>
      <c r="M586" s="220"/>
      <c r="N586" s="220"/>
      <c r="O586" s="220"/>
      <c r="P586" s="220"/>
    </row>
    <row r="587" spans="1:16" ht="33" customHeight="1" hidden="1">
      <c r="A587" s="2" t="s">
        <v>433</v>
      </c>
      <c r="B587" s="2" t="s">
        <v>178</v>
      </c>
      <c r="C587" s="2" t="s">
        <v>666</v>
      </c>
      <c r="D587" s="418" t="s">
        <v>1135</v>
      </c>
      <c r="E587" s="282" t="s">
        <v>510</v>
      </c>
      <c r="F587" s="682"/>
      <c r="G587" s="268"/>
      <c r="K587" s="220"/>
      <c r="L587" s="220"/>
      <c r="M587" s="220"/>
      <c r="N587" s="220"/>
      <c r="O587" s="220"/>
      <c r="P587" s="220"/>
    </row>
    <row r="588" spans="1:16" ht="33" customHeight="1" hidden="1">
      <c r="A588" s="2" t="s">
        <v>1322</v>
      </c>
      <c r="B588" s="2" t="s">
        <v>178</v>
      </c>
      <c r="C588" s="2" t="s">
        <v>666</v>
      </c>
      <c r="D588" s="12" t="s">
        <v>1321</v>
      </c>
      <c r="E588" s="282"/>
      <c r="F588" s="682">
        <f>F589</f>
        <v>0</v>
      </c>
      <c r="G588" s="268"/>
      <c r="K588" s="220"/>
      <c r="L588" s="220"/>
      <c r="M588" s="220"/>
      <c r="N588" s="220"/>
      <c r="O588" s="220"/>
      <c r="P588" s="220"/>
    </row>
    <row r="589" spans="1:16" ht="33" customHeight="1" hidden="1">
      <c r="A589" s="2" t="s">
        <v>433</v>
      </c>
      <c r="B589" s="2" t="s">
        <v>178</v>
      </c>
      <c r="C589" s="2" t="s">
        <v>666</v>
      </c>
      <c r="D589" s="12" t="s">
        <v>1321</v>
      </c>
      <c r="E589" s="282" t="s">
        <v>510</v>
      </c>
      <c r="F589" s="682"/>
      <c r="G589" s="268"/>
      <c r="K589" s="220"/>
      <c r="L589" s="220"/>
      <c r="M589" s="220"/>
      <c r="N589" s="220"/>
      <c r="O589" s="220"/>
      <c r="P589" s="220"/>
    </row>
    <row r="590" spans="1:16" ht="33" customHeight="1" hidden="1">
      <c r="A590" s="2" t="s">
        <v>1426</v>
      </c>
      <c r="B590" s="2" t="s">
        <v>178</v>
      </c>
      <c r="C590" s="2" t="s">
        <v>666</v>
      </c>
      <c r="D590" s="12" t="s">
        <v>1321</v>
      </c>
      <c r="E590" s="282"/>
      <c r="F590" s="682">
        <f>F591</f>
        <v>0</v>
      </c>
      <c r="G590" s="268"/>
      <c r="K590" s="220"/>
      <c r="L590" s="220"/>
      <c r="M590" s="220"/>
      <c r="N590" s="220"/>
      <c r="O590" s="220"/>
      <c r="P590" s="220"/>
    </row>
    <row r="591" spans="1:16" ht="33" customHeight="1" hidden="1">
      <c r="A591" s="2" t="s">
        <v>433</v>
      </c>
      <c r="B591" s="2" t="s">
        <v>178</v>
      </c>
      <c r="C591" s="2" t="s">
        <v>666</v>
      </c>
      <c r="D591" s="12" t="s">
        <v>1321</v>
      </c>
      <c r="E591" s="282" t="s">
        <v>510</v>
      </c>
      <c r="F591" s="682"/>
      <c r="G591" s="268"/>
      <c r="K591" s="220"/>
      <c r="L591" s="220"/>
      <c r="M591" s="220"/>
      <c r="N591" s="220"/>
      <c r="O591" s="220"/>
      <c r="P591" s="220"/>
    </row>
    <row r="592" spans="1:16" ht="16.5" customHeight="1">
      <c r="A592" s="399" t="s">
        <v>592</v>
      </c>
      <c r="B592" s="311" t="s">
        <v>178</v>
      </c>
      <c r="C592" s="311" t="s">
        <v>525</v>
      </c>
      <c r="D592" s="282"/>
      <c r="E592" s="282"/>
      <c r="F592" s="600">
        <f>F593</f>
        <v>240</v>
      </c>
      <c r="G592" s="268"/>
      <c r="K592" s="220"/>
      <c r="L592" s="220"/>
      <c r="M592" s="220"/>
      <c r="N592" s="220"/>
      <c r="O592" s="220"/>
      <c r="P592" s="220"/>
    </row>
    <row r="593" spans="1:16" ht="30" customHeight="1">
      <c r="A593" s="318" t="s">
        <v>613</v>
      </c>
      <c r="B593" s="2" t="s">
        <v>178</v>
      </c>
      <c r="C593" s="2" t="s">
        <v>525</v>
      </c>
      <c r="D593" s="312" t="s">
        <v>355</v>
      </c>
      <c r="E593" s="2"/>
      <c r="F593" s="600">
        <f>F594</f>
        <v>240</v>
      </c>
      <c r="G593" s="268"/>
      <c r="K593" s="220"/>
      <c r="L593" s="220"/>
      <c r="M593" s="220"/>
      <c r="N593" s="220"/>
      <c r="O593" s="220"/>
      <c r="P593" s="220"/>
    </row>
    <row r="594" spans="1:16" ht="75.75" customHeight="1">
      <c r="A594" s="445" t="s">
        <v>1169</v>
      </c>
      <c r="B594" s="2" t="s">
        <v>178</v>
      </c>
      <c r="C594" s="2" t="s">
        <v>525</v>
      </c>
      <c r="D594" s="2" t="s">
        <v>357</v>
      </c>
      <c r="E594" s="2"/>
      <c r="F594" s="538">
        <f>F595</f>
        <v>240</v>
      </c>
      <c r="G594" s="268"/>
      <c r="K594" s="220"/>
      <c r="L594" s="220"/>
      <c r="M594" s="220"/>
      <c r="N594" s="220"/>
      <c r="O594" s="220"/>
      <c r="P594" s="220"/>
    </row>
    <row r="595" spans="1:16" ht="36.75" customHeight="1">
      <c r="A595" s="9" t="s">
        <v>792</v>
      </c>
      <c r="B595" s="2" t="s">
        <v>178</v>
      </c>
      <c r="C595" s="2" t="s">
        <v>525</v>
      </c>
      <c r="D595" s="2" t="s">
        <v>793</v>
      </c>
      <c r="E595" s="2"/>
      <c r="F595" s="538">
        <f>F596</f>
        <v>240</v>
      </c>
      <c r="G595" s="268"/>
      <c r="K595" s="220"/>
      <c r="L595" s="220"/>
      <c r="M595" s="220"/>
      <c r="N595" s="220"/>
      <c r="O595" s="220"/>
      <c r="P595" s="220"/>
    </row>
    <row r="596" spans="1:16" ht="31.5" customHeight="1">
      <c r="A596" s="336" t="s">
        <v>798</v>
      </c>
      <c r="B596" s="2" t="s">
        <v>178</v>
      </c>
      <c r="C596" s="2" t="s">
        <v>525</v>
      </c>
      <c r="D596" s="2" t="s">
        <v>797</v>
      </c>
      <c r="E596" s="2"/>
      <c r="F596" s="538">
        <f>F597</f>
        <v>240</v>
      </c>
      <c r="G596" s="268"/>
      <c r="K596" s="220"/>
      <c r="L596" s="220"/>
      <c r="M596" s="220"/>
      <c r="N596" s="220"/>
      <c r="O596" s="220"/>
      <c r="P596" s="220"/>
    </row>
    <row r="597" spans="1:16" ht="27.75">
      <c r="A597" s="337" t="s">
        <v>380</v>
      </c>
      <c r="B597" s="2" t="s">
        <v>178</v>
      </c>
      <c r="C597" s="2" t="s">
        <v>525</v>
      </c>
      <c r="D597" s="2" t="s">
        <v>797</v>
      </c>
      <c r="E597" s="2" t="s">
        <v>516</v>
      </c>
      <c r="F597" s="538">
        <v>240</v>
      </c>
      <c r="G597" s="268"/>
      <c r="K597" s="220"/>
      <c r="L597" s="220"/>
      <c r="M597" s="220"/>
      <c r="N597" s="220"/>
      <c r="O597" s="220"/>
      <c r="P597" s="220"/>
    </row>
    <row r="598" spans="1:16" ht="15.75" hidden="1">
      <c r="A598" s="399" t="s">
        <v>592</v>
      </c>
      <c r="B598" s="311" t="s">
        <v>178</v>
      </c>
      <c r="C598" s="311" t="s">
        <v>525</v>
      </c>
      <c r="D598" s="282"/>
      <c r="E598" s="282"/>
      <c r="F598" s="538">
        <f>F599</f>
        <v>0</v>
      </c>
      <c r="G598" s="268"/>
      <c r="K598" s="220"/>
      <c r="L598" s="220"/>
      <c r="M598" s="220"/>
      <c r="N598" s="220"/>
      <c r="O598" s="220"/>
      <c r="P598" s="220"/>
    </row>
    <row r="599" spans="1:16" ht="27.75" hidden="1">
      <c r="A599" s="333" t="s">
        <v>485</v>
      </c>
      <c r="B599" s="312" t="s">
        <v>178</v>
      </c>
      <c r="C599" s="312" t="s">
        <v>525</v>
      </c>
      <c r="D599" s="313" t="s">
        <v>355</v>
      </c>
      <c r="E599" s="282"/>
      <c r="F599" s="538">
        <f>F600</f>
        <v>0</v>
      </c>
      <c r="G599" s="268"/>
      <c r="K599" s="220"/>
      <c r="L599" s="220"/>
      <c r="M599" s="220"/>
      <c r="N599" s="220"/>
      <c r="O599" s="220"/>
      <c r="P599" s="220"/>
    </row>
    <row r="600" spans="1:16" ht="54.75" hidden="1">
      <c r="A600" s="9" t="s">
        <v>1164</v>
      </c>
      <c r="B600" s="2" t="s">
        <v>178</v>
      </c>
      <c r="C600" s="2" t="s">
        <v>525</v>
      </c>
      <c r="D600" s="282" t="s">
        <v>357</v>
      </c>
      <c r="E600" s="282"/>
      <c r="F600" s="538">
        <f>F601</f>
        <v>0</v>
      </c>
      <c r="G600" s="268"/>
      <c r="K600" s="220"/>
      <c r="L600" s="220"/>
      <c r="M600" s="220"/>
      <c r="N600" s="220"/>
      <c r="O600" s="220"/>
      <c r="P600" s="220"/>
    </row>
    <row r="601" spans="1:16" ht="21.75" customHeight="1" hidden="1">
      <c r="A601" s="425" t="s">
        <v>1311</v>
      </c>
      <c r="B601" s="2" t="s">
        <v>178</v>
      </c>
      <c r="C601" s="2" t="s">
        <v>525</v>
      </c>
      <c r="D601" s="282" t="s">
        <v>1189</v>
      </c>
      <c r="E601" s="282"/>
      <c r="F601" s="538">
        <f>F602</f>
        <v>0</v>
      </c>
      <c r="G601" s="268"/>
      <c r="K601" s="220"/>
      <c r="L601" s="220"/>
      <c r="M601" s="220"/>
      <c r="N601" s="220"/>
      <c r="O601" s="220"/>
      <c r="P601" s="220"/>
    </row>
    <row r="602" spans="1:16" ht="23.25" customHeight="1" hidden="1">
      <c r="A602" s="281" t="s">
        <v>798</v>
      </c>
      <c r="B602" s="2" t="s">
        <v>178</v>
      </c>
      <c r="C602" s="2" t="s">
        <v>525</v>
      </c>
      <c r="D602" s="2" t="s">
        <v>1191</v>
      </c>
      <c r="E602" s="282"/>
      <c r="F602" s="538">
        <f>F603</f>
        <v>0</v>
      </c>
      <c r="G602" s="268"/>
      <c r="K602" s="220"/>
      <c r="L602" s="220"/>
      <c r="M602" s="220"/>
      <c r="N602" s="220"/>
      <c r="O602" s="220"/>
      <c r="P602" s="220"/>
    </row>
    <row r="603" spans="1:16" ht="27.75" hidden="1">
      <c r="A603" s="337" t="s">
        <v>380</v>
      </c>
      <c r="B603" s="2" t="s">
        <v>178</v>
      </c>
      <c r="C603" s="2" t="s">
        <v>525</v>
      </c>
      <c r="D603" s="2" t="s">
        <v>1191</v>
      </c>
      <c r="E603" s="282" t="s">
        <v>516</v>
      </c>
      <c r="F603" s="538"/>
      <c r="G603" s="268"/>
      <c r="K603" s="220"/>
      <c r="L603" s="220"/>
      <c r="M603" s="220"/>
      <c r="N603" s="220"/>
      <c r="O603" s="220"/>
      <c r="P603" s="220"/>
    </row>
    <row r="604" spans="1:16" ht="27" hidden="1">
      <c r="A604" s="2" t="s">
        <v>1426</v>
      </c>
      <c r="B604" s="2" t="s">
        <v>178</v>
      </c>
      <c r="C604" s="2" t="s">
        <v>666</v>
      </c>
      <c r="D604" s="12" t="s">
        <v>1321</v>
      </c>
      <c r="E604" s="282"/>
      <c r="F604" s="538">
        <f>F605</f>
        <v>0</v>
      </c>
      <c r="G604" s="268"/>
      <c r="K604" s="220"/>
      <c r="L604" s="220"/>
      <c r="M604" s="220"/>
      <c r="N604" s="220"/>
      <c r="O604" s="220"/>
      <c r="P604" s="220"/>
    </row>
    <row r="605" spans="1:16" ht="27" hidden="1">
      <c r="A605" s="2" t="s">
        <v>433</v>
      </c>
      <c r="B605" s="2" t="s">
        <v>178</v>
      </c>
      <c r="C605" s="2" t="s">
        <v>666</v>
      </c>
      <c r="D605" s="12" t="s">
        <v>1321</v>
      </c>
      <c r="E605" s="282" t="s">
        <v>510</v>
      </c>
      <c r="F605" s="538"/>
      <c r="G605" s="268"/>
      <c r="K605" s="220"/>
      <c r="L605" s="220"/>
      <c r="M605" s="220"/>
      <c r="N605" s="220"/>
      <c r="O605" s="220"/>
      <c r="P605" s="220"/>
    </row>
    <row r="606" spans="1:16" ht="27" customHeight="1">
      <c r="A606" s="311" t="s">
        <v>753</v>
      </c>
      <c r="B606" s="311" t="s">
        <v>529</v>
      </c>
      <c r="C606" s="311"/>
      <c r="D606" s="311"/>
      <c r="E606" s="311"/>
      <c r="F606" s="600">
        <f>F607+F667+F839+F878+F897</f>
        <v>349059.69600000005</v>
      </c>
      <c r="G606" s="268"/>
      <c r="K606" s="220"/>
      <c r="L606" s="220"/>
      <c r="M606" s="220"/>
      <c r="N606" s="220"/>
      <c r="O606" s="220"/>
      <c r="P606" s="220"/>
    </row>
    <row r="607" spans="1:16" ht="24.75" customHeight="1">
      <c r="A607" s="311" t="s">
        <v>754</v>
      </c>
      <c r="B607" s="311" t="s">
        <v>529</v>
      </c>
      <c r="C607" s="311" t="s">
        <v>665</v>
      </c>
      <c r="D607" s="311"/>
      <c r="E607" s="311"/>
      <c r="F607" s="600">
        <f>F608+F640+F645+F650+F655+F659+F663</f>
        <v>66875.337</v>
      </c>
      <c r="G607" s="268"/>
      <c r="K607" s="220"/>
      <c r="L607" s="220"/>
      <c r="M607" s="220"/>
      <c r="N607" s="220"/>
      <c r="O607" s="220"/>
      <c r="P607" s="220"/>
    </row>
    <row r="608" spans="1:16" ht="30" customHeight="1">
      <c r="A608" s="334" t="s">
        <v>1570</v>
      </c>
      <c r="B608" s="312" t="s">
        <v>529</v>
      </c>
      <c r="C608" s="312" t="s">
        <v>665</v>
      </c>
      <c r="D608" s="312" t="s">
        <v>676</v>
      </c>
      <c r="E608" s="312"/>
      <c r="F608" s="605">
        <f>F609</f>
        <v>66141.58</v>
      </c>
      <c r="G608" s="268"/>
      <c r="K608" s="220"/>
      <c r="L608" s="220"/>
      <c r="M608" s="220"/>
      <c r="N608" s="220"/>
      <c r="O608" s="220"/>
      <c r="P608" s="220"/>
    </row>
    <row r="609" spans="1:16" ht="41.25">
      <c r="A609" s="6" t="s">
        <v>1572</v>
      </c>
      <c r="B609" s="2" t="s">
        <v>529</v>
      </c>
      <c r="C609" s="2" t="s">
        <v>665</v>
      </c>
      <c r="D609" s="339" t="s">
        <v>343</v>
      </c>
      <c r="E609" s="2"/>
      <c r="F609" s="598">
        <f>F614+F636</f>
        <v>66141.58</v>
      </c>
      <c r="G609" s="268"/>
      <c r="K609" s="220"/>
      <c r="L609" s="220"/>
      <c r="M609" s="220"/>
      <c r="N609" s="220"/>
      <c r="O609" s="220"/>
      <c r="P609" s="220"/>
    </row>
    <row r="610" spans="1:16" ht="46.5" customHeight="1" hidden="1">
      <c r="A610" s="6" t="s">
        <v>800</v>
      </c>
      <c r="B610" s="339" t="s">
        <v>529</v>
      </c>
      <c r="C610" s="339" t="s">
        <v>665</v>
      </c>
      <c r="D610" s="312" t="s">
        <v>135</v>
      </c>
      <c r="E610" s="339"/>
      <c r="F610" s="598">
        <f>F611</f>
        <v>0</v>
      </c>
      <c r="G610" s="268"/>
      <c r="K610" s="220"/>
      <c r="L610" s="220"/>
      <c r="M610" s="220"/>
      <c r="N610" s="220"/>
      <c r="O610" s="220"/>
      <c r="P610" s="220"/>
    </row>
    <row r="611" spans="1:16" ht="15.75" hidden="1">
      <c r="A611" s="5" t="s">
        <v>646</v>
      </c>
      <c r="B611" s="2" t="s">
        <v>529</v>
      </c>
      <c r="C611" s="2" t="s">
        <v>665</v>
      </c>
      <c r="D611" s="2" t="s">
        <v>133</v>
      </c>
      <c r="E611" s="2" t="s">
        <v>510</v>
      </c>
      <c r="F611" s="538"/>
      <c r="G611" s="268"/>
      <c r="K611" s="220"/>
      <c r="L611" s="220"/>
      <c r="M611" s="220"/>
      <c r="N611" s="220"/>
      <c r="O611" s="220"/>
      <c r="P611" s="220"/>
    </row>
    <row r="612" spans="1:16" ht="96" customHeight="1" hidden="1">
      <c r="A612" s="426" t="s">
        <v>692</v>
      </c>
      <c r="B612" s="2" t="s">
        <v>529</v>
      </c>
      <c r="C612" s="2" t="s">
        <v>665</v>
      </c>
      <c r="D612" s="2" t="s">
        <v>133</v>
      </c>
      <c r="E612" s="2"/>
      <c r="F612" s="538">
        <f>F613</f>
        <v>0</v>
      </c>
      <c r="G612" s="268"/>
      <c r="K612" s="220"/>
      <c r="L612" s="220"/>
      <c r="M612" s="220"/>
      <c r="N612" s="220"/>
      <c r="O612" s="220"/>
      <c r="P612" s="220"/>
    </row>
    <row r="613" spans="1:16" ht="15" customHeight="1" hidden="1">
      <c r="A613" s="335" t="s">
        <v>380</v>
      </c>
      <c r="B613" s="2" t="s">
        <v>529</v>
      </c>
      <c r="C613" s="2" t="s">
        <v>665</v>
      </c>
      <c r="D613" s="2" t="s">
        <v>133</v>
      </c>
      <c r="E613" s="2" t="s">
        <v>516</v>
      </c>
      <c r="F613" s="538"/>
      <c r="G613" s="268"/>
      <c r="K613" s="220"/>
      <c r="L613" s="220"/>
      <c r="M613" s="220"/>
      <c r="N613" s="220"/>
      <c r="O613" s="220"/>
      <c r="P613" s="220"/>
    </row>
    <row r="614" spans="1:16" ht="27.75">
      <c r="A614" s="427" t="s">
        <v>134</v>
      </c>
      <c r="B614" s="2" t="s">
        <v>529</v>
      </c>
      <c r="C614" s="2" t="s">
        <v>665</v>
      </c>
      <c r="D614" s="2" t="s">
        <v>135</v>
      </c>
      <c r="E614" s="2"/>
      <c r="F614" s="538">
        <f>F615+F631+F633+F629+F627</f>
        <v>47732.115000000005</v>
      </c>
      <c r="G614" s="268"/>
      <c r="K614" s="220"/>
      <c r="L614" s="220"/>
      <c r="M614" s="220"/>
      <c r="N614" s="220"/>
      <c r="O614" s="220"/>
      <c r="P614" s="220"/>
    </row>
    <row r="615" spans="1:16" ht="28.5" customHeight="1">
      <c r="A615" s="2" t="s">
        <v>599</v>
      </c>
      <c r="B615" s="2" t="s">
        <v>529</v>
      </c>
      <c r="C615" s="2" t="s">
        <v>665</v>
      </c>
      <c r="D615" s="2" t="s">
        <v>133</v>
      </c>
      <c r="E615" s="2"/>
      <c r="F615" s="538">
        <f>F616+F617+F619+F618</f>
        <v>23129.45</v>
      </c>
      <c r="G615" s="268"/>
      <c r="K615" s="220"/>
      <c r="L615" s="220"/>
      <c r="M615" s="220"/>
      <c r="N615" s="220"/>
      <c r="O615" s="220"/>
      <c r="P615" s="220"/>
    </row>
    <row r="616" spans="1:16" ht="54">
      <c r="A616" s="2" t="s">
        <v>653</v>
      </c>
      <c r="B616" s="2" t="s">
        <v>529</v>
      </c>
      <c r="C616" s="2" t="s">
        <v>665</v>
      </c>
      <c r="D616" s="2" t="s">
        <v>133</v>
      </c>
      <c r="E616" s="2" t="s">
        <v>67</v>
      </c>
      <c r="F616" s="538">
        <v>10885.464</v>
      </c>
      <c r="G616" s="268"/>
      <c r="K616" s="220"/>
      <c r="L616" s="220"/>
      <c r="M616" s="220"/>
      <c r="N616" s="220"/>
      <c r="O616" s="220"/>
      <c r="P616" s="220"/>
    </row>
    <row r="617" spans="1:16" ht="27.75">
      <c r="A617" s="337" t="s">
        <v>380</v>
      </c>
      <c r="B617" s="2" t="s">
        <v>529</v>
      </c>
      <c r="C617" s="2" t="s">
        <v>665</v>
      </c>
      <c r="D617" s="2" t="s">
        <v>133</v>
      </c>
      <c r="E617" s="2" t="s">
        <v>516</v>
      </c>
      <c r="F617" s="538">
        <v>9509.986</v>
      </c>
      <c r="G617" s="268"/>
      <c r="K617" s="538"/>
      <c r="L617" s="220"/>
      <c r="M617" s="220"/>
      <c r="N617" s="220"/>
      <c r="O617" s="220"/>
      <c r="P617" s="220"/>
    </row>
    <row r="618" spans="1:16" ht="15.75" hidden="1">
      <c r="A618" s="2" t="s">
        <v>646</v>
      </c>
      <c r="B618" s="2" t="s">
        <v>529</v>
      </c>
      <c r="C618" s="2" t="s">
        <v>665</v>
      </c>
      <c r="D618" s="2" t="s">
        <v>133</v>
      </c>
      <c r="E618" s="2" t="s">
        <v>510</v>
      </c>
      <c r="F618" s="538"/>
      <c r="G618" s="268"/>
      <c r="K618" s="538"/>
      <c r="L618" s="220"/>
      <c r="M618" s="220"/>
      <c r="N618" s="220"/>
      <c r="O618" s="220"/>
      <c r="P618" s="220"/>
    </row>
    <row r="619" spans="1:16" ht="14.25" customHeight="1">
      <c r="A619" s="373" t="s">
        <v>763</v>
      </c>
      <c r="B619" s="2" t="s">
        <v>529</v>
      </c>
      <c r="C619" s="2" t="s">
        <v>665</v>
      </c>
      <c r="D619" s="2" t="s">
        <v>133</v>
      </c>
      <c r="E619" s="2" t="s">
        <v>764</v>
      </c>
      <c r="F619" s="538">
        <v>2734</v>
      </c>
      <c r="G619" s="268"/>
      <c r="K619" s="538"/>
      <c r="L619" s="220"/>
      <c r="M619" s="220"/>
      <c r="N619" s="220"/>
      <c r="O619" s="220"/>
      <c r="P619" s="220"/>
    </row>
    <row r="620" spans="1:15" ht="0.75" customHeight="1">
      <c r="A620" s="334" t="s">
        <v>390</v>
      </c>
      <c r="B620" s="312" t="s">
        <v>529</v>
      </c>
      <c r="C620" s="312" t="s">
        <v>665</v>
      </c>
      <c r="D620" s="312" t="s">
        <v>329</v>
      </c>
      <c r="E620" s="312"/>
      <c r="F620" s="605">
        <f>F622</f>
        <v>0</v>
      </c>
      <c r="G620" s="268"/>
      <c r="K620" s="220"/>
      <c r="L620" s="220"/>
      <c r="M620" s="220"/>
      <c r="N620" s="220"/>
      <c r="O620" s="220"/>
    </row>
    <row r="621" spans="1:15" ht="0.75" customHeight="1">
      <c r="A621" s="334"/>
      <c r="B621" s="312"/>
      <c r="C621" s="312"/>
      <c r="D621" s="312"/>
      <c r="E621" s="312"/>
      <c r="F621" s="605"/>
      <c r="G621" s="268"/>
      <c r="K621" s="220"/>
      <c r="L621" s="220"/>
      <c r="M621" s="220"/>
      <c r="N621" s="220"/>
      <c r="O621" s="220"/>
    </row>
    <row r="622" spans="1:15" ht="90" customHeight="1" hidden="1">
      <c r="A622" s="428" t="s">
        <v>557</v>
      </c>
      <c r="B622" s="339" t="s">
        <v>529</v>
      </c>
      <c r="C622" s="339" t="s">
        <v>665</v>
      </c>
      <c r="D622" s="339" t="s">
        <v>559</v>
      </c>
      <c r="E622" s="339"/>
      <c r="F622" s="612">
        <f>F624+F623</f>
        <v>0</v>
      </c>
      <c r="G622" s="268"/>
      <c r="K622" s="220"/>
      <c r="L622" s="220"/>
      <c r="M622" s="220"/>
      <c r="N622" s="220"/>
      <c r="O622" s="220"/>
    </row>
    <row r="623" spans="1:15" ht="27" hidden="1">
      <c r="A623" s="2" t="s">
        <v>654</v>
      </c>
      <c r="B623" s="2" t="s">
        <v>529</v>
      </c>
      <c r="C623" s="2" t="s">
        <v>665</v>
      </c>
      <c r="D623" s="339" t="s">
        <v>559</v>
      </c>
      <c r="E623" s="2" t="s">
        <v>516</v>
      </c>
      <c r="F623" s="539"/>
      <c r="G623" s="268"/>
      <c r="K623" s="220"/>
      <c r="L623" s="220"/>
      <c r="M623" s="220"/>
      <c r="N623" s="220"/>
      <c r="O623" s="220"/>
    </row>
    <row r="624" spans="1:15" ht="27" hidden="1">
      <c r="A624" s="335" t="s">
        <v>380</v>
      </c>
      <c r="B624" s="2" t="s">
        <v>529</v>
      </c>
      <c r="C624" s="2" t="s">
        <v>665</v>
      </c>
      <c r="D624" s="339" t="s">
        <v>559</v>
      </c>
      <c r="E624" s="2" t="s">
        <v>516</v>
      </c>
      <c r="F624" s="539"/>
      <c r="G624" s="268"/>
      <c r="K624" s="220"/>
      <c r="L624" s="220"/>
      <c r="M624" s="220"/>
      <c r="N624" s="220"/>
      <c r="O624" s="220"/>
    </row>
    <row r="625" spans="1:15" ht="40.5" hidden="1">
      <c r="A625" s="339" t="s">
        <v>75</v>
      </c>
      <c r="B625" s="2" t="s">
        <v>529</v>
      </c>
      <c r="C625" s="2" t="s">
        <v>665</v>
      </c>
      <c r="D625" s="2" t="s">
        <v>87</v>
      </c>
      <c r="E625" s="2"/>
      <c r="F625" s="539">
        <f>F626</f>
        <v>0</v>
      </c>
      <c r="G625" s="268"/>
      <c r="K625" s="220"/>
      <c r="L625" s="220"/>
      <c r="M625" s="220"/>
      <c r="N625" s="220"/>
      <c r="O625" s="220"/>
    </row>
    <row r="626" spans="1:15" ht="27" hidden="1">
      <c r="A626" s="335" t="s">
        <v>380</v>
      </c>
      <c r="B626" s="2" t="s">
        <v>529</v>
      </c>
      <c r="C626" s="2" t="s">
        <v>665</v>
      </c>
      <c r="D626" s="2" t="s">
        <v>87</v>
      </c>
      <c r="E626" s="2" t="s">
        <v>516</v>
      </c>
      <c r="F626" s="539"/>
      <c r="G626" s="268"/>
      <c r="K626" s="220"/>
      <c r="L626" s="220"/>
      <c r="M626" s="220"/>
      <c r="N626" s="220"/>
      <c r="O626" s="220"/>
    </row>
    <row r="627" spans="1:15" ht="27.75" hidden="1">
      <c r="A627" s="412" t="s">
        <v>1131</v>
      </c>
      <c r="B627" s="339" t="s">
        <v>529</v>
      </c>
      <c r="C627" s="2" t="s">
        <v>665</v>
      </c>
      <c r="D627" s="2" t="s">
        <v>1130</v>
      </c>
      <c r="E627" s="2"/>
      <c r="F627" s="539">
        <f>F628</f>
        <v>0</v>
      </c>
      <c r="G627" s="268"/>
      <c r="K627" s="220"/>
      <c r="L627" s="220"/>
      <c r="M627" s="220"/>
      <c r="N627" s="220"/>
      <c r="O627" s="220"/>
    </row>
    <row r="628" spans="1:15" ht="27" hidden="1">
      <c r="A628" s="2" t="s">
        <v>654</v>
      </c>
      <c r="B628" s="339" t="s">
        <v>529</v>
      </c>
      <c r="C628" s="2" t="s">
        <v>665</v>
      </c>
      <c r="D628" s="2" t="s">
        <v>1130</v>
      </c>
      <c r="E628" s="2" t="s">
        <v>516</v>
      </c>
      <c r="F628" s="539"/>
      <c r="G628" s="268"/>
      <c r="K628" s="220"/>
      <c r="L628" s="220"/>
      <c r="M628" s="220"/>
      <c r="N628" s="220"/>
      <c r="O628" s="220"/>
    </row>
    <row r="629" spans="1:15" ht="27.75" hidden="1">
      <c r="A629" s="393" t="s">
        <v>277</v>
      </c>
      <c r="B629" s="2" t="s">
        <v>529</v>
      </c>
      <c r="C629" s="2" t="s">
        <v>665</v>
      </c>
      <c r="D629" s="2" t="s">
        <v>276</v>
      </c>
      <c r="E629" s="2"/>
      <c r="F629" s="539">
        <f>F630</f>
        <v>0</v>
      </c>
      <c r="G629" s="268"/>
      <c r="K629" s="220"/>
      <c r="L629" s="220"/>
      <c r="M629" s="220"/>
      <c r="N629" s="220"/>
      <c r="O629" s="220"/>
    </row>
    <row r="630" spans="1:15" ht="27" hidden="1">
      <c r="A630" s="2" t="s">
        <v>654</v>
      </c>
      <c r="B630" s="2" t="s">
        <v>529</v>
      </c>
      <c r="C630" s="2" t="s">
        <v>665</v>
      </c>
      <c r="D630" s="2" t="s">
        <v>276</v>
      </c>
      <c r="E630" s="2" t="s">
        <v>516</v>
      </c>
      <c r="F630" s="539"/>
      <c r="G630" s="268"/>
      <c r="K630" s="220"/>
      <c r="L630" s="220"/>
      <c r="M630" s="220"/>
      <c r="N630" s="220"/>
      <c r="O630" s="220"/>
    </row>
    <row r="631" spans="1:15" ht="42.75" hidden="1">
      <c r="A631" s="334" t="s">
        <v>408</v>
      </c>
      <c r="B631" s="2" t="s">
        <v>529</v>
      </c>
      <c r="C631" s="2" t="s">
        <v>665</v>
      </c>
      <c r="D631" s="2" t="s">
        <v>713</v>
      </c>
      <c r="E631" s="2"/>
      <c r="F631" s="539">
        <f>F632</f>
        <v>0</v>
      </c>
      <c r="G631" s="268"/>
      <c r="K631" s="220"/>
      <c r="L631" s="220"/>
      <c r="M631" s="220"/>
      <c r="N631" s="220"/>
      <c r="O631" s="220"/>
    </row>
    <row r="632" spans="1:15" ht="27" hidden="1">
      <c r="A632" s="2" t="s">
        <v>433</v>
      </c>
      <c r="B632" s="2" t="s">
        <v>529</v>
      </c>
      <c r="C632" s="2" t="s">
        <v>665</v>
      </c>
      <c r="D632" s="2" t="s">
        <v>713</v>
      </c>
      <c r="E632" s="2" t="s">
        <v>510</v>
      </c>
      <c r="F632" s="539"/>
      <c r="G632" s="268"/>
      <c r="K632" s="220"/>
      <c r="L632" s="220"/>
      <c r="M632" s="220"/>
      <c r="N632" s="220"/>
      <c r="O632" s="220"/>
    </row>
    <row r="633" spans="1:15" ht="91.5" customHeight="1">
      <c r="A633" s="462" t="s">
        <v>32</v>
      </c>
      <c r="B633" s="339" t="s">
        <v>529</v>
      </c>
      <c r="C633" s="339" t="s">
        <v>665</v>
      </c>
      <c r="D633" s="347" t="s">
        <v>137</v>
      </c>
      <c r="E633" s="2"/>
      <c r="F633" s="538">
        <f>F634+F635</f>
        <v>24602.665</v>
      </c>
      <c r="G633" s="268"/>
      <c r="K633" s="220"/>
      <c r="L633" s="220"/>
      <c r="M633" s="220"/>
      <c r="N633" s="220"/>
      <c r="O633" s="220"/>
    </row>
    <row r="634" spans="1:15" ht="54">
      <c r="A634" s="2" t="s">
        <v>653</v>
      </c>
      <c r="B634" s="2" t="s">
        <v>529</v>
      </c>
      <c r="C634" s="2" t="s">
        <v>665</v>
      </c>
      <c r="D634" s="341" t="s">
        <v>137</v>
      </c>
      <c r="E634" s="2" t="s">
        <v>67</v>
      </c>
      <c r="F634" s="539">
        <v>24320.303</v>
      </c>
      <c r="G634" s="268"/>
      <c r="K634" s="220"/>
      <c r="L634" s="220"/>
      <c r="M634" s="220"/>
      <c r="N634" s="220"/>
      <c r="O634" s="220"/>
    </row>
    <row r="635" spans="1:15" ht="33" customHeight="1">
      <c r="A635" s="335" t="s">
        <v>380</v>
      </c>
      <c r="B635" s="2" t="s">
        <v>529</v>
      </c>
      <c r="C635" s="2" t="s">
        <v>665</v>
      </c>
      <c r="D635" s="336" t="s">
        <v>137</v>
      </c>
      <c r="E635" s="2" t="s">
        <v>516</v>
      </c>
      <c r="F635" s="539">
        <v>282.362</v>
      </c>
      <c r="G635" s="268"/>
      <c r="K635" s="220"/>
      <c r="L635" s="220"/>
      <c r="M635" s="220"/>
      <c r="N635" s="220"/>
      <c r="O635" s="220"/>
    </row>
    <row r="636" spans="1:16" ht="45">
      <c r="A636" s="515" t="s">
        <v>1477</v>
      </c>
      <c r="B636" s="339" t="s">
        <v>529</v>
      </c>
      <c r="C636" s="339" t="s">
        <v>665</v>
      </c>
      <c r="D636" s="339" t="s">
        <v>1478</v>
      </c>
      <c r="E636" s="2"/>
      <c r="F636" s="598">
        <f>F637</f>
        <v>18409.465</v>
      </c>
      <c r="G636" s="268"/>
      <c r="K636" s="220"/>
      <c r="L636" s="220"/>
      <c r="M636" s="220"/>
      <c r="N636" s="220"/>
      <c r="O636" s="220"/>
      <c r="P636" s="220"/>
    </row>
    <row r="637" spans="1:15" ht="70.5" customHeight="1">
      <c r="A637" s="429" t="s">
        <v>1514</v>
      </c>
      <c r="B637" s="2" t="s">
        <v>529</v>
      </c>
      <c r="C637" s="2" t="s">
        <v>665</v>
      </c>
      <c r="D637" s="2" t="s">
        <v>1515</v>
      </c>
      <c r="E637" s="2"/>
      <c r="F637" s="538">
        <f>F638</f>
        <v>18409.465</v>
      </c>
      <c r="G637" s="268"/>
      <c r="K637" s="220"/>
      <c r="L637" s="220"/>
      <c r="M637" s="220"/>
      <c r="N637" s="220"/>
      <c r="O637" s="220"/>
    </row>
    <row r="638" spans="1:15" ht="27">
      <c r="A638" s="2" t="s">
        <v>433</v>
      </c>
      <c r="B638" s="2" t="s">
        <v>529</v>
      </c>
      <c r="C638" s="2" t="s">
        <v>665</v>
      </c>
      <c r="D638" s="2" t="s">
        <v>1515</v>
      </c>
      <c r="E638" s="2" t="s">
        <v>510</v>
      </c>
      <c r="F638" s="539">
        <v>18409.465</v>
      </c>
      <c r="G638" s="268"/>
      <c r="K638" s="220"/>
      <c r="L638" s="220"/>
      <c r="M638" s="220"/>
      <c r="N638" s="220"/>
      <c r="O638" s="220"/>
    </row>
    <row r="639" spans="1:15" ht="33" customHeight="1" hidden="1">
      <c r="A639" s="335"/>
      <c r="B639" s="2"/>
      <c r="C639" s="2"/>
      <c r="D639" s="336"/>
      <c r="E639" s="2"/>
      <c r="F639" s="539"/>
      <c r="G639" s="268"/>
      <c r="K639" s="220"/>
      <c r="L639" s="220"/>
      <c r="M639" s="220"/>
      <c r="N639" s="220"/>
      <c r="O639" s="220"/>
    </row>
    <row r="640" spans="1:15" ht="42.75">
      <c r="A640" s="355" t="s">
        <v>275</v>
      </c>
      <c r="B640" s="312" t="s">
        <v>529</v>
      </c>
      <c r="C640" s="312" t="s">
        <v>665</v>
      </c>
      <c r="D640" s="312" t="s">
        <v>634</v>
      </c>
      <c r="E640" s="312"/>
      <c r="F640" s="605">
        <f>F641</f>
        <v>93.354</v>
      </c>
      <c r="G640" s="268"/>
      <c r="K640" s="220"/>
      <c r="L640" s="220"/>
      <c r="M640" s="220"/>
      <c r="N640" s="220"/>
      <c r="O640" s="220"/>
    </row>
    <row r="641" spans="1:15" ht="55.5" customHeight="1">
      <c r="A641" s="379" t="s">
        <v>1179</v>
      </c>
      <c r="B641" s="2" t="s">
        <v>529</v>
      </c>
      <c r="C641" s="2" t="s">
        <v>665</v>
      </c>
      <c r="D641" s="2" t="s">
        <v>635</v>
      </c>
      <c r="E641" s="2"/>
      <c r="F641" s="538">
        <f>F642</f>
        <v>93.354</v>
      </c>
      <c r="G641" s="268"/>
      <c r="K641" s="220"/>
      <c r="L641" s="220"/>
      <c r="M641" s="220"/>
      <c r="N641" s="220"/>
      <c r="O641" s="220"/>
    </row>
    <row r="642" spans="1:15" ht="41.25">
      <c r="A642" s="348" t="s">
        <v>636</v>
      </c>
      <c r="B642" s="2" t="s">
        <v>321</v>
      </c>
      <c r="C642" s="2" t="s">
        <v>665</v>
      </c>
      <c r="D642" s="2" t="s">
        <v>637</v>
      </c>
      <c r="E642" s="2"/>
      <c r="F642" s="538">
        <f>F643</f>
        <v>93.354</v>
      </c>
      <c r="G642" s="268"/>
      <c r="K642" s="220"/>
      <c r="L642" s="220"/>
      <c r="M642" s="220"/>
      <c r="N642" s="220"/>
      <c r="O642" s="220"/>
    </row>
    <row r="643" spans="1:15" ht="15.75">
      <c r="A643" s="2" t="s">
        <v>320</v>
      </c>
      <c r="B643" s="2" t="s">
        <v>321</v>
      </c>
      <c r="C643" s="2" t="s">
        <v>665</v>
      </c>
      <c r="D643" s="2" t="s">
        <v>638</v>
      </c>
      <c r="E643" s="2"/>
      <c r="F643" s="538">
        <f>F644</f>
        <v>93.354</v>
      </c>
      <c r="G643" s="268"/>
      <c r="K643" s="220"/>
      <c r="L643" s="220"/>
      <c r="M643" s="220"/>
      <c r="N643" s="220"/>
      <c r="O643" s="220"/>
    </row>
    <row r="644" spans="1:15" ht="27">
      <c r="A644" s="2" t="s">
        <v>654</v>
      </c>
      <c r="B644" s="2" t="s">
        <v>529</v>
      </c>
      <c r="C644" s="2" t="s">
        <v>665</v>
      </c>
      <c r="D644" s="2" t="s">
        <v>638</v>
      </c>
      <c r="E644" s="2" t="s">
        <v>516</v>
      </c>
      <c r="F644" s="539">
        <v>93.354</v>
      </c>
      <c r="G644" s="268"/>
      <c r="K644" s="220"/>
      <c r="L644" s="220"/>
      <c r="M644" s="220"/>
      <c r="N644" s="220"/>
      <c r="O644" s="220"/>
    </row>
    <row r="645" spans="1:15" ht="40.5">
      <c r="A645" s="311" t="s">
        <v>1462</v>
      </c>
      <c r="B645" s="311" t="s">
        <v>529</v>
      </c>
      <c r="C645" s="311" t="s">
        <v>665</v>
      </c>
      <c r="D645" s="311" t="s">
        <v>682</v>
      </c>
      <c r="E645" s="311"/>
      <c r="F645" s="597">
        <f>F646</f>
        <v>574.366</v>
      </c>
      <c r="G645" s="268"/>
      <c r="K645" s="220"/>
      <c r="L645" s="220"/>
      <c r="M645" s="220"/>
      <c r="N645" s="220"/>
      <c r="O645" s="220"/>
    </row>
    <row r="646" spans="1:15" ht="54">
      <c r="A646" s="2" t="s">
        <v>1463</v>
      </c>
      <c r="B646" s="2" t="s">
        <v>529</v>
      </c>
      <c r="C646" s="2" t="s">
        <v>665</v>
      </c>
      <c r="D646" s="2" t="s">
        <v>1464</v>
      </c>
      <c r="E646" s="311"/>
      <c r="F646" s="539">
        <f>F647</f>
        <v>574.366</v>
      </c>
      <c r="G646" s="268"/>
      <c r="K646" s="220"/>
      <c r="L646" s="220"/>
      <c r="M646" s="220"/>
      <c r="N646" s="220"/>
      <c r="O646" s="220"/>
    </row>
    <row r="647" spans="1:15" ht="63.75" customHeight="1">
      <c r="A647" s="529" t="s">
        <v>1522</v>
      </c>
      <c r="B647" s="2" t="s">
        <v>529</v>
      </c>
      <c r="C647" s="2" t="s">
        <v>665</v>
      </c>
      <c r="D647" s="2" t="s">
        <v>1454</v>
      </c>
      <c r="E647" s="311"/>
      <c r="F647" s="539">
        <f>F648</f>
        <v>574.366</v>
      </c>
      <c r="G647" s="268"/>
      <c r="K647" s="220"/>
      <c r="L647" s="220"/>
      <c r="M647" s="220"/>
      <c r="N647" s="220"/>
      <c r="O647" s="220"/>
    </row>
    <row r="648" spans="1:15" ht="27.75">
      <c r="A648" s="165" t="s">
        <v>813</v>
      </c>
      <c r="B648" s="2" t="s">
        <v>529</v>
      </c>
      <c r="C648" s="2" t="s">
        <v>665</v>
      </c>
      <c r="D648" s="2" t="s">
        <v>1465</v>
      </c>
      <c r="E648" s="311"/>
      <c r="F648" s="539">
        <f>F649</f>
        <v>574.366</v>
      </c>
      <c r="G648" s="268"/>
      <c r="K648" s="220"/>
      <c r="L648" s="220"/>
      <c r="M648" s="220"/>
      <c r="N648" s="220"/>
      <c r="O648" s="220"/>
    </row>
    <row r="649" spans="1:15" ht="27.75">
      <c r="A649" s="337" t="s">
        <v>380</v>
      </c>
      <c r="B649" s="2" t="s">
        <v>529</v>
      </c>
      <c r="C649" s="2" t="s">
        <v>665</v>
      </c>
      <c r="D649" s="2" t="s">
        <v>1465</v>
      </c>
      <c r="E649" s="2" t="s">
        <v>516</v>
      </c>
      <c r="F649" s="539">
        <v>574.366</v>
      </c>
      <c r="G649" s="268"/>
      <c r="K649" s="220"/>
      <c r="L649" s="220"/>
      <c r="M649" s="220"/>
      <c r="N649" s="220"/>
      <c r="O649" s="220"/>
    </row>
    <row r="650" spans="1:15" ht="27" hidden="1">
      <c r="A650" s="311" t="s">
        <v>601</v>
      </c>
      <c r="B650" s="311" t="s">
        <v>529</v>
      </c>
      <c r="C650" s="311" t="s">
        <v>665</v>
      </c>
      <c r="D650" s="311" t="s">
        <v>679</v>
      </c>
      <c r="E650" s="2"/>
      <c r="F650" s="539">
        <f>F651</f>
        <v>0</v>
      </c>
      <c r="G650" s="268"/>
      <c r="K650" s="220"/>
      <c r="L650" s="220"/>
      <c r="M650" s="220"/>
      <c r="N650" s="220"/>
      <c r="O650" s="220"/>
    </row>
    <row r="651" spans="1:15" ht="15.75" hidden="1">
      <c r="A651" s="5" t="s">
        <v>77</v>
      </c>
      <c r="B651" s="2" t="s">
        <v>529</v>
      </c>
      <c r="C651" s="2" t="s">
        <v>665</v>
      </c>
      <c r="D651" s="2" t="s">
        <v>680</v>
      </c>
      <c r="E651" s="2"/>
      <c r="F651" s="539">
        <f>F652</f>
        <v>0</v>
      </c>
      <c r="G651" s="268"/>
      <c r="K651" s="220"/>
      <c r="L651" s="220"/>
      <c r="M651" s="220"/>
      <c r="N651" s="220"/>
      <c r="O651" s="220"/>
    </row>
    <row r="652" spans="1:15" ht="27" hidden="1">
      <c r="A652" s="2" t="s">
        <v>728</v>
      </c>
      <c r="B652" s="2" t="s">
        <v>529</v>
      </c>
      <c r="C652" s="2" t="s">
        <v>665</v>
      </c>
      <c r="D652" s="2" t="s">
        <v>1427</v>
      </c>
      <c r="E652" s="2"/>
      <c r="F652" s="539">
        <f>F654+F653</f>
        <v>0</v>
      </c>
      <c r="G652" s="268"/>
      <c r="K652" s="220"/>
      <c r="L652" s="220"/>
      <c r="M652" s="220"/>
      <c r="N652" s="220"/>
      <c r="O652" s="220"/>
    </row>
    <row r="653" spans="1:15" ht="27.75" hidden="1">
      <c r="A653" s="337" t="s">
        <v>380</v>
      </c>
      <c r="B653" s="2" t="s">
        <v>529</v>
      </c>
      <c r="C653" s="2" t="s">
        <v>665</v>
      </c>
      <c r="D653" s="2" t="s">
        <v>1427</v>
      </c>
      <c r="E653" s="2" t="s">
        <v>516</v>
      </c>
      <c r="F653" s="539"/>
      <c r="G653" s="268"/>
      <c r="K653" s="220"/>
      <c r="L653" s="220"/>
      <c r="M653" s="220"/>
      <c r="N653" s="220"/>
      <c r="O653" s="220"/>
    </row>
    <row r="654" spans="1:15" ht="27" hidden="1">
      <c r="A654" s="2" t="s">
        <v>433</v>
      </c>
      <c r="B654" s="2" t="s">
        <v>529</v>
      </c>
      <c r="C654" s="2" t="s">
        <v>665</v>
      </c>
      <c r="D654" s="2" t="s">
        <v>1427</v>
      </c>
      <c r="E654" s="2" t="s">
        <v>510</v>
      </c>
      <c r="F654" s="539"/>
      <c r="G654" s="268"/>
      <c r="K654" s="220"/>
      <c r="L654" s="220"/>
      <c r="M654" s="220"/>
      <c r="N654" s="220"/>
      <c r="O654" s="220"/>
    </row>
    <row r="655" spans="1:15" ht="15.75" hidden="1">
      <c r="A655" s="482" t="s">
        <v>278</v>
      </c>
      <c r="B655" s="2" t="s">
        <v>529</v>
      </c>
      <c r="C655" s="2" t="s">
        <v>665</v>
      </c>
      <c r="D655" s="483" t="s">
        <v>491</v>
      </c>
      <c r="E655" s="2"/>
      <c r="F655" s="539">
        <f>F656</f>
        <v>0</v>
      </c>
      <c r="G655" s="268"/>
      <c r="K655" s="220"/>
      <c r="L655" s="220"/>
      <c r="M655" s="220"/>
      <c r="N655" s="220"/>
      <c r="O655" s="220"/>
    </row>
    <row r="656" spans="1:15" ht="15.75" hidden="1">
      <c r="A656" s="484" t="s">
        <v>750</v>
      </c>
      <c r="B656" s="2" t="s">
        <v>529</v>
      </c>
      <c r="C656" s="2" t="s">
        <v>665</v>
      </c>
      <c r="D656" s="481" t="s">
        <v>490</v>
      </c>
      <c r="E656" s="2"/>
      <c r="F656" s="539">
        <f>F657</f>
        <v>0</v>
      </c>
      <c r="G656" s="268"/>
      <c r="K656" s="220"/>
      <c r="L656" s="220"/>
      <c r="M656" s="220"/>
      <c r="N656" s="220"/>
      <c r="O656" s="220"/>
    </row>
    <row r="657" spans="1:15" ht="15.75" hidden="1">
      <c r="A657" s="485" t="s">
        <v>94</v>
      </c>
      <c r="B657" s="2" t="s">
        <v>529</v>
      </c>
      <c r="C657" s="2" t="s">
        <v>665</v>
      </c>
      <c r="D657" s="481" t="s">
        <v>488</v>
      </c>
      <c r="E657" s="2"/>
      <c r="F657" s="539">
        <f>F658</f>
        <v>0</v>
      </c>
      <c r="G657" s="268"/>
      <c r="K657" s="220"/>
      <c r="L657" s="220"/>
      <c r="M657" s="220"/>
      <c r="N657" s="220"/>
      <c r="O657" s="220"/>
    </row>
    <row r="658" spans="1:15" ht="27" hidden="1">
      <c r="A658" s="486" t="s">
        <v>380</v>
      </c>
      <c r="B658" s="2" t="s">
        <v>529</v>
      </c>
      <c r="C658" s="2" t="s">
        <v>665</v>
      </c>
      <c r="D658" s="481" t="s">
        <v>488</v>
      </c>
      <c r="E658" s="2" t="s">
        <v>516</v>
      </c>
      <c r="F658" s="539"/>
      <c r="G658" s="268"/>
      <c r="K658" s="220"/>
      <c r="L658" s="220"/>
      <c r="M658" s="220"/>
      <c r="N658" s="220"/>
      <c r="O658" s="220"/>
    </row>
    <row r="659" spans="1:15" ht="27">
      <c r="A659" s="311" t="s">
        <v>601</v>
      </c>
      <c r="B659" s="2" t="s">
        <v>529</v>
      </c>
      <c r="C659" s="2" t="s">
        <v>665</v>
      </c>
      <c r="D659" s="481" t="s">
        <v>679</v>
      </c>
      <c r="E659" s="2"/>
      <c r="F659" s="539">
        <f>F660</f>
        <v>16.097</v>
      </c>
      <c r="G659" s="268"/>
      <c r="K659" s="220"/>
      <c r="L659" s="220"/>
      <c r="M659" s="220"/>
      <c r="N659" s="220"/>
      <c r="O659" s="220"/>
    </row>
    <row r="660" spans="1:15" ht="15.75">
      <c r="A660" s="312" t="s">
        <v>77</v>
      </c>
      <c r="B660" s="2" t="s">
        <v>529</v>
      </c>
      <c r="C660" s="2" t="s">
        <v>665</v>
      </c>
      <c r="D660" s="481" t="s">
        <v>680</v>
      </c>
      <c r="E660" s="2"/>
      <c r="F660" s="539">
        <f>F661</f>
        <v>16.097</v>
      </c>
      <c r="G660" s="268"/>
      <c r="K660" s="220"/>
      <c r="L660" s="220"/>
      <c r="M660" s="220"/>
      <c r="N660" s="220"/>
      <c r="O660" s="220"/>
    </row>
    <row r="661" spans="1:15" ht="27">
      <c r="A661" s="2" t="s">
        <v>728</v>
      </c>
      <c r="B661" s="2" t="s">
        <v>529</v>
      </c>
      <c r="C661" s="2" t="s">
        <v>665</v>
      </c>
      <c r="D661" s="481" t="s">
        <v>1427</v>
      </c>
      <c r="E661" s="2"/>
      <c r="F661" s="539">
        <f>F662</f>
        <v>16.097</v>
      </c>
      <c r="G661" s="268"/>
      <c r="K661" s="220"/>
      <c r="L661" s="220"/>
      <c r="M661" s="220"/>
      <c r="N661" s="220"/>
      <c r="O661" s="220"/>
    </row>
    <row r="662" spans="1:15" ht="27">
      <c r="A662" s="2" t="s">
        <v>380</v>
      </c>
      <c r="B662" s="2" t="s">
        <v>529</v>
      </c>
      <c r="C662" s="2" t="s">
        <v>665</v>
      </c>
      <c r="D662" s="481" t="s">
        <v>1427</v>
      </c>
      <c r="E662" s="2" t="s">
        <v>516</v>
      </c>
      <c r="F662" s="539">
        <v>16.097</v>
      </c>
      <c r="G662" s="268"/>
      <c r="K662" s="220"/>
      <c r="L662" s="220"/>
      <c r="M662" s="220"/>
      <c r="N662" s="220"/>
      <c r="O662" s="220"/>
    </row>
    <row r="663" spans="1:15" ht="27">
      <c r="A663" s="481" t="s">
        <v>171</v>
      </c>
      <c r="B663" s="2" t="s">
        <v>529</v>
      </c>
      <c r="C663" s="2" t="s">
        <v>665</v>
      </c>
      <c r="D663" s="481" t="s">
        <v>573</v>
      </c>
      <c r="E663" s="2"/>
      <c r="F663" s="539">
        <f>F664</f>
        <v>49.94</v>
      </c>
      <c r="G663" s="268"/>
      <c r="K663" s="220"/>
      <c r="L663" s="220"/>
      <c r="M663" s="220"/>
      <c r="N663" s="220"/>
      <c r="O663" s="220"/>
    </row>
    <row r="664" spans="1:15" ht="40.5">
      <c r="A664" s="481" t="s">
        <v>172</v>
      </c>
      <c r="B664" s="2" t="s">
        <v>529</v>
      </c>
      <c r="C664" s="2" t="s">
        <v>665</v>
      </c>
      <c r="D664" s="481" t="s">
        <v>129</v>
      </c>
      <c r="E664" s="2"/>
      <c r="F664" s="539">
        <f>F665</f>
        <v>49.94</v>
      </c>
      <c r="G664" s="268"/>
      <c r="K664" s="220"/>
      <c r="L664" s="220"/>
      <c r="M664" s="220"/>
      <c r="N664" s="220"/>
      <c r="O664" s="220"/>
    </row>
    <row r="665" spans="1:15" ht="40.5">
      <c r="A665" s="481" t="s">
        <v>1643</v>
      </c>
      <c r="B665" s="2" t="s">
        <v>529</v>
      </c>
      <c r="C665" s="2" t="s">
        <v>665</v>
      </c>
      <c r="D665" s="481" t="s">
        <v>1644</v>
      </c>
      <c r="E665" s="2"/>
      <c r="F665" s="539">
        <f>F666</f>
        <v>49.94</v>
      </c>
      <c r="G665" s="268"/>
      <c r="K665" s="220"/>
      <c r="L665" s="220"/>
      <c r="M665" s="220"/>
      <c r="N665" s="220"/>
      <c r="O665" s="220"/>
    </row>
    <row r="666" spans="1:15" ht="27">
      <c r="A666" s="481" t="s">
        <v>380</v>
      </c>
      <c r="B666" s="2" t="s">
        <v>529</v>
      </c>
      <c r="C666" s="2" t="s">
        <v>665</v>
      </c>
      <c r="D666" s="481" t="s">
        <v>1644</v>
      </c>
      <c r="E666" s="2" t="s">
        <v>516</v>
      </c>
      <c r="F666" s="539">
        <v>49.94</v>
      </c>
      <c r="G666" s="268"/>
      <c r="K666" s="220"/>
      <c r="L666" s="220"/>
      <c r="M666" s="220"/>
      <c r="N666" s="220"/>
      <c r="O666" s="220"/>
    </row>
    <row r="667" spans="1:15" ht="15.75">
      <c r="A667" s="311" t="s">
        <v>755</v>
      </c>
      <c r="B667" s="311" t="s">
        <v>529</v>
      </c>
      <c r="C667" s="311" t="s">
        <v>666</v>
      </c>
      <c r="D667" s="311"/>
      <c r="E667" s="311"/>
      <c r="F667" s="600">
        <f>F668+F772+F804+F813+F831+F793+F822+F827</f>
        <v>271223.378</v>
      </c>
      <c r="G667" s="268"/>
      <c r="I667" s="182"/>
      <c r="K667" s="220"/>
      <c r="L667" s="220"/>
      <c r="M667" s="220"/>
      <c r="N667" s="220"/>
      <c r="O667" s="220"/>
    </row>
    <row r="668" spans="1:15" ht="46.5" customHeight="1">
      <c r="A668" s="334" t="s">
        <v>1570</v>
      </c>
      <c r="B668" s="312" t="s">
        <v>529</v>
      </c>
      <c r="C668" s="312" t="s">
        <v>666</v>
      </c>
      <c r="D668" s="312" t="s">
        <v>676</v>
      </c>
      <c r="E668" s="312"/>
      <c r="F668" s="605">
        <f>SUM(F669,F765)</f>
        <v>266431.439</v>
      </c>
      <c r="G668" s="268"/>
      <c r="K668" s="220"/>
      <c r="L668" s="220"/>
      <c r="M668" s="220"/>
      <c r="N668" s="220"/>
      <c r="O668" s="220"/>
    </row>
    <row r="669" spans="1:15" ht="45.75" customHeight="1">
      <c r="A669" s="334" t="s">
        <v>1573</v>
      </c>
      <c r="B669" s="312" t="s">
        <v>529</v>
      </c>
      <c r="C669" s="312" t="s">
        <v>666</v>
      </c>
      <c r="D669" s="312" t="s">
        <v>343</v>
      </c>
      <c r="E669" s="312"/>
      <c r="F669" s="605">
        <f>F670+F720+F738+F753+F731</f>
        <v>215146.10700000002</v>
      </c>
      <c r="G669" s="268"/>
      <c r="K669" s="220"/>
      <c r="L669" s="220"/>
      <c r="M669" s="220"/>
      <c r="N669" s="220"/>
      <c r="O669" s="220"/>
    </row>
    <row r="670" spans="1:15" ht="27.75">
      <c r="A670" s="348" t="s">
        <v>134</v>
      </c>
      <c r="B670" s="312" t="s">
        <v>529</v>
      </c>
      <c r="C670" s="312" t="s">
        <v>666</v>
      </c>
      <c r="D670" s="312" t="s">
        <v>135</v>
      </c>
      <c r="E670" s="312"/>
      <c r="F670" s="605">
        <f>F679+F683+F687+F698+F700+F702+F716+F706+F712+F714+F718+F710+F673+F677+F685+F671+F675+F708</f>
        <v>206671.75400000002</v>
      </c>
      <c r="G670" s="268"/>
      <c r="K670" s="220"/>
      <c r="L670" s="220"/>
      <c r="M670" s="220"/>
      <c r="N670" s="220"/>
      <c r="O670" s="220"/>
    </row>
    <row r="671" spans="1:15" ht="54.75">
      <c r="A671" s="273" t="s">
        <v>1763</v>
      </c>
      <c r="B671" s="2" t="s">
        <v>529</v>
      </c>
      <c r="C671" s="2" t="s">
        <v>666</v>
      </c>
      <c r="D671" s="2" t="s">
        <v>1764</v>
      </c>
      <c r="E671" s="2"/>
      <c r="F671" s="538">
        <f>F672</f>
        <v>1190.928</v>
      </c>
      <c r="G671" s="268"/>
      <c r="K671" s="220"/>
      <c r="L671" s="220"/>
      <c r="M671" s="220"/>
      <c r="N671" s="220"/>
      <c r="O671" s="220"/>
    </row>
    <row r="672" spans="1:15" ht="27.75">
      <c r="A672" s="256" t="s">
        <v>380</v>
      </c>
      <c r="B672" s="2" t="s">
        <v>529</v>
      </c>
      <c r="C672" s="2" t="s">
        <v>666</v>
      </c>
      <c r="D672" s="2" t="s">
        <v>1764</v>
      </c>
      <c r="E672" s="2" t="s">
        <v>516</v>
      </c>
      <c r="F672" s="538">
        <v>1190.928</v>
      </c>
      <c r="G672" s="268"/>
      <c r="K672" s="220"/>
      <c r="L672" s="220"/>
      <c r="M672" s="220"/>
      <c r="N672" s="220"/>
      <c r="O672" s="220"/>
    </row>
    <row r="673" spans="1:15" ht="41.25">
      <c r="A673" s="165" t="s">
        <v>1700</v>
      </c>
      <c r="B673" s="2" t="s">
        <v>529</v>
      </c>
      <c r="C673" s="2" t="s">
        <v>666</v>
      </c>
      <c r="D673" s="2" t="s">
        <v>1701</v>
      </c>
      <c r="E673" s="2"/>
      <c r="F673" s="538">
        <f>F674</f>
        <v>767.846</v>
      </c>
      <c r="G673" s="268"/>
      <c r="K673" s="220"/>
      <c r="L673" s="220"/>
      <c r="M673" s="220"/>
      <c r="N673" s="220"/>
      <c r="O673" s="220"/>
    </row>
    <row r="674" spans="1:15" ht="27.75">
      <c r="A674" s="165" t="s">
        <v>380</v>
      </c>
      <c r="B674" s="2" t="s">
        <v>529</v>
      </c>
      <c r="C674" s="2" t="s">
        <v>666</v>
      </c>
      <c r="D674" s="2" t="s">
        <v>1701</v>
      </c>
      <c r="E674" s="2" t="s">
        <v>516</v>
      </c>
      <c r="F674" s="538">
        <v>767.846</v>
      </c>
      <c r="G674" s="268"/>
      <c r="K674" s="220"/>
      <c r="L674" s="220"/>
      <c r="M674" s="220"/>
      <c r="N674" s="220"/>
      <c r="O674" s="220"/>
    </row>
    <row r="675" spans="1:15" ht="54.75">
      <c r="A675" s="256" t="s">
        <v>1739</v>
      </c>
      <c r="B675" s="2" t="s">
        <v>529</v>
      </c>
      <c r="C675" s="2" t="s">
        <v>666</v>
      </c>
      <c r="D675" s="2" t="s">
        <v>1765</v>
      </c>
      <c r="E675" s="2"/>
      <c r="F675" s="538">
        <f>F676</f>
        <v>436.723</v>
      </c>
      <c r="G675" s="268"/>
      <c r="K675" s="220"/>
      <c r="L675" s="220"/>
      <c r="M675" s="220"/>
      <c r="N675" s="220"/>
      <c r="O675" s="220"/>
    </row>
    <row r="676" spans="1:15" ht="27.75">
      <c r="A676" s="256" t="s">
        <v>380</v>
      </c>
      <c r="B676" s="2" t="s">
        <v>529</v>
      </c>
      <c r="C676" s="2" t="s">
        <v>666</v>
      </c>
      <c r="D676" s="2" t="s">
        <v>1765</v>
      </c>
      <c r="E676" s="2" t="s">
        <v>516</v>
      </c>
      <c r="F676" s="538">
        <v>436.723</v>
      </c>
      <c r="G676" s="268"/>
      <c r="K676" s="220"/>
      <c r="L676" s="220"/>
      <c r="M676" s="220"/>
      <c r="N676" s="220"/>
      <c r="O676" s="220"/>
    </row>
    <row r="677" spans="1:15" ht="41.25">
      <c r="A677" s="165" t="s">
        <v>1702</v>
      </c>
      <c r="B677" s="2" t="s">
        <v>529</v>
      </c>
      <c r="C677" s="2" t="s">
        <v>666</v>
      </c>
      <c r="D677" s="2" t="s">
        <v>1703</v>
      </c>
      <c r="E677" s="2"/>
      <c r="F677" s="538">
        <f>F678</f>
        <v>83.185</v>
      </c>
      <c r="G677" s="268"/>
      <c r="K677" s="220"/>
      <c r="L677" s="220"/>
      <c r="M677" s="220"/>
      <c r="N677" s="220"/>
      <c r="O677" s="220"/>
    </row>
    <row r="678" spans="1:15" ht="27.75">
      <c r="A678" s="165" t="s">
        <v>380</v>
      </c>
      <c r="B678" s="2" t="s">
        <v>529</v>
      </c>
      <c r="C678" s="2" t="s">
        <v>666</v>
      </c>
      <c r="D678" s="2" t="s">
        <v>1703</v>
      </c>
      <c r="E678" s="2" t="s">
        <v>516</v>
      </c>
      <c r="F678" s="538">
        <v>83.185</v>
      </c>
      <c r="G678" s="268"/>
      <c r="K678" s="220"/>
      <c r="L678" s="220"/>
      <c r="M678" s="220"/>
      <c r="N678" s="220"/>
      <c r="O678" s="220"/>
    </row>
    <row r="679" spans="1:15" ht="110.25" customHeight="1">
      <c r="A679" s="463" t="s">
        <v>73</v>
      </c>
      <c r="B679" s="2" t="s">
        <v>529</v>
      </c>
      <c r="C679" s="2" t="s">
        <v>666</v>
      </c>
      <c r="D679" s="2" t="s">
        <v>136</v>
      </c>
      <c r="E679" s="2"/>
      <c r="F679" s="600">
        <f>F680+F681+F682</f>
        <v>169989.926</v>
      </c>
      <c r="G679" s="268"/>
      <c r="K679" s="220"/>
      <c r="L679" s="220"/>
      <c r="M679" s="220"/>
      <c r="N679" s="220"/>
      <c r="O679" s="220"/>
    </row>
    <row r="680" spans="1:15" ht="54">
      <c r="A680" s="339" t="s">
        <v>653</v>
      </c>
      <c r="B680" s="339" t="s">
        <v>529</v>
      </c>
      <c r="C680" s="339" t="s">
        <v>666</v>
      </c>
      <c r="D680" s="339" t="s">
        <v>136</v>
      </c>
      <c r="E680" s="2" t="s">
        <v>67</v>
      </c>
      <c r="F680" s="538">
        <v>165193.01</v>
      </c>
      <c r="G680" s="268"/>
      <c r="K680" s="220"/>
      <c r="L680" s="220"/>
      <c r="M680" s="220"/>
      <c r="N680" s="220"/>
      <c r="O680" s="220"/>
    </row>
    <row r="681" spans="1:15" ht="27">
      <c r="A681" s="335" t="s">
        <v>380</v>
      </c>
      <c r="B681" s="2" t="s">
        <v>529</v>
      </c>
      <c r="C681" s="2" t="s">
        <v>666</v>
      </c>
      <c r="D681" s="2" t="s">
        <v>136</v>
      </c>
      <c r="E681" s="2" t="s">
        <v>516</v>
      </c>
      <c r="F681" s="538">
        <v>4796.916</v>
      </c>
      <c r="G681" s="268"/>
      <c r="K681" s="220"/>
      <c r="L681" s="220"/>
      <c r="M681" s="220"/>
      <c r="N681" s="220"/>
      <c r="O681" s="220"/>
    </row>
    <row r="682" spans="1:15" ht="15.75" hidden="1">
      <c r="A682" s="336" t="s">
        <v>176</v>
      </c>
      <c r="B682" s="2" t="s">
        <v>529</v>
      </c>
      <c r="C682" s="2" t="s">
        <v>666</v>
      </c>
      <c r="D682" s="2" t="s">
        <v>136</v>
      </c>
      <c r="E682" s="2" t="s">
        <v>762</v>
      </c>
      <c r="F682" s="538"/>
      <c r="G682" s="268"/>
      <c r="K682" s="220"/>
      <c r="L682" s="220"/>
      <c r="M682" s="220"/>
      <c r="N682" s="220"/>
      <c r="O682" s="220"/>
    </row>
    <row r="683" spans="1:15" ht="29.25" customHeight="1" hidden="1">
      <c r="A683" s="312" t="s">
        <v>179</v>
      </c>
      <c r="B683" s="312" t="s">
        <v>529</v>
      </c>
      <c r="C683" s="312" t="s">
        <v>666</v>
      </c>
      <c r="D683" s="312" t="s">
        <v>138</v>
      </c>
      <c r="E683" s="312"/>
      <c r="F683" s="605">
        <f>F684</f>
        <v>0</v>
      </c>
      <c r="G683" s="268"/>
      <c r="K683" s="220"/>
      <c r="L683" s="220"/>
      <c r="M683" s="220"/>
      <c r="N683" s="220"/>
      <c r="O683" s="220"/>
    </row>
    <row r="684" spans="1:15" ht="54" hidden="1">
      <c r="A684" s="2" t="s">
        <v>653</v>
      </c>
      <c r="B684" s="2" t="s">
        <v>529</v>
      </c>
      <c r="C684" s="2" t="s">
        <v>666</v>
      </c>
      <c r="D684" s="2" t="s">
        <v>138</v>
      </c>
      <c r="E684" s="2" t="s">
        <v>67</v>
      </c>
      <c r="F684" s="538"/>
      <c r="G684" s="268"/>
      <c r="K684" s="220"/>
      <c r="L684" s="220"/>
      <c r="M684" s="220"/>
      <c r="N684" s="220"/>
      <c r="O684" s="220"/>
    </row>
    <row r="685" spans="1:15" ht="40.5">
      <c r="A685" s="2" t="s">
        <v>1696</v>
      </c>
      <c r="B685" s="2" t="s">
        <v>529</v>
      </c>
      <c r="C685" s="2" t="s">
        <v>666</v>
      </c>
      <c r="D685" s="2" t="s">
        <v>1697</v>
      </c>
      <c r="E685" s="2"/>
      <c r="F685" s="538">
        <f>F686</f>
        <v>4426.8</v>
      </c>
      <c r="G685" s="268"/>
      <c r="K685" s="220"/>
      <c r="L685" s="220"/>
      <c r="M685" s="220"/>
      <c r="N685" s="220"/>
      <c r="O685" s="220"/>
    </row>
    <row r="686" spans="1:15" ht="54">
      <c r="A686" s="2" t="s">
        <v>653</v>
      </c>
      <c r="B686" s="2" t="s">
        <v>529</v>
      </c>
      <c r="C686" s="2" t="s">
        <v>666</v>
      </c>
      <c r="D686" s="2" t="s">
        <v>1697</v>
      </c>
      <c r="E686" s="2" t="s">
        <v>67</v>
      </c>
      <c r="F686" s="538">
        <v>4426.8</v>
      </c>
      <c r="G686" s="268"/>
      <c r="K686" s="220"/>
      <c r="L686" s="220"/>
      <c r="M686" s="220"/>
      <c r="N686" s="220"/>
      <c r="O686" s="220"/>
    </row>
    <row r="687" spans="1:15" ht="27">
      <c r="A687" s="339" t="s">
        <v>599</v>
      </c>
      <c r="B687" s="2" t="s">
        <v>529</v>
      </c>
      <c r="C687" s="2" t="s">
        <v>666</v>
      </c>
      <c r="D687" s="2" t="s">
        <v>133</v>
      </c>
      <c r="E687" s="311"/>
      <c r="F687" s="600">
        <f>F689+F690+F691+F692</f>
        <v>21036.757999999998</v>
      </c>
      <c r="G687" s="268"/>
      <c r="K687" s="220"/>
      <c r="L687" s="220"/>
      <c r="M687" s="220"/>
      <c r="N687" s="220"/>
      <c r="O687" s="220"/>
    </row>
    <row r="688" spans="1:15" ht="54" hidden="1">
      <c r="A688" s="2" t="s">
        <v>653</v>
      </c>
      <c r="B688" s="2" t="s">
        <v>529</v>
      </c>
      <c r="C688" s="2" t="s">
        <v>666</v>
      </c>
      <c r="D688" s="2" t="s">
        <v>133</v>
      </c>
      <c r="E688" s="2" t="s">
        <v>67</v>
      </c>
      <c r="F688" s="538"/>
      <c r="G688" s="268"/>
      <c r="K688" s="220"/>
      <c r="L688" s="220"/>
      <c r="M688" s="220"/>
      <c r="N688" s="220"/>
      <c r="O688" s="220"/>
    </row>
    <row r="689" spans="1:15" ht="54">
      <c r="A689" s="2" t="s">
        <v>653</v>
      </c>
      <c r="B689" s="2" t="s">
        <v>529</v>
      </c>
      <c r="C689" s="2" t="s">
        <v>666</v>
      </c>
      <c r="D689" s="2" t="s">
        <v>133</v>
      </c>
      <c r="E689" s="2" t="s">
        <v>67</v>
      </c>
      <c r="F689" s="538">
        <v>64.424</v>
      </c>
      <c r="G689" s="268"/>
      <c r="K689" s="220"/>
      <c r="L689" s="220"/>
      <c r="M689" s="220"/>
      <c r="N689" s="220"/>
      <c r="O689" s="220"/>
    </row>
    <row r="690" spans="1:15" ht="27.75">
      <c r="A690" s="337" t="s">
        <v>380</v>
      </c>
      <c r="B690" s="2" t="s">
        <v>529</v>
      </c>
      <c r="C690" s="2" t="s">
        <v>666</v>
      </c>
      <c r="D690" s="2" t="s">
        <v>133</v>
      </c>
      <c r="E690" s="2" t="s">
        <v>516</v>
      </c>
      <c r="F690" s="538">
        <v>19099.302</v>
      </c>
      <c r="G690" s="268"/>
      <c r="K690" s="574"/>
      <c r="L690" s="220"/>
      <c r="M690" s="220"/>
      <c r="N690" s="220"/>
      <c r="O690" s="220"/>
    </row>
    <row r="691" spans="1:15" ht="15.75">
      <c r="A691" s="256" t="s">
        <v>176</v>
      </c>
      <c r="B691" s="2" t="s">
        <v>529</v>
      </c>
      <c r="C691" s="2" t="s">
        <v>666</v>
      </c>
      <c r="D691" s="2" t="s">
        <v>133</v>
      </c>
      <c r="E691" s="2" t="s">
        <v>762</v>
      </c>
      <c r="F691" s="538">
        <v>265.032</v>
      </c>
      <c r="G691" s="268"/>
      <c r="K691" s="750"/>
      <c r="L691" s="220"/>
      <c r="M691" s="220"/>
      <c r="N691" s="220"/>
      <c r="O691" s="220"/>
    </row>
    <row r="692" spans="1:15" ht="15.75">
      <c r="A692" s="373" t="s">
        <v>763</v>
      </c>
      <c r="B692" s="2" t="s">
        <v>529</v>
      </c>
      <c r="C692" s="2" t="s">
        <v>666</v>
      </c>
      <c r="D692" s="2" t="s">
        <v>133</v>
      </c>
      <c r="E692" s="2" t="s">
        <v>764</v>
      </c>
      <c r="F692" s="538">
        <v>1608</v>
      </c>
      <c r="G692" s="268"/>
      <c r="K692" s="220"/>
      <c r="L692" s="220"/>
      <c r="M692" s="220"/>
      <c r="N692" s="220"/>
      <c r="O692" s="220"/>
    </row>
    <row r="693" spans="1:15" ht="62.25" customHeight="1" hidden="1">
      <c r="A693" s="334" t="s">
        <v>743</v>
      </c>
      <c r="B693" s="312" t="s">
        <v>529</v>
      </c>
      <c r="C693" s="312" t="s">
        <v>666</v>
      </c>
      <c r="D693" s="312" t="s">
        <v>328</v>
      </c>
      <c r="E693" s="312"/>
      <c r="F693" s="605">
        <f>F694+F725+F727+F730+F746</f>
        <v>1931.4920000000002</v>
      </c>
      <c r="G693" s="268"/>
      <c r="K693" s="220"/>
      <c r="L693" s="220"/>
      <c r="M693" s="220"/>
      <c r="N693" s="220"/>
      <c r="O693" s="220"/>
    </row>
    <row r="694" spans="1:15" ht="27" customHeight="1" hidden="1">
      <c r="A694" s="339" t="s">
        <v>599</v>
      </c>
      <c r="B694" s="2" t="s">
        <v>529</v>
      </c>
      <c r="C694" s="2" t="s">
        <v>666</v>
      </c>
      <c r="D694" s="2" t="s">
        <v>197</v>
      </c>
      <c r="E694" s="2"/>
      <c r="F694" s="538">
        <f>F695+F696+F697</f>
        <v>0</v>
      </c>
      <c r="G694" s="268"/>
      <c r="K694" s="220"/>
      <c r="L694" s="220"/>
      <c r="M694" s="220"/>
      <c r="N694" s="220"/>
      <c r="O694" s="220"/>
    </row>
    <row r="695" spans="1:15" ht="40.5" customHeight="1" hidden="1">
      <c r="A695" s="2" t="s">
        <v>593</v>
      </c>
      <c r="B695" s="2" t="s">
        <v>529</v>
      </c>
      <c r="C695" s="2" t="s">
        <v>666</v>
      </c>
      <c r="D695" s="2" t="s">
        <v>197</v>
      </c>
      <c r="E695" s="2" t="s">
        <v>67</v>
      </c>
      <c r="F695" s="539"/>
      <c r="G695" s="268"/>
      <c r="K695" s="220"/>
      <c r="L695" s="220"/>
      <c r="M695" s="220"/>
      <c r="N695" s="220"/>
      <c r="O695" s="220"/>
    </row>
    <row r="696" spans="1:15" ht="15" customHeight="1" hidden="1">
      <c r="A696" s="366" t="s">
        <v>515</v>
      </c>
      <c r="B696" s="2" t="s">
        <v>529</v>
      </c>
      <c r="C696" s="2" t="s">
        <v>666</v>
      </c>
      <c r="D696" s="2" t="s">
        <v>197</v>
      </c>
      <c r="E696" s="2" t="s">
        <v>516</v>
      </c>
      <c r="F696" s="539"/>
      <c r="G696" s="268"/>
      <c r="K696" s="220"/>
      <c r="L696" s="220"/>
      <c r="M696" s="220"/>
      <c r="N696" s="220"/>
      <c r="O696" s="220"/>
    </row>
    <row r="697" spans="1:15" ht="15" customHeight="1" hidden="1">
      <c r="A697" s="373" t="s">
        <v>763</v>
      </c>
      <c r="B697" s="2" t="s">
        <v>529</v>
      </c>
      <c r="C697" s="2" t="s">
        <v>666</v>
      </c>
      <c r="D697" s="2" t="s">
        <v>197</v>
      </c>
      <c r="E697" s="2" t="s">
        <v>764</v>
      </c>
      <c r="F697" s="539"/>
      <c r="G697" s="268"/>
      <c r="K697" s="220"/>
      <c r="L697" s="220"/>
      <c r="M697" s="220"/>
      <c r="N697" s="220"/>
      <c r="O697" s="220"/>
    </row>
    <row r="698" spans="1:15" ht="42.75" customHeight="1" hidden="1">
      <c r="A698" s="431" t="s">
        <v>714</v>
      </c>
      <c r="B698" s="2" t="s">
        <v>529</v>
      </c>
      <c r="C698" s="2" t="s">
        <v>666</v>
      </c>
      <c r="D698" s="2" t="s">
        <v>713</v>
      </c>
      <c r="E698" s="2"/>
      <c r="F698" s="539">
        <f>F699</f>
        <v>0</v>
      </c>
      <c r="G698" s="268"/>
      <c r="K698" s="220"/>
      <c r="L698" s="220"/>
      <c r="M698" s="220"/>
      <c r="N698" s="220"/>
      <c r="O698" s="220"/>
    </row>
    <row r="699" spans="1:15" ht="27" customHeight="1" hidden="1">
      <c r="A699" s="2" t="s">
        <v>433</v>
      </c>
      <c r="B699" s="2" t="s">
        <v>529</v>
      </c>
      <c r="C699" s="2" t="s">
        <v>660</v>
      </c>
      <c r="D699" s="2" t="s">
        <v>713</v>
      </c>
      <c r="E699" s="2" t="s">
        <v>510</v>
      </c>
      <c r="F699" s="539">
        <v>0</v>
      </c>
      <c r="G699" s="268"/>
      <c r="K699" s="220"/>
      <c r="L699" s="220"/>
      <c r="M699" s="220"/>
      <c r="N699" s="220"/>
      <c r="O699" s="220"/>
    </row>
    <row r="700" spans="1:15" ht="60" customHeight="1" hidden="1">
      <c r="A700" s="312" t="s">
        <v>25</v>
      </c>
      <c r="B700" s="2" t="s">
        <v>529</v>
      </c>
      <c r="C700" s="2" t="s">
        <v>666</v>
      </c>
      <c r="D700" s="2" t="s">
        <v>24</v>
      </c>
      <c r="E700" s="2"/>
      <c r="F700" s="539">
        <f>F701</f>
        <v>0</v>
      </c>
      <c r="G700" s="268"/>
      <c r="K700" s="220"/>
      <c r="L700" s="220"/>
      <c r="M700" s="220"/>
      <c r="N700" s="220"/>
      <c r="O700" s="220"/>
    </row>
    <row r="701" spans="1:15" ht="27" customHeight="1" hidden="1">
      <c r="A701" s="2" t="s">
        <v>380</v>
      </c>
      <c r="B701" s="2" t="s">
        <v>529</v>
      </c>
      <c r="C701" s="2" t="s">
        <v>666</v>
      </c>
      <c r="D701" s="2" t="s">
        <v>24</v>
      </c>
      <c r="E701" s="2" t="s">
        <v>516</v>
      </c>
      <c r="F701" s="539"/>
      <c r="G701" s="268"/>
      <c r="K701" s="220"/>
      <c r="L701" s="220"/>
      <c r="M701" s="220"/>
      <c r="N701" s="220"/>
      <c r="O701" s="220"/>
    </row>
    <row r="702" spans="1:15" ht="27.75" customHeight="1" hidden="1">
      <c r="A702" s="432" t="s">
        <v>1312</v>
      </c>
      <c r="B702" s="2" t="s">
        <v>529</v>
      </c>
      <c r="C702" s="2" t="s">
        <v>666</v>
      </c>
      <c r="D702" s="2" t="s">
        <v>276</v>
      </c>
      <c r="E702" s="2"/>
      <c r="F702" s="539">
        <f>F703</f>
        <v>0</v>
      </c>
      <c r="G702" s="268"/>
      <c r="K702" s="220"/>
      <c r="L702" s="220"/>
      <c r="M702" s="220"/>
      <c r="N702" s="220"/>
      <c r="O702" s="220"/>
    </row>
    <row r="703" spans="1:15" ht="1.5" customHeight="1" hidden="1">
      <c r="A703" s="337" t="s">
        <v>380</v>
      </c>
      <c r="B703" s="2" t="s">
        <v>529</v>
      </c>
      <c r="C703" s="2" t="s">
        <v>666</v>
      </c>
      <c r="D703" s="2" t="s">
        <v>276</v>
      </c>
      <c r="E703" s="2" t="s">
        <v>516</v>
      </c>
      <c r="F703" s="539"/>
      <c r="G703" s="268"/>
      <c r="K703" s="220"/>
      <c r="L703" s="220"/>
      <c r="M703" s="220"/>
      <c r="N703" s="220"/>
      <c r="O703" s="220"/>
    </row>
    <row r="704" spans="1:15" ht="1.5" customHeight="1">
      <c r="A704" s="337"/>
      <c r="B704" s="2"/>
      <c r="C704" s="2"/>
      <c r="D704" s="2"/>
      <c r="E704" s="2"/>
      <c r="F704" s="539"/>
      <c r="G704" s="268"/>
      <c r="K704" s="220"/>
      <c r="L704" s="220"/>
      <c r="M704" s="220"/>
      <c r="N704" s="220"/>
      <c r="O704" s="220"/>
    </row>
    <row r="705" spans="1:15" ht="1.5" customHeight="1">
      <c r="A705" s="337"/>
      <c r="B705" s="2"/>
      <c r="C705" s="2"/>
      <c r="D705" s="2"/>
      <c r="E705" s="2"/>
      <c r="F705" s="539"/>
      <c r="G705" s="268"/>
      <c r="K705" s="220"/>
      <c r="L705" s="220"/>
      <c r="M705" s="220"/>
      <c r="N705" s="220"/>
      <c r="O705" s="220"/>
    </row>
    <row r="706" spans="1:15" ht="27.75" hidden="1">
      <c r="A706" s="337" t="s">
        <v>1428</v>
      </c>
      <c r="B706" s="2" t="s">
        <v>529</v>
      </c>
      <c r="C706" s="2" t="s">
        <v>666</v>
      </c>
      <c r="D706" s="2" t="s">
        <v>1130</v>
      </c>
      <c r="E706" s="2"/>
      <c r="F706" s="539">
        <f>F707</f>
        <v>0</v>
      </c>
      <c r="G706" s="268"/>
      <c r="K706" s="220"/>
      <c r="L706" s="220"/>
      <c r="M706" s="220"/>
      <c r="N706" s="220"/>
      <c r="O706" s="220"/>
    </row>
    <row r="707" spans="1:15" ht="27.75" hidden="1">
      <c r="A707" s="337" t="s">
        <v>380</v>
      </c>
      <c r="B707" s="2" t="s">
        <v>529</v>
      </c>
      <c r="C707" s="2" t="s">
        <v>666</v>
      </c>
      <c r="D707" s="2" t="s">
        <v>1130</v>
      </c>
      <c r="E707" s="2" t="s">
        <v>516</v>
      </c>
      <c r="F707" s="539"/>
      <c r="G707" s="268"/>
      <c r="K707" s="220"/>
      <c r="L707" s="220"/>
      <c r="M707" s="220"/>
      <c r="N707" s="220"/>
      <c r="O707" s="220"/>
    </row>
    <row r="708" spans="1:15" ht="27.75">
      <c r="A708" s="472" t="s">
        <v>1761</v>
      </c>
      <c r="B708" s="2" t="s">
        <v>529</v>
      </c>
      <c r="C708" s="2" t="s">
        <v>666</v>
      </c>
      <c r="D708" s="481" t="s">
        <v>1762</v>
      </c>
      <c r="E708" s="481"/>
      <c r="F708" s="539">
        <f>F709</f>
        <v>4.458</v>
      </c>
      <c r="G708" s="268"/>
      <c r="K708" s="220"/>
      <c r="L708" s="220"/>
      <c r="M708" s="220"/>
      <c r="N708" s="220"/>
      <c r="O708" s="220"/>
    </row>
    <row r="709" spans="1:15" ht="27.75">
      <c r="A709" s="256" t="s">
        <v>380</v>
      </c>
      <c r="B709" s="2" t="s">
        <v>529</v>
      </c>
      <c r="C709" s="2" t="s">
        <v>666</v>
      </c>
      <c r="D709" s="481" t="s">
        <v>1762</v>
      </c>
      <c r="E709" s="481" t="s">
        <v>516</v>
      </c>
      <c r="F709" s="539">
        <v>4.458</v>
      </c>
      <c r="G709" s="268"/>
      <c r="K709" s="220"/>
      <c r="L709" s="220"/>
      <c r="M709" s="220"/>
      <c r="N709" s="220"/>
      <c r="O709" s="220"/>
    </row>
    <row r="710" spans="1:15" ht="27.75">
      <c r="A710" s="337" t="s">
        <v>1579</v>
      </c>
      <c r="B710" s="2" t="s">
        <v>529</v>
      </c>
      <c r="C710" s="2" t="s">
        <v>666</v>
      </c>
      <c r="D710" s="2" t="s">
        <v>1130</v>
      </c>
      <c r="E710" s="2"/>
      <c r="F710" s="539">
        <f>F711</f>
        <v>4396.477</v>
      </c>
      <c r="G710" s="268"/>
      <c r="K710" s="220"/>
      <c r="L710" s="220"/>
      <c r="M710" s="220"/>
      <c r="N710" s="220"/>
      <c r="O710" s="220"/>
    </row>
    <row r="711" spans="1:15" ht="27.75">
      <c r="A711" s="337" t="s">
        <v>380</v>
      </c>
      <c r="B711" s="2" t="s">
        <v>529</v>
      </c>
      <c r="C711" s="2" t="s">
        <v>666</v>
      </c>
      <c r="D711" s="2" t="s">
        <v>1130</v>
      </c>
      <c r="E711" s="2" t="s">
        <v>516</v>
      </c>
      <c r="F711" s="539">
        <v>4396.477</v>
      </c>
      <c r="G711" s="268"/>
      <c r="K711" s="220"/>
      <c r="L711" s="220"/>
      <c r="M711" s="220"/>
      <c r="N711" s="220"/>
      <c r="O711" s="220"/>
    </row>
    <row r="712" spans="1:15" ht="27.75">
      <c r="A712" s="381" t="s">
        <v>277</v>
      </c>
      <c r="B712" s="339" t="s">
        <v>529</v>
      </c>
      <c r="C712" s="339" t="s">
        <v>666</v>
      </c>
      <c r="D712" s="339" t="s">
        <v>276</v>
      </c>
      <c r="E712" s="2"/>
      <c r="F712" s="597">
        <f>F713</f>
        <v>2367.334</v>
      </c>
      <c r="G712" s="268"/>
      <c r="K712" s="220"/>
      <c r="L712" s="220"/>
      <c r="M712" s="220"/>
      <c r="N712" s="220"/>
      <c r="O712" s="220"/>
    </row>
    <row r="713" spans="1:15" ht="27.75">
      <c r="A713" s="337" t="s">
        <v>380</v>
      </c>
      <c r="B713" s="2" t="s">
        <v>529</v>
      </c>
      <c r="C713" s="2" t="s">
        <v>666</v>
      </c>
      <c r="D713" s="2" t="s">
        <v>276</v>
      </c>
      <c r="E713" s="2" t="s">
        <v>516</v>
      </c>
      <c r="F713" s="539">
        <v>2367.334</v>
      </c>
      <c r="G713" s="268"/>
      <c r="K713" s="220"/>
      <c r="L713" s="220"/>
      <c r="M713" s="220"/>
      <c r="N713" s="220"/>
      <c r="O713" s="220"/>
    </row>
    <row r="714" spans="1:15" ht="41.25">
      <c r="A714" s="536" t="s">
        <v>1429</v>
      </c>
      <c r="B714" s="339" t="s">
        <v>529</v>
      </c>
      <c r="C714" s="339" t="s">
        <v>666</v>
      </c>
      <c r="D714" s="339" t="s">
        <v>1430</v>
      </c>
      <c r="E714" s="2"/>
      <c r="F714" s="597">
        <f>F715</f>
        <v>776.364</v>
      </c>
      <c r="G714" s="268"/>
      <c r="K714" s="220"/>
      <c r="L714" s="220"/>
      <c r="M714" s="220"/>
      <c r="N714" s="220"/>
      <c r="O714" s="220"/>
    </row>
    <row r="715" spans="1:15" ht="27.75">
      <c r="A715" s="337" t="s">
        <v>380</v>
      </c>
      <c r="B715" s="2" t="s">
        <v>529</v>
      </c>
      <c r="C715" s="2" t="s">
        <v>666</v>
      </c>
      <c r="D715" s="2" t="s">
        <v>1430</v>
      </c>
      <c r="E715" s="2" t="s">
        <v>516</v>
      </c>
      <c r="F715" s="539">
        <v>776.364</v>
      </c>
      <c r="G715" s="268"/>
      <c r="K715" s="220"/>
      <c r="L715" s="220"/>
      <c r="M715" s="220"/>
      <c r="N715" s="220"/>
      <c r="O715" s="220"/>
    </row>
    <row r="716" spans="1:15" ht="41.25">
      <c r="A716" s="381" t="s">
        <v>1431</v>
      </c>
      <c r="B716" s="339" t="s">
        <v>529</v>
      </c>
      <c r="C716" s="339" t="s">
        <v>666</v>
      </c>
      <c r="D716" s="339" t="s">
        <v>1432</v>
      </c>
      <c r="E716" s="2"/>
      <c r="F716" s="597">
        <f>F717</f>
        <v>1194.955</v>
      </c>
      <c r="G716" s="268"/>
      <c r="K716" s="220"/>
      <c r="L716" s="220"/>
      <c r="M716" s="220"/>
      <c r="N716" s="220"/>
      <c r="O716" s="220"/>
    </row>
    <row r="717" spans="1:15" ht="27.75">
      <c r="A717" s="337" t="s">
        <v>380</v>
      </c>
      <c r="B717" s="2" t="s">
        <v>529</v>
      </c>
      <c r="C717" s="2" t="s">
        <v>666</v>
      </c>
      <c r="D717" s="2" t="s">
        <v>1432</v>
      </c>
      <c r="E717" s="2" t="s">
        <v>516</v>
      </c>
      <c r="F717" s="539">
        <v>1194.955</v>
      </c>
      <c r="G717" s="268"/>
      <c r="K717" s="220"/>
      <c r="L717" s="220"/>
      <c r="M717" s="220"/>
      <c r="N717" s="220"/>
      <c r="O717" s="220"/>
    </row>
    <row r="718" spans="1:15" ht="53.25" customHeight="1" hidden="1">
      <c r="A718" s="550" t="s">
        <v>714</v>
      </c>
      <c r="B718" s="551" t="s">
        <v>529</v>
      </c>
      <c r="C718" s="551" t="s">
        <v>666</v>
      </c>
      <c r="D718" s="551" t="s">
        <v>713</v>
      </c>
      <c r="E718" s="544"/>
      <c r="F718" s="597">
        <f>F719</f>
        <v>0</v>
      </c>
      <c r="G718" s="268"/>
      <c r="K718" s="220"/>
      <c r="L718" s="220"/>
      <c r="M718" s="220"/>
      <c r="N718" s="220"/>
      <c r="O718" s="220"/>
    </row>
    <row r="719" spans="1:15" ht="39" customHeight="1" hidden="1">
      <c r="A719" s="544" t="s">
        <v>433</v>
      </c>
      <c r="B719" s="551" t="s">
        <v>529</v>
      </c>
      <c r="C719" s="544" t="s">
        <v>666</v>
      </c>
      <c r="D719" s="544" t="s">
        <v>713</v>
      </c>
      <c r="E719" s="544" t="s">
        <v>510</v>
      </c>
      <c r="F719" s="539"/>
      <c r="G719" s="268"/>
      <c r="K719" s="220"/>
      <c r="L719" s="220"/>
      <c r="M719" s="220"/>
      <c r="N719" s="220"/>
      <c r="O719" s="220"/>
    </row>
    <row r="720" spans="1:15" ht="31.5" customHeight="1">
      <c r="A720" s="348" t="s">
        <v>464</v>
      </c>
      <c r="B720" s="311" t="s">
        <v>529</v>
      </c>
      <c r="C720" s="311" t="s">
        <v>666</v>
      </c>
      <c r="D720" s="311" t="s">
        <v>465</v>
      </c>
      <c r="E720" s="311"/>
      <c r="F720" s="600">
        <f>F725+F721+F723</f>
        <v>1033.762</v>
      </c>
      <c r="G720" s="268"/>
      <c r="K720" s="220"/>
      <c r="L720" s="220"/>
      <c r="M720" s="220"/>
      <c r="N720" s="220"/>
      <c r="O720" s="220"/>
    </row>
    <row r="721" spans="1:15" ht="34.5" customHeight="1" hidden="1">
      <c r="A721" s="326" t="s">
        <v>18</v>
      </c>
      <c r="B721" s="2" t="s">
        <v>529</v>
      </c>
      <c r="C721" s="2" t="s">
        <v>666</v>
      </c>
      <c r="D721" s="2" t="s">
        <v>19</v>
      </c>
      <c r="E721" s="2"/>
      <c r="F721" s="538">
        <f>F722</f>
        <v>0</v>
      </c>
      <c r="G721" s="268"/>
      <c r="K721" s="220"/>
      <c r="L721" s="220"/>
      <c r="M721" s="220"/>
      <c r="N721" s="220"/>
      <c r="O721" s="220"/>
    </row>
    <row r="722" spans="1:15" ht="57.75" customHeight="1" hidden="1">
      <c r="A722" s="2" t="s">
        <v>653</v>
      </c>
      <c r="B722" s="339" t="s">
        <v>529</v>
      </c>
      <c r="C722" s="2" t="s">
        <v>666</v>
      </c>
      <c r="D722" s="2" t="s">
        <v>19</v>
      </c>
      <c r="E722" s="2" t="s">
        <v>67</v>
      </c>
      <c r="F722" s="538"/>
      <c r="G722" s="268"/>
      <c r="K722" s="220"/>
      <c r="L722" s="220"/>
      <c r="M722" s="220"/>
      <c r="N722" s="220"/>
      <c r="O722" s="220"/>
    </row>
    <row r="723" spans="1:15" ht="28.5" customHeight="1">
      <c r="A723" s="325" t="s">
        <v>18</v>
      </c>
      <c r="B723" s="339" t="s">
        <v>529</v>
      </c>
      <c r="C723" s="339" t="s">
        <v>666</v>
      </c>
      <c r="D723" s="339" t="s">
        <v>19</v>
      </c>
      <c r="E723" s="2"/>
      <c r="F723" s="538">
        <f>F724</f>
        <v>108.071</v>
      </c>
      <c r="G723" s="268"/>
      <c r="K723" s="220"/>
      <c r="L723" s="220"/>
      <c r="M723" s="220"/>
      <c r="N723" s="220"/>
      <c r="O723" s="220"/>
    </row>
    <row r="724" spans="1:15" ht="57.75" customHeight="1">
      <c r="A724" s="2" t="s">
        <v>653</v>
      </c>
      <c r="B724" s="339" t="s">
        <v>529</v>
      </c>
      <c r="C724" s="2" t="s">
        <v>666</v>
      </c>
      <c r="D724" s="2" t="s">
        <v>19</v>
      </c>
      <c r="E724" s="2" t="s">
        <v>67</v>
      </c>
      <c r="F724" s="538">
        <v>108.071</v>
      </c>
      <c r="G724" s="268"/>
      <c r="K724" s="220"/>
      <c r="L724" s="220"/>
      <c r="M724" s="220"/>
      <c r="N724" s="220"/>
      <c r="O724" s="220"/>
    </row>
    <row r="725" spans="1:15" ht="33.75" customHeight="1">
      <c r="A725" s="11" t="s">
        <v>440</v>
      </c>
      <c r="B725" s="339" t="s">
        <v>529</v>
      </c>
      <c r="C725" s="339" t="s">
        <v>666</v>
      </c>
      <c r="D725" s="339" t="s">
        <v>131</v>
      </c>
      <c r="E725" s="2"/>
      <c r="F725" s="538">
        <f>F726</f>
        <v>925.691</v>
      </c>
      <c r="G725" s="268"/>
      <c r="K725" s="220"/>
      <c r="L725" s="220"/>
      <c r="M725" s="220"/>
      <c r="N725" s="220"/>
      <c r="O725" s="220"/>
    </row>
    <row r="726" spans="1:15" ht="54">
      <c r="A726" s="2" t="s">
        <v>653</v>
      </c>
      <c r="B726" s="339" t="s">
        <v>529</v>
      </c>
      <c r="C726" s="2" t="s">
        <v>666</v>
      </c>
      <c r="D726" s="2" t="s">
        <v>131</v>
      </c>
      <c r="E726" s="2" t="s">
        <v>67</v>
      </c>
      <c r="F726" s="538">
        <v>925.691</v>
      </c>
      <c r="G726" s="268"/>
      <c r="K726" s="220"/>
      <c r="L726" s="220"/>
      <c r="M726" s="220"/>
      <c r="N726" s="220"/>
      <c r="O726" s="220"/>
    </row>
    <row r="727" spans="1:15" ht="53.25" customHeight="1" hidden="1">
      <c r="A727" s="381"/>
      <c r="B727" s="339"/>
      <c r="C727" s="339"/>
      <c r="D727" s="339"/>
      <c r="E727" s="481"/>
      <c r="F727" s="539"/>
      <c r="G727" s="268"/>
      <c r="K727" s="220"/>
      <c r="L727" s="220"/>
      <c r="M727" s="220"/>
      <c r="N727" s="220"/>
      <c r="O727" s="220"/>
    </row>
    <row r="728" spans="1:15" ht="39" customHeight="1" hidden="1">
      <c r="A728" s="2"/>
      <c r="B728" s="339"/>
      <c r="C728" s="2"/>
      <c r="D728" s="2"/>
      <c r="E728" s="481"/>
      <c r="F728" s="539"/>
      <c r="G728" s="268"/>
      <c r="K728" s="220"/>
      <c r="L728" s="220"/>
      <c r="M728" s="220"/>
      <c r="N728" s="220"/>
      <c r="O728" s="220"/>
    </row>
    <row r="729" spans="1:15" ht="66.75" customHeight="1" hidden="1">
      <c r="A729" s="339" t="s">
        <v>322</v>
      </c>
      <c r="B729" s="2" t="s">
        <v>529</v>
      </c>
      <c r="C729" s="2" t="s">
        <v>666</v>
      </c>
      <c r="D729" s="2" t="s">
        <v>88</v>
      </c>
      <c r="E729" s="2"/>
      <c r="F729" s="538">
        <f>F730</f>
        <v>0</v>
      </c>
      <c r="G729" s="268"/>
      <c r="K729" s="220"/>
      <c r="L729" s="220"/>
      <c r="M729" s="220"/>
      <c r="N729" s="220"/>
      <c r="O729" s="220"/>
    </row>
    <row r="730" spans="1:15" ht="27" hidden="1">
      <c r="A730" s="2" t="s">
        <v>654</v>
      </c>
      <c r="B730" s="2" t="s">
        <v>529</v>
      </c>
      <c r="C730" s="2" t="s">
        <v>666</v>
      </c>
      <c r="D730" s="2" t="s">
        <v>88</v>
      </c>
      <c r="E730" s="2" t="s">
        <v>516</v>
      </c>
      <c r="F730" s="538"/>
      <c r="G730" s="268"/>
      <c r="K730" s="220"/>
      <c r="L730" s="220"/>
      <c r="M730" s="220"/>
      <c r="N730" s="220"/>
      <c r="O730" s="220"/>
    </row>
    <row r="731" spans="1:15" ht="31.5" customHeight="1">
      <c r="A731" s="348" t="s">
        <v>1479</v>
      </c>
      <c r="B731" s="311" t="s">
        <v>529</v>
      </c>
      <c r="C731" s="311" t="s">
        <v>666</v>
      </c>
      <c r="D731" s="311" t="s">
        <v>1480</v>
      </c>
      <c r="E731" s="311"/>
      <c r="F731" s="600">
        <f>F734+F736</f>
        <v>2202.201</v>
      </c>
      <c r="G731" s="268"/>
      <c r="K731" s="220"/>
      <c r="L731" s="220"/>
      <c r="M731" s="220"/>
      <c r="N731" s="220"/>
      <c r="O731" s="220"/>
    </row>
    <row r="732" spans="1:15" ht="34.5" customHeight="1" hidden="1">
      <c r="A732" s="326" t="s">
        <v>18</v>
      </c>
      <c r="B732" s="2" t="s">
        <v>529</v>
      </c>
      <c r="C732" s="2" t="s">
        <v>666</v>
      </c>
      <c r="D732" s="2" t="s">
        <v>19</v>
      </c>
      <c r="E732" s="2"/>
      <c r="F732" s="538">
        <f>F733</f>
        <v>0</v>
      </c>
      <c r="G732" s="268"/>
      <c r="K732" s="220"/>
      <c r="L732" s="220"/>
      <c r="M732" s="220"/>
      <c r="N732" s="220"/>
      <c r="O732" s="220"/>
    </row>
    <row r="733" spans="1:15" ht="57.75" customHeight="1" hidden="1">
      <c r="A733" s="2" t="s">
        <v>653</v>
      </c>
      <c r="B733" s="339" t="s">
        <v>529</v>
      </c>
      <c r="C733" s="2" t="s">
        <v>666</v>
      </c>
      <c r="D733" s="2" t="s">
        <v>19</v>
      </c>
      <c r="E733" s="2" t="s">
        <v>67</v>
      </c>
      <c r="F733" s="538"/>
      <c r="G733" s="268"/>
      <c r="K733" s="220"/>
      <c r="L733" s="220"/>
      <c r="M733" s="220"/>
      <c r="N733" s="220"/>
      <c r="O733" s="220"/>
    </row>
    <row r="734" spans="1:15" ht="90.75" customHeight="1">
      <c r="A734" s="325" t="s">
        <v>1512</v>
      </c>
      <c r="B734" s="339" t="s">
        <v>529</v>
      </c>
      <c r="C734" s="339" t="s">
        <v>666</v>
      </c>
      <c r="D734" s="339" t="s">
        <v>1481</v>
      </c>
      <c r="E734" s="2"/>
      <c r="F734" s="538">
        <f>F735</f>
        <v>2202.201</v>
      </c>
      <c r="G734" s="268"/>
      <c r="K734" s="220"/>
      <c r="L734" s="220"/>
      <c r="M734" s="220"/>
      <c r="N734" s="220"/>
      <c r="O734" s="220"/>
    </row>
    <row r="735" spans="1:15" ht="42.75" customHeight="1">
      <c r="A735" s="337" t="s">
        <v>380</v>
      </c>
      <c r="B735" s="2" t="s">
        <v>529</v>
      </c>
      <c r="C735" s="2" t="s">
        <v>666</v>
      </c>
      <c r="D735" s="2" t="s">
        <v>1481</v>
      </c>
      <c r="E735" s="2" t="s">
        <v>516</v>
      </c>
      <c r="F735" s="538">
        <v>2202.201</v>
      </c>
      <c r="G735" s="268"/>
      <c r="K735" s="220"/>
      <c r="L735" s="220"/>
      <c r="M735" s="220"/>
      <c r="N735" s="220"/>
      <c r="O735" s="220"/>
    </row>
    <row r="736" spans="1:15" ht="44.25" customHeight="1" hidden="1">
      <c r="A736" s="339" t="s">
        <v>1496</v>
      </c>
      <c r="B736" s="339" t="s">
        <v>529</v>
      </c>
      <c r="C736" s="339" t="s">
        <v>666</v>
      </c>
      <c r="D736" s="339" t="s">
        <v>1510</v>
      </c>
      <c r="E736" s="2"/>
      <c r="F736" s="539">
        <f>F737</f>
        <v>0</v>
      </c>
      <c r="G736" s="268"/>
      <c r="K736" s="220"/>
      <c r="L736" s="220"/>
      <c r="M736" s="220"/>
      <c r="N736" s="220"/>
      <c r="O736" s="220"/>
    </row>
    <row r="737" spans="1:15" ht="27" hidden="1">
      <c r="A737" s="2" t="s">
        <v>433</v>
      </c>
      <c r="B737" s="2" t="s">
        <v>529</v>
      </c>
      <c r="C737" s="2" t="s">
        <v>666</v>
      </c>
      <c r="D737" s="2" t="s">
        <v>1510</v>
      </c>
      <c r="E737" s="2" t="s">
        <v>510</v>
      </c>
      <c r="F737" s="539"/>
      <c r="G737" s="268"/>
      <c r="K737" s="220"/>
      <c r="L737" s="220"/>
      <c r="M737" s="220"/>
      <c r="N737" s="220"/>
      <c r="O737" s="220"/>
    </row>
    <row r="738" spans="1:15" ht="36" customHeight="1">
      <c r="A738" s="345" t="s">
        <v>466</v>
      </c>
      <c r="B738" s="339" t="s">
        <v>529</v>
      </c>
      <c r="C738" s="2" t="s">
        <v>666</v>
      </c>
      <c r="D738" s="2" t="s">
        <v>467</v>
      </c>
      <c r="E738" s="2"/>
      <c r="F738" s="538">
        <f>F744+F747+F760+F741+F739</f>
        <v>5238.39</v>
      </c>
      <c r="G738" s="268"/>
      <c r="K738" s="220"/>
      <c r="L738" s="220"/>
      <c r="M738" s="220"/>
      <c r="N738" s="220"/>
      <c r="O738" s="220"/>
    </row>
    <row r="739" spans="1:15" ht="36" customHeight="1">
      <c r="A739" s="5" t="s">
        <v>1698</v>
      </c>
      <c r="B739" s="339" t="s">
        <v>529</v>
      </c>
      <c r="C739" s="2" t="s">
        <v>666</v>
      </c>
      <c r="D739" s="2" t="s">
        <v>1699</v>
      </c>
      <c r="E739" s="2"/>
      <c r="F739" s="538">
        <f>F740</f>
        <v>2358.202</v>
      </c>
      <c r="G739" s="268"/>
      <c r="K739" s="220"/>
      <c r="L739" s="220"/>
      <c r="M739" s="220"/>
      <c r="N739" s="220"/>
      <c r="O739" s="220"/>
    </row>
    <row r="740" spans="1:15" ht="36" customHeight="1">
      <c r="A740" s="5" t="s">
        <v>380</v>
      </c>
      <c r="B740" s="339" t="s">
        <v>529</v>
      </c>
      <c r="C740" s="2" t="s">
        <v>666</v>
      </c>
      <c r="D740" s="2" t="s">
        <v>1699</v>
      </c>
      <c r="E740" s="2" t="s">
        <v>516</v>
      </c>
      <c r="F740" s="538">
        <v>2358.202</v>
      </c>
      <c r="G740" s="268"/>
      <c r="K740" s="220"/>
      <c r="L740" s="220"/>
      <c r="M740" s="220"/>
      <c r="N740" s="220"/>
      <c r="O740" s="220"/>
    </row>
    <row r="741" spans="1:15" ht="60.75" customHeight="1">
      <c r="A741" s="11" t="s">
        <v>1267</v>
      </c>
      <c r="B741" s="339" t="s">
        <v>529</v>
      </c>
      <c r="C741" s="339" t="s">
        <v>666</v>
      </c>
      <c r="D741" s="339" t="s">
        <v>27</v>
      </c>
      <c r="E741" s="2"/>
      <c r="F741" s="538">
        <f>F742+F743</f>
        <v>279.114</v>
      </c>
      <c r="G741" s="268"/>
      <c r="K741" s="220"/>
      <c r="L741" s="220"/>
      <c r="M741" s="220"/>
      <c r="N741" s="220"/>
      <c r="O741" s="220"/>
    </row>
    <row r="742" spans="1:15" ht="36" customHeight="1">
      <c r="A742" s="337" t="s">
        <v>380</v>
      </c>
      <c r="B742" s="2" t="s">
        <v>529</v>
      </c>
      <c r="C742" s="2" t="s">
        <v>660</v>
      </c>
      <c r="D742" s="2" t="s">
        <v>27</v>
      </c>
      <c r="E742" s="2" t="s">
        <v>516</v>
      </c>
      <c r="F742" s="538">
        <v>279.114</v>
      </c>
      <c r="G742" s="268"/>
      <c r="K742" s="220"/>
      <c r="L742" s="220"/>
      <c r="M742" s="220"/>
      <c r="N742" s="220"/>
      <c r="O742" s="220"/>
    </row>
    <row r="743" spans="1:15" ht="36" customHeight="1" hidden="1">
      <c r="A743" s="336" t="s">
        <v>176</v>
      </c>
      <c r="B743" s="2" t="s">
        <v>529</v>
      </c>
      <c r="C743" s="2" t="s">
        <v>660</v>
      </c>
      <c r="D743" s="2" t="s">
        <v>27</v>
      </c>
      <c r="E743" s="2" t="s">
        <v>762</v>
      </c>
      <c r="F743" s="538"/>
      <c r="G743" s="268"/>
      <c r="K743" s="220"/>
      <c r="L743" s="220"/>
      <c r="M743" s="220"/>
      <c r="N743" s="220"/>
      <c r="O743" s="220"/>
    </row>
    <row r="744" spans="1:15" ht="77.25" customHeight="1">
      <c r="A744" s="464" t="s">
        <v>1314</v>
      </c>
      <c r="B744" s="339" t="s">
        <v>529</v>
      </c>
      <c r="C744" s="339" t="s">
        <v>666</v>
      </c>
      <c r="D744" s="339" t="s">
        <v>566</v>
      </c>
      <c r="E744" s="339"/>
      <c r="F744" s="538">
        <f>F746+F745</f>
        <v>2601.074</v>
      </c>
      <c r="G744" s="268"/>
      <c r="K744" s="220"/>
      <c r="L744" s="220"/>
      <c r="M744" s="220"/>
      <c r="N744" s="220"/>
      <c r="O744" s="220"/>
    </row>
    <row r="745" spans="1:15" ht="36.75" customHeight="1">
      <c r="A745" s="337" t="s">
        <v>380</v>
      </c>
      <c r="B745" s="2" t="s">
        <v>529</v>
      </c>
      <c r="C745" s="2" t="s">
        <v>666</v>
      </c>
      <c r="D745" s="2" t="s">
        <v>566</v>
      </c>
      <c r="E745" s="2" t="s">
        <v>516</v>
      </c>
      <c r="F745" s="538">
        <v>1595.273</v>
      </c>
      <c r="G745" s="268"/>
      <c r="K745" s="220"/>
      <c r="L745" s="220"/>
      <c r="M745" s="220"/>
      <c r="N745" s="220"/>
      <c r="O745" s="220"/>
    </row>
    <row r="746" spans="1:15" ht="36.75" customHeight="1">
      <c r="A746" s="336" t="s">
        <v>176</v>
      </c>
      <c r="B746" s="2" t="s">
        <v>529</v>
      </c>
      <c r="C746" s="2" t="s">
        <v>666</v>
      </c>
      <c r="D746" s="2" t="s">
        <v>566</v>
      </c>
      <c r="E746" s="2" t="s">
        <v>762</v>
      </c>
      <c r="F746" s="538">
        <v>1005.801</v>
      </c>
      <c r="G746" s="268"/>
      <c r="K746" s="220"/>
      <c r="L746" s="220"/>
      <c r="M746" s="220"/>
      <c r="N746" s="220"/>
      <c r="O746" s="220"/>
    </row>
    <row r="747" spans="1:15" ht="78.75" customHeight="1" hidden="1">
      <c r="A747" s="431" t="s">
        <v>1267</v>
      </c>
      <c r="B747" s="2" t="s">
        <v>529</v>
      </c>
      <c r="C747" s="2" t="s">
        <v>666</v>
      </c>
      <c r="D747" s="2" t="s">
        <v>27</v>
      </c>
      <c r="E747" s="2"/>
      <c r="F747" s="538">
        <f>F748</f>
        <v>0</v>
      </c>
      <c r="G747" s="268"/>
      <c r="K747" s="220"/>
      <c r="L747" s="220"/>
      <c r="M747" s="220"/>
      <c r="N747" s="220"/>
      <c r="O747" s="220"/>
    </row>
    <row r="748" spans="1:15" ht="31.5" customHeight="1" hidden="1">
      <c r="A748" s="337" t="s">
        <v>380</v>
      </c>
      <c r="B748" s="2" t="s">
        <v>529</v>
      </c>
      <c r="C748" s="2" t="s">
        <v>660</v>
      </c>
      <c r="D748" s="2" t="s">
        <v>27</v>
      </c>
      <c r="E748" s="2" t="s">
        <v>516</v>
      </c>
      <c r="F748" s="538"/>
      <c r="G748" s="268"/>
      <c r="K748" s="220"/>
      <c r="L748" s="220"/>
      <c r="M748" s="220"/>
      <c r="N748" s="220"/>
      <c r="O748" s="220"/>
    </row>
    <row r="749" spans="1:15" ht="74.25" customHeight="1" hidden="1">
      <c r="A749" s="339" t="s">
        <v>721</v>
      </c>
      <c r="B749" s="339" t="s">
        <v>529</v>
      </c>
      <c r="C749" s="339" t="s">
        <v>666</v>
      </c>
      <c r="D749" s="339" t="s">
        <v>89</v>
      </c>
      <c r="E749" s="339"/>
      <c r="F749" s="598">
        <f>F750</f>
        <v>0</v>
      </c>
      <c r="G749" s="268"/>
      <c r="K749" s="220"/>
      <c r="L749" s="220"/>
      <c r="M749" s="220"/>
      <c r="N749" s="220"/>
      <c r="O749" s="220"/>
    </row>
    <row r="750" spans="1:15" ht="35.25" customHeight="1" hidden="1">
      <c r="A750" s="335" t="s">
        <v>380</v>
      </c>
      <c r="B750" s="2" t="s">
        <v>529</v>
      </c>
      <c r="C750" s="2" t="s">
        <v>666</v>
      </c>
      <c r="D750" s="2" t="s">
        <v>292</v>
      </c>
      <c r="E750" s="2" t="s">
        <v>510</v>
      </c>
      <c r="F750" s="598"/>
      <c r="G750" s="268"/>
      <c r="K750" s="220"/>
      <c r="L750" s="220"/>
      <c r="M750" s="220"/>
      <c r="N750" s="220"/>
      <c r="O750" s="220"/>
    </row>
    <row r="751" spans="1:15" ht="57" customHeight="1" hidden="1">
      <c r="A751" s="2" t="s">
        <v>183</v>
      </c>
      <c r="B751" s="2" t="s">
        <v>529</v>
      </c>
      <c r="C751" s="2" t="s">
        <v>666</v>
      </c>
      <c r="D751" s="339" t="s">
        <v>383</v>
      </c>
      <c r="E751" s="2"/>
      <c r="F751" s="598">
        <f>F752</f>
        <v>0</v>
      </c>
      <c r="G751" s="268"/>
      <c r="K751" s="220"/>
      <c r="L751" s="220"/>
      <c r="M751" s="220"/>
      <c r="N751" s="220"/>
      <c r="O751" s="220"/>
    </row>
    <row r="752" spans="1:15" ht="35.25" customHeight="1" hidden="1">
      <c r="A752" s="335" t="s">
        <v>380</v>
      </c>
      <c r="B752" s="2" t="s">
        <v>529</v>
      </c>
      <c r="C752" s="2" t="s">
        <v>666</v>
      </c>
      <c r="D752" s="339" t="s">
        <v>383</v>
      </c>
      <c r="E752" s="2" t="s">
        <v>516</v>
      </c>
      <c r="F752" s="598"/>
      <c r="G752" s="268"/>
      <c r="K752" s="220"/>
      <c r="L752" s="220"/>
      <c r="M752" s="220"/>
      <c r="N752" s="220"/>
      <c r="O752" s="220"/>
    </row>
    <row r="753" spans="1:15" ht="63.75" customHeight="1" hidden="1">
      <c r="A753" s="433" t="s">
        <v>48</v>
      </c>
      <c r="B753" s="2" t="s">
        <v>529</v>
      </c>
      <c r="C753" s="2" t="s">
        <v>666</v>
      </c>
      <c r="D753" s="2" t="s">
        <v>49</v>
      </c>
      <c r="E753" s="2"/>
      <c r="F753" s="538">
        <f>F754+F756+F758</f>
        <v>0</v>
      </c>
      <c r="G753" s="268"/>
      <c r="K753" s="220"/>
      <c r="L753" s="220"/>
      <c r="M753" s="220"/>
      <c r="N753" s="220"/>
      <c r="O753" s="220"/>
    </row>
    <row r="754" spans="1:15" ht="63.75" customHeight="1" hidden="1">
      <c r="A754" s="393" t="s">
        <v>51</v>
      </c>
      <c r="B754" s="2" t="s">
        <v>529</v>
      </c>
      <c r="C754" s="2" t="s">
        <v>666</v>
      </c>
      <c r="D754" s="2" t="s">
        <v>50</v>
      </c>
      <c r="E754" s="2"/>
      <c r="F754" s="538">
        <f>F755</f>
        <v>0</v>
      </c>
      <c r="G754" s="268"/>
      <c r="K754" s="220"/>
      <c r="L754" s="220"/>
      <c r="M754" s="220"/>
      <c r="N754" s="220"/>
      <c r="O754" s="220"/>
    </row>
    <row r="755" spans="1:15" ht="30.75" customHeight="1" hidden="1">
      <c r="A755" s="337" t="s">
        <v>380</v>
      </c>
      <c r="B755" s="2" t="s">
        <v>529</v>
      </c>
      <c r="C755" s="2" t="s">
        <v>666</v>
      </c>
      <c r="D755" s="2" t="s">
        <v>50</v>
      </c>
      <c r="E755" s="2" t="s">
        <v>516</v>
      </c>
      <c r="F755" s="538"/>
      <c r="G755" s="268"/>
      <c r="K755" s="220"/>
      <c r="L755" s="220"/>
      <c r="M755" s="220"/>
      <c r="N755" s="220"/>
      <c r="O755" s="220"/>
    </row>
    <row r="756" spans="1:15" ht="44.25" customHeight="1" hidden="1">
      <c r="A756" s="393" t="s">
        <v>52</v>
      </c>
      <c r="B756" s="2" t="s">
        <v>529</v>
      </c>
      <c r="C756" s="2" t="s">
        <v>666</v>
      </c>
      <c r="D756" s="2" t="s">
        <v>53</v>
      </c>
      <c r="E756" s="2"/>
      <c r="F756" s="538">
        <f>F757</f>
        <v>0</v>
      </c>
      <c r="G756" s="268"/>
      <c r="K756" s="220"/>
      <c r="L756" s="220"/>
      <c r="M756" s="220"/>
      <c r="N756" s="220"/>
      <c r="O756" s="220"/>
    </row>
    <row r="757" spans="1:15" ht="33.75" customHeight="1" hidden="1">
      <c r="A757" s="337" t="s">
        <v>380</v>
      </c>
      <c r="B757" s="2" t="s">
        <v>529</v>
      </c>
      <c r="C757" s="2" t="s">
        <v>666</v>
      </c>
      <c r="D757" s="2" t="s">
        <v>53</v>
      </c>
      <c r="E757" s="2" t="s">
        <v>516</v>
      </c>
      <c r="F757" s="538"/>
      <c r="G757" s="268"/>
      <c r="K757" s="220"/>
      <c r="L757" s="220"/>
      <c r="M757" s="220"/>
      <c r="N757" s="220"/>
      <c r="O757" s="220"/>
    </row>
    <row r="758" spans="1:15" ht="47.25" customHeight="1" hidden="1">
      <c r="A758" s="393" t="s">
        <v>54</v>
      </c>
      <c r="B758" s="2" t="s">
        <v>529</v>
      </c>
      <c r="C758" s="2" t="s">
        <v>666</v>
      </c>
      <c r="D758" s="2" t="s">
        <v>55</v>
      </c>
      <c r="E758" s="2"/>
      <c r="F758" s="538">
        <f>F759</f>
        <v>0</v>
      </c>
      <c r="G758" s="268"/>
      <c r="K758" s="220"/>
      <c r="L758" s="220"/>
      <c r="M758" s="220"/>
      <c r="N758" s="220"/>
      <c r="O758" s="220"/>
    </row>
    <row r="759" spans="1:15" ht="38.25" customHeight="1" hidden="1">
      <c r="A759" s="337" t="s">
        <v>380</v>
      </c>
      <c r="B759" s="2" t="s">
        <v>529</v>
      </c>
      <c r="C759" s="2" t="s">
        <v>666</v>
      </c>
      <c r="D759" s="2" t="s">
        <v>55</v>
      </c>
      <c r="E759" s="2" t="s">
        <v>516</v>
      </c>
      <c r="F759" s="538"/>
      <c r="G759" s="268"/>
      <c r="K759" s="220"/>
      <c r="L759" s="220"/>
      <c r="M759" s="220"/>
      <c r="N759" s="220"/>
      <c r="O759" s="220"/>
    </row>
    <row r="760" spans="1:15" ht="38.25" customHeight="1" hidden="1">
      <c r="A760" s="326" t="s">
        <v>26</v>
      </c>
      <c r="B760" s="2" t="s">
        <v>529</v>
      </c>
      <c r="C760" s="2" t="s">
        <v>666</v>
      </c>
      <c r="D760" s="2" t="s">
        <v>27</v>
      </c>
      <c r="E760" s="2"/>
      <c r="F760" s="538">
        <f>F761</f>
        <v>0</v>
      </c>
      <c r="G760" s="268"/>
      <c r="K760" s="220"/>
      <c r="L760" s="220"/>
      <c r="M760" s="220"/>
      <c r="N760" s="220"/>
      <c r="O760" s="220"/>
    </row>
    <row r="761" spans="1:15" ht="38.25" customHeight="1" hidden="1">
      <c r="A761" s="337" t="s">
        <v>380</v>
      </c>
      <c r="B761" s="2" t="s">
        <v>529</v>
      </c>
      <c r="C761" s="2" t="s">
        <v>660</v>
      </c>
      <c r="D761" s="2" t="s">
        <v>27</v>
      </c>
      <c r="E761" s="2" t="s">
        <v>516</v>
      </c>
      <c r="F761" s="538"/>
      <c r="G761" s="268"/>
      <c r="K761" s="220"/>
      <c r="L761" s="220"/>
      <c r="M761" s="220"/>
      <c r="N761" s="220"/>
      <c r="O761" s="220"/>
    </row>
    <row r="762" spans="1:15" ht="20.25" customHeight="1" hidden="1">
      <c r="A762" s="348"/>
      <c r="B762" s="312"/>
      <c r="C762" s="312"/>
      <c r="D762" s="312"/>
      <c r="E762" s="2"/>
      <c r="F762" s="539"/>
      <c r="G762" s="268"/>
      <c r="K762" s="220"/>
      <c r="L762" s="220"/>
      <c r="M762" s="220"/>
      <c r="N762" s="220"/>
      <c r="O762" s="220"/>
    </row>
    <row r="763" spans="1:15" ht="44.25" customHeight="1" hidden="1">
      <c r="A763" s="2"/>
      <c r="B763" s="2"/>
      <c r="C763" s="2"/>
      <c r="D763" s="2"/>
      <c r="E763" s="2"/>
      <c r="F763" s="539"/>
      <c r="G763" s="268"/>
      <c r="K763" s="220"/>
      <c r="L763" s="220"/>
      <c r="M763" s="220"/>
      <c r="N763" s="220"/>
      <c r="O763" s="220"/>
    </row>
    <row r="764" spans="1:15" ht="15.75" hidden="1">
      <c r="A764" s="2"/>
      <c r="B764" s="2"/>
      <c r="C764" s="2"/>
      <c r="D764" s="2"/>
      <c r="E764" s="2"/>
      <c r="F764" s="539"/>
      <c r="G764" s="268"/>
      <c r="K764" s="220"/>
      <c r="L764" s="220"/>
      <c r="M764" s="220"/>
      <c r="N764" s="220"/>
      <c r="O764" s="220"/>
    </row>
    <row r="765" spans="1:15" ht="45.75" customHeight="1">
      <c r="A765" s="334" t="s">
        <v>1565</v>
      </c>
      <c r="B765" s="312" t="s">
        <v>529</v>
      </c>
      <c r="C765" s="312" t="s">
        <v>666</v>
      </c>
      <c r="D765" s="312" t="s">
        <v>1566</v>
      </c>
      <c r="E765" s="312"/>
      <c r="F765" s="605">
        <f>F769+F766</f>
        <v>51285.332</v>
      </c>
      <c r="G765" s="268"/>
      <c r="K765" s="220"/>
      <c r="L765" s="220"/>
      <c r="M765" s="220"/>
      <c r="N765" s="220"/>
      <c r="O765" s="220"/>
    </row>
    <row r="766" spans="1:15" ht="45.75" customHeight="1">
      <c r="A766" s="537" t="s">
        <v>1755</v>
      </c>
      <c r="B766" s="2" t="s">
        <v>529</v>
      </c>
      <c r="C766" s="2" t="s">
        <v>666</v>
      </c>
      <c r="D766" s="2" t="s">
        <v>1756</v>
      </c>
      <c r="E766" s="2"/>
      <c r="F766" s="538">
        <f>F767</f>
        <v>264.922</v>
      </c>
      <c r="G766" s="268"/>
      <c r="K766" s="220"/>
      <c r="L766" s="220"/>
      <c r="M766" s="220"/>
      <c r="N766" s="220"/>
      <c r="O766" s="220"/>
    </row>
    <row r="767" spans="1:15" ht="45.75" customHeight="1">
      <c r="A767" s="472" t="s">
        <v>737</v>
      </c>
      <c r="B767" s="2" t="s">
        <v>529</v>
      </c>
      <c r="C767" s="2" t="s">
        <v>666</v>
      </c>
      <c r="D767" s="2" t="s">
        <v>1757</v>
      </c>
      <c r="E767" s="2"/>
      <c r="F767" s="538">
        <f>F768</f>
        <v>264.922</v>
      </c>
      <c r="G767" s="268"/>
      <c r="K767" s="220"/>
      <c r="L767" s="220"/>
      <c r="M767" s="220"/>
      <c r="N767" s="220"/>
      <c r="O767" s="220"/>
    </row>
    <row r="768" spans="1:15" ht="45.75" customHeight="1">
      <c r="A768" s="481" t="s">
        <v>433</v>
      </c>
      <c r="B768" s="2" t="s">
        <v>529</v>
      </c>
      <c r="C768" s="2" t="s">
        <v>666</v>
      </c>
      <c r="D768" s="2" t="s">
        <v>1757</v>
      </c>
      <c r="E768" s="2" t="s">
        <v>510</v>
      </c>
      <c r="F768" s="538">
        <v>264.922</v>
      </c>
      <c r="G768" s="268"/>
      <c r="K768" s="220"/>
      <c r="L768" s="220"/>
      <c r="M768" s="220"/>
      <c r="N768" s="220"/>
      <c r="O768" s="220"/>
    </row>
    <row r="769" spans="1:15" ht="15.75">
      <c r="A769" s="348" t="s">
        <v>1479</v>
      </c>
      <c r="B769" s="2" t="s">
        <v>529</v>
      </c>
      <c r="C769" s="2" t="s">
        <v>666</v>
      </c>
      <c r="D769" s="339" t="s">
        <v>1581</v>
      </c>
      <c r="E769" s="2"/>
      <c r="F769" s="538">
        <f>F770</f>
        <v>51020.41</v>
      </c>
      <c r="G769" s="268"/>
      <c r="K769" s="220"/>
      <c r="L769" s="220"/>
      <c r="M769" s="220"/>
      <c r="N769" s="220"/>
      <c r="O769" s="220"/>
    </row>
    <row r="770" spans="1:15" ht="53.25" customHeight="1">
      <c r="A770" s="381" t="s">
        <v>1647</v>
      </c>
      <c r="B770" s="2" t="s">
        <v>529</v>
      </c>
      <c r="C770" s="2" t="s">
        <v>666</v>
      </c>
      <c r="D770" s="339" t="s">
        <v>1648</v>
      </c>
      <c r="E770" s="2"/>
      <c r="F770" s="538">
        <f>F771</f>
        <v>51020.41</v>
      </c>
      <c r="G770" s="268"/>
      <c r="K770" s="220"/>
      <c r="L770" s="220"/>
      <c r="M770" s="220"/>
      <c r="N770" s="220"/>
      <c r="O770" s="220"/>
    </row>
    <row r="771" spans="1:15" ht="39" customHeight="1">
      <c r="A771" s="2" t="s">
        <v>433</v>
      </c>
      <c r="B771" s="2" t="s">
        <v>529</v>
      </c>
      <c r="C771" s="2" t="s">
        <v>666</v>
      </c>
      <c r="D771" s="2" t="s">
        <v>1648</v>
      </c>
      <c r="E771" s="2" t="s">
        <v>510</v>
      </c>
      <c r="F771" s="538">
        <v>51020.41</v>
      </c>
      <c r="G771" s="268"/>
      <c r="K771" s="220"/>
      <c r="L771" s="220"/>
      <c r="M771" s="220"/>
      <c r="N771" s="220"/>
      <c r="O771" s="220"/>
    </row>
    <row r="772" spans="1:15" ht="60.75" customHeight="1">
      <c r="A772" s="355" t="s">
        <v>275</v>
      </c>
      <c r="B772" s="312" t="s">
        <v>529</v>
      </c>
      <c r="C772" s="312" t="s">
        <v>666</v>
      </c>
      <c r="D772" s="312" t="s">
        <v>634</v>
      </c>
      <c r="E772" s="312"/>
      <c r="F772" s="605">
        <f>F773</f>
        <v>1418.648</v>
      </c>
      <c r="G772" s="268"/>
      <c r="K772" s="220"/>
      <c r="L772" s="220"/>
      <c r="M772" s="220"/>
      <c r="N772" s="220"/>
      <c r="O772" s="220"/>
    </row>
    <row r="773" spans="1:15" ht="64.5" customHeight="1">
      <c r="A773" s="379" t="s">
        <v>1156</v>
      </c>
      <c r="B773" s="2" t="s">
        <v>529</v>
      </c>
      <c r="C773" s="2" t="s">
        <v>666</v>
      </c>
      <c r="D773" s="2" t="s">
        <v>635</v>
      </c>
      <c r="E773" s="2"/>
      <c r="F773" s="538">
        <f>F775</f>
        <v>1418.648</v>
      </c>
      <c r="G773" s="268"/>
      <c r="K773" s="220"/>
      <c r="L773" s="220"/>
      <c r="M773" s="220"/>
      <c r="N773" s="220"/>
      <c r="O773" s="220"/>
    </row>
    <row r="774" spans="1:15" ht="54.75" customHeight="1">
      <c r="A774" s="348" t="s">
        <v>636</v>
      </c>
      <c r="B774" s="2" t="s">
        <v>529</v>
      </c>
      <c r="C774" s="2" t="s">
        <v>666</v>
      </c>
      <c r="D774" s="2" t="s">
        <v>637</v>
      </c>
      <c r="E774" s="2"/>
      <c r="F774" s="538">
        <f>F775</f>
        <v>1418.648</v>
      </c>
      <c r="G774" s="268"/>
      <c r="K774" s="220"/>
      <c r="L774" s="220"/>
      <c r="M774" s="220"/>
      <c r="N774" s="220"/>
      <c r="O774" s="220"/>
    </row>
    <row r="775" spans="1:15" ht="21" customHeight="1">
      <c r="A775" s="2" t="s">
        <v>320</v>
      </c>
      <c r="B775" s="2" t="s">
        <v>529</v>
      </c>
      <c r="C775" s="2" t="s">
        <v>666</v>
      </c>
      <c r="D775" s="2" t="s">
        <v>638</v>
      </c>
      <c r="E775" s="2"/>
      <c r="F775" s="538">
        <f>F776</f>
        <v>1418.648</v>
      </c>
      <c r="G775" s="268"/>
      <c r="K775" s="220"/>
      <c r="L775" s="220"/>
      <c r="M775" s="220"/>
      <c r="N775" s="220"/>
      <c r="O775" s="220"/>
    </row>
    <row r="776" spans="1:15" ht="27.75">
      <c r="A776" s="337" t="s">
        <v>380</v>
      </c>
      <c r="B776" s="2" t="s">
        <v>529</v>
      </c>
      <c r="C776" s="2" t="s">
        <v>666</v>
      </c>
      <c r="D776" s="2" t="s">
        <v>638</v>
      </c>
      <c r="E776" s="2" t="s">
        <v>324</v>
      </c>
      <c r="F776" s="539">
        <v>1418.648</v>
      </c>
      <c r="G776" s="268"/>
      <c r="K776" s="220"/>
      <c r="L776" s="220"/>
      <c r="M776" s="220"/>
      <c r="N776" s="220"/>
      <c r="O776" s="220"/>
    </row>
    <row r="777" spans="1:15" ht="42.75" hidden="1">
      <c r="A777" s="384" t="s">
        <v>175</v>
      </c>
      <c r="B777" s="312" t="s">
        <v>529</v>
      </c>
      <c r="C777" s="312" t="s">
        <v>666</v>
      </c>
      <c r="D777" s="312" t="s">
        <v>302</v>
      </c>
      <c r="E777" s="312"/>
      <c r="F777" s="600">
        <f>F778</f>
        <v>0</v>
      </c>
      <c r="G777" s="268"/>
      <c r="K777" s="220"/>
      <c r="L777" s="220"/>
      <c r="M777" s="220"/>
      <c r="N777" s="220"/>
      <c r="O777" s="220"/>
    </row>
    <row r="778" spans="1:15" ht="27" hidden="1">
      <c r="A778" s="2" t="s">
        <v>325</v>
      </c>
      <c r="B778" s="2" t="s">
        <v>529</v>
      </c>
      <c r="C778" s="2" t="s">
        <v>666</v>
      </c>
      <c r="D778" s="2" t="s">
        <v>198</v>
      </c>
      <c r="E778" s="2"/>
      <c r="F778" s="538">
        <f>F779</f>
        <v>0</v>
      </c>
      <c r="G778" s="268"/>
      <c r="K778" s="220"/>
      <c r="L778" s="220"/>
      <c r="M778" s="220"/>
      <c r="N778" s="220"/>
      <c r="O778" s="220"/>
    </row>
    <row r="779" spans="1:15" ht="27" hidden="1">
      <c r="A779" s="2" t="s">
        <v>654</v>
      </c>
      <c r="B779" s="2" t="s">
        <v>529</v>
      </c>
      <c r="C779" s="2" t="s">
        <v>666</v>
      </c>
      <c r="D779" s="2" t="s">
        <v>198</v>
      </c>
      <c r="E779" s="2" t="s">
        <v>516</v>
      </c>
      <c r="F779" s="539"/>
      <c r="G779" s="268"/>
      <c r="K779" s="220"/>
      <c r="L779" s="220"/>
      <c r="M779" s="220"/>
      <c r="N779" s="220"/>
      <c r="O779" s="220"/>
    </row>
    <row r="780" spans="1:15" ht="57" hidden="1">
      <c r="A780" s="334" t="s">
        <v>188</v>
      </c>
      <c r="B780" s="312" t="s">
        <v>529</v>
      </c>
      <c r="C780" s="312" t="s">
        <v>666</v>
      </c>
      <c r="D780" s="312" t="s">
        <v>288</v>
      </c>
      <c r="E780" s="312"/>
      <c r="F780" s="595">
        <f>F781</f>
        <v>0</v>
      </c>
      <c r="G780" s="268"/>
      <c r="K780" s="220"/>
      <c r="L780" s="220"/>
      <c r="M780" s="220"/>
      <c r="N780" s="220"/>
      <c r="O780" s="220"/>
    </row>
    <row r="781" spans="1:15" ht="88.5" customHeight="1" hidden="1">
      <c r="A781" s="2" t="s">
        <v>738</v>
      </c>
      <c r="B781" s="2" t="s">
        <v>529</v>
      </c>
      <c r="C781" s="2" t="s">
        <v>666</v>
      </c>
      <c r="D781" s="2" t="s">
        <v>191</v>
      </c>
      <c r="E781" s="2"/>
      <c r="F781" s="539">
        <f>F782</f>
        <v>0</v>
      </c>
      <c r="G781" s="268"/>
      <c r="K781" s="220"/>
      <c r="L781" s="220"/>
      <c r="M781" s="220"/>
      <c r="N781" s="220"/>
      <c r="O781" s="220"/>
    </row>
    <row r="782" spans="1:15" ht="45" customHeight="1" hidden="1">
      <c r="A782" s="5" t="s">
        <v>189</v>
      </c>
      <c r="B782" s="2" t="s">
        <v>529</v>
      </c>
      <c r="C782" s="2" t="s">
        <v>666</v>
      </c>
      <c r="D782" s="2" t="s">
        <v>190</v>
      </c>
      <c r="E782" s="2"/>
      <c r="F782" s="539">
        <f>F783</f>
        <v>0</v>
      </c>
      <c r="G782" s="268"/>
      <c r="K782" s="220"/>
      <c r="L782" s="220"/>
      <c r="M782" s="220"/>
      <c r="N782" s="220"/>
      <c r="O782" s="220"/>
    </row>
    <row r="783" spans="1:15" ht="15.75" hidden="1">
      <c r="A783" s="2" t="s">
        <v>515</v>
      </c>
      <c r="B783" s="2" t="s">
        <v>529</v>
      </c>
      <c r="C783" s="2" t="s">
        <v>666</v>
      </c>
      <c r="D783" s="2" t="s">
        <v>190</v>
      </c>
      <c r="E783" s="2" t="s">
        <v>324</v>
      </c>
      <c r="F783" s="539"/>
      <c r="G783" s="268"/>
      <c r="K783" s="220"/>
      <c r="L783" s="220"/>
      <c r="M783" s="220"/>
      <c r="N783" s="220"/>
      <c r="O783" s="220"/>
    </row>
    <row r="784" spans="1:15" ht="60.75" customHeight="1" hidden="1">
      <c r="A784" s="395" t="s">
        <v>389</v>
      </c>
      <c r="B784" s="312" t="s">
        <v>529</v>
      </c>
      <c r="C784" s="312" t="s">
        <v>666</v>
      </c>
      <c r="D784" s="312" t="s">
        <v>82</v>
      </c>
      <c r="E784" s="312"/>
      <c r="F784" s="600">
        <f>F785</f>
        <v>0</v>
      </c>
      <c r="G784" s="268"/>
      <c r="K784" s="220"/>
      <c r="L784" s="220"/>
      <c r="M784" s="220"/>
      <c r="N784" s="220"/>
      <c r="O784" s="220"/>
    </row>
    <row r="785" spans="1:15" ht="85.5" customHeight="1" hidden="1">
      <c r="A785" s="5" t="s">
        <v>503</v>
      </c>
      <c r="B785" s="2" t="s">
        <v>529</v>
      </c>
      <c r="C785" s="2" t="s">
        <v>666</v>
      </c>
      <c r="D785" s="2" t="s">
        <v>156</v>
      </c>
      <c r="E785" s="2"/>
      <c r="F785" s="538">
        <f>F786</f>
        <v>0</v>
      </c>
      <c r="G785" s="268"/>
      <c r="K785" s="220"/>
      <c r="L785" s="220"/>
      <c r="M785" s="220"/>
      <c r="N785" s="220"/>
      <c r="O785" s="220"/>
    </row>
    <row r="786" spans="1:15" ht="27.75" hidden="1">
      <c r="A786" s="434" t="s">
        <v>247</v>
      </c>
      <c r="B786" s="2" t="s">
        <v>529</v>
      </c>
      <c r="C786" s="2" t="s">
        <v>666</v>
      </c>
      <c r="D786" s="2" t="s">
        <v>250</v>
      </c>
      <c r="E786" s="2"/>
      <c r="F786" s="538">
        <f>F787</f>
        <v>0</v>
      </c>
      <c r="G786" s="268"/>
      <c r="K786" s="220"/>
      <c r="L786" s="220"/>
      <c r="M786" s="220"/>
      <c r="N786" s="220"/>
      <c r="O786" s="220"/>
    </row>
    <row r="787" spans="1:15" ht="27" hidden="1">
      <c r="A787" s="2" t="s">
        <v>654</v>
      </c>
      <c r="B787" s="2" t="s">
        <v>529</v>
      </c>
      <c r="C787" s="2" t="s">
        <v>666</v>
      </c>
      <c r="D787" s="2" t="s">
        <v>250</v>
      </c>
      <c r="E787" s="2" t="s">
        <v>516</v>
      </c>
      <c r="F787" s="539"/>
      <c r="G787" s="268"/>
      <c r="K787" s="220"/>
      <c r="L787" s="220"/>
      <c r="M787" s="220"/>
      <c r="N787" s="220"/>
      <c r="O787" s="220"/>
    </row>
    <row r="788" spans="1:15" ht="15.75" hidden="1">
      <c r="A788" s="334"/>
      <c r="B788" s="312"/>
      <c r="C788" s="312"/>
      <c r="D788" s="312"/>
      <c r="E788" s="312"/>
      <c r="F788" s="595">
        <f>F789</f>
        <v>0</v>
      </c>
      <c r="G788" s="268"/>
      <c r="K788" s="220"/>
      <c r="L788" s="220"/>
      <c r="M788" s="220"/>
      <c r="N788" s="220"/>
      <c r="O788" s="220"/>
    </row>
    <row r="789" spans="1:15" ht="15.75" hidden="1">
      <c r="A789" s="2"/>
      <c r="B789" s="2"/>
      <c r="C789" s="2"/>
      <c r="D789" s="2"/>
      <c r="E789" s="2"/>
      <c r="F789" s="539">
        <f>F790</f>
        <v>0</v>
      </c>
      <c r="G789" s="268"/>
      <c r="K789" s="220"/>
      <c r="L789" s="220"/>
      <c r="M789" s="220"/>
      <c r="N789" s="220"/>
      <c r="O789" s="220"/>
    </row>
    <row r="790" spans="1:15" ht="15.75" hidden="1">
      <c r="A790" s="394"/>
      <c r="B790" s="2"/>
      <c r="C790" s="2"/>
      <c r="D790" s="2"/>
      <c r="E790" s="2"/>
      <c r="F790" s="539">
        <f>F791</f>
        <v>0</v>
      </c>
      <c r="G790" s="268"/>
      <c r="K790" s="220"/>
      <c r="L790" s="220"/>
      <c r="M790" s="220"/>
      <c r="N790" s="220"/>
      <c r="O790" s="220"/>
    </row>
    <row r="791" spans="1:15" ht="15.75" hidden="1">
      <c r="A791" s="5"/>
      <c r="B791" s="2"/>
      <c r="C791" s="2"/>
      <c r="D791" s="2"/>
      <c r="E791" s="2"/>
      <c r="F791" s="539">
        <f>F792</f>
        <v>0</v>
      </c>
      <c r="G791" s="268"/>
      <c r="K791" s="220"/>
      <c r="L791" s="220"/>
      <c r="M791" s="220"/>
      <c r="N791" s="220"/>
      <c r="O791" s="220"/>
    </row>
    <row r="792" spans="1:15" ht="15.75" hidden="1">
      <c r="A792" s="337"/>
      <c r="B792" s="2"/>
      <c r="C792" s="2"/>
      <c r="D792" s="2"/>
      <c r="E792" s="2"/>
      <c r="F792" s="539"/>
      <c r="G792" s="268"/>
      <c r="K792" s="220"/>
      <c r="L792" s="220"/>
      <c r="M792" s="220"/>
      <c r="N792" s="220"/>
      <c r="O792" s="220"/>
    </row>
    <row r="793" spans="1:15" ht="54.75" hidden="1">
      <c r="A793" s="400" t="s">
        <v>62</v>
      </c>
      <c r="B793" s="311" t="s">
        <v>529</v>
      </c>
      <c r="C793" s="311" t="s">
        <v>666</v>
      </c>
      <c r="D793" s="311" t="s">
        <v>363</v>
      </c>
      <c r="E793" s="2"/>
      <c r="F793" s="597">
        <f>F794</f>
        <v>0</v>
      </c>
      <c r="G793" s="268"/>
      <c r="K793" s="220"/>
      <c r="L793" s="220"/>
      <c r="M793" s="220"/>
      <c r="N793" s="220"/>
      <c r="O793" s="220"/>
    </row>
    <row r="794" spans="1:15" ht="114" hidden="1">
      <c r="A794" s="334" t="s">
        <v>1165</v>
      </c>
      <c r="B794" s="2" t="s">
        <v>529</v>
      </c>
      <c r="C794" s="2" t="s">
        <v>666</v>
      </c>
      <c r="D794" s="339" t="s">
        <v>364</v>
      </c>
      <c r="E794" s="2"/>
      <c r="F794" s="539">
        <f>F795+F802</f>
        <v>0</v>
      </c>
      <c r="G794" s="268"/>
      <c r="K794" s="220"/>
      <c r="L794" s="220"/>
      <c r="M794" s="220"/>
      <c r="N794" s="220"/>
      <c r="O794" s="220"/>
    </row>
    <row r="795" spans="1:15" ht="20.25" customHeight="1" hidden="1">
      <c r="A795" s="348"/>
      <c r="B795" s="2"/>
      <c r="C795" s="2"/>
      <c r="D795" s="2"/>
      <c r="E795" s="2"/>
      <c r="F795" s="539">
        <f>F800+F796+F798</f>
        <v>0</v>
      </c>
      <c r="G795" s="268"/>
      <c r="K795" s="220"/>
      <c r="L795" s="220"/>
      <c r="M795" s="220"/>
      <c r="N795" s="220"/>
      <c r="O795" s="220"/>
    </row>
    <row r="796" spans="1:15" ht="44.25" customHeight="1" hidden="1">
      <c r="A796" s="2"/>
      <c r="B796" s="2"/>
      <c r="C796" s="2"/>
      <c r="D796" s="2"/>
      <c r="E796" s="2"/>
      <c r="F796" s="539">
        <f>F797</f>
        <v>0</v>
      </c>
      <c r="G796" s="268"/>
      <c r="K796" s="220"/>
      <c r="L796" s="220"/>
      <c r="M796" s="220"/>
      <c r="N796" s="220"/>
      <c r="O796" s="220"/>
    </row>
    <row r="797" spans="1:15" ht="15.75" hidden="1">
      <c r="A797" s="2"/>
      <c r="B797" s="2"/>
      <c r="C797" s="2"/>
      <c r="D797" s="2"/>
      <c r="E797" s="2" t="s">
        <v>510</v>
      </c>
      <c r="F797" s="539"/>
      <c r="G797" s="268"/>
      <c r="K797" s="220"/>
      <c r="L797" s="220"/>
      <c r="M797" s="220"/>
      <c r="N797" s="220"/>
      <c r="O797" s="220"/>
    </row>
    <row r="798" spans="1:15" ht="27" hidden="1">
      <c r="A798" s="2" t="s">
        <v>1433</v>
      </c>
      <c r="B798" s="2" t="s">
        <v>529</v>
      </c>
      <c r="C798" s="2" t="s">
        <v>666</v>
      </c>
      <c r="D798" s="2" t="s">
        <v>806</v>
      </c>
      <c r="E798" s="2"/>
      <c r="F798" s="539">
        <f>F799</f>
        <v>0</v>
      </c>
      <c r="G798" s="268"/>
      <c r="K798" s="220"/>
      <c r="L798" s="220"/>
      <c r="M798" s="220"/>
      <c r="N798" s="220"/>
      <c r="O798" s="220"/>
    </row>
    <row r="799" spans="1:15" ht="27" hidden="1">
      <c r="A799" s="2" t="s">
        <v>433</v>
      </c>
      <c r="B799" s="2" t="s">
        <v>529</v>
      </c>
      <c r="C799" s="2" t="s">
        <v>666</v>
      </c>
      <c r="D799" s="2" t="s">
        <v>806</v>
      </c>
      <c r="E799" s="2" t="s">
        <v>510</v>
      </c>
      <c r="F799" s="539"/>
      <c r="G799" s="268"/>
      <c r="K799" s="220"/>
      <c r="L799" s="220"/>
      <c r="M799" s="220"/>
      <c r="N799" s="220"/>
      <c r="O799" s="220"/>
    </row>
    <row r="800" spans="1:15" ht="27.75" hidden="1">
      <c r="A800" s="337" t="s">
        <v>714</v>
      </c>
      <c r="B800" s="2" t="s">
        <v>529</v>
      </c>
      <c r="C800" s="2" t="s">
        <v>666</v>
      </c>
      <c r="D800" s="2" t="s">
        <v>805</v>
      </c>
      <c r="E800" s="2"/>
      <c r="F800" s="539">
        <f>F801</f>
        <v>0</v>
      </c>
      <c r="G800" s="268"/>
      <c r="K800" s="220"/>
      <c r="L800" s="220"/>
      <c r="M800" s="220"/>
      <c r="N800" s="220"/>
      <c r="O800" s="220"/>
    </row>
    <row r="801" spans="1:15" ht="27" hidden="1">
      <c r="A801" s="2" t="s">
        <v>433</v>
      </c>
      <c r="B801" s="2" t="s">
        <v>529</v>
      </c>
      <c r="C801" s="2" t="s">
        <v>666</v>
      </c>
      <c r="D801" s="2" t="s">
        <v>805</v>
      </c>
      <c r="E801" s="2" t="s">
        <v>510</v>
      </c>
      <c r="F801" s="539"/>
      <c r="G801" s="268"/>
      <c r="K801" s="220"/>
      <c r="L801" s="220"/>
      <c r="M801" s="220"/>
      <c r="N801" s="220"/>
      <c r="O801" s="220"/>
    </row>
    <row r="802" spans="1:15" ht="27.75" hidden="1">
      <c r="A802" s="393" t="s">
        <v>56</v>
      </c>
      <c r="B802" s="2" t="s">
        <v>529</v>
      </c>
      <c r="C802" s="2" t="s">
        <v>666</v>
      </c>
      <c r="D802" s="2" t="s">
        <v>806</v>
      </c>
      <c r="E802" s="2"/>
      <c r="F802" s="539">
        <f>F803</f>
        <v>0</v>
      </c>
      <c r="G802" s="268"/>
      <c r="K802" s="220"/>
      <c r="L802" s="220"/>
      <c r="M802" s="220"/>
      <c r="N802" s="220"/>
      <c r="O802" s="220"/>
    </row>
    <row r="803" spans="1:15" ht="27" hidden="1">
      <c r="A803" s="2" t="s">
        <v>433</v>
      </c>
      <c r="B803" s="2" t="s">
        <v>529</v>
      </c>
      <c r="C803" s="2" t="s">
        <v>666</v>
      </c>
      <c r="D803" s="2" t="s">
        <v>806</v>
      </c>
      <c r="E803" s="2" t="s">
        <v>510</v>
      </c>
      <c r="F803" s="539"/>
      <c r="G803" s="268"/>
      <c r="K803" s="220"/>
      <c r="L803" s="220"/>
      <c r="M803" s="220"/>
      <c r="N803" s="220"/>
      <c r="O803" s="220"/>
    </row>
    <row r="804" spans="1:15" ht="54">
      <c r="A804" s="395" t="s">
        <v>1451</v>
      </c>
      <c r="B804" s="312" t="s">
        <v>529</v>
      </c>
      <c r="C804" s="312" t="s">
        <v>666</v>
      </c>
      <c r="D804" s="312" t="s">
        <v>682</v>
      </c>
      <c r="E804" s="312"/>
      <c r="F804" s="600">
        <f>F805+F809</f>
        <v>1066.597</v>
      </c>
      <c r="G804" s="268"/>
      <c r="K804" s="220"/>
      <c r="L804" s="220"/>
      <c r="M804" s="220"/>
      <c r="N804" s="220"/>
      <c r="O804" s="220"/>
    </row>
    <row r="805" spans="1:15" ht="84" customHeight="1">
      <c r="A805" s="5" t="s">
        <v>1466</v>
      </c>
      <c r="B805" s="2" t="s">
        <v>529</v>
      </c>
      <c r="C805" s="2" t="s">
        <v>666</v>
      </c>
      <c r="D805" s="2" t="s">
        <v>684</v>
      </c>
      <c r="E805" s="2"/>
      <c r="F805" s="538">
        <f>F807</f>
        <v>10</v>
      </c>
      <c r="G805" s="268"/>
      <c r="K805" s="220"/>
      <c r="L805" s="220"/>
      <c r="M805" s="220"/>
      <c r="N805" s="220"/>
      <c r="O805" s="220"/>
    </row>
    <row r="806" spans="1:15" ht="72" customHeight="1">
      <c r="A806" s="348" t="s">
        <v>685</v>
      </c>
      <c r="B806" s="2" t="s">
        <v>529</v>
      </c>
      <c r="C806" s="2" t="s">
        <v>666</v>
      </c>
      <c r="D806" s="2" t="s">
        <v>686</v>
      </c>
      <c r="E806" s="2"/>
      <c r="F806" s="538">
        <f>F807</f>
        <v>10</v>
      </c>
      <c r="G806" s="268"/>
      <c r="K806" s="220"/>
      <c r="L806" s="220"/>
      <c r="M806" s="220"/>
      <c r="N806" s="220"/>
      <c r="O806" s="220"/>
    </row>
    <row r="807" spans="1:15" ht="27">
      <c r="A807" s="2" t="s">
        <v>247</v>
      </c>
      <c r="B807" s="2" t="s">
        <v>529</v>
      </c>
      <c r="C807" s="2" t="s">
        <v>666</v>
      </c>
      <c r="D807" s="2" t="s">
        <v>687</v>
      </c>
      <c r="E807" s="2"/>
      <c r="F807" s="538">
        <f>F808</f>
        <v>10</v>
      </c>
      <c r="G807" s="268"/>
      <c r="K807" s="220"/>
      <c r="L807" s="220"/>
      <c r="M807" s="220"/>
      <c r="N807" s="220"/>
      <c r="O807" s="220"/>
    </row>
    <row r="808" spans="1:15" ht="27.75">
      <c r="A808" s="337" t="s">
        <v>380</v>
      </c>
      <c r="B808" s="2" t="s">
        <v>529</v>
      </c>
      <c r="C808" s="2" t="s">
        <v>666</v>
      </c>
      <c r="D808" s="2" t="s">
        <v>687</v>
      </c>
      <c r="E808" s="2" t="s">
        <v>516</v>
      </c>
      <c r="F808" s="539">
        <v>10</v>
      </c>
      <c r="G808" s="268"/>
      <c r="K808" s="220"/>
      <c r="L808" s="220"/>
      <c r="M808" s="220"/>
      <c r="N808" s="220"/>
      <c r="O808" s="220"/>
    </row>
    <row r="809" spans="1:15" ht="54">
      <c r="A809" s="2" t="s">
        <v>1467</v>
      </c>
      <c r="B809" s="2" t="s">
        <v>529</v>
      </c>
      <c r="C809" s="2" t="s">
        <v>666</v>
      </c>
      <c r="D809" s="2" t="s">
        <v>1464</v>
      </c>
      <c r="E809" s="2"/>
      <c r="F809" s="539">
        <f>F810</f>
        <v>1056.597</v>
      </c>
      <c r="G809" s="268"/>
      <c r="K809" s="220"/>
      <c r="L809" s="220"/>
      <c r="M809" s="220"/>
      <c r="N809" s="220"/>
      <c r="O809" s="220"/>
    </row>
    <row r="810" spans="1:15" ht="54.75">
      <c r="A810" s="348" t="s">
        <v>811</v>
      </c>
      <c r="B810" s="2" t="s">
        <v>529</v>
      </c>
      <c r="C810" s="2" t="s">
        <v>666</v>
      </c>
      <c r="D810" s="2" t="s">
        <v>1454</v>
      </c>
      <c r="E810" s="2"/>
      <c r="F810" s="539">
        <f>F811</f>
        <v>1056.597</v>
      </c>
      <c r="G810" s="268"/>
      <c r="K810" s="220"/>
      <c r="L810" s="220"/>
      <c r="M810" s="220"/>
      <c r="N810" s="220"/>
      <c r="O810" s="220"/>
    </row>
    <row r="811" spans="1:15" ht="27.75">
      <c r="A811" s="165" t="s">
        <v>813</v>
      </c>
      <c r="B811" s="2" t="s">
        <v>529</v>
      </c>
      <c r="C811" s="2" t="s">
        <v>666</v>
      </c>
      <c r="D811" s="2" t="s">
        <v>1465</v>
      </c>
      <c r="E811" s="2"/>
      <c r="F811" s="539">
        <f>F812</f>
        <v>1056.597</v>
      </c>
      <c r="G811" s="268"/>
      <c r="K811" s="220"/>
      <c r="L811" s="220"/>
      <c r="M811" s="220"/>
      <c r="N811" s="220"/>
      <c r="O811" s="220"/>
    </row>
    <row r="812" spans="1:15" ht="27.75">
      <c r="A812" s="337" t="s">
        <v>380</v>
      </c>
      <c r="B812" s="2" t="s">
        <v>529</v>
      </c>
      <c r="C812" s="2" t="s">
        <v>666</v>
      </c>
      <c r="D812" s="2" t="s">
        <v>1465</v>
      </c>
      <c r="E812" s="2" t="s">
        <v>516</v>
      </c>
      <c r="F812" s="539">
        <v>1056.597</v>
      </c>
      <c r="G812" s="268"/>
      <c r="K812" s="220"/>
      <c r="L812" s="220"/>
      <c r="M812" s="220"/>
      <c r="N812" s="220"/>
      <c r="O812" s="220"/>
    </row>
    <row r="813" spans="1:15" ht="33.75" customHeight="1">
      <c r="A813" s="333" t="s">
        <v>1519</v>
      </c>
      <c r="B813" s="311" t="s">
        <v>529</v>
      </c>
      <c r="C813" s="311" t="s">
        <v>666</v>
      </c>
      <c r="D813" s="311" t="s">
        <v>344</v>
      </c>
      <c r="E813" s="311"/>
      <c r="F813" s="597">
        <f>F814</f>
        <v>140</v>
      </c>
      <c r="G813" s="268"/>
      <c r="K813" s="220"/>
      <c r="L813" s="220"/>
      <c r="M813" s="220"/>
      <c r="N813" s="220"/>
      <c r="O813" s="220"/>
    </row>
    <row r="814" spans="1:15" ht="41.25">
      <c r="A814" s="5" t="s">
        <v>1520</v>
      </c>
      <c r="B814" s="2" t="s">
        <v>529</v>
      </c>
      <c r="C814" s="2" t="s">
        <v>666</v>
      </c>
      <c r="D814" s="2" t="s">
        <v>348</v>
      </c>
      <c r="E814" s="2"/>
      <c r="F814" s="539">
        <f>F815</f>
        <v>140</v>
      </c>
      <c r="G814" s="268"/>
      <c r="K814" s="220"/>
      <c r="L814" s="220"/>
      <c r="M814" s="220"/>
      <c r="N814" s="220"/>
      <c r="O814" s="220"/>
    </row>
    <row r="815" spans="1:15" ht="27.75">
      <c r="A815" s="364" t="s">
        <v>459</v>
      </c>
      <c r="B815" s="2" t="s">
        <v>529</v>
      </c>
      <c r="C815" s="2" t="s">
        <v>666</v>
      </c>
      <c r="D815" s="2" t="s">
        <v>349</v>
      </c>
      <c r="E815" s="2"/>
      <c r="F815" s="539">
        <f>F816</f>
        <v>140</v>
      </c>
      <c r="G815" s="268"/>
      <c r="K815" s="220"/>
      <c r="L815" s="220"/>
      <c r="M815" s="220"/>
      <c r="N815" s="220"/>
      <c r="O815" s="220"/>
    </row>
    <row r="816" spans="1:15" ht="27">
      <c r="A816" s="2" t="s">
        <v>248</v>
      </c>
      <c r="B816" s="2" t="s">
        <v>529</v>
      </c>
      <c r="C816" s="2" t="s">
        <v>666</v>
      </c>
      <c r="D816" s="2" t="s">
        <v>350</v>
      </c>
      <c r="E816" s="2"/>
      <c r="F816" s="539">
        <f>F817</f>
        <v>140</v>
      </c>
      <c r="G816" s="268"/>
      <c r="K816" s="220"/>
      <c r="L816" s="220"/>
      <c r="M816" s="220"/>
      <c r="N816" s="220"/>
      <c r="O816" s="220"/>
    </row>
    <row r="817" spans="1:15" ht="27.75">
      <c r="A817" s="337" t="s">
        <v>380</v>
      </c>
      <c r="B817" s="2" t="s">
        <v>529</v>
      </c>
      <c r="C817" s="2" t="s">
        <v>666</v>
      </c>
      <c r="D817" s="2" t="s">
        <v>350</v>
      </c>
      <c r="E817" s="2" t="s">
        <v>516</v>
      </c>
      <c r="F817" s="539">
        <v>140</v>
      </c>
      <c r="G817" s="268"/>
      <c r="K817" s="220"/>
      <c r="L817" s="220"/>
      <c r="M817" s="220"/>
      <c r="N817" s="220"/>
      <c r="O817" s="220"/>
    </row>
    <row r="818" spans="1:15" ht="63.75" customHeight="1" hidden="1">
      <c r="A818" s="333" t="s">
        <v>595</v>
      </c>
      <c r="B818" s="311" t="s">
        <v>529</v>
      </c>
      <c r="C818" s="311" t="s">
        <v>666</v>
      </c>
      <c r="D818" s="311" t="s">
        <v>744</v>
      </c>
      <c r="E818" s="311"/>
      <c r="F818" s="612">
        <f>F819</f>
        <v>0</v>
      </c>
      <c r="G818" s="268"/>
      <c r="K818" s="220"/>
      <c r="L818" s="220"/>
      <c r="M818" s="220"/>
      <c r="N818" s="220"/>
      <c r="O818" s="220"/>
    </row>
    <row r="819" spans="1:15" ht="54" hidden="1">
      <c r="A819" s="366" t="s">
        <v>730</v>
      </c>
      <c r="B819" s="2" t="s">
        <v>529</v>
      </c>
      <c r="C819" s="2" t="s">
        <v>666</v>
      </c>
      <c r="D819" s="2" t="s">
        <v>184</v>
      </c>
      <c r="E819" s="2"/>
      <c r="F819" s="612">
        <f>F820</f>
        <v>0</v>
      </c>
      <c r="G819" s="268"/>
      <c r="K819" s="220"/>
      <c r="L819" s="220"/>
      <c r="M819" s="220"/>
      <c r="N819" s="220"/>
      <c r="O819" s="220"/>
    </row>
    <row r="820" spans="1:15" ht="27" hidden="1">
      <c r="A820" s="2" t="s">
        <v>596</v>
      </c>
      <c r="B820" s="2" t="s">
        <v>529</v>
      </c>
      <c r="C820" s="2" t="s">
        <v>666</v>
      </c>
      <c r="D820" s="2" t="s">
        <v>731</v>
      </c>
      <c r="E820" s="2"/>
      <c r="F820" s="539">
        <f>F821</f>
        <v>0</v>
      </c>
      <c r="G820" s="268"/>
      <c r="K820" s="220"/>
      <c r="L820" s="220"/>
      <c r="M820" s="220"/>
      <c r="N820" s="220"/>
      <c r="O820" s="220"/>
    </row>
    <row r="821" spans="1:15" ht="27" hidden="1">
      <c r="A821" s="2" t="s">
        <v>654</v>
      </c>
      <c r="B821" s="2" t="s">
        <v>529</v>
      </c>
      <c r="C821" s="2" t="s">
        <v>666</v>
      </c>
      <c r="D821" s="2" t="s">
        <v>731</v>
      </c>
      <c r="E821" s="2" t="s">
        <v>516</v>
      </c>
      <c r="F821" s="539"/>
      <c r="G821" s="268"/>
      <c r="K821" s="220"/>
      <c r="L821" s="220"/>
      <c r="M821" s="220"/>
      <c r="N821" s="220"/>
      <c r="O821" s="220"/>
    </row>
    <row r="822" spans="1:15" ht="40.5" hidden="1">
      <c r="A822" s="311" t="s">
        <v>808</v>
      </c>
      <c r="B822" s="311" t="s">
        <v>529</v>
      </c>
      <c r="C822" s="311" t="s">
        <v>666</v>
      </c>
      <c r="D822" s="311" t="s">
        <v>809</v>
      </c>
      <c r="E822" s="2"/>
      <c r="F822" s="597">
        <f>F823</f>
        <v>0</v>
      </c>
      <c r="G822" s="268"/>
      <c r="K822" s="220"/>
      <c r="L822" s="220"/>
      <c r="M822" s="220"/>
      <c r="N822" s="220"/>
      <c r="O822" s="220"/>
    </row>
    <row r="823" spans="1:15" ht="67.5" hidden="1">
      <c r="A823" s="2" t="s">
        <v>1166</v>
      </c>
      <c r="B823" s="2" t="s">
        <v>529</v>
      </c>
      <c r="C823" s="2" t="s">
        <v>666</v>
      </c>
      <c r="D823" s="2" t="s">
        <v>810</v>
      </c>
      <c r="E823" s="2"/>
      <c r="F823" s="539">
        <f>F824</f>
        <v>0</v>
      </c>
      <c r="G823" s="268"/>
      <c r="K823" s="220"/>
      <c r="L823" s="220"/>
      <c r="M823" s="220"/>
      <c r="N823" s="220"/>
      <c r="O823" s="220"/>
    </row>
    <row r="824" spans="1:15" ht="54.75" hidden="1">
      <c r="A824" s="348" t="s">
        <v>811</v>
      </c>
      <c r="B824" s="2" t="s">
        <v>529</v>
      </c>
      <c r="C824" s="2" t="s">
        <v>666</v>
      </c>
      <c r="D824" s="2" t="s">
        <v>812</v>
      </c>
      <c r="E824" s="2"/>
      <c r="F824" s="539">
        <f>F825</f>
        <v>0</v>
      </c>
      <c r="G824" s="268"/>
      <c r="K824" s="220"/>
      <c r="L824" s="220"/>
      <c r="M824" s="220"/>
      <c r="N824" s="220"/>
      <c r="O824" s="220"/>
    </row>
    <row r="825" spans="1:15" ht="27.75" hidden="1">
      <c r="A825" s="165" t="s">
        <v>813</v>
      </c>
      <c r="B825" s="2" t="s">
        <v>529</v>
      </c>
      <c r="C825" s="2" t="s">
        <v>666</v>
      </c>
      <c r="D825" s="2" t="s">
        <v>814</v>
      </c>
      <c r="E825" s="2"/>
      <c r="F825" s="539">
        <f>F826</f>
        <v>0</v>
      </c>
      <c r="G825" s="268"/>
      <c r="K825" s="220"/>
      <c r="L825" s="220"/>
      <c r="M825" s="220"/>
      <c r="N825" s="220"/>
      <c r="O825" s="220"/>
    </row>
    <row r="826" spans="1:15" ht="27.75" hidden="1">
      <c r="A826" s="337" t="s">
        <v>380</v>
      </c>
      <c r="B826" s="2" t="s">
        <v>529</v>
      </c>
      <c r="C826" s="2" t="s">
        <v>666</v>
      </c>
      <c r="D826" s="2" t="s">
        <v>814</v>
      </c>
      <c r="E826" s="2" t="s">
        <v>516</v>
      </c>
      <c r="F826" s="539"/>
      <c r="G826" s="268"/>
      <c r="K826" s="220"/>
      <c r="L826" s="220"/>
      <c r="M826" s="220"/>
      <c r="N826" s="220"/>
      <c r="O826" s="220"/>
    </row>
    <row r="827" spans="1:15" ht="15.75" hidden="1">
      <c r="A827" s="482" t="s">
        <v>278</v>
      </c>
      <c r="B827" s="2" t="s">
        <v>529</v>
      </c>
      <c r="C827" s="2" t="s">
        <v>666</v>
      </c>
      <c r="D827" s="483" t="s">
        <v>491</v>
      </c>
      <c r="E827" s="2"/>
      <c r="F827" s="539">
        <f>F828</f>
        <v>0</v>
      </c>
      <c r="G827" s="268"/>
      <c r="K827" s="220"/>
      <c r="L827" s="220"/>
      <c r="M827" s="220"/>
      <c r="N827" s="220"/>
      <c r="O827" s="220"/>
    </row>
    <row r="828" spans="1:15" ht="15.75" hidden="1">
      <c r="A828" s="484" t="s">
        <v>750</v>
      </c>
      <c r="B828" s="2" t="s">
        <v>529</v>
      </c>
      <c r="C828" s="2" t="s">
        <v>666</v>
      </c>
      <c r="D828" s="481" t="s">
        <v>490</v>
      </c>
      <c r="E828" s="2"/>
      <c r="F828" s="539">
        <f>F829</f>
        <v>0</v>
      </c>
      <c r="G828" s="268"/>
      <c r="K828" s="220"/>
      <c r="L828" s="220"/>
      <c r="M828" s="220"/>
      <c r="N828" s="220"/>
      <c r="O828" s="220"/>
    </row>
    <row r="829" spans="1:15" ht="15.75" hidden="1">
      <c r="A829" s="485" t="s">
        <v>94</v>
      </c>
      <c r="B829" s="2" t="s">
        <v>529</v>
      </c>
      <c r="C829" s="2" t="s">
        <v>666</v>
      </c>
      <c r="D829" s="481" t="s">
        <v>488</v>
      </c>
      <c r="E829" s="2"/>
      <c r="F829" s="539">
        <f>F830</f>
        <v>0</v>
      </c>
      <c r="G829" s="268"/>
      <c r="K829" s="220"/>
      <c r="L829" s="220"/>
      <c r="M829" s="220"/>
      <c r="N829" s="220"/>
      <c r="O829" s="220"/>
    </row>
    <row r="830" spans="1:15" ht="27" hidden="1">
      <c r="A830" s="486" t="s">
        <v>380</v>
      </c>
      <c r="B830" s="2" t="s">
        <v>529</v>
      </c>
      <c r="C830" s="2" t="s">
        <v>666</v>
      </c>
      <c r="D830" s="481" t="s">
        <v>488</v>
      </c>
      <c r="E830" s="2" t="s">
        <v>516</v>
      </c>
      <c r="F830" s="539"/>
      <c r="G830" s="268"/>
      <c r="K830" s="220"/>
      <c r="L830" s="220"/>
      <c r="M830" s="220"/>
      <c r="N830" s="220"/>
      <c r="O830" s="220"/>
    </row>
    <row r="831" spans="1:15" ht="33" customHeight="1">
      <c r="A831" s="358" t="s">
        <v>171</v>
      </c>
      <c r="B831" s="312" t="s">
        <v>529</v>
      </c>
      <c r="C831" s="312" t="s">
        <v>666</v>
      </c>
      <c r="D831" s="312" t="s">
        <v>573</v>
      </c>
      <c r="E831" s="2"/>
      <c r="F831" s="600">
        <f>F832</f>
        <v>2166.694</v>
      </c>
      <c r="G831" s="268"/>
      <c r="K831" s="220"/>
      <c r="L831" s="220"/>
      <c r="M831" s="220"/>
      <c r="N831" s="220"/>
      <c r="O831" s="220"/>
    </row>
    <row r="832" spans="1:15" ht="45" customHeight="1">
      <c r="A832" s="8" t="s">
        <v>172</v>
      </c>
      <c r="B832" s="2" t="s">
        <v>529</v>
      </c>
      <c r="C832" s="2" t="s">
        <v>666</v>
      </c>
      <c r="D832" s="2" t="s">
        <v>129</v>
      </c>
      <c r="E832" s="311"/>
      <c r="F832" s="538">
        <f>F834+F836</f>
        <v>2166.694</v>
      </c>
      <c r="G832" s="268"/>
      <c r="K832" s="220"/>
      <c r="L832" s="220"/>
      <c r="M832" s="220"/>
      <c r="N832" s="220"/>
      <c r="O832" s="220"/>
    </row>
    <row r="833" spans="1:15" ht="15.75" hidden="1">
      <c r="A833" s="2"/>
      <c r="B833" s="2"/>
      <c r="C833" s="2"/>
      <c r="D833" s="2"/>
      <c r="E833" s="2"/>
      <c r="F833" s="539"/>
      <c r="G833" s="268"/>
      <c r="K833" s="220"/>
      <c r="L833" s="220"/>
      <c r="M833" s="220"/>
      <c r="N833" s="220"/>
      <c r="O833" s="220"/>
    </row>
    <row r="834" spans="1:15" ht="27">
      <c r="A834" s="2" t="s">
        <v>121</v>
      </c>
      <c r="B834" s="2" t="s">
        <v>529</v>
      </c>
      <c r="C834" s="2" t="s">
        <v>666</v>
      </c>
      <c r="D834" s="2" t="s">
        <v>484</v>
      </c>
      <c r="E834" s="2"/>
      <c r="F834" s="539">
        <f>F835</f>
        <v>1978.314</v>
      </c>
      <c r="G834" s="268"/>
      <c r="K834" s="220"/>
      <c r="L834" s="220"/>
      <c r="M834" s="220"/>
      <c r="N834" s="220"/>
      <c r="O834" s="220"/>
    </row>
    <row r="835" spans="1:15" ht="27">
      <c r="A835" s="335" t="s">
        <v>380</v>
      </c>
      <c r="B835" s="2" t="s">
        <v>529</v>
      </c>
      <c r="C835" s="2" t="s">
        <v>666</v>
      </c>
      <c r="D835" s="2" t="s">
        <v>484</v>
      </c>
      <c r="E835" s="2" t="s">
        <v>516</v>
      </c>
      <c r="F835" s="539">
        <v>1978.314</v>
      </c>
      <c r="G835" s="268"/>
      <c r="K835" s="220"/>
      <c r="L835" s="220"/>
      <c r="M835" s="220"/>
      <c r="N835" s="220"/>
      <c r="O835" s="220"/>
    </row>
    <row r="836" spans="1:15" ht="39" customHeight="1">
      <c r="A836" s="570" t="s">
        <v>1643</v>
      </c>
      <c r="B836" s="2" t="s">
        <v>529</v>
      </c>
      <c r="C836" s="2" t="s">
        <v>666</v>
      </c>
      <c r="D836" s="575" t="s">
        <v>1644</v>
      </c>
      <c r="E836" s="2"/>
      <c r="F836" s="539">
        <f>F837</f>
        <v>188.38</v>
      </c>
      <c r="G836" s="268"/>
      <c r="K836" s="220"/>
      <c r="L836" s="220"/>
      <c r="M836" s="220"/>
      <c r="N836" s="220"/>
      <c r="O836" s="220"/>
    </row>
    <row r="837" spans="1:15" ht="39" customHeight="1">
      <c r="A837" s="335" t="s">
        <v>380</v>
      </c>
      <c r="B837" s="2" t="s">
        <v>529</v>
      </c>
      <c r="C837" s="2" t="s">
        <v>666</v>
      </c>
      <c r="D837" s="570" t="s">
        <v>1644</v>
      </c>
      <c r="E837" s="2" t="s">
        <v>516</v>
      </c>
      <c r="F837" s="539">
        <v>188.38</v>
      </c>
      <c r="G837" s="268"/>
      <c r="K837" s="220"/>
      <c r="L837" s="220"/>
      <c r="M837" s="220"/>
      <c r="N837" s="220"/>
      <c r="O837" s="220"/>
    </row>
    <row r="838" spans="1:15" ht="15.75" hidden="1">
      <c r="A838" s="388" t="s">
        <v>553</v>
      </c>
      <c r="B838" s="2" t="s">
        <v>529</v>
      </c>
      <c r="C838" s="2" t="s">
        <v>666</v>
      </c>
      <c r="D838" s="570" t="s">
        <v>1644</v>
      </c>
      <c r="E838" s="2" t="s">
        <v>516</v>
      </c>
      <c r="F838" s="597">
        <f>F841+F865</f>
        <v>7226.222000000001</v>
      </c>
      <c r="G838" s="268"/>
      <c r="K838" s="220"/>
      <c r="L838" s="220"/>
      <c r="M838" s="220"/>
      <c r="N838" s="220"/>
      <c r="O838" s="220"/>
    </row>
    <row r="839" spans="1:15" ht="15.75">
      <c r="A839" s="388" t="s">
        <v>553</v>
      </c>
      <c r="B839" s="311" t="s">
        <v>529</v>
      </c>
      <c r="C839" s="311" t="s">
        <v>525</v>
      </c>
      <c r="D839" s="311"/>
      <c r="E839" s="311"/>
      <c r="F839" s="597">
        <f>F840+F852+F865+F870+F874</f>
        <v>7226.222000000001</v>
      </c>
      <c r="G839" s="268"/>
      <c r="K839" s="220"/>
      <c r="L839" s="220"/>
      <c r="M839" s="220"/>
      <c r="N839" s="220"/>
      <c r="O839" s="220"/>
    </row>
    <row r="840" spans="1:15" ht="28.5">
      <c r="A840" s="334" t="s">
        <v>1570</v>
      </c>
      <c r="B840" s="312" t="s">
        <v>321</v>
      </c>
      <c r="C840" s="312" t="s">
        <v>525</v>
      </c>
      <c r="D840" s="312" t="s">
        <v>676</v>
      </c>
      <c r="E840" s="311"/>
      <c r="F840" s="597">
        <f>F841</f>
        <v>7219.822000000001</v>
      </c>
      <c r="G840" s="268"/>
      <c r="K840" s="220"/>
      <c r="L840" s="220"/>
      <c r="M840" s="220"/>
      <c r="N840" s="220"/>
      <c r="O840" s="220"/>
    </row>
    <row r="841" spans="1:15" ht="57">
      <c r="A841" s="334" t="s">
        <v>1574</v>
      </c>
      <c r="B841" s="312" t="s">
        <v>529</v>
      </c>
      <c r="C841" s="312" t="s">
        <v>525</v>
      </c>
      <c r="D841" s="312" t="s">
        <v>677</v>
      </c>
      <c r="E841" s="312"/>
      <c r="F841" s="605">
        <f>F842+F847</f>
        <v>7219.822000000001</v>
      </c>
      <c r="G841" s="268"/>
      <c r="K841" s="220"/>
      <c r="L841" s="220"/>
      <c r="M841" s="220"/>
      <c r="N841" s="220"/>
      <c r="O841" s="220"/>
    </row>
    <row r="842" spans="1:15" ht="41.25">
      <c r="A842" s="348" t="s">
        <v>124</v>
      </c>
      <c r="B842" s="2" t="s">
        <v>529</v>
      </c>
      <c r="C842" s="2" t="s">
        <v>525</v>
      </c>
      <c r="D842" s="2" t="s">
        <v>125</v>
      </c>
      <c r="E842" s="2"/>
      <c r="F842" s="538">
        <f>F843</f>
        <v>6301.916000000001</v>
      </c>
      <c r="G842" s="268"/>
      <c r="K842" s="220"/>
      <c r="L842" s="220"/>
      <c r="M842" s="220"/>
      <c r="N842" s="220"/>
      <c r="O842" s="220"/>
    </row>
    <row r="843" spans="1:17" ht="27">
      <c r="A843" s="2" t="s">
        <v>599</v>
      </c>
      <c r="B843" s="339" t="s">
        <v>529</v>
      </c>
      <c r="C843" s="2" t="s">
        <v>525</v>
      </c>
      <c r="D843" s="2" t="s">
        <v>127</v>
      </c>
      <c r="E843" s="2"/>
      <c r="F843" s="538">
        <f>F844+F845+F846</f>
        <v>6301.916000000001</v>
      </c>
      <c r="G843" s="268"/>
      <c r="K843" s="220"/>
      <c r="L843" s="220"/>
      <c r="M843" s="220"/>
      <c r="N843" s="220"/>
      <c r="O843" s="220"/>
      <c r="P843" s="220"/>
      <c r="Q843" s="220"/>
    </row>
    <row r="844" spans="1:23" ht="54">
      <c r="A844" s="2" t="s">
        <v>653</v>
      </c>
      <c r="B844" s="2" t="s">
        <v>529</v>
      </c>
      <c r="C844" s="2" t="s">
        <v>525</v>
      </c>
      <c r="D844" s="2" t="s">
        <v>127</v>
      </c>
      <c r="E844" s="2" t="s">
        <v>67</v>
      </c>
      <c r="F844" s="538">
        <v>5711.68</v>
      </c>
      <c r="G844" s="268"/>
      <c r="K844" s="245"/>
      <c r="L844" s="220"/>
      <c r="M844" s="220"/>
      <c r="N844" s="220"/>
      <c r="O844" s="245"/>
      <c r="P844" s="220"/>
      <c r="Q844" s="220"/>
      <c r="T844" s="245"/>
      <c r="U844" s="220"/>
      <c r="V844" s="220"/>
      <c r="W844" s="245"/>
    </row>
    <row r="845" spans="1:23" ht="27.75">
      <c r="A845" s="337" t="s">
        <v>380</v>
      </c>
      <c r="B845" s="2" t="s">
        <v>529</v>
      </c>
      <c r="C845" s="2" t="s">
        <v>525</v>
      </c>
      <c r="D845" s="2" t="s">
        <v>127</v>
      </c>
      <c r="E845" s="2" t="s">
        <v>516</v>
      </c>
      <c r="F845" s="538">
        <v>567.636</v>
      </c>
      <c r="G845" s="268"/>
      <c r="K845" s="245"/>
      <c r="L845" s="220"/>
      <c r="M845" s="220"/>
      <c r="N845" s="220"/>
      <c r="O845" s="245"/>
      <c r="P845" s="220"/>
      <c r="Q845" s="220"/>
      <c r="T845" s="245"/>
      <c r="U845" s="220"/>
      <c r="V845" s="220"/>
      <c r="W845" s="245"/>
    </row>
    <row r="846" spans="1:23" ht="15.75">
      <c r="A846" s="373" t="s">
        <v>763</v>
      </c>
      <c r="B846" s="2" t="s">
        <v>529</v>
      </c>
      <c r="C846" s="2" t="s">
        <v>525</v>
      </c>
      <c r="D846" s="2" t="s">
        <v>127</v>
      </c>
      <c r="E846" s="2" t="s">
        <v>764</v>
      </c>
      <c r="F846" s="538">
        <v>22.6</v>
      </c>
      <c r="G846" s="268"/>
      <c r="K846" s="245"/>
      <c r="L846" s="220"/>
      <c r="M846" s="220"/>
      <c r="N846" s="220"/>
      <c r="O846" s="245"/>
      <c r="P846" s="220"/>
      <c r="Q846" s="220"/>
      <c r="T846" s="245"/>
      <c r="U846" s="220"/>
      <c r="V846" s="220"/>
      <c r="W846" s="245"/>
    </row>
    <row r="847" spans="1:15" ht="31.5" customHeight="1">
      <c r="A847" s="348" t="s">
        <v>1482</v>
      </c>
      <c r="B847" s="311" t="s">
        <v>529</v>
      </c>
      <c r="C847" s="311" t="s">
        <v>525</v>
      </c>
      <c r="D847" s="311" t="s">
        <v>1483</v>
      </c>
      <c r="E847" s="311"/>
      <c r="F847" s="600">
        <f>F857+F848+F850</f>
        <v>917.906</v>
      </c>
      <c r="G847" s="268"/>
      <c r="K847" s="220"/>
      <c r="L847" s="220"/>
      <c r="M847" s="220"/>
      <c r="N847" s="220"/>
      <c r="O847" s="220"/>
    </row>
    <row r="848" spans="1:15" ht="34.5" customHeight="1" hidden="1">
      <c r="A848" s="326" t="s">
        <v>18</v>
      </c>
      <c r="B848" s="2" t="s">
        <v>529</v>
      </c>
      <c r="C848" s="2" t="s">
        <v>666</v>
      </c>
      <c r="D848" s="2" t="s">
        <v>19</v>
      </c>
      <c r="E848" s="2"/>
      <c r="F848" s="538">
        <f>F849</f>
        <v>0</v>
      </c>
      <c r="G848" s="268"/>
      <c r="K848" s="220"/>
      <c r="L848" s="220"/>
      <c r="M848" s="220"/>
      <c r="N848" s="220"/>
      <c r="O848" s="220"/>
    </row>
    <row r="849" spans="1:15" ht="57.75" customHeight="1" hidden="1">
      <c r="A849" s="2" t="s">
        <v>653</v>
      </c>
      <c r="B849" s="339" t="s">
        <v>529</v>
      </c>
      <c r="C849" s="2" t="s">
        <v>666</v>
      </c>
      <c r="D849" s="2" t="s">
        <v>19</v>
      </c>
      <c r="E849" s="2" t="s">
        <v>67</v>
      </c>
      <c r="F849" s="538"/>
      <c r="G849" s="268"/>
      <c r="K849" s="220"/>
      <c r="L849" s="220"/>
      <c r="M849" s="220"/>
      <c r="N849" s="220"/>
      <c r="O849" s="220"/>
    </row>
    <row r="850" spans="1:15" ht="51" customHeight="1">
      <c r="A850" s="326" t="s">
        <v>1511</v>
      </c>
      <c r="B850" s="2" t="s">
        <v>529</v>
      </c>
      <c r="C850" s="2" t="s">
        <v>525</v>
      </c>
      <c r="D850" s="2" t="s">
        <v>1484</v>
      </c>
      <c r="E850" s="2"/>
      <c r="F850" s="538">
        <f>SUM(F851)</f>
        <v>917.906</v>
      </c>
      <c r="G850" s="268"/>
      <c r="K850" s="220"/>
      <c r="L850" s="220"/>
      <c r="M850" s="540"/>
      <c r="N850" s="220"/>
      <c r="O850" s="220"/>
    </row>
    <row r="851" spans="1:15" ht="42.75" customHeight="1">
      <c r="A851" s="337" t="s">
        <v>380</v>
      </c>
      <c r="B851" s="2" t="s">
        <v>529</v>
      </c>
      <c r="C851" s="2" t="s">
        <v>525</v>
      </c>
      <c r="D851" s="2" t="s">
        <v>1484</v>
      </c>
      <c r="E851" s="2" t="s">
        <v>516</v>
      </c>
      <c r="F851" s="538">
        <v>917.906</v>
      </c>
      <c r="G851" s="268"/>
      <c r="K851" s="220"/>
      <c r="L851" s="220"/>
      <c r="M851" s="220"/>
      <c r="N851" s="220"/>
      <c r="O851" s="220"/>
    </row>
    <row r="852" spans="1:23" ht="42.75" hidden="1">
      <c r="A852" s="355" t="s">
        <v>275</v>
      </c>
      <c r="B852" s="2" t="s">
        <v>529</v>
      </c>
      <c r="C852" s="2" t="s">
        <v>525</v>
      </c>
      <c r="D852" s="312" t="s">
        <v>634</v>
      </c>
      <c r="E852" s="311"/>
      <c r="F852" s="538">
        <f>F853</f>
        <v>0</v>
      </c>
      <c r="G852" s="268"/>
      <c r="K852" s="220"/>
      <c r="L852" s="220"/>
      <c r="M852" s="220"/>
      <c r="N852" s="220"/>
      <c r="O852" s="220"/>
      <c r="P852" s="220"/>
      <c r="Q852" s="220"/>
      <c r="T852" s="220"/>
      <c r="U852" s="220"/>
      <c r="V852" s="220"/>
      <c r="W852" s="220"/>
    </row>
    <row r="853" spans="1:17" ht="54.75" hidden="1">
      <c r="A853" s="379" t="s">
        <v>1156</v>
      </c>
      <c r="B853" s="2" t="s">
        <v>529</v>
      </c>
      <c r="C853" s="2" t="s">
        <v>525</v>
      </c>
      <c r="D853" s="339" t="s">
        <v>635</v>
      </c>
      <c r="E853" s="2"/>
      <c r="F853" s="538">
        <f>F854</f>
        <v>0</v>
      </c>
      <c r="G853" s="268"/>
      <c r="K853" s="220"/>
      <c r="L853" s="220"/>
      <c r="M853" s="220"/>
      <c r="N853" s="220"/>
      <c r="O853" s="220"/>
      <c r="P853" s="220"/>
      <c r="Q853" s="220"/>
    </row>
    <row r="854" spans="1:17" ht="41.25" hidden="1">
      <c r="A854" s="348" t="s">
        <v>636</v>
      </c>
      <c r="B854" s="2" t="s">
        <v>529</v>
      </c>
      <c r="C854" s="2" t="s">
        <v>525</v>
      </c>
      <c r="D854" s="339" t="s">
        <v>637</v>
      </c>
      <c r="E854" s="2"/>
      <c r="F854" s="538">
        <f>F855</f>
        <v>0</v>
      </c>
      <c r="G854" s="268"/>
      <c r="K854" s="220"/>
      <c r="L854" s="220"/>
      <c r="M854" s="220"/>
      <c r="N854" s="220"/>
      <c r="O854" s="220"/>
      <c r="P854" s="220"/>
      <c r="Q854" s="220"/>
    </row>
    <row r="855" spans="1:17" ht="15.75" hidden="1">
      <c r="A855" s="2" t="s">
        <v>320</v>
      </c>
      <c r="B855" s="2" t="s">
        <v>529</v>
      </c>
      <c r="C855" s="2" t="s">
        <v>525</v>
      </c>
      <c r="D855" s="2" t="s">
        <v>638</v>
      </c>
      <c r="E855" s="2"/>
      <c r="F855" s="538">
        <f>F856</f>
        <v>0</v>
      </c>
      <c r="G855" s="268"/>
      <c r="K855" s="220"/>
      <c r="L855" s="220"/>
      <c r="M855" s="220"/>
      <c r="N855" s="220"/>
      <c r="O855" s="220"/>
      <c r="P855" s="220"/>
      <c r="Q855" s="220"/>
    </row>
    <row r="856" spans="1:17" ht="27.75" hidden="1">
      <c r="A856" s="337" t="s">
        <v>380</v>
      </c>
      <c r="B856" s="2" t="s">
        <v>529</v>
      </c>
      <c r="C856" s="2" t="s">
        <v>525</v>
      </c>
      <c r="D856" s="2" t="s">
        <v>638</v>
      </c>
      <c r="E856" s="2" t="s">
        <v>516</v>
      </c>
      <c r="F856" s="538"/>
      <c r="G856" s="268"/>
      <c r="K856" s="220"/>
      <c r="L856" s="220"/>
      <c r="M856" s="220"/>
      <c r="N856" s="220"/>
      <c r="O856" s="220"/>
      <c r="P856" s="220"/>
      <c r="Q856" s="220"/>
    </row>
    <row r="857" spans="1:17" ht="57.75" customHeight="1" hidden="1">
      <c r="A857" s="400" t="s">
        <v>62</v>
      </c>
      <c r="B857" s="311" t="s">
        <v>529</v>
      </c>
      <c r="C857" s="311" t="s">
        <v>666</v>
      </c>
      <c r="D857" s="311" t="s">
        <v>363</v>
      </c>
      <c r="E857" s="2"/>
      <c r="F857" s="538">
        <f>F858</f>
        <v>0</v>
      </c>
      <c r="G857" s="268"/>
      <c r="K857" s="220"/>
      <c r="L857" s="220"/>
      <c r="M857" s="220"/>
      <c r="N857" s="220"/>
      <c r="O857" s="220"/>
      <c r="P857" s="220"/>
      <c r="Q857" s="220"/>
    </row>
    <row r="858" spans="1:17" ht="63" customHeight="1" hidden="1">
      <c r="A858" s="334" t="s">
        <v>366</v>
      </c>
      <c r="B858" s="312" t="s">
        <v>529</v>
      </c>
      <c r="C858" s="312" t="s">
        <v>666</v>
      </c>
      <c r="D858" s="312" t="s">
        <v>364</v>
      </c>
      <c r="E858" s="2"/>
      <c r="F858" s="538">
        <f>F859</f>
        <v>0</v>
      </c>
      <c r="G858" s="268"/>
      <c r="K858" s="220"/>
      <c r="L858" s="220"/>
      <c r="M858" s="220"/>
      <c r="N858" s="220"/>
      <c r="O858" s="220"/>
      <c r="P858" s="220"/>
      <c r="Q858" s="220"/>
    </row>
    <row r="859" spans="1:17" ht="31.5" customHeight="1" hidden="1">
      <c r="A859" s="348" t="s">
        <v>63</v>
      </c>
      <c r="B859" s="2" t="s">
        <v>529</v>
      </c>
      <c r="C859" s="2" t="s">
        <v>666</v>
      </c>
      <c r="D859" s="2" t="s">
        <v>64</v>
      </c>
      <c r="E859" s="2"/>
      <c r="F859" s="538">
        <f>F860+F863</f>
        <v>0</v>
      </c>
      <c r="G859" s="268"/>
      <c r="K859" s="220"/>
      <c r="L859" s="220"/>
      <c r="M859" s="220"/>
      <c r="N859" s="220"/>
      <c r="O859" s="220"/>
      <c r="P859" s="220"/>
      <c r="Q859" s="220"/>
    </row>
    <row r="860" spans="1:17" ht="33" customHeight="1" hidden="1">
      <c r="A860" s="337" t="s">
        <v>714</v>
      </c>
      <c r="B860" s="2" t="s">
        <v>529</v>
      </c>
      <c r="C860" s="2" t="s">
        <v>666</v>
      </c>
      <c r="D860" s="2" t="s">
        <v>65</v>
      </c>
      <c r="E860" s="2"/>
      <c r="F860" s="538">
        <f>F862+F861</f>
        <v>0</v>
      </c>
      <c r="G860" s="268"/>
      <c r="K860" s="220"/>
      <c r="L860" s="220"/>
      <c r="M860" s="220"/>
      <c r="N860" s="220"/>
      <c r="O860" s="220"/>
      <c r="P860" s="220"/>
      <c r="Q860" s="220"/>
    </row>
    <row r="861" spans="1:17" ht="33" customHeight="1" hidden="1">
      <c r="A861" s="337" t="s">
        <v>380</v>
      </c>
      <c r="B861" s="2" t="s">
        <v>529</v>
      </c>
      <c r="C861" s="2" t="s">
        <v>660</v>
      </c>
      <c r="D861" s="2" t="s">
        <v>65</v>
      </c>
      <c r="E861" s="2" t="s">
        <v>516</v>
      </c>
      <c r="F861" s="538"/>
      <c r="G861" s="268"/>
      <c r="K861" s="220"/>
      <c r="L861" s="220"/>
      <c r="M861" s="220"/>
      <c r="N861" s="220"/>
      <c r="O861" s="220"/>
      <c r="P861" s="220"/>
      <c r="Q861" s="220"/>
    </row>
    <row r="862" spans="1:17" ht="33.75" customHeight="1" hidden="1">
      <c r="A862" s="2" t="s">
        <v>433</v>
      </c>
      <c r="B862" s="2" t="s">
        <v>529</v>
      </c>
      <c r="C862" s="2" t="s">
        <v>660</v>
      </c>
      <c r="D862" s="2" t="s">
        <v>65</v>
      </c>
      <c r="E862" s="2" t="s">
        <v>510</v>
      </c>
      <c r="F862" s="538"/>
      <c r="G862" s="268"/>
      <c r="K862" s="220"/>
      <c r="L862" s="220"/>
      <c r="M862" s="220"/>
      <c r="N862" s="220"/>
      <c r="O862" s="220"/>
      <c r="P862" s="220"/>
      <c r="Q862" s="220"/>
    </row>
    <row r="863" spans="1:17" ht="30" customHeight="1" hidden="1">
      <c r="A863" s="393" t="s">
        <v>56</v>
      </c>
      <c r="B863" s="2" t="s">
        <v>529</v>
      </c>
      <c r="C863" s="2" t="s">
        <v>666</v>
      </c>
      <c r="D863" s="2" t="s">
        <v>66</v>
      </c>
      <c r="E863" s="2"/>
      <c r="F863" s="538">
        <f>F864</f>
        <v>0</v>
      </c>
      <c r="G863" s="268"/>
      <c r="K863" s="220"/>
      <c r="L863" s="220"/>
      <c r="M863" s="220"/>
      <c r="N863" s="220"/>
      <c r="O863" s="220"/>
      <c r="P863" s="220"/>
      <c r="Q863" s="220"/>
    </row>
    <row r="864" spans="1:17" ht="27.75" customHeight="1" hidden="1">
      <c r="A864" s="2" t="s">
        <v>433</v>
      </c>
      <c r="B864" s="2" t="s">
        <v>529</v>
      </c>
      <c r="C864" s="2" t="s">
        <v>666</v>
      </c>
      <c r="D864" s="2" t="s">
        <v>66</v>
      </c>
      <c r="E864" s="2" t="s">
        <v>510</v>
      </c>
      <c r="F864" s="538"/>
      <c r="G864" s="268"/>
      <c r="K864" s="220"/>
      <c r="L864" s="220"/>
      <c r="M864" s="220"/>
      <c r="N864" s="220"/>
      <c r="O864" s="220"/>
      <c r="P864" s="220"/>
      <c r="Q864" s="220"/>
    </row>
    <row r="865" spans="1:17" ht="48.75" customHeight="1">
      <c r="A865" s="334" t="s">
        <v>142</v>
      </c>
      <c r="B865" s="312" t="s">
        <v>529</v>
      </c>
      <c r="C865" s="312" t="s">
        <v>525</v>
      </c>
      <c r="D865" s="312" t="s">
        <v>149</v>
      </c>
      <c r="E865" s="312"/>
      <c r="F865" s="595">
        <f>F866</f>
        <v>6.4</v>
      </c>
      <c r="G865" s="268"/>
      <c r="K865" s="220"/>
      <c r="L865" s="220"/>
      <c r="M865" s="220"/>
      <c r="N865" s="220"/>
      <c r="O865" s="220"/>
      <c r="P865" s="220"/>
      <c r="Q865" s="220"/>
    </row>
    <row r="866" spans="1:15" ht="67.5">
      <c r="A866" s="2" t="s">
        <v>1167</v>
      </c>
      <c r="B866" s="2" t="s">
        <v>529</v>
      </c>
      <c r="C866" s="2" t="s">
        <v>525</v>
      </c>
      <c r="D866" s="2" t="s">
        <v>144</v>
      </c>
      <c r="E866" s="2"/>
      <c r="F866" s="539">
        <f>F867</f>
        <v>6.4</v>
      </c>
      <c r="G866" s="268"/>
      <c r="K866" s="220"/>
      <c r="L866" s="220"/>
      <c r="M866" s="220"/>
      <c r="N866" s="220"/>
      <c r="O866" s="220"/>
    </row>
    <row r="867" spans="1:15" ht="27.75">
      <c r="A867" s="394" t="s">
        <v>145</v>
      </c>
      <c r="B867" s="2" t="s">
        <v>529</v>
      </c>
      <c r="C867" s="2" t="s">
        <v>525</v>
      </c>
      <c r="D867" s="2" t="s">
        <v>146</v>
      </c>
      <c r="E867" s="2"/>
      <c r="F867" s="539">
        <f>F868</f>
        <v>6.4</v>
      </c>
      <c r="G867" s="268"/>
      <c r="K867" s="220"/>
      <c r="L867" s="220"/>
      <c r="M867" s="220"/>
      <c r="N867" s="220"/>
      <c r="O867" s="220"/>
    </row>
    <row r="868" spans="1:15" ht="27.75">
      <c r="A868" s="5" t="s">
        <v>189</v>
      </c>
      <c r="B868" s="2" t="s">
        <v>529</v>
      </c>
      <c r="C868" s="2" t="s">
        <v>525</v>
      </c>
      <c r="D868" s="2" t="s">
        <v>147</v>
      </c>
      <c r="E868" s="2"/>
      <c r="F868" s="539">
        <f>F869</f>
        <v>6.4</v>
      </c>
      <c r="G868" s="268"/>
      <c r="K868" s="220"/>
      <c r="L868" s="220"/>
      <c r="M868" s="220"/>
      <c r="N868" s="220"/>
      <c r="O868" s="220"/>
    </row>
    <row r="869" spans="1:15" ht="27.75">
      <c r="A869" s="337" t="s">
        <v>380</v>
      </c>
      <c r="B869" s="2" t="s">
        <v>529</v>
      </c>
      <c r="C869" s="2" t="s">
        <v>525</v>
      </c>
      <c r="D869" s="2" t="s">
        <v>147</v>
      </c>
      <c r="E869" s="2" t="s">
        <v>516</v>
      </c>
      <c r="F869" s="539">
        <v>6.4</v>
      </c>
      <c r="G869" s="268"/>
      <c r="K869" s="220"/>
      <c r="L869" s="220"/>
      <c r="M869" s="220"/>
      <c r="N869" s="220"/>
      <c r="O869" s="220"/>
    </row>
    <row r="870" spans="1:15" ht="42.75" hidden="1">
      <c r="A870" s="312" t="s">
        <v>952</v>
      </c>
      <c r="B870" s="312" t="s">
        <v>529</v>
      </c>
      <c r="C870" s="312" t="s">
        <v>525</v>
      </c>
      <c r="D870" s="312" t="s">
        <v>810</v>
      </c>
      <c r="E870" s="312"/>
      <c r="F870" s="539">
        <f>F871</f>
        <v>0</v>
      </c>
      <c r="G870" s="268"/>
      <c r="K870" s="220"/>
      <c r="L870" s="220"/>
      <c r="M870" s="220"/>
      <c r="N870" s="220"/>
      <c r="O870" s="220"/>
    </row>
    <row r="871" spans="1:15" ht="54.75" hidden="1">
      <c r="A871" s="435" t="s">
        <v>1228</v>
      </c>
      <c r="B871" s="2" t="s">
        <v>529</v>
      </c>
      <c r="C871" s="2" t="s">
        <v>525</v>
      </c>
      <c r="D871" s="339" t="s">
        <v>812</v>
      </c>
      <c r="E871" s="2"/>
      <c r="F871" s="539">
        <f>F872</f>
        <v>0</v>
      </c>
      <c r="G871" s="268"/>
      <c r="K871" s="220"/>
      <c r="L871" s="220"/>
      <c r="M871" s="220"/>
      <c r="N871" s="220"/>
      <c r="O871" s="220"/>
    </row>
    <row r="872" spans="1:15" ht="27.75" hidden="1">
      <c r="A872" s="165" t="s">
        <v>813</v>
      </c>
      <c r="B872" s="2" t="s">
        <v>529</v>
      </c>
      <c r="C872" s="2" t="s">
        <v>525</v>
      </c>
      <c r="D872" s="2" t="s">
        <v>814</v>
      </c>
      <c r="E872" s="2"/>
      <c r="F872" s="539">
        <f>F873</f>
        <v>0</v>
      </c>
      <c r="G872" s="268"/>
      <c r="K872" s="220"/>
      <c r="L872" s="220"/>
      <c r="M872" s="220"/>
      <c r="N872" s="220"/>
      <c r="O872" s="220"/>
    </row>
    <row r="873" spans="1:15" ht="27.75" hidden="1">
      <c r="A873" s="337" t="s">
        <v>380</v>
      </c>
      <c r="B873" s="2" t="s">
        <v>529</v>
      </c>
      <c r="C873" s="2" t="s">
        <v>525</v>
      </c>
      <c r="D873" s="2" t="s">
        <v>814</v>
      </c>
      <c r="E873" s="2" t="s">
        <v>516</v>
      </c>
      <c r="F873" s="539"/>
      <c r="G873" s="268"/>
      <c r="K873" s="220"/>
      <c r="L873" s="220"/>
      <c r="M873" s="220"/>
      <c r="N873" s="220"/>
      <c r="O873" s="220"/>
    </row>
    <row r="874" spans="1:15" ht="15.75" hidden="1">
      <c r="A874" s="333" t="s">
        <v>278</v>
      </c>
      <c r="B874" s="311" t="s">
        <v>529</v>
      </c>
      <c r="C874" s="311" t="s">
        <v>525</v>
      </c>
      <c r="D874" s="311" t="s">
        <v>491</v>
      </c>
      <c r="E874" s="2"/>
      <c r="F874" s="597">
        <f>F875</f>
        <v>0</v>
      </c>
      <c r="G874" s="268"/>
      <c r="K874" s="220"/>
      <c r="L874" s="220"/>
      <c r="M874" s="220"/>
      <c r="N874" s="220"/>
      <c r="O874" s="220"/>
    </row>
    <row r="875" spans="1:15" ht="15.75" hidden="1">
      <c r="A875" s="336" t="s">
        <v>750</v>
      </c>
      <c r="B875" s="2" t="s">
        <v>529</v>
      </c>
      <c r="C875" s="2" t="s">
        <v>525</v>
      </c>
      <c r="D875" s="2" t="s">
        <v>490</v>
      </c>
      <c r="E875" s="2"/>
      <c r="F875" s="539">
        <f>F876</f>
        <v>0</v>
      </c>
      <c r="G875" s="268"/>
      <c r="K875" s="220"/>
      <c r="L875" s="220"/>
      <c r="M875" s="220"/>
      <c r="N875" s="220"/>
      <c r="O875" s="220"/>
    </row>
    <row r="876" spans="1:15" ht="15.75" hidden="1">
      <c r="A876" s="5" t="s">
        <v>94</v>
      </c>
      <c r="B876" s="2" t="s">
        <v>529</v>
      </c>
      <c r="C876" s="2" t="s">
        <v>525</v>
      </c>
      <c r="D876" s="2" t="s">
        <v>488</v>
      </c>
      <c r="E876" s="2"/>
      <c r="F876" s="539">
        <f>F877</f>
        <v>0</v>
      </c>
      <c r="G876" s="268"/>
      <c r="K876" s="220"/>
      <c r="L876" s="220"/>
      <c r="M876" s="220"/>
      <c r="N876" s="220"/>
      <c r="O876" s="220"/>
    </row>
    <row r="877" spans="1:15" ht="27.75" hidden="1">
      <c r="A877" s="337" t="s">
        <v>380</v>
      </c>
      <c r="B877" s="2" t="s">
        <v>529</v>
      </c>
      <c r="C877" s="2" t="s">
        <v>525</v>
      </c>
      <c r="D877" s="2" t="s">
        <v>488</v>
      </c>
      <c r="E877" s="2" t="s">
        <v>516</v>
      </c>
      <c r="F877" s="539"/>
      <c r="G877" s="268"/>
      <c r="K877" s="220"/>
      <c r="L877" s="220"/>
      <c r="M877" s="220"/>
      <c r="N877" s="220"/>
      <c r="O877" s="220"/>
    </row>
    <row r="878" spans="1:15" ht="15.75">
      <c r="A878" s="311" t="s">
        <v>274</v>
      </c>
      <c r="B878" s="311" t="s">
        <v>529</v>
      </c>
      <c r="C878" s="311" t="s">
        <v>529</v>
      </c>
      <c r="D878" s="311"/>
      <c r="E878" s="311"/>
      <c r="F878" s="600">
        <f>F879</f>
        <v>1749.56</v>
      </c>
      <c r="G878" s="268"/>
      <c r="K878" s="220"/>
      <c r="L878" s="220"/>
      <c r="M878" s="220"/>
      <c r="N878" s="220"/>
      <c r="O878" s="220"/>
    </row>
    <row r="879" spans="1:15" ht="72.75" customHeight="1">
      <c r="A879" s="388" t="s">
        <v>1486</v>
      </c>
      <c r="B879" s="312" t="s">
        <v>529</v>
      </c>
      <c r="C879" s="312" t="s">
        <v>529</v>
      </c>
      <c r="D879" s="312" t="s">
        <v>1488</v>
      </c>
      <c r="E879" s="312"/>
      <c r="F879" s="605">
        <f>F880+F886</f>
        <v>1749.56</v>
      </c>
      <c r="G879" s="268"/>
      <c r="K879" s="220"/>
      <c r="L879" s="220"/>
      <c r="M879" s="220"/>
      <c r="N879" s="220"/>
      <c r="O879" s="220"/>
    </row>
    <row r="880" spans="1:15" ht="80.25" customHeight="1">
      <c r="A880" s="7" t="s">
        <v>1487</v>
      </c>
      <c r="B880" s="339" t="s">
        <v>529</v>
      </c>
      <c r="C880" s="339" t="s">
        <v>529</v>
      </c>
      <c r="D880" s="339" t="s">
        <v>1489</v>
      </c>
      <c r="E880" s="339"/>
      <c r="F880" s="598">
        <f>F881</f>
        <v>364.28000000000003</v>
      </c>
      <c r="G880" s="268"/>
      <c r="K880" s="220"/>
      <c r="L880" s="220"/>
      <c r="M880" s="220"/>
      <c r="N880" s="220"/>
      <c r="O880" s="220"/>
    </row>
    <row r="881" spans="1:15" ht="42" customHeight="1">
      <c r="A881" s="362" t="s">
        <v>312</v>
      </c>
      <c r="B881" s="2" t="s">
        <v>529</v>
      </c>
      <c r="C881" s="2" t="s">
        <v>529</v>
      </c>
      <c r="D881" s="2" t="s">
        <v>1458</v>
      </c>
      <c r="E881" s="2"/>
      <c r="F881" s="538">
        <f>F882</f>
        <v>364.28000000000003</v>
      </c>
      <c r="G881" s="268"/>
      <c r="K881" s="220"/>
      <c r="L881" s="220"/>
      <c r="M881" s="220"/>
      <c r="N881" s="220"/>
      <c r="O881" s="220"/>
    </row>
    <row r="882" spans="1:15" ht="15" customHeight="1">
      <c r="A882" s="430" t="s">
        <v>330</v>
      </c>
      <c r="B882" s="2" t="s">
        <v>529</v>
      </c>
      <c r="C882" s="2" t="s">
        <v>529</v>
      </c>
      <c r="D882" s="2" t="s">
        <v>1490</v>
      </c>
      <c r="E882" s="2"/>
      <c r="F882" s="538">
        <f>F884+F885+F883</f>
        <v>364.28000000000003</v>
      </c>
      <c r="G882" s="268"/>
      <c r="K882" s="220"/>
      <c r="L882" s="220"/>
      <c r="M882" s="220"/>
      <c r="N882" s="220"/>
      <c r="O882" s="220"/>
    </row>
    <row r="883" spans="1:15" ht="39" customHeight="1">
      <c r="A883" s="2" t="s">
        <v>653</v>
      </c>
      <c r="B883" s="2" t="s">
        <v>529</v>
      </c>
      <c r="C883" s="2" t="s">
        <v>529</v>
      </c>
      <c r="D883" s="2" t="s">
        <v>1490</v>
      </c>
      <c r="E883" s="2" t="s">
        <v>67</v>
      </c>
      <c r="F883" s="538">
        <v>45.6</v>
      </c>
      <c r="G883" s="268"/>
      <c r="K883" s="220"/>
      <c r="L883" s="220"/>
      <c r="M883" s="220"/>
      <c r="N883" s="220"/>
      <c r="O883" s="220"/>
    </row>
    <row r="884" spans="1:15" ht="27">
      <c r="A884" s="335" t="s">
        <v>380</v>
      </c>
      <c r="B884" s="2" t="s">
        <v>529</v>
      </c>
      <c r="C884" s="2" t="s">
        <v>529</v>
      </c>
      <c r="D884" s="2" t="s">
        <v>1490</v>
      </c>
      <c r="E884" s="2" t="s">
        <v>516</v>
      </c>
      <c r="F884" s="539">
        <v>275.68</v>
      </c>
      <c r="G884" s="268"/>
      <c r="K884" s="220"/>
      <c r="L884" s="220"/>
      <c r="M884" s="220"/>
      <c r="N884" s="220"/>
      <c r="O884" s="220"/>
    </row>
    <row r="885" spans="1:15" ht="15.75">
      <c r="A885" s="335" t="s">
        <v>176</v>
      </c>
      <c r="B885" s="2" t="s">
        <v>529</v>
      </c>
      <c r="C885" s="2" t="s">
        <v>529</v>
      </c>
      <c r="D885" s="2" t="s">
        <v>1490</v>
      </c>
      <c r="E885" s="2" t="s">
        <v>762</v>
      </c>
      <c r="F885" s="539">
        <v>43</v>
      </c>
      <c r="G885" s="268"/>
      <c r="K885" s="220"/>
      <c r="L885" s="220"/>
      <c r="M885" s="220"/>
      <c r="N885" s="220"/>
      <c r="O885" s="220"/>
    </row>
    <row r="886" spans="1:15" ht="81.75" customHeight="1">
      <c r="A886" s="7" t="s">
        <v>1495</v>
      </c>
      <c r="B886" s="2" t="s">
        <v>529</v>
      </c>
      <c r="C886" s="2" t="s">
        <v>529</v>
      </c>
      <c r="D886" s="2" t="s">
        <v>1491</v>
      </c>
      <c r="E886" s="2"/>
      <c r="F886" s="539">
        <f>F887</f>
        <v>1385.28</v>
      </c>
      <c r="G886" s="268"/>
      <c r="K886" s="220"/>
      <c r="L886" s="220"/>
      <c r="M886" s="220"/>
      <c r="N886" s="220"/>
      <c r="O886" s="220"/>
    </row>
    <row r="887" spans="1:15" ht="27.75">
      <c r="A887" s="348" t="s">
        <v>671</v>
      </c>
      <c r="B887" s="2" t="s">
        <v>529</v>
      </c>
      <c r="C887" s="2" t="s">
        <v>529</v>
      </c>
      <c r="D887" s="2" t="s">
        <v>1457</v>
      </c>
      <c r="E887" s="2"/>
      <c r="F887" s="539">
        <f>F888+F893+F895</f>
        <v>1385.28</v>
      </c>
      <c r="G887" s="268"/>
      <c r="K887" s="220"/>
      <c r="L887" s="220"/>
      <c r="M887" s="220"/>
      <c r="N887" s="220"/>
      <c r="O887" s="220"/>
    </row>
    <row r="888" spans="1:15" ht="27.75">
      <c r="A888" s="8" t="s">
        <v>33</v>
      </c>
      <c r="B888" s="2" t="s">
        <v>529</v>
      </c>
      <c r="C888" s="2" t="s">
        <v>529</v>
      </c>
      <c r="D888" s="2" t="s">
        <v>1492</v>
      </c>
      <c r="E888" s="2"/>
      <c r="F888" s="539">
        <f>F892+F889+F890+F891</f>
        <v>845.852</v>
      </c>
      <c r="G888" s="268"/>
      <c r="K888" s="220"/>
      <c r="L888" s="220"/>
      <c r="M888" s="220"/>
      <c r="N888" s="220"/>
      <c r="O888" s="220"/>
    </row>
    <row r="889" spans="1:15" ht="27" hidden="1">
      <c r="A889" s="335" t="s">
        <v>380</v>
      </c>
      <c r="B889" s="2" t="s">
        <v>529</v>
      </c>
      <c r="C889" s="2" t="s">
        <v>529</v>
      </c>
      <c r="D889" s="2" t="s">
        <v>707</v>
      </c>
      <c r="E889" s="2" t="s">
        <v>516</v>
      </c>
      <c r="F889" s="539"/>
      <c r="G889" s="268"/>
      <c r="K889" s="220"/>
      <c r="L889" s="220"/>
      <c r="M889" s="220"/>
      <c r="N889" s="220"/>
      <c r="O889" s="220"/>
    </row>
    <row r="890" spans="1:15" ht="27" hidden="1">
      <c r="A890" s="335" t="s">
        <v>380</v>
      </c>
      <c r="B890" s="2" t="s">
        <v>529</v>
      </c>
      <c r="C890" s="2" t="s">
        <v>529</v>
      </c>
      <c r="D890" s="2" t="s">
        <v>707</v>
      </c>
      <c r="E890" s="2" t="s">
        <v>516</v>
      </c>
      <c r="F890" s="539"/>
      <c r="G890" s="268"/>
      <c r="K890" s="220"/>
      <c r="L890" s="220"/>
      <c r="M890" s="220"/>
      <c r="N890" s="220"/>
      <c r="O890" s="220"/>
    </row>
    <row r="891" spans="1:15" ht="27" hidden="1">
      <c r="A891" s="335" t="s">
        <v>380</v>
      </c>
      <c r="B891" s="2" t="s">
        <v>529</v>
      </c>
      <c r="C891" s="2" t="s">
        <v>529</v>
      </c>
      <c r="D891" s="2" t="s">
        <v>707</v>
      </c>
      <c r="E891" s="2" t="s">
        <v>516</v>
      </c>
      <c r="F891" s="539"/>
      <c r="G891" s="268"/>
      <c r="K891" s="220"/>
      <c r="L891" s="220"/>
      <c r="M891" s="220"/>
      <c r="N891" s="220"/>
      <c r="O891" s="220"/>
    </row>
    <row r="892" spans="1:20" ht="15.75">
      <c r="A892" s="336" t="s">
        <v>176</v>
      </c>
      <c r="B892" s="2" t="s">
        <v>529</v>
      </c>
      <c r="C892" s="2" t="s">
        <v>529</v>
      </c>
      <c r="D892" s="2" t="s">
        <v>1494</v>
      </c>
      <c r="E892" s="2" t="s">
        <v>762</v>
      </c>
      <c r="F892" s="539">
        <v>845.852</v>
      </c>
      <c r="G892" s="268"/>
      <c r="H892" s="234"/>
      <c r="K892" s="220"/>
      <c r="L892" s="220"/>
      <c r="M892" s="220"/>
      <c r="N892" s="220"/>
      <c r="O892" s="167"/>
      <c r="T892" s="252"/>
    </row>
    <row r="893" spans="1:15" ht="15.75">
      <c r="A893" s="8" t="s">
        <v>187</v>
      </c>
      <c r="B893" s="2" t="s">
        <v>529</v>
      </c>
      <c r="C893" s="2" t="s">
        <v>529</v>
      </c>
      <c r="D893" s="2" t="s">
        <v>1493</v>
      </c>
      <c r="E893" s="2"/>
      <c r="F893" s="539">
        <f>F894</f>
        <v>539.428</v>
      </c>
      <c r="G893" s="268"/>
      <c r="K893" s="220"/>
      <c r="L893" s="220"/>
      <c r="M893" s="220"/>
      <c r="N893" s="220"/>
      <c r="O893" s="220"/>
    </row>
    <row r="894" spans="1:15" ht="15.75">
      <c r="A894" s="335" t="s">
        <v>176</v>
      </c>
      <c r="B894" s="2" t="s">
        <v>529</v>
      </c>
      <c r="C894" s="2" t="s">
        <v>529</v>
      </c>
      <c r="D894" s="2" t="s">
        <v>1493</v>
      </c>
      <c r="E894" s="2" t="s">
        <v>762</v>
      </c>
      <c r="F894" s="539">
        <v>539.428</v>
      </c>
      <c r="G894" s="268"/>
      <c r="K894" s="220"/>
      <c r="L894" s="220"/>
      <c r="M894" s="220"/>
      <c r="N894" s="220"/>
      <c r="O894" s="220"/>
    </row>
    <row r="895" spans="1:15" ht="15.75" hidden="1">
      <c r="A895" s="487" t="s">
        <v>1434</v>
      </c>
      <c r="B895" s="2" t="s">
        <v>529</v>
      </c>
      <c r="C895" s="2" t="s">
        <v>529</v>
      </c>
      <c r="D895" s="2" t="s">
        <v>1435</v>
      </c>
      <c r="E895" s="2"/>
      <c r="F895" s="539">
        <f>F896</f>
        <v>0</v>
      </c>
      <c r="G895" s="268"/>
      <c r="K895" s="220"/>
      <c r="L895" s="220"/>
      <c r="M895" s="220"/>
      <c r="N895" s="220"/>
      <c r="O895" s="220"/>
    </row>
    <row r="896" spans="1:15" ht="27" hidden="1">
      <c r="A896" s="335" t="s">
        <v>380</v>
      </c>
      <c r="B896" s="2" t="s">
        <v>529</v>
      </c>
      <c r="C896" s="2" t="s">
        <v>529</v>
      </c>
      <c r="D896" s="2" t="s">
        <v>1435</v>
      </c>
      <c r="E896" s="2" t="s">
        <v>516</v>
      </c>
      <c r="F896" s="539"/>
      <c r="G896" s="268"/>
      <c r="K896" s="220"/>
      <c r="L896" s="220"/>
      <c r="M896" s="220"/>
      <c r="N896" s="220"/>
      <c r="O896" s="220"/>
    </row>
    <row r="897" spans="1:15" ht="15.75">
      <c r="A897" s="311" t="s">
        <v>522</v>
      </c>
      <c r="B897" s="311" t="s">
        <v>529</v>
      </c>
      <c r="C897" s="311" t="s">
        <v>531</v>
      </c>
      <c r="D897" s="2"/>
      <c r="E897" s="2"/>
      <c r="F897" s="600">
        <f>F898+F909</f>
        <v>1985.199</v>
      </c>
      <c r="G897" s="268"/>
      <c r="K897" s="220"/>
      <c r="L897" s="220"/>
      <c r="M897" s="220"/>
      <c r="N897" s="220"/>
      <c r="O897" s="220"/>
    </row>
    <row r="898" spans="1:15" ht="43.5" customHeight="1">
      <c r="A898" s="334" t="s">
        <v>1570</v>
      </c>
      <c r="B898" s="312" t="s">
        <v>321</v>
      </c>
      <c r="C898" s="312" t="s">
        <v>531</v>
      </c>
      <c r="D898" s="312" t="s">
        <v>676</v>
      </c>
      <c r="E898" s="2"/>
      <c r="F898" s="538">
        <f>F899</f>
        <v>1985.199</v>
      </c>
      <c r="G898" s="268"/>
      <c r="K898" s="220"/>
      <c r="L898" s="220"/>
      <c r="M898" s="220"/>
      <c r="N898" s="220"/>
      <c r="O898" s="220"/>
    </row>
    <row r="899" spans="1:15" ht="66.75" customHeight="1">
      <c r="A899" s="6" t="s">
        <v>1571</v>
      </c>
      <c r="B899" s="339" t="s">
        <v>529</v>
      </c>
      <c r="C899" s="339" t="s">
        <v>531</v>
      </c>
      <c r="D899" s="339" t="s">
        <v>678</v>
      </c>
      <c r="E899" s="339"/>
      <c r="F899" s="598">
        <f>F901+F905</f>
        <v>1985.199</v>
      </c>
      <c r="G899" s="268"/>
      <c r="K899" s="220"/>
      <c r="L899" s="220"/>
      <c r="M899" s="220"/>
      <c r="N899" s="220"/>
      <c r="O899" s="220"/>
    </row>
    <row r="900" spans="1:15" ht="27.75">
      <c r="A900" s="348" t="s">
        <v>450</v>
      </c>
      <c r="B900" s="2" t="s">
        <v>529</v>
      </c>
      <c r="C900" s="2" t="s">
        <v>531</v>
      </c>
      <c r="D900" s="2" t="s">
        <v>451</v>
      </c>
      <c r="E900" s="2"/>
      <c r="F900" s="538">
        <f>SUM(F901,F905)</f>
        <v>1985.199</v>
      </c>
      <c r="G900" s="268"/>
      <c r="K900" s="220"/>
      <c r="L900" s="220"/>
      <c r="M900" s="220"/>
      <c r="N900" s="220"/>
      <c r="O900" s="220"/>
    </row>
    <row r="901" spans="1:15" ht="41.25" hidden="1">
      <c r="A901" s="5" t="s">
        <v>720</v>
      </c>
      <c r="B901" s="2" t="s">
        <v>321</v>
      </c>
      <c r="C901" s="2" t="s">
        <v>531</v>
      </c>
      <c r="D901" s="2" t="s">
        <v>452</v>
      </c>
      <c r="E901" s="2"/>
      <c r="F901" s="538">
        <f>F902</f>
        <v>0</v>
      </c>
      <c r="G901" s="268"/>
      <c r="K901" s="220"/>
      <c r="L901" s="220"/>
      <c r="M901" s="220"/>
      <c r="N901" s="220"/>
      <c r="O901" s="220"/>
    </row>
    <row r="902" spans="1:15" ht="54" hidden="1">
      <c r="A902" s="2" t="s">
        <v>653</v>
      </c>
      <c r="B902" s="2" t="s">
        <v>321</v>
      </c>
      <c r="C902" s="2" t="s">
        <v>531</v>
      </c>
      <c r="D902" s="2" t="s">
        <v>452</v>
      </c>
      <c r="E902" s="2" t="s">
        <v>67</v>
      </c>
      <c r="F902" s="538"/>
      <c r="G902" s="268"/>
      <c r="K902" s="220"/>
      <c r="L902" s="220"/>
      <c r="M902" s="220"/>
      <c r="N902" s="220"/>
      <c r="O902" s="220"/>
    </row>
    <row r="903" spans="1:15" ht="15.75" hidden="1">
      <c r="A903" s="6"/>
      <c r="B903" s="2"/>
      <c r="C903" s="2"/>
      <c r="D903" s="2"/>
      <c r="E903" s="2"/>
      <c r="F903" s="538"/>
      <c r="G903" s="268"/>
      <c r="K903" s="220"/>
      <c r="L903" s="220"/>
      <c r="M903" s="220"/>
      <c r="N903" s="220"/>
      <c r="O903" s="220"/>
    </row>
    <row r="904" spans="1:15" ht="15.75" hidden="1">
      <c r="A904" s="348"/>
      <c r="B904" s="2"/>
      <c r="C904" s="2"/>
      <c r="D904" s="2"/>
      <c r="E904" s="2"/>
      <c r="F904" s="538"/>
      <c r="G904" s="268"/>
      <c r="K904" s="220"/>
      <c r="L904" s="220"/>
      <c r="M904" s="220"/>
      <c r="N904" s="220"/>
      <c r="O904" s="220"/>
    </row>
    <row r="905" spans="1:15" ht="27">
      <c r="A905" s="2" t="s">
        <v>325</v>
      </c>
      <c r="B905" s="2" t="s">
        <v>529</v>
      </c>
      <c r="C905" s="2" t="s">
        <v>531</v>
      </c>
      <c r="D905" s="2" t="s">
        <v>453</v>
      </c>
      <c r="E905" s="2"/>
      <c r="F905" s="538">
        <f>F906+F907+F908+F914+F915</f>
        <v>1985.199</v>
      </c>
      <c r="G905" s="268"/>
      <c r="K905" s="220"/>
      <c r="L905" s="220"/>
      <c r="M905" s="220"/>
      <c r="N905" s="220"/>
      <c r="O905" s="220"/>
    </row>
    <row r="906" spans="1:15" ht="54">
      <c r="A906" s="2" t="s">
        <v>653</v>
      </c>
      <c r="B906" s="2" t="s">
        <v>529</v>
      </c>
      <c r="C906" s="2" t="s">
        <v>531</v>
      </c>
      <c r="D906" s="2" t="s">
        <v>453</v>
      </c>
      <c r="E906" s="2" t="s">
        <v>67</v>
      </c>
      <c r="F906" s="538">
        <v>1733.7</v>
      </c>
      <c r="G906" s="268"/>
      <c r="K906" s="220"/>
      <c r="L906" s="220"/>
      <c r="M906" s="220"/>
      <c r="N906" s="220"/>
      <c r="O906" s="220"/>
    </row>
    <row r="907" spans="1:15" ht="27">
      <c r="A907" s="335" t="s">
        <v>380</v>
      </c>
      <c r="B907" s="2" t="s">
        <v>529</v>
      </c>
      <c r="C907" s="2" t="s">
        <v>531</v>
      </c>
      <c r="D907" s="2" t="s">
        <v>453</v>
      </c>
      <c r="E907" s="2" t="s">
        <v>516</v>
      </c>
      <c r="F907" s="538">
        <v>216.499</v>
      </c>
      <c r="G907" s="268"/>
      <c r="K907" s="220"/>
      <c r="L907" s="220"/>
      <c r="M907" s="220"/>
      <c r="N907" s="220"/>
      <c r="O907" s="220"/>
    </row>
    <row r="908" spans="1:15" ht="27.75" customHeight="1" hidden="1">
      <c r="A908" s="2" t="s">
        <v>763</v>
      </c>
      <c r="B908" s="2" t="s">
        <v>529</v>
      </c>
      <c r="C908" s="2" t="s">
        <v>531</v>
      </c>
      <c r="D908" s="2" t="s">
        <v>453</v>
      </c>
      <c r="E908" s="2" t="s">
        <v>764</v>
      </c>
      <c r="F908" s="538"/>
      <c r="G908" s="268"/>
      <c r="K908" s="220"/>
      <c r="L908" s="220"/>
      <c r="M908" s="220"/>
      <c r="N908" s="220"/>
      <c r="O908" s="220"/>
    </row>
    <row r="909" spans="1:15" ht="44.25" customHeight="1" hidden="1">
      <c r="A909" s="436" t="s">
        <v>781</v>
      </c>
      <c r="B909" s="311" t="s">
        <v>529</v>
      </c>
      <c r="C909" s="311" t="s">
        <v>531</v>
      </c>
      <c r="D909" s="312" t="s">
        <v>701</v>
      </c>
      <c r="E909" s="312"/>
      <c r="F909" s="605"/>
      <c r="G909" s="268"/>
      <c r="K909" s="220"/>
      <c r="L909" s="220"/>
      <c r="M909" s="220"/>
      <c r="N909" s="220"/>
      <c r="O909" s="220"/>
    </row>
    <row r="910" spans="1:15" ht="56.25" customHeight="1" hidden="1">
      <c r="A910" s="437" t="s">
        <v>1181</v>
      </c>
      <c r="B910" s="2" t="s">
        <v>529</v>
      </c>
      <c r="C910" s="2" t="s">
        <v>531</v>
      </c>
      <c r="D910" s="2" t="s">
        <v>702</v>
      </c>
      <c r="E910" s="2"/>
      <c r="F910" s="538"/>
      <c r="G910" s="268"/>
      <c r="K910" s="220"/>
      <c r="L910" s="220"/>
      <c r="M910" s="220"/>
      <c r="N910" s="220"/>
      <c r="O910" s="220"/>
    </row>
    <row r="911" spans="1:15" ht="39.75" customHeight="1" hidden="1">
      <c r="A911" s="368" t="s">
        <v>624</v>
      </c>
      <c r="B911" s="2" t="s">
        <v>529</v>
      </c>
      <c r="C911" s="2" t="s">
        <v>531</v>
      </c>
      <c r="D911" s="2" t="s">
        <v>789</v>
      </c>
      <c r="E911" s="2"/>
      <c r="F911" s="538"/>
      <c r="G911" s="268"/>
      <c r="K911" s="220"/>
      <c r="L911" s="220"/>
      <c r="M911" s="220"/>
      <c r="N911" s="220"/>
      <c r="O911" s="220"/>
    </row>
    <row r="912" spans="1:15" ht="27.75" hidden="1">
      <c r="A912" s="336" t="s">
        <v>95</v>
      </c>
      <c r="B912" s="2" t="s">
        <v>529</v>
      </c>
      <c r="C912" s="2" t="s">
        <v>531</v>
      </c>
      <c r="D912" s="2" t="s">
        <v>790</v>
      </c>
      <c r="E912" s="2"/>
      <c r="F912" s="538"/>
      <c r="G912" s="268"/>
      <c r="K912" s="220"/>
      <c r="L912" s="220"/>
      <c r="M912" s="220"/>
      <c r="N912" s="220"/>
      <c r="O912" s="220"/>
    </row>
    <row r="913" spans="1:15" ht="27" hidden="1">
      <c r="A913" s="335" t="s">
        <v>380</v>
      </c>
      <c r="B913" s="2" t="s">
        <v>529</v>
      </c>
      <c r="C913" s="2" t="s">
        <v>531</v>
      </c>
      <c r="D913" s="2" t="s">
        <v>790</v>
      </c>
      <c r="E913" s="2" t="s">
        <v>516</v>
      </c>
      <c r="F913" s="539"/>
      <c r="G913" s="268"/>
      <c r="K913" s="220"/>
      <c r="L913" s="220"/>
      <c r="M913" s="220"/>
      <c r="N913" s="220"/>
      <c r="O913" s="220"/>
    </row>
    <row r="914" spans="1:15" ht="15.75" hidden="1">
      <c r="A914" s="336" t="s">
        <v>176</v>
      </c>
      <c r="B914" s="2" t="s">
        <v>529</v>
      </c>
      <c r="C914" s="2" t="s">
        <v>531</v>
      </c>
      <c r="D914" s="2" t="s">
        <v>453</v>
      </c>
      <c r="E914" s="2" t="s">
        <v>762</v>
      </c>
      <c r="F914" s="539"/>
      <c r="G914" s="268"/>
      <c r="K914" s="220"/>
      <c r="L914" s="220"/>
      <c r="M914" s="220"/>
      <c r="N914" s="220"/>
      <c r="O914" s="220"/>
    </row>
    <row r="915" spans="1:15" ht="15.75">
      <c r="A915" s="336" t="s">
        <v>176</v>
      </c>
      <c r="B915" s="2" t="s">
        <v>529</v>
      </c>
      <c r="C915" s="2" t="s">
        <v>531</v>
      </c>
      <c r="D915" s="2" t="s">
        <v>453</v>
      </c>
      <c r="E915" s="2" t="s">
        <v>762</v>
      </c>
      <c r="F915" s="539">
        <v>35</v>
      </c>
      <c r="G915" s="268"/>
      <c r="K915" s="220"/>
      <c r="L915" s="220"/>
      <c r="M915" s="220"/>
      <c r="N915" s="220"/>
      <c r="O915" s="220"/>
    </row>
    <row r="916" spans="1:15" ht="15.75">
      <c r="A916" s="333" t="s">
        <v>577</v>
      </c>
      <c r="B916" s="438" t="s">
        <v>532</v>
      </c>
      <c r="C916" s="439"/>
      <c r="D916" s="439"/>
      <c r="E916" s="439"/>
      <c r="F916" s="600">
        <f>F917+F986</f>
        <v>27200.248</v>
      </c>
      <c r="G916" s="268"/>
      <c r="K916" s="220"/>
      <c r="L916" s="220"/>
      <c r="M916" s="220"/>
      <c r="N916" s="220"/>
      <c r="O916" s="220"/>
    </row>
    <row r="917" spans="1:15" ht="15.75">
      <c r="A917" s="311" t="s">
        <v>523</v>
      </c>
      <c r="B917" s="311" t="s">
        <v>532</v>
      </c>
      <c r="C917" s="311" t="s">
        <v>665</v>
      </c>
      <c r="D917" s="311"/>
      <c r="E917" s="311"/>
      <c r="F917" s="600">
        <f>F918+F958+F976+F981+F950+F971</f>
        <v>27200.248</v>
      </c>
      <c r="G917" s="268"/>
      <c r="K917" s="220"/>
      <c r="L917" s="220"/>
      <c r="M917" s="220"/>
      <c r="N917" s="220"/>
      <c r="O917" s="220"/>
    </row>
    <row r="918" spans="1:15" ht="34.5" customHeight="1">
      <c r="A918" s="384" t="s">
        <v>1468</v>
      </c>
      <c r="B918" s="311" t="s">
        <v>532</v>
      </c>
      <c r="C918" s="311" t="s">
        <v>665</v>
      </c>
      <c r="D918" s="311" t="s">
        <v>199</v>
      </c>
      <c r="E918" s="311"/>
      <c r="F918" s="600">
        <f>F919+F933</f>
        <v>27078.808</v>
      </c>
      <c r="G918" s="268"/>
      <c r="K918" s="220"/>
      <c r="L918" s="220"/>
      <c r="M918" s="220"/>
      <c r="N918" s="220"/>
      <c r="O918" s="220"/>
    </row>
    <row r="919" spans="1:15" ht="40.5">
      <c r="A919" s="385" t="s">
        <v>1469</v>
      </c>
      <c r="B919" s="339" t="s">
        <v>326</v>
      </c>
      <c r="C919" s="339" t="s">
        <v>665</v>
      </c>
      <c r="D919" s="339" t="s">
        <v>443</v>
      </c>
      <c r="E919" s="312"/>
      <c r="F919" s="598">
        <f>F920</f>
        <v>13746.041000000001</v>
      </c>
      <c r="G919" s="268"/>
      <c r="K919" s="220"/>
      <c r="L919" s="220"/>
      <c r="M919" s="220"/>
      <c r="N919" s="220"/>
      <c r="O919" s="220"/>
    </row>
    <row r="920" spans="1:15" ht="27.75">
      <c r="A920" s="411" t="s">
        <v>214</v>
      </c>
      <c r="B920" s="2" t="s">
        <v>532</v>
      </c>
      <c r="C920" s="2" t="s">
        <v>665</v>
      </c>
      <c r="D920" s="2" t="s">
        <v>215</v>
      </c>
      <c r="E920" s="312"/>
      <c r="F920" s="538">
        <f>F923+F925+F927</f>
        <v>13746.041000000001</v>
      </c>
      <c r="G920" s="268"/>
      <c r="K920" s="220"/>
      <c r="L920" s="220"/>
      <c r="M920" s="220"/>
      <c r="N920" s="220"/>
      <c r="O920" s="220"/>
    </row>
    <row r="921" spans="1:15" ht="15.75" hidden="1">
      <c r="A921" s="411"/>
      <c r="B921" s="2"/>
      <c r="C921" s="2"/>
      <c r="D921" s="2"/>
      <c r="E921" s="312"/>
      <c r="F921" s="538"/>
      <c r="G921" s="268"/>
      <c r="K921" s="220"/>
      <c r="L921" s="220"/>
      <c r="M921" s="220"/>
      <c r="N921" s="220"/>
      <c r="O921" s="220"/>
    </row>
    <row r="922" spans="1:15" ht="15.75" hidden="1">
      <c r="A922" s="411"/>
      <c r="B922" s="2"/>
      <c r="C922" s="2"/>
      <c r="D922" s="2"/>
      <c r="E922" s="312"/>
      <c r="F922" s="538"/>
      <c r="G922" s="268"/>
      <c r="K922" s="220"/>
      <c r="L922" s="220"/>
      <c r="M922" s="220"/>
      <c r="N922" s="220"/>
      <c r="O922" s="220"/>
    </row>
    <row r="923" spans="1:15" ht="27.75">
      <c r="A923" s="485" t="s">
        <v>1736</v>
      </c>
      <c r="B923" s="2" t="s">
        <v>532</v>
      </c>
      <c r="C923" s="2" t="s">
        <v>665</v>
      </c>
      <c r="D923" s="2" t="s">
        <v>1704</v>
      </c>
      <c r="E923" s="312"/>
      <c r="F923" s="538">
        <f>F924</f>
        <v>50</v>
      </c>
      <c r="G923" s="268"/>
      <c r="K923" s="220"/>
      <c r="L923" s="220"/>
      <c r="M923" s="220"/>
      <c r="N923" s="220"/>
      <c r="O923" s="220"/>
    </row>
    <row r="924" spans="1:15" ht="15.75">
      <c r="A924" s="486" t="s">
        <v>176</v>
      </c>
      <c r="B924" s="2" t="s">
        <v>532</v>
      </c>
      <c r="C924" s="2" t="s">
        <v>665</v>
      </c>
      <c r="D924" s="2" t="s">
        <v>1704</v>
      </c>
      <c r="E924" s="2" t="s">
        <v>762</v>
      </c>
      <c r="F924" s="538">
        <v>50</v>
      </c>
      <c r="G924" s="268"/>
      <c r="K924" s="220"/>
      <c r="L924" s="220"/>
      <c r="M924" s="220"/>
      <c r="N924" s="220"/>
      <c r="O924" s="220"/>
    </row>
    <row r="925" spans="1:15" ht="27.75">
      <c r="A925" s="485" t="s">
        <v>1735</v>
      </c>
      <c r="B925" s="2" t="s">
        <v>532</v>
      </c>
      <c r="C925" s="2" t="s">
        <v>665</v>
      </c>
      <c r="D925" s="2" t="s">
        <v>1705</v>
      </c>
      <c r="E925" s="2"/>
      <c r="F925" s="538">
        <f>F926</f>
        <v>200</v>
      </c>
      <c r="G925" s="268"/>
      <c r="K925" s="220"/>
      <c r="L925" s="220"/>
      <c r="M925" s="220"/>
      <c r="N925" s="220"/>
      <c r="O925" s="220"/>
    </row>
    <row r="926" spans="1:15" ht="27">
      <c r="A926" s="486" t="s">
        <v>380</v>
      </c>
      <c r="B926" s="2" t="s">
        <v>532</v>
      </c>
      <c r="C926" s="2" t="s">
        <v>665</v>
      </c>
      <c r="D926" s="2" t="s">
        <v>1705</v>
      </c>
      <c r="E926" s="2" t="s">
        <v>516</v>
      </c>
      <c r="F926" s="538">
        <v>200</v>
      </c>
      <c r="G926" s="268"/>
      <c r="K926" s="220"/>
      <c r="L926" s="220"/>
      <c r="M926" s="220"/>
      <c r="N926" s="220"/>
      <c r="O926" s="220"/>
    </row>
    <row r="927" spans="1:15" ht="27">
      <c r="A927" s="2" t="s">
        <v>325</v>
      </c>
      <c r="B927" s="2" t="s">
        <v>532</v>
      </c>
      <c r="C927" s="2" t="s">
        <v>665</v>
      </c>
      <c r="D927" s="2" t="s">
        <v>216</v>
      </c>
      <c r="E927" s="2"/>
      <c r="F927" s="538">
        <f>F928+F929+F930</f>
        <v>13496.041000000001</v>
      </c>
      <c r="G927" s="268"/>
      <c r="K927" s="220"/>
      <c r="L927" s="220"/>
      <c r="M927" s="220"/>
      <c r="N927" s="220"/>
      <c r="O927" s="220"/>
    </row>
    <row r="928" spans="1:15" ht="72.75" customHeight="1">
      <c r="A928" s="2" t="s">
        <v>653</v>
      </c>
      <c r="B928" s="2" t="s">
        <v>532</v>
      </c>
      <c r="C928" s="2" t="s">
        <v>665</v>
      </c>
      <c r="D928" s="2" t="s">
        <v>216</v>
      </c>
      <c r="E928" s="2" t="s">
        <v>67</v>
      </c>
      <c r="F928" s="538">
        <v>12312.25</v>
      </c>
      <c r="G928" s="268"/>
      <c r="K928" s="220"/>
      <c r="L928" s="220"/>
      <c r="M928" s="220"/>
      <c r="N928" s="220"/>
      <c r="O928" s="220"/>
    </row>
    <row r="929" spans="1:15" ht="27">
      <c r="A929" s="335" t="s">
        <v>380</v>
      </c>
      <c r="B929" s="2" t="s">
        <v>532</v>
      </c>
      <c r="C929" s="2" t="s">
        <v>665</v>
      </c>
      <c r="D929" s="2" t="s">
        <v>216</v>
      </c>
      <c r="E929" s="2" t="s">
        <v>516</v>
      </c>
      <c r="F929" s="538">
        <v>1166.923</v>
      </c>
      <c r="G929" s="268"/>
      <c r="K929" s="220"/>
      <c r="L929" s="220"/>
      <c r="M929" s="220"/>
      <c r="N929" s="220"/>
      <c r="O929" s="220"/>
    </row>
    <row r="930" spans="1:15" ht="15.75">
      <c r="A930" s="2" t="s">
        <v>763</v>
      </c>
      <c r="B930" s="2" t="s">
        <v>532</v>
      </c>
      <c r="C930" s="2" t="s">
        <v>665</v>
      </c>
      <c r="D930" s="2" t="s">
        <v>216</v>
      </c>
      <c r="E930" s="2" t="s">
        <v>764</v>
      </c>
      <c r="F930" s="538">
        <v>16.868</v>
      </c>
      <c r="G930" s="268"/>
      <c r="K930" s="220"/>
      <c r="L930" s="220"/>
      <c r="M930" s="220"/>
      <c r="N930" s="220"/>
      <c r="O930" s="220"/>
    </row>
    <row r="931" spans="1:15" ht="76.5" customHeight="1" hidden="1">
      <c r="A931" s="2" t="s">
        <v>556</v>
      </c>
      <c r="B931" s="2" t="s">
        <v>532</v>
      </c>
      <c r="C931" s="2" t="s">
        <v>665</v>
      </c>
      <c r="D931" s="2" t="s">
        <v>47</v>
      </c>
      <c r="E931" s="2"/>
      <c r="F931" s="538">
        <f>F932</f>
        <v>0</v>
      </c>
      <c r="G931" s="268"/>
      <c r="K931" s="220"/>
      <c r="L931" s="220"/>
      <c r="M931" s="220"/>
      <c r="N931" s="220"/>
      <c r="O931" s="220"/>
    </row>
    <row r="932" spans="1:15" ht="54" hidden="1">
      <c r="A932" s="2" t="s">
        <v>653</v>
      </c>
      <c r="B932" s="2" t="s">
        <v>532</v>
      </c>
      <c r="C932" s="2" t="s">
        <v>665</v>
      </c>
      <c r="D932" s="2" t="s">
        <v>47</v>
      </c>
      <c r="E932" s="2" t="s">
        <v>67</v>
      </c>
      <c r="F932" s="538"/>
      <c r="G932" s="268"/>
      <c r="K932" s="220"/>
      <c r="L932" s="220"/>
      <c r="M932" s="220"/>
      <c r="N932" s="220"/>
      <c r="O932" s="220"/>
    </row>
    <row r="933" spans="1:18" ht="40.5">
      <c r="A933" s="385" t="s">
        <v>1470</v>
      </c>
      <c r="B933" s="339" t="s">
        <v>532</v>
      </c>
      <c r="C933" s="339" t="s">
        <v>665</v>
      </c>
      <c r="D933" s="339" t="s">
        <v>444</v>
      </c>
      <c r="E933" s="339"/>
      <c r="F933" s="598">
        <f>F934</f>
        <v>13332.767</v>
      </c>
      <c r="G933" s="268"/>
      <c r="K933" s="220"/>
      <c r="L933" s="220"/>
      <c r="M933" s="220"/>
      <c r="N933" s="220"/>
      <c r="O933" s="220"/>
      <c r="R933" s="488"/>
    </row>
    <row r="934" spans="1:18" ht="36" customHeight="1">
      <c r="A934" s="440" t="s">
        <v>205</v>
      </c>
      <c r="B934" s="2" t="s">
        <v>532</v>
      </c>
      <c r="C934" s="2" t="s">
        <v>665</v>
      </c>
      <c r="D934" s="2" t="s">
        <v>203</v>
      </c>
      <c r="E934" s="339"/>
      <c r="F934" s="598">
        <f>F937+F945+F948+F936</f>
        <v>13332.767</v>
      </c>
      <c r="G934" s="268"/>
      <c r="K934" s="220"/>
      <c r="L934" s="220"/>
      <c r="M934" s="220"/>
      <c r="N934" s="220"/>
      <c r="O934" s="220"/>
      <c r="R934" s="489"/>
    </row>
    <row r="935" spans="1:18" ht="49.5" customHeight="1" hidden="1">
      <c r="A935" s="488" t="s">
        <v>1285</v>
      </c>
      <c r="B935" s="2" t="s">
        <v>532</v>
      </c>
      <c r="C935" s="2" t="s">
        <v>665</v>
      </c>
      <c r="D935" s="2" t="s">
        <v>1284</v>
      </c>
      <c r="E935" s="2"/>
      <c r="F935" s="598">
        <f>F936</f>
        <v>0</v>
      </c>
      <c r="G935" s="268"/>
      <c r="K935" s="220"/>
      <c r="L935" s="220"/>
      <c r="M935" s="220"/>
      <c r="N935" s="220"/>
      <c r="O935" s="220"/>
      <c r="R935" s="489"/>
    </row>
    <row r="936" spans="1:18" ht="36" customHeight="1" hidden="1">
      <c r="A936" s="337" t="s">
        <v>380</v>
      </c>
      <c r="B936" s="2" t="s">
        <v>532</v>
      </c>
      <c r="C936" s="2" t="s">
        <v>665</v>
      </c>
      <c r="D936" s="2" t="s">
        <v>1284</v>
      </c>
      <c r="E936" s="2" t="s">
        <v>516</v>
      </c>
      <c r="F936" s="538"/>
      <c r="G936" s="268"/>
      <c r="K936" s="220"/>
      <c r="L936" s="220"/>
      <c r="M936" s="220"/>
      <c r="N936" s="220"/>
      <c r="O936" s="220"/>
      <c r="R936" s="489"/>
    </row>
    <row r="937" spans="1:15" ht="27">
      <c r="A937" s="2" t="s">
        <v>325</v>
      </c>
      <c r="B937" s="2" t="s">
        <v>532</v>
      </c>
      <c r="C937" s="2" t="s">
        <v>665</v>
      </c>
      <c r="D937" s="2" t="s">
        <v>204</v>
      </c>
      <c r="E937" s="2"/>
      <c r="F937" s="538">
        <f>F938+F939+F944+F940+F941+F942+F943</f>
        <v>13282.767</v>
      </c>
      <c r="G937" s="268"/>
      <c r="K937" s="220"/>
      <c r="L937" s="220"/>
      <c r="M937" s="220"/>
      <c r="N937" s="220"/>
      <c r="O937" s="220"/>
    </row>
    <row r="938" spans="1:15" ht="85.5" customHeight="1">
      <c r="A938" s="2" t="s">
        <v>653</v>
      </c>
      <c r="B938" s="2" t="s">
        <v>532</v>
      </c>
      <c r="C938" s="2" t="s">
        <v>665</v>
      </c>
      <c r="D938" s="2" t="s">
        <v>204</v>
      </c>
      <c r="E938" s="2" t="s">
        <v>67</v>
      </c>
      <c r="F938" s="538">
        <v>8613</v>
      </c>
      <c r="G938" s="268"/>
      <c r="K938" s="220"/>
      <c r="L938" s="220"/>
      <c r="M938" s="220"/>
      <c r="N938" s="220"/>
      <c r="O938" s="220"/>
    </row>
    <row r="939" spans="1:15" ht="27">
      <c r="A939" s="335" t="s">
        <v>380</v>
      </c>
      <c r="B939" s="2" t="s">
        <v>532</v>
      </c>
      <c r="C939" s="2" t="s">
        <v>665</v>
      </c>
      <c r="D939" s="2" t="s">
        <v>204</v>
      </c>
      <c r="E939" s="2" t="s">
        <v>516</v>
      </c>
      <c r="F939" s="538">
        <v>4611.636</v>
      </c>
      <c r="G939" s="268"/>
      <c r="K939" s="220"/>
      <c r="L939" s="220"/>
      <c r="M939" s="220"/>
      <c r="N939" s="220"/>
      <c r="O939" s="220"/>
    </row>
    <row r="940" spans="1:15" ht="15.75" hidden="1">
      <c r="A940" s="336" t="s">
        <v>176</v>
      </c>
      <c r="B940" s="2" t="s">
        <v>532</v>
      </c>
      <c r="C940" s="2" t="s">
        <v>665</v>
      </c>
      <c r="D940" s="2" t="s">
        <v>204</v>
      </c>
      <c r="E940" s="2" t="s">
        <v>762</v>
      </c>
      <c r="F940" s="538"/>
      <c r="G940" s="268"/>
      <c r="K940" s="220"/>
      <c r="L940" s="220"/>
      <c r="M940" s="220"/>
      <c r="N940" s="220"/>
      <c r="O940" s="220"/>
    </row>
    <row r="941" spans="1:15" ht="15.75" hidden="1">
      <c r="A941" s="336" t="s">
        <v>176</v>
      </c>
      <c r="B941" s="2" t="s">
        <v>532</v>
      </c>
      <c r="C941" s="2" t="s">
        <v>665</v>
      </c>
      <c r="D941" s="2" t="s">
        <v>204</v>
      </c>
      <c r="E941" s="2" t="s">
        <v>762</v>
      </c>
      <c r="F941" s="538"/>
      <c r="G941" s="268"/>
      <c r="K941" s="220"/>
      <c r="L941" s="220"/>
      <c r="M941" s="220"/>
      <c r="N941" s="220"/>
      <c r="O941" s="220"/>
    </row>
    <row r="942" spans="1:15" ht="15.75" hidden="1">
      <c r="A942" s="336" t="s">
        <v>176</v>
      </c>
      <c r="B942" s="2" t="s">
        <v>532</v>
      </c>
      <c r="C942" s="2" t="s">
        <v>665</v>
      </c>
      <c r="D942" s="2" t="s">
        <v>204</v>
      </c>
      <c r="E942" s="2" t="s">
        <v>762</v>
      </c>
      <c r="F942" s="538"/>
      <c r="G942" s="268"/>
      <c r="K942" s="220"/>
      <c r="L942" s="220"/>
      <c r="M942" s="220"/>
      <c r="N942" s="220"/>
      <c r="O942" s="220"/>
    </row>
    <row r="943" spans="1:15" ht="15.75">
      <c r="A943" s="336" t="s">
        <v>176</v>
      </c>
      <c r="B943" s="2" t="s">
        <v>532</v>
      </c>
      <c r="C943" s="2" t="s">
        <v>665</v>
      </c>
      <c r="D943" s="2" t="s">
        <v>204</v>
      </c>
      <c r="E943" s="2" t="s">
        <v>762</v>
      </c>
      <c r="F943" s="538">
        <v>3</v>
      </c>
      <c r="G943" s="268"/>
      <c r="K943" s="220"/>
      <c r="L943" s="220"/>
      <c r="M943" s="220"/>
      <c r="N943" s="220"/>
      <c r="O943" s="220"/>
    </row>
    <row r="944" spans="1:15" ht="15.75">
      <c r="A944" s="2" t="s">
        <v>763</v>
      </c>
      <c r="B944" s="2" t="s">
        <v>532</v>
      </c>
      <c r="C944" s="2" t="s">
        <v>665</v>
      </c>
      <c r="D944" s="2" t="s">
        <v>204</v>
      </c>
      <c r="E944" s="2" t="s">
        <v>764</v>
      </c>
      <c r="F944" s="538">
        <v>55.131</v>
      </c>
      <c r="G944" s="268"/>
      <c r="K944" s="220"/>
      <c r="L944" s="220"/>
      <c r="M944" s="220"/>
      <c r="N944" s="220"/>
      <c r="O944" s="220"/>
    </row>
    <row r="945" spans="1:15" ht="41.25">
      <c r="A945" s="5" t="s">
        <v>207</v>
      </c>
      <c r="B945" s="2" t="s">
        <v>532</v>
      </c>
      <c r="C945" s="2" t="s">
        <v>665</v>
      </c>
      <c r="D945" s="2" t="s">
        <v>208</v>
      </c>
      <c r="E945" s="2"/>
      <c r="F945" s="538">
        <f>F946+F947</f>
        <v>50</v>
      </c>
      <c r="G945" s="268"/>
      <c r="K945" s="220"/>
      <c r="L945" s="220"/>
      <c r="M945" s="220"/>
      <c r="N945" s="220"/>
      <c r="O945" s="220"/>
    </row>
    <row r="946" spans="1:15" ht="27">
      <c r="A946" s="335" t="s">
        <v>380</v>
      </c>
      <c r="B946" s="2" t="s">
        <v>532</v>
      </c>
      <c r="C946" s="2" t="s">
        <v>665</v>
      </c>
      <c r="D946" s="2" t="s">
        <v>208</v>
      </c>
      <c r="E946" s="2" t="s">
        <v>516</v>
      </c>
      <c r="F946" s="538">
        <v>50</v>
      </c>
      <c r="G946" s="268"/>
      <c r="K946" s="220"/>
      <c r="L946" s="220"/>
      <c r="M946" s="220"/>
      <c r="N946" s="220"/>
      <c r="O946" s="220"/>
    </row>
    <row r="947" spans="1:15" ht="15.75" hidden="1">
      <c r="A947" s="336" t="s">
        <v>176</v>
      </c>
      <c r="B947" s="2" t="s">
        <v>532</v>
      </c>
      <c r="C947" s="2" t="s">
        <v>665</v>
      </c>
      <c r="D947" s="2" t="s">
        <v>208</v>
      </c>
      <c r="E947" s="2" t="s">
        <v>762</v>
      </c>
      <c r="F947" s="538"/>
      <c r="G947" s="268"/>
      <c r="K947" s="220"/>
      <c r="L947" s="220"/>
      <c r="M947" s="220"/>
      <c r="N947" s="220"/>
      <c r="O947" s="220"/>
    </row>
    <row r="948" spans="1:15" ht="41.25" hidden="1">
      <c r="A948" s="5" t="s">
        <v>1285</v>
      </c>
      <c r="B948" s="2" t="s">
        <v>532</v>
      </c>
      <c r="C948" s="2" t="s">
        <v>665</v>
      </c>
      <c r="D948" s="2" t="s">
        <v>1284</v>
      </c>
      <c r="E948" s="2"/>
      <c r="F948" s="538">
        <f>F949</f>
        <v>0</v>
      </c>
      <c r="G948" s="268"/>
      <c r="K948" s="220"/>
      <c r="L948" s="220"/>
      <c r="M948" s="220"/>
      <c r="N948" s="220"/>
      <c r="O948" s="220"/>
    </row>
    <row r="949" spans="1:15" ht="27" hidden="1">
      <c r="A949" s="335" t="s">
        <v>380</v>
      </c>
      <c r="B949" s="2" t="s">
        <v>532</v>
      </c>
      <c r="C949" s="2" t="s">
        <v>665</v>
      </c>
      <c r="D949" s="2" t="s">
        <v>1284</v>
      </c>
      <c r="E949" s="2" t="s">
        <v>516</v>
      </c>
      <c r="F949" s="538"/>
      <c r="G949" s="268"/>
      <c r="K949" s="220"/>
      <c r="L949" s="220"/>
      <c r="M949" s="220"/>
      <c r="N949" s="220"/>
      <c r="O949" s="220"/>
    </row>
    <row r="950" spans="1:15" ht="57">
      <c r="A950" s="312" t="s">
        <v>1241</v>
      </c>
      <c r="B950" s="312" t="s">
        <v>532</v>
      </c>
      <c r="C950" s="312" t="s">
        <v>665</v>
      </c>
      <c r="D950" s="441" t="s">
        <v>1183</v>
      </c>
      <c r="E950" s="312"/>
      <c r="F950" s="538">
        <f>F951</f>
        <v>50</v>
      </c>
      <c r="G950" s="268"/>
      <c r="K950" s="220"/>
      <c r="L950" s="220"/>
      <c r="M950" s="220"/>
      <c r="N950" s="220"/>
      <c r="O950" s="220"/>
    </row>
    <row r="951" spans="1:15" ht="67.5">
      <c r="A951" s="442" t="s">
        <v>1239</v>
      </c>
      <c r="B951" s="282" t="s">
        <v>532</v>
      </c>
      <c r="C951" s="282" t="s">
        <v>665</v>
      </c>
      <c r="D951" s="281" t="s">
        <v>1184</v>
      </c>
      <c r="E951" s="2"/>
      <c r="F951" s="538">
        <f>F952+F955</f>
        <v>50</v>
      </c>
      <c r="G951" s="268"/>
      <c r="K951" s="220"/>
      <c r="L951" s="220"/>
      <c r="M951" s="220"/>
      <c r="N951" s="220"/>
      <c r="O951" s="220"/>
    </row>
    <row r="952" spans="1:15" ht="54.75">
      <c r="A952" s="443" t="s">
        <v>1142</v>
      </c>
      <c r="B952" s="282" t="s">
        <v>532</v>
      </c>
      <c r="C952" s="282" t="s">
        <v>665</v>
      </c>
      <c r="D952" s="12" t="s">
        <v>1185</v>
      </c>
      <c r="E952" s="2"/>
      <c r="F952" s="538">
        <f>F953</f>
        <v>40</v>
      </c>
      <c r="G952" s="268"/>
      <c r="K952" s="220"/>
      <c r="L952" s="220"/>
      <c r="M952" s="220"/>
      <c r="N952" s="220"/>
      <c r="O952" s="220"/>
    </row>
    <row r="953" spans="1:15" ht="27.75">
      <c r="A953" s="357" t="s">
        <v>1144</v>
      </c>
      <c r="B953" s="282" t="s">
        <v>532</v>
      </c>
      <c r="C953" s="282" t="s">
        <v>665</v>
      </c>
      <c r="D953" s="12" t="s">
        <v>1143</v>
      </c>
      <c r="E953" s="2"/>
      <c r="F953" s="538">
        <f>F954</f>
        <v>40</v>
      </c>
      <c r="G953" s="268"/>
      <c r="K953" s="220"/>
      <c r="L953" s="220"/>
      <c r="M953" s="220"/>
      <c r="N953" s="220"/>
      <c r="O953" s="220"/>
    </row>
    <row r="954" spans="1:15" ht="27.75">
      <c r="A954" s="337" t="s">
        <v>380</v>
      </c>
      <c r="B954" s="282" t="s">
        <v>532</v>
      </c>
      <c r="C954" s="282" t="s">
        <v>665</v>
      </c>
      <c r="D954" s="12" t="s">
        <v>1143</v>
      </c>
      <c r="E954" s="2" t="s">
        <v>516</v>
      </c>
      <c r="F954" s="538">
        <v>40</v>
      </c>
      <c r="G954" s="268"/>
      <c r="K954" s="220"/>
      <c r="L954" s="220"/>
      <c r="M954" s="220"/>
      <c r="N954" s="220"/>
      <c r="O954" s="220"/>
    </row>
    <row r="955" spans="1:15" ht="15.75">
      <c r="A955" s="443" t="s">
        <v>1225</v>
      </c>
      <c r="B955" s="282" t="s">
        <v>532</v>
      </c>
      <c r="C955" s="282" t="s">
        <v>665</v>
      </c>
      <c r="D955" s="12" t="s">
        <v>1226</v>
      </c>
      <c r="E955" s="2"/>
      <c r="F955" s="538">
        <f>F956</f>
        <v>10</v>
      </c>
      <c r="G955" s="268"/>
      <c r="K955" s="220"/>
      <c r="L955" s="220"/>
      <c r="M955" s="220"/>
      <c r="N955" s="220"/>
      <c r="O955" s="220"/>
    </row>
    <row r="956" spans="1:15" ht="27.75">
      <c r="A956" s="357" t="s">
        <v>1144</v>
      </c>
      <c r="B956" s="282" t="s">
        <v>532</v>
      </c>
      <c r="C956" s="282" t="s">
        <v>665</v>
      </c>
      <c r="D956" s="12" t="s">
        <v>1227</v>
      </c>
      <c r="E956" s="2"/>
      <c r="F956" s="538">
        <f>F957</f>
        <v>10</v>
      </c>
      <c r="G956" s="268"/>
      <c r="K956" s="220"/>
      <c r="L956" s="220"/>
      <c r="M956" s="220"/>
      <c r="N956" s="220"/>
      <c r="O956" s="220"/>
    </row>
    <row r="957" spans="1:15" ht="27.75">
      <c r="A957" s="337" t="s">
        <v>380</v>
      </c>
      <c r="B957" s="282" t="s">
        <v>532</v>
      </c>
      <c r="C957" s="282" t="s">
        <v>665</v>
      </c>
      <c r="D957" s="12" t="s">
        <v>1227</v>
      </c>
      <c r="E957" s="2" t="s">
        <v>516</v>
      </c>
      <c r="F957" s="538">
        <v>10</v>
      </c>
      <c r="G957" s="268"/>
      <c r="K957" s="220"/>
      <c r="L957" s="220"/>
      <c r="M957" s="220"/>
      <c r="N957" s="220"/>
      <c r="O957" s="220"/>
    </row>
    <row r="958" spans="1:15" ht="57" customHeight="1" hidden="1">
      <c r="A958" s="355" t="s">
        <v>275</v>
      </c>
      <c r="B958" s="2" t="s">
        <v>532</v>
      </c>
      <c r="C958" s="2" t="s">
        <v>665</v>
      </c>
      <c r="D958" s="312" t="s">
        <v>634</v>
      </c>
      <c r="E958" s="312"/>
      <c r="F958" s="605">
        <f>F959</f>
        <v>0</v>
      </c>
      <c r="G958" s="268"/>
      <c r="K958" s="220"/>
      <c r="L958" s="220"/>
      <c r="M958" s="220"/>
      <c r="N958" s="220"/>
      <c r="O958" s="220"/>
    </row>
    <row r="959" spans="1:15" ht="61.5" customHeight="1" hidden="1">
      <c r="A959" s="187" t="s">
        <v>1156</v>
      </c>
      <c r="B959" s="339" t="s">
        <v>532</v>
      </c>
      <c r="C959" s="339" t="s">
        <v>665</v>
      </c>
      <c r="D959" s="339" t="s">
        <v>580</v>
      </c>
      <c r="E959" s="339"/>
      <c r="F959" s="598">
        <f>F960</f>
        <v>0</v>
      </c>
      <c r="G959" s="268"/>
      <c r="K959" s="220"/>
      <c r="L959" s="220"/>
      <c r="M959" s="220"/>
      <c r="N959" s="220"/>
      <c r="O959" s="220"/>
    </row>
    <row r="960" spans="1:15" ht="49.5" customHeight="1" hidden="1">
      <c r="A960" s="348" t="s">
        <v>636</v>
      </c>
      <c r="B960" s="2" t="s">
        <v>532</v>
      </c>
      <c r="C960" s="2" t="s">
        <v>665</v>
      </c>
      <c r="D960" s="2" t="s">
        <v>637</v>
      </c>
      <c r="E960" s="339"/>
      <c r="F960" s="598">
        <f>F961</f>
        <v>0</v>
      </c>
      <c r="G960" s="268"/>
      <c r="K960" s="220"/>
      <c r="L960" s="220"/>
      <c r="M960" s="220"/>
      <c r="N960" s="220"/>
      <c r="O960" s="220"/>
    </row>
    <row r="961" spans="1:15" ht="15.75" hidden="1">
      <c r="A961" s="2" t="s">
        <v>320</v>
      </c>
      <c r="B961" s="2" t="s">
        <v>532</v>
      </c>
      <c r="C961" s="2" t="s">
        <v>665</v>
      </c>
      <c r="D961" s="2" t="s">
        <v>638</v>
      </c>
      <c r="E961" s="2"/>
      <c r="F961" s="538">
        <f>F962</f>
        <v>0</v>
      </c>
      <c r="G961" s="268"/>
      <c r="K961" s="220"/>
      <c r="L961" s="220"/>
      <c r="M961" s="220"/>
      <c r="N961" s="220"/>
      <c r="O961" s="220"/>
    </row>
    <row r="962" spans="1:15" ht="27" hidden="1">
      <c r="A962" s="335" t="s">
        <v>380</v>
      </c>
      <c r="B962" s="2" t="s">
        <v>532</v>
      </c>
      <c r="C962" s="2" t="s">
        <v>665</v>
      </c>
      <c r="D962" s="2" t="s">
        <v>638</v>
      </c>
      <c r="E962" s="2" t="s">
        <v>324</v>
      </c>
      <c r="F962" s="539"/>
      <c r="G962" s="268"/>
      <c r="K962" s="220"/>
      <c r="L962" s="220"/>
      <c r="M962" s="220"/>
      <c r="N962" s="220"/>
      <c r="O962" s="220"/>
    </row>
    <row r="963" spans="1:15" ht="49.5" customHeight="1" hidden="1">
      <c r="A963" s="323" t="s">
        <v>1242</v>
      </c>
      <c r="B963" s="312" t="s">
        <v>532</v>
      </c>
      <c r="C963" s="312" t="s">
        <v>665</v>
      </c>
      <c r="D963" s="363" t="s">
        <v>220</v>
      </c>
      <c r="E963" s="312"/>
      <c r="F963" s="600">
        <f aca="true" t="shared" si="0" ref="F963:F969">F964</f>
        <v>0</v>
      </c>
      <c r="G963" s="268"/>
      <c r="K963" s="220"/>
      <c r="L963" s="220"/>
      <c r="M963" s="220"/>
      <c r="N963" s="220"/>
      <c r="O963" s="220"/>
    </row>
    <row r="964" spans="1:15" ht="67.5" customHeight="1" hidden="1">
      <c r="A964" s="344" t="s">
        <v>1141</v>
      </c>
      <c r="B964" s="312" t="s">
        <v>532</v>
      </c>
      <c r="C964" s="312" t="s">
        <v>665</v>
      </c>
      <c r="D964" s="336" t="s">
        <v>1140</v>
      </c>
      <c r="E964" s="2"/>
      <c r="F964" s="538">
        <f t="shared" si="0"/>
        <v>0</v>
      </c>
      <c r="G964" s="268"/>
      <c r="K964" s="220"/>
      <c r="L964" s="220"/>
      <c r="M964" s="220"/>
      <c r="N964" s="220"/>
      <c r="O964" s="220"/>
    </row>
    <row r="965" spans="1:15" ht="54.75" hidden="1">
      <c r="A965" s="434" t="s">
        <v>1142</v>
      </c>
      <c r="B965" s="2" t="s">
        <v>532</v>
      </c>
      <c r="C965" s="2" t="s">
        <v>665</v>
      </c>
      <c r="D965" s="336" t="s">
        <v>1139</v>
      </c>
      <c r="E965" s="2"/>
      <c r="F965" s="538">
        <f t="shared" si="0"/>
        <v>0</v>
      </c>
      <c r="G965" s="268"/>
      <c r="K965" s="220"/>
      <c r="L965" s="220"/>
      <c r="M965" s="220"/>
      <c r="N965" s="220"/>
      <c r="O965" s="220"/>
    </row>
    <row r="966" spans="1:15" ht="27.75" hidden="1">
      <c r="A966" s="412" t="s">
        <v>1144</v>
      </c>
      <c r="B966" s="2" t="s">
        <v>532</v>
      </c>
      <c r="C966" s="2" t="s">
        <v>665</v>
      </c>
      <c r="D966" s="336" t="s">
        <v>1143</v>
      </c>
      <c r="E966" s="2"/>
      <c r="F966" s="538">
        <f t="shared" si="0"/>
        <v>0</v>
      </c>
      <c r="G966" s="268"/>
      <c r="K966" s="220"/>
      <c r="L966" s="220"/>
      <c r="M966" s="220"/>
      <c r="N966" s="220"/>
      <c r="O966" s="220"/>
    </row>
    <row r="967" spans="1:15" ht="33.75" customHeight="1" hidden="1">
      <c r="A967" s="335" t="s">
        <v>380</v>
      </c>
      <c r="B967" s="2" t="s">
        <v>532</v>
      </c>
      <c r="C967" s="2" t="s">
        <v>665</v>
      </c>
      <c r="D967" s="336" t="s">
        <v>1143</v>
      </c>
      <c r="E967" s="2" t="s">
        <v>516</v>
      </c>
      <c r="F967" s="595">
        <f t="shared" si="0"/>
        <v>0</v>
      </c>
      <c r="G967" s="268"/>
      <c r="K967" s="220"/>
      <c r="L967" s="220"/>
      <c r="M967" s="220"/>
      <c r="N967" s="220"/>
      <c r="O967" s="220"/>
    </row>
    <row r="968" spans="1:15" ht="15.75" hidden="1">
      <c r="A968" s="5"/>
      <c r="B968" s="2"/>
      <c r="C968" s="2"/>
      <c r="D968" s="312"/>
      <c r="E968" s="312"/>
      <c r="F968" s="595">
        <f t="shared" si="0"/>
        <v>0</v>
      </c>
      <c r="G968" s="268"/>
      <c r="K968" s="220"/>
      <c r="L968" s="220"/>
      <c r="M968" s="220"/>
      <c r="N968" s="220"/>
      <c r="O968" s="220"/>
    </row>
    <row r="969" spans="1:15" ht="15.75" hidden="1">
      <c r="A969" s="8"/>
      <c r="B969" s="2"/>
      <c r="C969" s="2"/>
      <c r="D969" s="2"/>
      <c r="E969" s="2"/>
      <c r="F969" s="539">
        <f t="shared" si="0"/>
        <v>0</v>
      </c>
      <c r="G969" s="268"/>
      <c r="K969" s="220"/>
      <c r="L969" s="220"/>
      <c r="M969" s="220"/>
      <c r="N969" s="220"/>
      <c r="O969" s="220"/>
    </row>
    <row r="970" spans="1:15" ht="15.75" hidden="1">
      <c r="A970" s="2"/>
      <c r="B970" s="2"/>
      <c r="C970" s="2"/>
      <c r="D970" s="2"/>
      <c r="E970" s="2"/>
      <c r="F970" s="539"/>
      <c r="G970" s="268"/>
      <c r="K970" s="220"/>
      <c r="L970" s="220"/>
      <c r="M970" s="220"/>
      <c r="N970" s="220"/>
      <c r="O970" s="220"/>
    </row>
    <row r="971" spans="1:15" ht="42.75">
      <c r="A971" s="810" t="s">
        <v>275</v>
      </c>
      <c r="B971" s="312" t="s">
        <v>532</v>
      </c>
      <c r="C971" s="312" t="s">
        <v>665</v>
      </c>
      <c r="D971" s="312" t="s">
        <v>634</v>
      </c>
      <c r="E971" s="312"/>
      <c r="F971" s="595">
        <f>F972</f>
        <v>18.44</v>
      </c>
      <c r="G971" s="268"/>
      <c r="K971" s="220"/>
      <c r="L971" s="220"/>
      <c r="M971" s="220"/>
      <c r="N971" s="220"/>
      <c r="O971" s="220"/>
    </row>
    <row r="972" spans="1:15" ht="54.75">
      <c r="A972" s="642" t="s">
        <v>1178</v>
      </c>
      <c r="B972" s="2" t="s">
        <v>532</v>
      </c>
      <c r="C972" s="2" t="s">
        <v>665</v>
      </c>
      <c r="D972" s="2" t="s">
        <v>635</v>
      </c>
      <c r="E972" s="2"/>
      <c r="F972" s="539">
        <f>F973</f>
        <v>18.44</v>
      </c>
      <c r="G972" s="268"/>
      <c r="K972" s="220"/>
      <c r="L972" s="220"/>
      <c r="M972" s="220"/>
      <c r="N972" s="220"/>
      <c r="O972" s="220"/>
    </row>
    <row r="973" spans="1:15" ht="41.25">
      <c r="A973" s="537" t="s">
        <v>636</v>
      </c>
      <c r="B973" s="2" t="s">
        <v>532</v>
      </c>
      <c r="C973" s="2" t="s">
        <v>665</v>
      </c>
      <c r="D973" s="2" t="s">
        <v>637</v>
      </c>
      <c r="E973" s="2"/>
      <c r="F973" s="539">
        <f>F974</f>
        <v>18.44</v>
      </c>
      <c r="G973" s="268"/>
      <c r="K973" s="220"/>
      <c r="L973" s="220"/>
      <c r="M973" s="220"/>
      <c r="N973" s="220"/>
      <c r="O973" s="220"/>
    </row>
    <row r="974" spans="1:15" ht="15.75">
      <c r="A974" s="481" t="s">
        <v>320</v>
      </c>
      <c r="B974" s="2" t="s">
        <v>532</v>
      </c>
      <c r="C974" s="2" t="s">
        <v>665</v>
      </c>
      <c r="D974" s="2" t="s">
        <v>638</v>
      </c>
      <c r="E974" s="2"/>
      <c r="F974" s="539">
        <f>F975</f>
        <v>18.44</v>
      </c>
      <c r="G974" s="268"/>
      <c r="K974" s="220"/>
      <c r="L974" s="220"/>
      <c r="M974" s="220"/>
      <c r="N974" s="220"/>
      <c r="O974" s="220"/>
    </row>
    <row r="975" spans="1:15" ht="27">
      <c r="A975" s="481" t="s">
        <v>654</v>
      </c>
      <c r="B975" s="2" t="s">
        <v>532</v>
      </c>
      <c r="C975" s="2" t="s">
        <v>665</v>
      </c>
      <c r="D975" s="2" t="s">
        <v>638</v>
      </c>
      <c r="E975" s="2" t="s">
        <v>516</v>
      </c>
      <c r="F975" s="539">
        <v>18.44</v>
      </c>
      <c r="G975" s="268"/>
      <c r="K975" s="220"/>
      <c r="L975" s="220"/>
      <c r="M975" s="220"/>
      <c r="N975" s="220"/>
      <c r="O975" s="220"/>
    </row>
    <row r="976" spans="1:15" ht="40.5">
      <c r="A976" s="395" t="s">
        <v>1462</v>
      </c>
      <c r="B976" s="311" t="s">
        <v>532</v>
      </c>
      <c r="C976" s="311" t="s">
        <v>665</v>
      </c>
      <c r="D976" s="311" t="s">
        <v>682</v>
      </c>
      <c r="E976" s="311"/>
      <c r="F976" s="597">
        <f>F977+F982</f>
        <v>53</v>
      </c>
      <c r="G976" s="268"/>
      <c r="K976" s="220"/>
      <c r="L976" s="220"/>
      <c r="M976" s="220"/>
      <c r="N976" s="220"/>
      <c r="O976" s="220"/>
    </row>
    <row r="977" spans="1:15" ht="56.25" customHeight="1">
      <c r="A977" s="6" t="s">
        <v>1461</v>
      </c>
      <c r="B977" s="339" t="s">
        <v>532</v>
      </c>
      <c r="C977" s="339" t="s">
        <v>665</v>
      </c>
      <c r="D977" s="344" t="s">
        <v>684</v>
      </c>
      <c r="E977" s="339"/>
      <c r="F977" s="612">
        <f>F978</f>
        <v>3</v>
      </c>
      <c r="G977" s="268"/>
      <c r="K977" s="220"/>
      <c r="L977" s="220"/>
      <c r="M977" s="220"/>
      <c r="N977" s="220"/>
      <c r="O977" s="220"/>
    </row>
    <row r="978" spans="1:15" ht="78" customHeight="1">
      <c r="A978" s="440" t="s">
        <v>685</v>
      </c>
      <c r="B978" s="339" t="s">
        <v>532</v>
      </c>
      <c r="C978" s="339" t="s">
        <v>665</v>
      </c>
      <c r="D978" s="2" t="s">
        <v>686</v>
      </c>
      <c r="E978" s="339"/>
      <c r="F978" s="612">
        <f>F979</f>
        <v>3</v>
      </c>
      <c r="G978" s="268"/>
      <c r="K978" s="220"/>
      <c r="L978" s="220"/>
      <c r="M978" s="220"/>
      <c r="N978" s="220"/>
      <c r="O978" s="220"/>
    </row>
    <row r="979" spans="1:15" ht="27">
      <c r="A979" s="2" t="s">
        <v>247</v>
      </c>
      <c r="B979" s="2" t="s">
        <v>532</v>
      </c>
      <c r="C979" s="2" t="s">
        <v>665</v>
      </c>
      <c r="D979" s="336" t="s">
        <v>687</v>
      </c>
      <c r="E979" s="2"/>
      <c r="F979" s="539">
        <f>F980</f>
        <v>3</v>
      </c>
      <c r="G979" s="268"/>
      <c r="K979" s="220"/>
      <c r="L979" s="220"/>
      <c r="M979" s="220"/>
      <c r="N979" s="220"/>
      <c r="O979" s="220"/>
    </row>
    <row r="980" spans="1:15" ht="27">
      <c r="A980" s="335" t="s">
        <v>380</v>
      </c>
      <c r="B980" s="2" t="s">
        <v>532</v>
      </c>
      <c r="C980" s="2" t="s">
        <v>665</v>
      </c>
      <c r="D980" s="336" t="s">
        <v>687</v>
      </c>
      <c r="E980" s="2" t="s">
        <v>516</v>
      </c>
      <c r="F980" s="539">
        <v>3</v>
      </c>
      <c r="G980" s="268"/>
      <c r="K980" s="220"/>
      <c r="L980" s="220"/>
      <c r="M980" s="220"/>
      <c r="N980" s="220"/>
      <c r="O980" s="220"/>
    </row>
    <row r="981" spans="1:15" ht="40.5" hidden="1">
      <c r="A981" s="311" t="s">
        <v>808</v>
      </c>
      <c r="B981" s="311" t="s">
        <v>532</v>
      </c>
      <c r="C981" s="311" t="s">
        <v>665</v>
      </c>
      <c r="D981" s="311" t="s">
        <v>809</v>
      </c>
      <c r="E981" s="2"/>
      <c r="F981" s="597"/>
      <c r="G981" s="268"/>
      <c r="K981" s="220"/>
      <c r="L981" s="220"/>
      <c r="M981" s="220"/>
      <c r="N981" s="220"/>
      <c r="O981" s="220"/>
    </row>
    <row r="982" spans="1:15" ht="54">
      <c r="A982" s="2" t="s">
        <v>1467</v>
      </c>
      <c r="B982" s="2" t="s">
        <v>532</v>
      </c>
      <c r="C982" s="2" t="s">
        <v>665</v>
      </c>
      <c r="D982" s="2" t="s">
        <v>1464</v>
      </c>
      <c r="E982" s="2"/>
      <c r="F982" s="539">
        <f>F983</f>
        <v>50</v>
      </c>
      <c r="G982" s="268"/>
      <c r="K982" s="220"/>
      <c r="L982" s="220"/>
      <c r="M982" s="220"/>
      <c r="N982" s="220"/>
      <c r="O982" s="220"/>
    </row>
    <row r="983" spans="1:15" ht="54.75">
      <c r="A983" s="529" t="s">
        <v>1522</v>
      </c>
      <c r="B983" s="2" t="s">
        <v>532</v>
      </c>
      <c r="C983" s="2" t="s">
        <v>665</v>
      </c>
      <c r="D983" s="2" t="s">
        <v>1454</v>
      </c>
      <c r="E983" s="2"/>
      <c r="F983" s="539">
        <f>F984</f>
        <v>50</v>
      </c>
      <c r="G983" s="268"/>
      <c r="K983" s="220"/>
      <c r="L983" s="220"/>
      <c r="M983" s="220"/>
      <c r="N983" s="220"/>
      <c r="O983" s="220"/>
    </row>
    <row r="984" spans="1:15" ht="27.75">
      <c r="A984" s="165" t="s">
        <v>813</v>
      </c>
      <c r="B984" s="2" t="s">
        <v>532</v>
      </c>
      <c r="C984" s="2" t="s">
        <v>665</v>
      </c>
      <c r="D984" s="2" t="s">
        <v>1465</v>
      </c>
      <c r="E984" s="2"/>
      <c r="F984" s="539">
        <f>F985</f>
        <v>50</v>
      </c>
      <c r="G984" s="268"/>
      <c r="K984" s="220"/>
      <c r="L984" s="220"/>
      <c r="M984" s="220"/>
      <c r="N984" s="220"/>
      <c r="O984" s="220"/>
    </row>
    <row r="985" spans="1:15" ht="27.75">
      <c r="A985" s="337" t="s">
        <v>380</v>
      </c>
      <c r="B985" s="2" t="s">
        <v>532</v>
      </c>
      <c r="C985" s="2" t="s">
        <v>665</v>
      </c>
      <c r="D985" s="2" t="s">
        <v>1465</v>
      </c>
      <c r="E985" s="2" t="s">
        <v>516</v>
      </c>
      <c r="F985" s="539">
        <v>50</v>
      </c>
      <c r="G985" s="268"/>
      <c r="K985" s="220"/>
      <c r="L985" s="220"/>
      <c r="M985" s="220"/>
      <c r="N985" s="220"/>
      <c r="O985" s="220"/>
    </row>
    <row r="986" spans="1:15" ht="15.75" hidden="1">
      <c r="A986" s="311" t="s">
        <v>524</v>
      </c>
      <c r="B986" s="311" t="s">
        <v>532</v>
      </c>
      <c r="C986" s="311" t="s">
        <v>526</v>
      </c>
      <c r="D986" s="311"/>
      <c r="E986" s="311"/>
      <c r="F986" s="597">
        <f>F987</f>
        <v>0</v>
      </c>
      <c r="G986" s="268"/>
      <c r="K986" s="220"/>
      <c r="L986" s="220"/>
      <c r="M986" s="220"/>
      <c r="N986" s="220"/>
      <c r="O986" s="220"/>
    </row>
    <row r="987" spans="1:15" ht="28.5" hidden="1">
      <c r="A987" s="384" t="s">
        <v>618</v>
      </c>
      <c r="B987" s="312" t="s">
        <v>532</v>
      </c>
      <c r="C987" s="312" t="s">
        <v>526</v>
      </c>
      <c r="D987" s="312" t="s">
        <v>446</v>
      </c>
      <c r="E987" s="312"/>
      <c r="F987" s="605">
        <f>F988</f>
        <v>0</v>
      </c>
      <c r="G987" s="268"/>
      <c r="K987" s="220"/>
      <c r="L987" s="220"/>
      <c r="M987" s="220"/>
      <c r="N987" s="220"/>
      <c r="O987" s="220"/>
    </row>
    <row r="988" spans="1:15" ht="54" hidden="1">
      <c r="A988" s="385" t="s">
        <v>1168</v>
      </c>
      <c r="B988" s="339" t="s">
        <v>532</v>
      </c>
      <c r="C988" s="339" t="s">
        <v>526</v>
      </c>
      <c r="D988" s="339" t="s">
        <v>210</v>
      </c>
      <c r="E988" s="339"/>
      <c r="F988" s="598">
        <f>F989</f>
        <v>0</v>
      </c>
      <c r="G988" s="268"/>
      <c r="K988" s="220"/>
      <c r="L988" s="220"/>
      <c r="M988" s="220"/>
      <c r="N988" s="220"/>
      <c r="O988" s="220"/>
    </row>
    <row r="989" spans="1:15" ht="41.25" hidden="1">
      <c r="A989" s="364" t="s">
        <v>211</v>
      </c>
      <c r="B989" s="339" t="s">
        <v>532</v>
      </c>
      <c r="C989" s="339" t="s">
        <v>526</v>
      </c>
      <c r="D989" s="339" t="s">
        <v>210</v>
      </c>
      <c r="E989" s="339"/>
      <c r="F989" s="598">
        <f>F990+F992</f>
        <v>0</v>
      </c>
      <c r="G989" s="268"/>
      <c r="K989" s="220"/>
      <c r="L989" s="220"/>
      <c r="M989" s="220"/>
      <c r="N989" s="220"/>
      <c r="O989" s="220"/>
    </row>
    <row r="990" spans="1:15" ht="51.75" customHeight="1" hidden="1">
      <c r="A990" s="366" t="s">
        <v>661</v>
      </c>
      <c r="B990" s="2" t="s">
        <v>532</v>
      </c>
      <c r="C990" s="2" t="s">
        <v>526</v>
      </c>
      <c r="D990" s="2" t="s">
        <v>213</v>
      </c>
      <c r="E990" s="2"/>
      <c r="F990" s="538">
        <f>F991</f>
        <v>0</v>
      </c>
      <c r="G990" s="268"/>
      <c r="K990" s="220"/>
      <c r="L990" s="220"/>
      <c r="M990" s="220"/>
      <c r="N990" s="220"/>
      <c r="O990" s="220"/>
    </row>
    <row r="991" spans="1:15" ht="54" hidden="1">
      <c r="A991" s="2" t="s">
        <v>653</v>
      </c>
      <c r="B991" s="2" t="s">
        <v>532</v>
      </c>
      <c r="C991" s="2" t="s">
        <v>526</v>
      </c>
      <c r="D991" s="2" t="s">
        <v>213</v>
      </c>
      <c r="E991" s="2" t="s">
        <v>67</v>
      </c>
      <c r="F991" s="538"/>
      <c r="G991" s="268"/>
      <c r="K991" s="220"/>
      <c r="L991" s="220"/>
      <c r="M991" s="220"/>
      <c r="N991" s="220"/>
      <c r="O991" s="220"/>
    </row>
    <row r="992" spans="1:15" ht="27" hidden="1">
      <c r="A992" s="2" t="s">
        <v>325</v>
      </c>
      <c r="B992" s="2" t="s">
        <v>532</v>
      </c>
      <c r="C992" s="2" t="s">
        <v>526</v>
      </c>
      <c r="D992" s="2" t="s">
        <v>209</v>
      </c>
      <c r="E992" s="2"/>
      <c r="F992" s="538">
        <f>F993+F994+F995</f>
        <v>0</v>
      </c>
      <c r="G992" s="268"/>
      <c r="K992" s="220"/>
      <c r="L992" s="220"/>
      <c r="M992" s="220"/>
      <c r="N992" s="220"/>
      <c r="O992" s="220"/>
    </row>
    <row r="993" spans="1:15" ht="83.25" customHeight="1" hidden="1">
      <c r="A993" s="2" t="s">
        <v>653</v>
      </c>
      <c r="B993" s="2" t="s">
        <v>532</v>
      </c>
      <c r="C993" s="2" t="s">
        <v>526</v>
      </c>
      <c r="D993" s="2" t="s">
        <v>209</v>
      </c>
      <c r="E993" s="2" t="s">
        <v>67</v>
      </c>
      <c r="F993" s="538"/>
      <c r="G993" s="268"/>
      <c r="K993" s="220"/>
      <c r="L993" s="220"/>
      <c r="M993" s="220"/>
      <c r="N993" s="220"/>
      <c r="O993" s="220"/>
    </row>
    <row r="994" spans="1:15" ht="27" hidden="1">
      <c r="A994" s="335" t="s">
        <v>380</v>
      </c>
      <c r="B994" s="2" t="s">
        <v>532</v>
      </c>
      <c r="C994" s="2" t="s">
        <v>526</v>
      </c>
      <c r="D994" s="2" t="s">
        <v>209</v>
      </c>
      <c r="E994" s="2" t="s">
        <v>516</v>
      </c>
      <c r="F994" s="538"/>
      <c r="G994" s="268"/>
      <c r="K994" s="220"/>
      <c r="L994" s="220"/>
      <c r="M994" s="220"/>
      <c r="N994" s="220"/>
      <c r="O994" s="220"/>
    </row>
    <row r="995" spans="1:15" ht="15.75" hidden="1">
      <c r="A995" s="2" t="s">
        <v>763</v>
      </c>
      <c r="B995" s="2" t="s">
        <v>532</v>
      </c>
      <c r="C995" s="2" t="s">
        <v>526</v>
      </c>
      <c r="D995" s="2" t="s">
        <v>209</v>
      </c>
      <c r="E995" s="2" t="s">
        <v>764</v>
      </c>
      <c r="F995" s="538"/>
      <c r="G995" s="268"/>
      <c r="K995" s="220"/>
      <c r="L995" s="220"/>
      <c r="M995" s="220"/>
      <c r="N995" s="220"/>
      <c r="O995" s="220"/>
    </row>
    <row r="996" spans="1:15" ht="15.75">
      <c r="A996" s="444" t="s">
        <v>794</v>
      </c>
      <c r="B996" s="311" t="s">
        <v>531</v>
      </c>
      <c r="C996" s="2"/>
      <c r="D996" s="311"/>
      <c r="E996" s="311"/>
      <c r="F996" s="600">
        <f>F997</f>
        <v>93.003</v>
      </c>
      <c r="G996" s="268"/>
      <c r="K996" s="220"/>
      <c r="L996" s="220"/>
      <c r="M996" s="220"/>
      <c r="N996" s="220"/>
      <c r="O996" s="220"/>
    </row>
    <row r="997" spans="1:15" ht="15.75">
      <c r="A997" s="311" t="s">
        <v>776</v>
      </c>
      <c r="B997" s="311" t="s">
        <v>531</v>
      </c>
      <c r="C997" s="311" t="s">
        <v>529</v>
      </c>
      <c r="D997" s="2"/>
      <c r="E997" s="2"/>
      <c r="F997" s="538">
        <f>F998+F1003</f>
        <v>93.003</v>
      </c>
      <c r="G997" s="268"/>
      <c r="K997" s="220"/>
      <c r="L997" s="220"/>
      <c r="M997" s="220"/>
      <c r="N997" s="220"/>
      <c r="O997" s="220"/>
    </row>
    <row r="998" spans="1:15" ht="30" hidden="1">
      <c r="A998" s="318" t="s">
        <v>613</v>
      </c>
      <c r="B998" s="2" t="s">
        <v>531</v>
      </c>
      <c r="C998" s="2" t="s">
        <v>529</v>
      </c>
      <c r="D998" s="312" t="s">
        <v>355</v>
      </c>
      <c r="E998" s="2"/>
      <c r="F998" s="538">
        <f>F999</f>
        <v>0</v>
      </c>
      <c r="G998" s="268"/>
      <c r="K998" s="220"/>
      <c r="L998" s="220"/>
      <c r="M998" s="220"/>
      <c r="N998" s="220"/>
      <c r="O998" s="220"/>
    </row>
    <row r="999" spans="1:15" ht="60" hidden="1">
      <c r="A999" s="445" t="s">
        <v>1169</v>
      </c>
      <c r="B999" s="2" t="s">
        <v>531</v>
      </c>
      <c r="C999" s="2" t="s">
        <v>529</v>
      </c>
      <c r="D999" s="2" t="s">
        <v>357</v>
      </c>
      <c r="E999" s="2"/>
      <c r="F999" s="538">
        <f>F1000</f>
        <v>0</v>
      </c>
      <c r="G999" s="268"/>
      <c r="K999" s="220"/>
      <c r="L999" s="220"/>
      <c r="M999" s="220"/>
      <c r="N999" s="220"/>
      <c r="O999" s="220"/>
    </row>
    <row r="1000" spans="1:15" ht="27.75" hidden="1">
      <c r="A1000" s="9" t="s">
        <v>792</v>
      </c>
      <c r="B1000" s="2" t="s">
        <v>531</v>
      </c>
      <c r="C1000" s="2" t="s">
        <v>529</v>
      </c>
      <c r="D1000" s="2" t="s">
        <v>793</v>
      </c>
      <c r="E1000" s="2"/>
      <c r="F1000" s="538">
        <f>F1001</f>
        <v>0</v>
      </c>
      <c r="G1000" s="268"/>
      <c r="K1000" s="220"/>
      <c r="L1000" s="220"/>
      <c r="M1000" s="220"/>
      <c r="N1000" s="220"/>
      <c r="O1000" s="220"/>
    </row>
    <row r="1001" spans="1:15" ht="24" customHeight="1" hidden="1">
      <c r="A1001" s="336" t="s">
        <v>798</v>
      </c>
      <c r="B1001" s="2" t="s">
        <v>531</v>
      </c>
      <c r="C1001" s="2" t="s">
        <v>529</v>
      </c>
      <c r="D1001" s="2" t="s">
        <v>797</v>
      </c>
      <c r="E1001" s="2"/>
      <c r="F1001" s="538">
        <f>F1002</f>
        <v>0</v>
      </c>
      <c r="G1001" s="268"/>
      <c r="K1001" s="220"/>
      <c r="L1001" s="220"/>
      <c r="M1001" s="220"/>
      <c r="N1001" s="220"/>
      <c r="O1001" s="220"/>
    </row>
    <row r="1002" spans="1:15" ht="27.75" hidden="1">
      <c r="A1002" s="337" t="s">
        <v>380</v>
      </c>
      <c r="B1002" s="2" t="s">
        <v>531</v>
      </c>
      <c r="C1002" s="2" t="s">
        <v>529</v>
      </c>
      <c r="D1002" s="2" t="s">
        <v>797</v>
      </c>
      <c r="E1002" s="2" t="s">
        <v>516</v>
      </c>
      <c r="F1002" s="538"/>
      <c r="G1002" s="268"/>
      <c r="K1002" s="220"/>
      <c r="L1002" s="220"/>
      <c r="M1002" s="220"/>
      <c r="N1002" s="220"/>
      <c r="O1002" s="220"/>
    </row>
    <row r="1003" spans="1:15" ht="27.75">
      <c r="A1003" s="333" t="s">
        <v>601</v>
      </c>
      <c r="B1003" s="2" t="s">
        <v>531</v>
      </c>
      <c r="C1003" s="2" t="s">
        <v>529</v>
      </c>
      <c r="D1003" s="311" t="s">
        <v>679</v>
      </c>
      <c r="E1003" s="311"/>
      <c r="F1003" s="538">
        <f>F1004</f>
        <v>93.003</v>
      </c>
      <c r="G1003" s="268"/>
      <c r="K1003" s="220"/>
      <c r="L1003" s="220"/>
      <c r="M1003" s="220"/>
      <c r="N1003" s="220"/>
      <c r="O1003" s="220"/>
    </row>
    <row r="1004" spans="1:15" ht="15.75">
      <c r="A1004" s="334" t="s">
        <v>77</v>
      </c>
      <c r="B1004" s="2" t="s">
        <v>531</v>
      </c>
      <c r="C1004" s="2" t="s">
        <v>529</v>
      </c>
      <c r="D1004" s="312" t="s">
        <v>680</v>
      </c>
      <c r="E1004" s="311"/>
      <c r="F1004" s="538">
        <f>F1006</f>
        <v>93.003</v>
      </c>
      <c r="G1004" s="268"/>
      <c r="K1004" s="220"/>
      <c r="L1004" s="220"/>
      <c r="M1004" s="220"/>
      <c r="N1004" s="220"/>
      <c r="O1004" s="220"/>
    </row>
    <row r="1005" spans="1:15" ht="27">
      <c r="A1005" s="339" t="s">
        <v>1524</v>
      </c>
      <c r="B1005" s="2" t="s">
        <v>531</v>
      </c>
      <c r="C1005" s="2" t="s">
        <v>529</v>
      </c>
      <c r="D1005" s="2" t="s">
        <v>45</v>
      </c>
      <c r="E1005" s="2"/>
      <c r="F1005" s="538">
        <f>F1006</f>
        <v>93.003</v>
      </c>
      <c r="G1005" s="268"/>
      <c r="K1005" s="220"/>
      <c r="L1005" s="220"/>
      <c r="M1005" s="220"/>
      <c r="N1005" s="220"/>
      <c r="O1005" s="220"/>
    </row>
    <row r="1006" spans="1:15" ht="27.75">
      <c r="A1006" s="337" t="s">
        <v>380</v>
      </c>
      <c r="B1006" s="2" t="s">
        <v>531</v>
      </c>
      <c r="C1006" s="2" t="s">
        <v>529</v>
      </c>
      <c r="D1006" s="2" t="s">
        <v>45</v>
      </c>
      <c r="E1006" s="2" t="s">
        <v>516</v>
      </c>
      <c r="F1006" s="538">
        <v>93.003</v>
      </c>
      <c r="G1006" s="268"/>
      <c r="K1006" s="220"/>
      <c r="L1006" s="220"/>
      <c r="M1006" s="220"/>
      <c r="N1006" s="220"/>
      <c r="O1006" s="220"/>
    </row>
    <row r="1007" spans="1:15" ht="15.75">
      <c r="A1007" s="446" t="s">
        <v>534</v>
      </c>
      <c r="B1007" s="311">
        <v>10</v>
      </c>
      <c r="C1007" s="311"/>
      <c r="D1007" s="311"/>
      <c r="E1007" s="311"/>
      <c r="F1007" s="600">
        <f>F1008+F1014+F1061</f>
        <v>67926.984</v>
      </c>
      <c r="G1007" s="268"/>
      <c r="K1007" s="220"/>
      <c r="L1007" s="220"/>
      <c r="M1007" s="220"/>
      <c r="N1007" s="220"/>
      <c r="O1007" s="220"/>
    </row>
    <row r="1008" spans="1:15" ht="15.75">
      <c r="A1008" s="311" t="s">
        <v>535</v>
      </c>
      <c r="B1008" s="311">
        <v>10</v>
      </c>
      <c r="C1008" s="311" t="s">
        <v>665</v>
      </c>
      <c r="D1008" s="311"/>
      <c r="E1008" s="311"/>
      <c r="F1008" s="600">
        <f>F1009</f>
        <v>1061</v>
      </c>
      <c r="G1008" s="268"/>
      <c r="K1008" s="220"/>
      <c r="L1008" s="220"/>
      <c r="M1008" s="220"/>
      <c r="N1008" s="220"/>
      <c r="O1008" s="220"/>
    </row>
    <row r="1009" spans="1:15" ht="45.75" customHeight="1">
      <c r="A1009" s="447" t="s">
        <v>1231</v>
      </c>
      <c r="B1009" s="311" t="s">
        <v>761</v>
      </c>
      <c r="C1009" s="311" t="s">
        <v>665</v>
      </c>
      <c r="D1009" s="311" t="s">
        <v>220</v>
      </c>
      <c r="E1009" s="311"/>
      <c r="F1009" s="600">
        <f>F1010</f>
        <v>1061</v>
      </c>
      <c r="G1009" s="268"/>
      <c r="K1009" s="220"/>
      <c r="L1009" s="220"/>
      <c r="M1009" s="220"/>
      <c r="N1009" s="220"/>
      <c r="O1009" s="220"/>
    </row>
    <row r="1010" spans="1:15" ht="58.5" customHeight="1">
      <c r="A1010" s="344" t="s">
        <v>1243</v>
      </c>
      <c r="B1010" s="2" t="s">
        <v>761</v>
      </c>
      <c r="C1010" s="2" t="s">
        <v>665</v>
      </c>
      <c r="D1010" s="2" t="s">
        <v>225</v>
      </c>
      <c r="E1010" s="2"/>
      <c r="F1010" s="538">
        <f>F1011</f>
        <v>1061</v>
      </c>
      <c r="G1010" s="268"/>
      <c r="K1010" s="220"/>
      <c r="L1010" s="220"/>
      <c r="M1010" s="220"/>
      <c r="N1010" s="220"/>
      <c r="O1010" s="220"/>
    </row>
    <row r="1011" spans="1:15" ht="27.75">
      <c r="A1011" s="348" t="s">
        <v>506</v>
      </c>
      <c r="B1011" s="2" t="s">
        <v>761</v>
      </c>
      <c r="C1011" s="2" t="s">
        <v>665</v>
      </c>
      <c r="D1011" s="2" t="s">
        <v>507</v>
      </c>
      <c r="E1011" s="2"/>
      <c r="F1011" s="538">
        <f>F1012</f>
        <v>1061</v>
      </c>
      <c r="G1011" s="268"/>
      <c r="K1011" s="220"/>
      <c r="L1011" s="220"/>
      <c r="M1011" s="220"/>
      <c r="N1011" s="220"/>
      <c r="O1011" s="220"/>
    </row>
    <row r="1012" spans="1:15" ht="30" customHeight="1">
      <c r="A1012" s="434" t="s">
        <v>724</v>
      </c>
      <c r="B1012" s="2">
        <v>10</v>
      </c>
      <c r="C1012" s="2" t="s">
        <v>665</v>
      </c>
      <c r="D1012" s="2" t="s">
        <v>508</v>
      </c>
      <c r="E1012" s="2"/>
      <c r="F1012" s="538">
        <f>F1013</f>
        <v>1061</v>
      </c>
      <c r="G1012" s="268"/>
      <c r="K1012" s="220"/>
      <c r="L1012" s="220"/>
      <c r="M1012" s="220"/>
      <c r="N1012" s="220"/>
      <c r="O1012" s="220"/>
    </row>
    <row r="1013" spans="1:15" ht="15.75" customHeight="1">
      <c r="A1013" s="366" t="s">
        <v>176</v>
      </c>
      <c r="B1013" s="448" t="s">
        <v>761</v>
      </c>
      <c r="C1013" s="448" t="s">
        <v>665</v>
      </c>
      <c r="D1013" s="2" t="s">
        <v>508</v>
      </c>
      <c r="E1013" s="448" t="s">
        <v>762</v>
      </c>
      <c r="F1013" s="538">
        <v>1061</v>
      </c>
      <c r="G1013" s="268"/>
      <c r="K1013" s="220"/>
      <c r="L1013" s="220"/>
      <c r="M1013" s="220"/>
      <c r="N1013" s="220"/>
      <c r="O1013" s="220"/>
    </row>
    <row r="1014" spans="1:15" ht="15.75">
      <c r="A1014" s="446" t="s">
        <v>537</v>
      </c>
      <c r="B1014" s="311">
        <v>10</v>
      </c>
      <c r="C1014" s="311" t="s">
        <v>525</v>
      </c>
      <c r="D1014" s="311"/>
      <c r="E1014" s="311"/>
      <c r="F1014" s="600">
        <f>F1015+F1021+F1042+F1048</f>
        <v>23667.85</v>
      </c>
      <c r="G1014" s="268"/>
      <c r="K1014" s="220"/>
      <c r="L1014" s="220"/>
      <c r="M1014" s="220"/>
      <c r="N1014" s="220"/>
      <c r="O1014" s="220"/>
    </row>
    <row r="1015" spans="1:15" ht="36.75" customHeight="1">
      <c r="A1015" s="334" t="s">
        <v>1570</v>
      </c>
      <c r="B1015" s="312">
        <v>10</v>
      </c>
      <c r="C1015" s="312" t="s">
        <v>525</v>
      </c>
      <c r="D1015" s="312" t="s">
        <v>676</v>
      </c>
      <c r="E1015" s="312"/>
      <c r="F1015" s="605">
        <f>F1016</f>
        <v>12613.154999999999</v>
      </c>
      <c r="G1015" s="268"/>
      <c r="K1015" s="220"/>
      <c r="L1015" s="220"/>
      <c r="M1015" s="220"/>
      <c r="N1015" s="220"/>
      <c r="O1015" s="220"/>
    </row>
    <row r="1016" spans="1:15" ht="58.5" customHeight="1">
      <c r="A1016" s="6" t="s">
        <v>1571</v>
      </c>
      <c r="B1016" s="339">
        <v>10</v>
      </c>
      <c r="C1016" s="339" t="s">
        <v>525</v>
      </c>
      <c r="D1016" s="339" t="s">
        <v>678</v>
      </c>
      <c r="E1016" s="339"/>
      <c r="F1016" s="598">
        <f>F1018</f>
        <v>12613.154999999999</v>
      </c>
      <c r="G1016" s="268"/>
      <c r="K1016" s="220"/>
      <c r="L1016" s="220"/>
      <c r="M1016" s="220"/>
      <c r="N1016" s="220"/>
      <c r="O1016" s="220"/>
    </row>
    <row r="1017" spans="1:15" ht="30.75" customHeight="1">
      <c r="A1017" s="348" t="s">
        <v>880</v>
      </c>
      <c r="B1017" s="2" t="s">
        <v>761</v>
      </c>
      <c r="C1017" s="2" t="s">
        <v>525</v>
      </c>
      <c r="D1017" s="2" t="s">
        <v>455</v>
      </c>
      <c r="E1017" s="2"/>
      <c r="F1017" s="538">
        <f>F1018</f>
        <v>12613.154999999999</v>
      </c>
      <c r="G1017" s="268"/>
      <c r="K1017" s="220"/>
      <c r="L1017" s="220"/>
      <c r="M1017" s="220"/>
      <c r="N1017" s="220"/>
      <c r="O1017" s="220"/>
    </row>
    <row r="1018" spans="1:15" ht="69.75" customHeight="1">
      <c r="A1018" s="336" t="s">
        <v>74</v>
      </c>
      <c r="B1018" s="2">
        <v>10</v>
      </c>
      <c r="C1018" s="2" t="s">
        <v>525</v>
      </c>
      <c r="D1018" s="341" t="s">
        <v>456</v>
      </c>
      <c r="E1018" s="2"/>
      <c r="F1018" s="538">
        <f>F1020+F1019</f>
        <v>12613.154999999999</v>
      </c>
      <c r="G1018" s="268"/>
      <c r="K1018" s="220"/>
      <c r="L1018" s="220"/>
      <c r="M1018" s="220"/>
      <c r="N1018" s="220"/>
      <c r="O1018" s="220"/>
    </row>
    <row r="1019" spans="1:15" ht="43.5" customHeight="1">
      <c r="A1019" s="337" t="s">
        <v>380</v>
      </c>
      <c r="B1019" s="2">
        <v>10</v>
      </c>
      <c r="C1019" s="2" t="s">
        <v>525</v>
      </c>
      <c r="D1019" s="341" t="s">
        <v>456</v>
      </c>
      <c r="E1019" s="2" t="s">
        <v>516</v>
      </c>
      <c r="F1019" s="538">
        <v>0.293</v>
      </c>
      <c r="G1019" s="268"/>
      <c r="K1019" s="220"/>
      <c r="L1019" s="220"/>
      <c r="M1019" s="220"/>
      <c r="N1019" s="220"/>
      <c r="O1019" s="220"/>
    </row>
    <row r="1020" spans="1:23" ht="18.75" customHeight="1">
      <c r="A1020" s="2" t="s">
        <v>176</v>
      </c>
      <c r="B1020" s="2" t="s">
        <v>761</v>
      </c>
      <c r="C1020" s="2" t="s">
        <v>525</v>
      </c>
      <c r="D1020" s="336" t="s">
        <v>456</v>
      </c>
      <c r="E1020" s="2" t="s">
        <v>762</v>
      </c>
      <c r="F1020" s="539">
        <v>12612.862</v>
      </c>
      <c r="G1020" s="268"/>
      <c r="K1020" s="252"/>
      <c r="L1020" s="220"/>
      <c r="M1020" s="220"/>
      <c r="N1020" s="220"/>
      <c r="O1020" s="252"/>
      <c r="T1020" s="252"/>
      <c r="U1020" s="220"/>
      <c r="V1020" s="220"/>
      <c r="W1020" s="252"/>
    </row>
    <row r="1021" spans="1:15" ht="30.75" customHeight="1">
      <c r="A1021" s="323" t="s">
        <v>1242</v>
      </c>
      <c r="B1021" s="312" t="s">
        <v>761</v>
      </c>
      <c r="C1021" s="312" t="s">
        <v>525</v>
      </c>
      <c r="D1021" s="363" t="s">
        <v>220</v>
      </c>
      <c r="E1021" s="312"/>
      <c r="F1021" s="605">
        <f>F1022</f>
        <v>8950.5</v>
      </c>
      <c r="G1021" s="268"/>
      <c r="K1021" s="220"/>
      <c r="L1021" s="220"/>
      <c r="M1021" s="220"/>
      <c r="N1021" s="220"/>
      <c r="O1021" s="220"/>
    </row>
    <row r="1022" spans="1:15" ht="64.5" customHeight="1">
      <c r="A1022" s="344" t="s">
        <v>1244</v>
      </c>
      <c r="B1022" s="339" t="s">
        <v>761</v>
      </c>
      <c r="C1022" s="339" t="s">
        <v>525</v>
      </c>
      <c r="D1022" s="344" t="s">
        <v>225</v>
      </c>
      <c r="E1022" s="339"/>
      <c r="F1022" s="598">
        <f>F1023+F1028+F1035</f>
        <v>8950.5</v>
      </c>
      <c r="G1022" s="268"/>
      <c r="K1022" s="220"/>
      <c r="L1022" s="220"/>
      <c r="M1022" s="220"/>
      <c r="N1022" s="220"/>
      <c r="O1022" s="220"/>
    </row>
    <row r="1023" spans="1:15" ht="27.75" hidden="1">
      <c r="A1023" s="449" t="s">
        <v>226</v>
      </c>
      <c r="B1023" s="2" t="s">
        <v>761</v>
      </c>
      <c r="C1023" s="2" t="s">
        <v>525</v>
      </c>
      <c r="D1023" s="336" t="s">
        <v>227</v>
      </c>
      <c r="E1023" s="2"/>
      <c r="F1023" s="538">
        <f>F1024</f>
        <v>0</v>
      </c>
      <c r="G1023" s="268"/>
      <c r="K1023" s="220"/>
      <c r="L1023" s="220"/>
      <c r="M1023" s="220"/>
      <c r="N1023" s="220"/>
      <c r="O1023" s="220"/>
    </row>
    <row r="1024" spans="1:15" ht="15.75" hidden="1">
      <c r="A1024" s="2" t="s">
        <v>538</v>
      </c>
      <c r="B1024" s="2" t="s">
        <v>761</v>
      </c>
      <c r="C1024" s="2" t="s">
        <v>525</v>
      </c>
      <c r="D1024" s="2" t="s">
        <v>228</v>
      </c>
      <c r="E1024" s="2"/>
      <c r="F1024" s="538">
        <f>F1025+F1026</f>
        <v>0</v>
      </c>
      <c r="G1024" s="268"/>
      <c r="K1024" s="220"/>
      <c r="L1024" s="220"/>
      <c r="M1024" s="220"/>
      <c r="N1024" s="220"/>
      <c r="O1024" s="220"/>
    </row>
    <row r="1025" spans="1:15" ht="27" hidden="1">
      <c r="A1025" s="335" t="s">
        <v>380</v>
      </c>
      <c r="B1025" s="2" t="s">
        <v>761</v>
      </c>
      <c r="C1025" s="2" t="s">
        <v>525</v>
      </c>
      <c r="D1025" s="2" t="s">
        <v>228</v>
      </c>
      <c r="E1025" s="2" t="s">
        <v>516</v>
      </c>
      <c r="F1025" s="538"/>
      <c r="G1025" s="268"/>
      <c r="K1025" s="220"/>
      <c r="L1025" s="220"/>
      <c r="M1025" s="220"/>
      <c r="N1025" s="220"/>
      <c r="O1025" s="220"/>
    </row>
    <row r="1026" spans="1:15" ht="18.75" customHeight="1" hidden="1">
      <c r="A1026" s="336" t="s">
        <v>176</v>
      </c>
      <c r="B1026" s="2" t="s">
        <v>761</v>
      </c>
      <c r="C1026" s="2" t="s">
        <v>525</v>
      </c>
      <c r="D1026" s="2" t="s">
        <v>228</v>
      </c>
      <c r="E1026" s="2" t="s">
        <v>762</v>
      </c>
      <c r="F1026" s="539"/>
      <c r="G1026" s="268"/>
      <c r="K1026" s="220"/>
      <c r="L1026" s="220"/>
      <c r="M1026" s="220"/>
      <c r="N1026" s="220"/>
      <c r="O1026" s="220"/>
    </row>
    <row r="1027" spans="1:15" ht="32.25" customHeight="1" hidden="1">
      <c r="A1027" s="5" t="s">
        <v>626</v>
      </c>
      <c r="B1027" s="2" t="s">
        <v>761</v>
      </c>
      <c r="C1027" s="2" t="s">
        <v>525</v>
      </c>
      <c r="D1027" s="2" t="s">
        <v>228</v>
      </c>
      <c r="E1027" s="2"/>
      <c r="F1027" s="538">
        <f>F1029+F1032</f>
        <v>8568.567</v>
      </c>
      <c r="G1027" s="268"/>
      <c r="K1027" s="220"/>
      <c r="L1027" s="220"/>
      <c r="M1027" s="220"/>
      <c r="N1027" s="220"/>
      <c r="O1027" s="220"/>
    </row>
    <row r="1028" spans="1:15" ht="32.25" customHeight="1">
      <c r="A1028" s="411" t="s">
        <v>229</v>
      </c>
      <c r="B1028" s="2" t="s">
        <v>761</v>
      </c>
      <c r="C1028" s="2" t="s">
        <v>525</v>
      </c>
      <c r="D1028" s="336" t="s">
        <v>230</v>
      </c>
      <c r="E1028" s="2"/>
      <c r="F1028" s="538">
        <f>F1029+F1032</f>
        <v>8568.567</v>
      </c>
      <c r="G1028" s="268"/>
      <c r="K1028" s="220"/>
      <c r="L1028" s="220"/>
      <c r="M1028" s="220"/>
      <c r="N1028" s="220"/>
      <c r="O1028" s="220"/>
    </row>
    <row r="1029" spans="1:15" ht="24.75" customHeight="1">
      <c r="A1029" s="6" t="s">
        <v>539</v>
      </c>
      <c r="B1029" s="2" t="s">
        <v>761</v>
      </c>
      <c r="C1029" s="2" t="s">
        <v>525</v>
      </c>
      <c r="D1029" s="336" t="s">
        <v>231</v>
      </c>
      <c r="E1029" s="2"/>
      <c r="F1029" s="538">
        <f>F1031+F1030</f>
        <v>7638.468</v>
      </c>
      <c r="G1029" s="268"/>
      <c r="K1029" s="220"/>
      <c r="L1029" s="220"/>
      <c r="M1029" s="220"/>
      <c r="N1029" s="220"/>
      <c r="O1029" s="220"/>
    </row>
    <row r="1030" spans="1:15" ht="27">
      <c r="A1030" s="335" t="s">
        <v>380</v>
      </c>
      <c r="B1030" s="2" t="s">
        <v>761</v>
      </c>
      <c r="C1030" s="2" t="s">
        <v>525</v>
      </c>
      <c r="D1030" s="336" t="s">
        <v>231</v>
      </c>
      <c r="E1030" s="2" t="s">
        <v>516</v>
      </c>
      <c r="F1030" s="538">
        <v>172.901</v>
      </c>
      <c r="G1030" s="268"/>
      <c r="K1030" s="220"/>
      <c r="L1030" s="220"/>
      <c r="M1030" s="220"/>
      <c r="N1030" s="220"/>
      <c r="O1030" s="220"/>
    </row>
    <row r="1031" spans="1:15" ht="18" customHeight="1">
      <c r="A1031" s="336" t="s">
        <v>176</v>
      </c>
      <c r="B1031" s="2" t="s">
        <v>761</v>
      </c>
      <c r="C1031" s="2" t="s">
        <v>525</v>
      </c>
      <c r="D1031" s="336" t="s">
        <v>231</v>
      </c>
      <c r="E1031" s="2" t="s">
        <v>762</v>
      </c>
      <c r="F1031" s="539">
        <v>7465.567</v>
      </c>
      <c r="G1031" s="268"/>
      <c r="K1031" s="220"/>
      <c r="L1031" s="220"/>
      <c r="M1031" s="220"/>
      <c r="N1031" s="220"/>
      <c r="O1031" s="220"/>
    </row>
    <row r="1032" spans="1:15" ht="23.25" customHeight="1">
      <c r="A1032" s="6" t="s">
        <v>745</v>
      </c>
      <c r="B1032" s="2" t="s">
        <v>761</v>
      </c>
      <c r="C1032" s="2" t="s">
        <v>525</v>
      </c>
      <c r="D1032" s="336" t="s">
        <v>232</v>
      </c>
      <c r="E1032" s="2"/>
      <c r="F1032" s="538">
        <f>F1034+F1033</f>
        <v>930.099</v>
      </c>
      <c r="G1032" s="268"/>
      <c r="K1032" s="220"/>
      <c r="L1032" s="220"/>
      <c r="M1032" s="220"/>
      <c r="N1032" s="220"/>
      <c r="O1032" s="220"/>
    </row>
    <row r="1033" spans="1:15" ht="27">
      <c r="A1033" s="335" t="s">
        <v>380</v>
      </c>
      <c r="B1033" s="2" t="s">
        <v>761</v>
      </c>
      <c r="C1033" s="2" t="s">
        <v>525</v>
      </c>
      <c r="D1033" s="336" t="s">
        <v>232</v>
      </c>
      <c r="E1033" s="2" t="s">
        <v>516</v>
      </c>
      <c r="F1033" s="538">
        <v>28.099</v>
      </c>
      <c r="G1033" s="268"/>
      <c r="K1033" s="220"/>
      <c r="L1033" s="220"/>
      <c r="M1033" s="220"/>
      <c r="N1033" s="220"/>
      <c r="O1033" s="220"/>
    </row>
    <row r="1034" spans="1:15" ht="25.5" customHeight="1">
      <c r="A1034" s="336" t="s">
        <v>176</v>
      </c>
      <c r="B1034" s="2" t="s">
        <v>761</v>
      </c>
      <c r="C1034" s="2" t="s">
        <v>525</v>
      </c>
      <c r="D1034" s="336" t="s">
        <v>232</v>
      </c>
      <c r="E1034" s="2" t="s">
        <v>762</v>
      </c>
      <c r="F1034" s="539">
        <v>902</v>
      </c>
      <c r="G1034" s="268"/>
      <c r="K1034" s="220"/>
      <c r="L1034" s="220"/>
      <c r="M1034" s="220"/>
      <c r="N1034" s="220"/>
      <c r="O1034" s="220"/>
    </row>
    <row r="1035" spans="1:15" ht="30" customHeight="1">
      <c r="A1035" s="345" t="s">
        <v>233</v>
      </c>
      <c r="B1035" s="2" t="s">
        <v>761</v>
      </c>
      <c r="C1035" s="2" t="s">
        <v>525</v>
      </c>
      <c r="D1035" s="336" t="s">
        <v>234</v>
      </c>
      <c r="E1035" s="2"/>
      <c r="F1035" s="539">
        <f>F1036+F1039</f>
        <v>381.933</v>
      </c>
      <c r="G1035" s="268"/>
      <c r="K1035" s="220"/>
      <c r="L1035" s="220"/>
      <c r="M1035" s="220"/>
      <c r="N1035" s="220"/>
      <c r="O1035" s="220"/>
    </row>
    <row r="1036" spans="1:15" ht="40.5" customHeight="1">
      <c r="A1036" s="5" t="s">
        <v>540</v>
      </c>
      <c r="B1036" s="2" t="s">
        <v>761</v>
      </c>
      <c r="C1036" s="2" t="s">
        <v>525</v>
      </c>
      <c r="D1036" s="336" t="s">
        <v>235</v>
      </c>
      <c r="E1036" s="2"/>
      <c r="F1036" s="538">
        <f>F1038+F1037</f>
        <v>87.801</v>
      </c>
      <c r="G1036" s="268"/>
      <c r="K1036" s="220"/>
      <c r="L1036" s="220"/>
      <c r="M1036" s="220"/>
      <c r="N1036" s="220"/>
      <c r="O1036" s="220"/>
    </row>
    <row r="1037" spans="1:15" ht="33" customHeight="1">
      <c r="A1037" s="335" t="s">
        <v>380</v>
      </c>
      <c r="B1037" s="2" t="s">
        <v>761</v>
      </c>
      <c r="C1037" s="2" t="s">
        <v>525</v>
      </c>
      <c r="D1037" s="336" t="s">
        <v>235</v>
      </c>
      <c r="E1037" s="2" t="s">
        <v>516</v>
      </c>
      <c r="F1037" s="538">
        <v>2.5</v>
      </c>
      <c r="G1037" s="268"/>
      <c r="K1037" s="220"/>
      <c r="L1037" s="220"/>
      <c r="M1037" s="220"/>
      <c r="N1037" s="220"/>
      <c r="O1037" s="220"/>
    </row>
    <row r="1038" spans="1:15" ht="15.75">
      <c r="A1038" s="336" t="s">
        <v>176</v>
      </c>
      <c r="B1038" s="2" t="s">
        <v>761</v>
      </c>
      <c r="C1038" s="2" t="s">
        <v>525</v>
      </c>
      <c r="D1038" s="336" t="s">
        <v>235</v>
      </c>
      <c r="E1038" s="2" t="s">
        <v>762</v>
      </c>
      <c r="F1038" s="539">
        <v>85.301</v>
      </c>
      <c r="G1038" s="268"/>
      <c r="K1038" s="220"/>
      <c r="L1038" s="220"/>
      <c r="M1038" s="220"/>
      <c r="N1038" s="220"/>
      <c r="O1038" s="220"/>
    </row>
    <row r="1039" spans="1:15" ht="42" customHeight="1">
      <c r="A1039" s="336" t="s">
        <v>602</v>
      </c>
      <c r="B1039" s="2" t="s">
        <v>761</v>
      </c>
      <c r="C1039" s="336" t="s">
        <v>525</v>
      </c>
      <c r="D1039" s="336" t="s">
        <v>236</v>
      </c>
      <c r="E1039" s="2"/>
      <c r="F1039" s="538">
        <f>F1041+F1040</f>
        <v>294.132</v>
      </c>
      <c r="G1039" s="268"/>
      <c r="K1039" s="220"/>
      <c r="L1039" s="220"/>
      <c r="M1039" s="220"/>
      <c r="N1039" s="220"/>
      <c r="O1039" s="220"/>
    </row>
    <row r="1040" spans="1:15" ht="30" customHeight="1">
      <c r="A1040" s="335" t="s">
        <v>380</v>
      </c>
      <c r="B1040" s="2" t="s">
        <v>761</v>
      </c>
      <c r="C1040" s="2" t="s">
        <v>525</v>
      </c>
      <c r="D1040" s="336" t="s">
        <v>236</v>
      </c>
      <c r="E1040" s="2" t="s">
        <v>516</v>
      </c>
      <c r="F1040" s="538">
        <v>5</v>
      </c>
      <c r="G1040" s="268"/>
      <c r="K1040" s="220"/>
      <c r="L1040" s="220"/>
      <c r="M1040" s="220"/>
      <c r="N1040" s="220"/>
      <c r="O1040" s="220"/>
    </row>
    <row r="1041" spans="1:15" ht="24" customHeight="1">
      <c r="A1041" s="336" t="s">
        <v>176</v>
      </c>
      <c r="B1041" s="2" t="s">
        <v>761</v>
      </c>
      <c r="C1041" s="2" t="s">
        <v>525</v>
      </c>
      <c r="D1041" s="336" t="s">
        <v>236</v>
      </c>
      <c r="E1041" s="2" t="s">
        <v>762</v>
      </c>
      <c r="F1041" s="539">
        <v>289.132</v>
      </c>
      <c r="G1041" s="268"/>
      <c r="K1041" s="220"/>
      <c r="L1041" s="220"/>
      <c r="M1041" s="220"/>
      <c r="N1041" s="220"/>
      <c r="O1041" s="220"/>
    </row>
    <row r="1042" spans="1:15" ht="45" customHeight="1">
      <c r="A1042" s="384" t="s">
        <v>1508</v>
      </c>
      <c r="B1042" s="363" t="s">
        <v>761</v>
      </c>
      <c r="C1042" s="363" t="s">
        <v>525</v>
      </c>
      <c r="D1042" s="363" t="s">
        <v>199</v>
      </c>
      <c r="E1042" s="312"/>
      <c r="F1042" s="605">
        <f>F1043</f>
        <v>2104.195</v>
      </c>
      <c r="G1042" s="268"/>
      <c r="K1042" s="220"/>
      <c r="L1042" s="220"/>
      <c r="M1042" s="220"/>
      <c r="N1042" s="220"/>
      <c r="O1042" s="220"/>
    </row>
    <row r="1043" spans="1:15" ht="54.75" customHeight="1">
      <c r="A1043" s="385" t="s">
        <v>1509</v>
      </c>
      <c r="B1043" s="336" t="s">
        <v>761</v>
      </c>
      <c r="C1043" s="344" t="s">
        <v>525</v>
      </c>
      <c r="D1043" s="344" t="s">
        <v>201</v>
      </c>
      <c r="E1043" s="339"/>
      <c r="F1043" s="598">
        <f>F1044</f>
        <v>2104.195</v>
      </c>
      <c r="G1043" s="268"/>
      <c r="K1043" s="220"/>
      <c r="L1043" s="220"/>
      <c r="M1043" s="220"/>
      <c r="N1043" s="220"/>
      <c r="O1043" s="220"/>
    </row>
    <row r="1044" spans="1:15" ht="36" customHeight="1">
      <c r="A1044" s="450" t="s">
        <v>206</v>
      </c>
      <c r="B1044" s="451">
        <v>10</v>
      </c>
      <c r="C1044" s="336" t="s">
        <v>525</v>
      </c>
      <c r="D1044" s="336" t="s">
        <v>200</v>
      </c>
      <c r="E1044" s="339"/>
      <c r="F1044" s="598">
        <f>F1045</f>
        <v>2104.195</v>
      </c>
      <c r="G1044" s="268"/>
      <c r="K1044" s="220"/>
      <c r="L1044" s="220"/>
      <c r="M1044" s="220"/>
      <c r="N1044" s="220"/>
      <c r="O1044" s="220"/>
    </row>
    <row r="1045" spans="1:15" ht="46.5" customHeight="1">
      <c r="A1045" s="336" t="s">
        <v>659</v>
      </c>
      <c r="B1045" s="336" t="s">
        <v>761</v>
      </c>
      <c r="C1045" s="336" t="s">
        <v>525</v>
      </c>
      <c r="D1045" s="336" t="s">
        <v>218</v>
      </c>
      <c r="E1045" s="2"/>
      <c r="F1045" s="538">
        <f>F1047+F1046</f>
        <v>2104.195</v>
      </c>
      <c r="G1045" s="268"/>
      <c r="K1045" s="220"/>
      <c r="L1045" s="220"/>
      <c r="M1045" s="220"/>
      <c r="N1045" s="220"/>
      <c r="O1045" s="220"/>
    </row>
    <row r="1046" spans="1:15" ht="32.25" customHeight="1">
      <c r="A1046" s="335" t="s">
        <v>380</v>
      </c>
      <c r="B1046" s="2" t="s">
        <v>761</v>
      </c>
      <c r="C1046" s="2" t="s">
        <v>525</v>
      </c>
      <c r="D1046" s="336" t="s">
        <v>218</v>
      </c>
      <c r="E1046" s="2" t="s">
        <v>516</v>
      </c>
      <c r="F1046" s="538">
        <v>0.891</v>
      </c>
      <c r="G1046" s="268"/>
      <c r="K1046" s="220"/>
      <c r="L1046" s="220"/>
      <c r="M1046" s="220"/>
      <c r="N1046" s="220"/>
      <c r="O1046" s="220"/>
    </row>
    <row r="1047" spans="1:15" ht="15.75">
      <c r="A1047" s="336" t="s">
        <v>176</v>
      </c>
      <c r="B1047" s="2" t="s">
        <v>761</v>
      </c>
      <c r="C1047" s="2" t="s">
        <v>525</v>
      </c>
      <c r="D1047" s="336" t="s">
        <v>218</v>
      </c>
      <c r="E1047" s="2" t="s">
        <v>762</v>
      </c>
      <c r="F1047" s="539">
        <v>2103.304</v>
      </c>
      <c r="G1047" s="268"/>
      <c r="K1047" s="220"/>
      <c r="L1047" s="220"/>
      <c r="M1047" s="220"/>
      <c r="N1047" s="220"/>
      <c r="O1047" s="220"/>
    </row>
    <row r="1048" spans="1:15" ht="65.25" customHeight="1" hidden="1">
      <c r="A1048" s="363" t="s">
        <v>362</v>
      </c>
      <c r="B1048" s="312" t="s">
        <v>761</v>
      </c>
      <c r="C1048" s="312" t="s">
        <v>525</v>
      </c>
      <c r="D1048" s="363" t="s">
        <v>363</v>
      </c>
      <c r="E1048" s="312"/>
      <c r="F1048" s="595">
        <f>F1049</f>
        <v>0</v>
      </c>
      <c r="G1048" s="268"/>
      <c r="K1048" s="220"/>
      <c r="L1048" s="220"/>
      <c r="M1048" s="220"/>
      <c r="N1048" s="220"/>
      <c r="O1048" s="220"/>
    </row>
    <row r="1049" spans="1:15" ht="103.5" customHeight="1" hidden="1">
      <c r="A1049" s="338" t="s">
        <v>1170</v>
      </c>
      <c r="B1049" s="339" t="s">
        <v>761</v>
      </c>
      <c r="C1049" s="339" t="s">
        <v>525</v>
      </c>
      <c r="D1049" s="344" t="s">
        <v>364</v>
      </c>
      <c r="E1049" s="339"/>
      <c r="F1049" s="612">
        <f>F1053+F1051+F1055</f>
        <v>0</v>
      </c>
      <c r="G1049" s="268"/>
      <c r="K1049" s="220"/>
      <c r="L1049" s="220"/>
      <c r="M1049" s="220"/>
      <c r="N1049" s="220"/>
      <c r="O1049" s="220"/>
    </row>
    <row r="1050" spans="1:15" ht="32.25" customHeight="1" hidden="1">
      <c r="A1050" s="449" t="s">
        <v>1301</v>
      </c>
      <c r="B1050" s="2" t="s">
        <v>761</v>
      </c>
      <c r="C1050" s="2" t="s">
        <v>525</v>
      </c>
      <c r="D1050" s="336" t="s">
        <v>9</v>
      </c>
      <c r="E1050" s="2"/>
      <c r="F1050" s="539">
        <f>SUM(F1053)</f>
        <v>0</v>
      </c>
      <c r="G1050" s="268"/>
      <c r="K1050" s="220"/>
      <c r="L1050" s="220"/>
      <c r="M1050" s="220"/>
      <c r="N1050" s="220"/>
      <c r="O1050" s="220"/>
    </row>
    <row r="1051" spans="1:15" ht="21" customHeight="1" hidden="1">
      <c r="A1051" s="336" t="s">
        <v>369</v>
      </c>
      <c r="B1051" s="2" t="s">
        <v>761</v>
      </c>
      <c r="C1051" s="2" t="s">
        <v>525</v>
      </c>
      <c r="D1051" s="336" t="s">
        <v>795</v>
      </c>
      <c r="E1051" s="452"/>
      <c r="F1051" s="539">
        <f>F1052</f>
        <v>0</v>
      </c>
      <c r="G1051" s="268"/>
      <c r="K1051" s="220"/>
      <c r="L1051" s="220"/>
      <c r="M1051" s="220"/>
      <c r="N1051" s="220"/>
      <c r="O1051" s="220"/>
    </row>
    <row r="1052" spans="1:15" ht="21.75" customHeight="1" hidden="1">
      <c r="A1052" s="336" t="s">
        <v>176</v>
      </c>
      <c r="B1052" s="2" t="s">
        <v>761</v>
      </c>
      <c r="C1052" s="2" t="s">
        <v>525</v>
      </c>
      <c r="D1052" s="336" t="s">
        <v>795</v>
      </c>
      <c r="E1052" s="2" t="s">
        <v>762</v>
      </c>
      <c r="F1052" s="539"/>
      <c r="G1052" s="268"/>
      <c r="K1052" s="220"/>
      <c r="L1052" s="220"/>
      <c r="M1052" s="220"/>
      <c r="N1052" s="220"/>
      <c r="O1052" s="220"/>
    </row>
    <row r="1053" spans="1:15" ht="22.5" customHeight="1" hidden="1">
      <c r="A1053" s="336" t="s">
        <v>1273</v>
      </c>
      <c r="B1053" s="2" t="s">
        <v>761</v>
      </c>
      <c r="C1053" s="2" t="s">
        <v>525</v>
      </c>
      <c r="D1053" s="336" t="s">
        <v>1272</v>
      </c>
      <c r="E1053" s="2"/>
      <c r="F1053" s="539">
        <f>F1054</f>
        <v>0</v>
      </c>
      <c r="G1053" s="268"/>
      <c r="K1053" s="220"/>
      <c r="L1053" s="220"/>
      <c r="M1053" s="220"/>
      <c r="N1053" s="220"/>
      <c r="O1053" s="220"/>
    </row>
    <row r="1054" spans="1:15" ht="15.75" hidden="1">
      <c r="A1054" s="336" t="s">
        <v>176</v>
      </c>
      <c r="B1054" s="2" t="s">
        <v>761</v>
      </c>
      <c r="C1054" s="2" t="s">
        <v>525</v>
      </c>
      <c r="D1054" s="336" t="s">
        <v>1272</v>
      </c>
      <c r="E1054" s="2" t="s">
        <v>762</v>
      </c>
      <c r="F1054" s="539"/>
      <c r="G1054" s="268"/>
      <c r="K1054" s="220"/>
      <c r="L1054" s="220"/>
      <c r="M1054" s="220"/>
      <c r="N1054" s="220"/>
      <c r="O1054" s="220"/>
    </row>
    <row r="1055" spans="1:15" ht="45" hidden="1">
      <c r="A1055" s="326" t="s">
        <v>28</v>
      </c>
      <c r="B1055" s="2" t="s">
        <v>761</v>
      </c>
      <c r="C1055" s="2" t="s">
        <v>525</v>
      </c>
      <c r="D1055" s="336" t="s">
        <v>29</v>
      </c>
      <c r="E1055" s="2"/>
      <c r="F1055" s="539">
        <f>F1056</f>
        <v>0</v>
      </c>
      <c r="G1055" s="268"/>
      <c r="K1055" s="220"/>
      <c r="L1055" s="220"/>
      <c r="M1055" s="220"/>
      <c r="N1055" s="220"/>
      <c r="O1055" s="220"/>
    </row>
    <row r="1056" spans="1:15" ht="15.75" hidden="1">
      <c r="A1056" s="336" t="s">
        <v>176</v>
      </c>
      <c r="B1056" s="2" t="s">
        <v>761</v>
      </c>
      <c r="C1056" s="2" t="s">
        <v>525</v>
      </c>
      <c r="D1056" s="336" t="s">
        <v>29</v>
      </c>
      <c r="E1056" s="2" t="s">
        <v>762</v>
      </c>
      <c r="F1056" s="539"/>
      <c r="G1056" s="268"/>
      <c r="K1056" s="220"/>
      <c r="L1056" s="220"/>
      <c r="M1056" s="220"/>
      <c r="N1056" s="220"/>
      <c r="O1056" s="220"/>
    </row>
    <row r="1057" spans="1:15" ht="54.75" hidden="1">
      <c r="A1057" s="333" t="s">
        <v>584</v>
      </c>
      <c r="B1057" s="311" t="s">
        <v>761</v>
      </c>
      <c r="C1057" s="311" t="s">
        <v>525</v>
      </c>
      <c r="D1057" s="444" t="s">
        <v>392</v>
      </c>
      <c r="E1057" s="311"/>
      <c r="F1057" s="597">
        <f>F1058</f>
        <v>0</v>
      </c>
      <c r="G1057" s="268"/>
      <c r="K1057" s="220"/>
      <c r="L1057" s="220"/>
      <c r="M1057" s="220"/>
      <c r="N1057" s="220"/>
      <c r="O1057" s="220"/>
    </row>
    <row r="1058" spans="1:15" ht="54.75" hidden="1">
      <c r="A1058" s="5" t="s">
        <v>585</v>
      </c>
      <c r="B1058" s="2" t="s">
        <v>761</v>
      </c>
      <c r="C1058" s="2" t="s">
        <v>525</v>
      </c>
      <c r="D1058" s="336" t="s">
        <v>391</v>
      </c>
      <c r="E1058" s="2"/>
      <c r="F1058" s="539">
        <f>F1059</f>
        <v>0</v>
      </c>
      <c r="G1058" s="268"/>
      <c r="K1058" s="220"/>
      <c r="L1058" s="220"/>
      <c r="M1058" s="220"/>
      <c r="N1058" s="220"/>
      <c r="O1058" s="220"/>
    </row>
    <row r="1059" spans="1:15" ht="15.75" hidden="1">
      <c r="A1059" s="336" t="s">
        <v>586</v>
      </c>
      <c r="B1059" s="2" t="s">
        <v>761</v>
      </c>
      <c r="C1059" s="2" t="s">
        <v>525</v>
      </c>
      <c r="D1059" s="336" t="s">
        <v>587</v>
      </c>
      <c r="E1059" s="2"/>
      <c r="F1059" s="539">
        <f>F1060</f>
        <v>0</v>
      </c>
      <c r="G1059" s="268"/>
      <c r="K1059" s="220"/>
      <c r="L1059" s="220"/>
      <c r="M1059" s="220"/>
      <c r="N1059" s="220"/>
      <c r="O1059" s="220"/>
    </row>
    <row r="1060" spans="1:15" ht="15.75" hidden="1">
      <c r="A1060" s="336" t="s">
        <v>176</v>
      </c>
      <c r="B1060" s="2" t="s">
        <v>761</v>
      </c>
      <c r="C1060" s="2" t="s">
        <v>525</v>
      </c>
      <c r="D1060" s="336" t="s">
        <v>587</v>
      </c>
      <c r="E1060" s="2" t="s">
        <v>762</v>
      </c>
      <c r="F1060" s="539"/>
      <c r="G1060" s="268"/>
      <c r="K1060" s="220"/>
      <c r="L1060" s="220"/>
      <c r="M1060" s="220"/>
      <c r="N1060" s="220"/>
      <c r="O1060" s="220"/>
    </row>
    <row r="1061" spans="1:15" ht="15.75">
      <c r="A1061" s="311" t="s">
        <v>541</v>
      </c>
      <c r="B1061" s="311">
        <v>10</v>
      </c>
      <c r="C1061" s="311" t="s">
        <v>526</v>
      </c>
      <c r="D1061" s="311"/>
      <c r="E1061" s="311"/>
      <c r="F1061" s="600">
        <f>F1069+F1080+F1103+F1107+F1111+F1063+F1098</f>
        <v>43198.134000000005</v>
      </c>
      <c r="G1061" s="268"/>
      <c r="K1061" s="220"/>
      <c r="L1061" s="220"/>
      <c r="M1061" s="220"/>
      <c r="N1061" s="220"/>
      <c r="O1061" s="220"/>
    </row>
    <row r="1062" spans="1:15" ht="34.5" customHeight="1">
      <c r="A1062" s="384" t="s">
        <v>1468</v>
      </c>
      <c r="B1062" s="2" t="s">
        <v>761</v>
      </c>
      <c r="C1062" s="2" t="s">
        <v>526</v>
      </c>
      <c r="D1062" s="311" t="s">
        <v>199</v>
      </c>
      <c r="E1062" s="311"/>
      <c r="F1062" s="600">
        <f>F1063</f>
        <v>0.6</v>
      </c>
      <c r="G1062" s="268"/>
      <c r="K1062" s="220"/>
      <c r="L1062" s="220"/>
      <c r="M1062" s="220"/>
      <c r="N1062" s="220"/>
      <c r="O1062" s="220"/>
    </row>
    <row r="1063" spans="1:18" ht="40.5">
      <c r="A1063" s="385" t="s">
        <v>1470</v>
      </c>
      <c r="B1063" s="2" t="s">
        <v>761</v>
      </c>
      <c r="C1063" s="2" t="s">
        <v>526</v>
      </c>
      <c r="D1063" s="339" t="s">
        <v>444</v>
      </c>
      <c r="E1063" s="339"/>
      <c r="F1063" s="598">
        <f>F1064</f>
        <v>0.6</v>
      </c>
      <c r="G1063" s="268"/>
      <c r="K1063" s="220"/>
      <c r="L1063" s="220"/>
      <c r="M1063" s="220"/>
      <c r="N1063" s="220"/>
      <c r="O1063" s="220"/>
      <c r="R1063" s="488"/>
    </row>
    <row r="1064" spans="1:18" ht="36" customHeight="1">
      <c r="A1064" s="440" t="s">
        <v>205</v>
      </c>
      <c r="B1064" s="2" t="s">
        <v>761</v>
      </c>
      <c r="C1064" s="2" t="s">
        <v>526</v>
      </c>
      <c r="D1064" s="2" t="s">
        <v>203</v>
      </c>
      <c r="E1064" s="339"/>
      <c r="F1064" s="598">
        <f>F1067</f>
        <v>0.6</v>
      </c>
      <c r="G1064" s="268"/>
      <c r="K1064" s="220"/>
      <c r="L1064" s="220"/>
      <c r="M1064" s="220"/>
      <c r="N1064" s="220"/>
      <c r="O1064" s="220"/>
      <c r="R1064" s="489"/>
    </row>
    <row r="1065" spans="1:18" ht="49.5" customHeight="1" hidden="1">
      <c r="A1065" s="488" t="s">
        <v>1285</v>
      </c>
      <c r="B1065" s="2" t="s">
        <v>761</v>
      </c>
      <c r="C1065" s="2" t="s">
        <v>526</v>
      </c>
      <c r="D1065" s="2" t="s">
        <v>1284</v>
      </c>
      <c r="E1065" s="2"/>
      <c r="F1065" s="598">
        <f>F1066</f>
        <v>0</v>
      </c>
      <c r="G1065" s="268"/>
      <c r="K1065" s="220"/>
      <c r="L1065" s="220"/>
      <c r="M1065" s="220"/>
      <c r="N1065" s="220"/>
      <c r="O1065" s="220"/>
      <c r="R1065" s="489"/>
    </row>
    <row r="1066" spans="1:18" ht="36" customHeight="1" hidden="1">
      <c r="A1066" s="337" t="s">
        <v>380</v>
      </c>
      <c r="B1066" s="2" t="s">
        <v>761</v>
      </c>
      <c r="C1066" s="2" t="s">
        <v>526</v>
      </c>
      <c r="D1066" s="2" t="s">
        <v>1284</v>
      </c>
      <c r="E1066" s="2" t="s">
        <v>516</v>
      </c>
      <c r="F1066" s="538"/>
      <c r="G1066" s="268"/>
      <c r="K1066" s="220"/>
      <c r="L1066" s="220"/>
      <c r="M1066" s="220"/>
      <c r="N1066" s="220"/>
      <c r="O1066" s="220"/>
      <c r="R1066" s="489"/>
    </row>
    <row r="1067" spans="1:15" ht="27">
      <c r="A1067" s="2" t="s">
        <v>325</v>
      </c>
      <c r="B1067" s="2" t="s">
        <v>761</v>
      </c>
      <c r="C1067" s="2" t="s">
        <v>526</v>
      </c>
      <c r="D1067" s="2" t="s">
        <v>204</v>
      </c>
      <c r="E1067" s="2"/>
      <c r="F1067" s="538">
        <f>F1068</f>
        <v>0.6</v>
      </c>
      <c r="G1067" s="268"/>
      <c r="K1067" s="220"/>
      <c r="L1067" s="220"/>
      <c r="M1067" s="220"/>
      <c r="N1067" s="220"/>
      <c r="O1067" s="220"/>
    </row>
    <row r="1068" spans="1:15" ht="85.5" customHeight="1">
      <c r="A1068" s="2" t="s">
        <v>653</v>
      </c>
      <c r="B1068" s="2" t="s">
        <v>761</v>
      </c>
      <c r="C1068" s="2" t="s">
        <v>526</v>
      </c>
      <c r="D1068" s="2" t="s">
        <v>204</v>
      </c>
      <c r="E1068" s="2" t="s">
        <v>67</v>
      </c>
      <c r="F1068" s="538">
        <v>0.6</v>
      </c>
      <c r="G1068" s="268"/>
      <c r="K1068" s="220"/>
      <c r="L1068" s="220"/>
      <c r="M1068" s="220"/>
      <c r="N1068" s="220"/>
      <c r="O1068" s="220"/>
    </row>
    <row r="1069" spans="1:15" ht="28.5">
      <c r="A1069" s="334" t="s">
        <v>1569</v>
      </c>
      <c r="B1069" s="311" t="s">
        <v>761</v>
      </c>
      <c r="C1069" s="311" t="s">
        <v>526</v>
      </c>
      <c r="D1069" s="311" t="s">
        <v>676</v>
      </c>
      <c r="E1069" s="311"/>
      <c r="F1069" s="600">
        <f>F1070</f>
        <v>1480.383</v>
      </c>
      <c r="G1069" s="268"/>
      <c r="K1069" s="220"/>
      <c r="L1069" s="220"/>
      <c r="M1069" s="220"/>
      <c r="N1069" s="220"/>
      <c r="O1069" s="220"/>
    </row>
    <row r="1070" spans="1:15" ht="42.75">
      <c r="A1070" s="334" t="s">
        <v>1568</v>
      </c>
      <c r="B1070" s="312" t="s">
        <v>761</v>
      </c>
      <c r="C1070" s="312" t="s">
        <v>526</v>
      </c>
      <c r="D1070" s="312" t="s">
        <v>343</v>
      </c>
      <c r="E1070" s="312"/>
      <c r="F1070" s="605">
        <f>F1078+F1075</f>
        <v>1480.383</v>
      </c>
      <c r="G1070" s="268"/>
      <c r="K1070" s="220"/>
      <c r="L1070" s="220"/>
      <c r="M1070" s="220"/>
      <c r="N1070" s="220"/>
      <c r="O1070" s="220"/>
    </row>
    <row r="1071" spans="1:15" ht="27.75">
      <c r="A1071" s="348" t="s">
        <v>134</v>
      </c>
      <c r="B1071" s="2" t="s">
        <v>761</v>
      </c>
      <c r="C1071" s="2" t="s">
        <v>526</v>
      </c>
      <c r="D1071" s="312" t="s">
        <v>135</v>
      </c>
      <c r="E1071" s="312"/>
      <c r="F1071" s="605">
        <f>F1075</f>
        <v>13</v>
      </c>
      <c r="G1071" s="268"/>
      <c r="K1071" s="220"/>
      <c r="L1071" s="220"/>
      <c r="M1071" s="220"/>
      <c r="N1071" s="220"/>
      <c r="O1071" s="220"/>
    </row>
    <row r="1072" spans="1:15" ht="15.75" hidden="1">
      <c r="A1072" s="336" t="s">
        <v>176</v>
      </c>
      <c r="B1072" s="2" t="s">
        <v>761</v>
      </c>
      <c r="C1072" s="2" t="s">
        <v>526</v>
      </c>
      <c r="D1072" s="2" t="s">
        <v>136</v>
      </c>
      <c r="E1072" s="2" t="s">
        <v>762</v>
      </c>
      <c r="F1072" s="538"/>
      <c r="G1072" s="268"/>
      <c r="K1072" s="220"/>
      <c r="L1072" s="220"/>
      <c r="M1072" s="220"/>
      <c r="N1072" s="220"/>
      <c r="O1072" s="220"/>
    </row>
    <row r="1073" spans="1:15" ht="29.25" customHeight="1" hidden="1">
      <c r="A1073" s="312" t="s">
        <v>179</v>
      </c>
      <c r="B1073" s="2" t="s">
        <v>761</v>
      </c>
      <c r="C1073" s="2" t="s">
        <v>526</v>
      </c>
      <c r="D1073" s="312" t="s">
        <v>138</v>
      </c>
      <c r="E1073" s="312"/>
      <c r="F1073" s="605">
        <f>F1074</f>
        <v>0</v>
      </c>
      <c r="G1073" s="268"/>
      <c r="K1073" s="220"/>
      <c r="L1073" s="220"/>
      <c r="M1073" s="220"/>
      <c r="N1073" s="220"/>
      <c r="O1073" s="220"/>
    </row>
    <row r="1074" spans="1:15" ht="54" hidden="1">
      <c r="A1074" s="2" t="s">
        <v>653</v>
      </c>
      <c r="B1074" s="2" t="s">
        <v>761</v>
      </c>
      <c r="C1074" s="2" t="s">
        <v>526</v>
      </c>
      <c r="D1074" s="2" t="s">
        <v>138</v>
      </c>
      <c r="E1074" s="2" t="s">
        <v>67</v>
      </c>
      <c r="F1074" s="538"/>
      <c r="G1074" s="268"/>
      <c r="K1074" s="220"/>
      <c r="L1074" s="220"/>
      <c r="M1074" s="220"/>
      <c r="N1074" s="220"/>
      <c r="O1074" s="220"/>
    </row>
    <row r="1075" spans="1:15" ht="28.5">
      <c r="A1075" s="312" t="s">
        <v>599</v>
      </c>
      <c r="B1075" s="2" t="s">
        <v>761</v>
      </c>
      <c r="C1075" s="2" t="s">
        <v>526</v>
      </c>
      <c r="D1075" s="311" t="s">
        <v>133</v>
      </c>
      <c r="E1075" s="311"/>
      <c r="F1075" s="600">
        <f>F1076</f>
        <v>13</v>
      </c>
      <c r="G1075" s="268"/>
      <c r="K1075" s="220"/>
      <c r="L1075" s="220"/>
      <c r="M1075" s="220"/>
      <c r="N1075" s="220"/>
      <c r="O1075" s="220"/>
    </row>
    <row r="1076" spans="1:15" ht="54">
      <c r="A1076" s="2" t="s">
        <v>653</v>
      </c>
      <c r="B1076" s="2" t="s">
        <v>761</v>
      </c>
      <c r="C1076" s="2" t="s">
        <v>526</v>
      </c>
      <c r="D1076" s="2" t="s">
        <v>133</v>
      </c>
      <c r="E1076" s="2" t="s">
        <v>67</v>
      </c>
      <c r="F1076" s="538">
        <v>13</v>
      </c>
      <c r="G1076" s="268"/>
      <c r="K1076" s="220"/>
      <c r="L1076" s="220"/>
      <c r="M1076" s="220"/>
      <c r="N1076" s="220"/>
      <c r="O1076" s="220"/>
    </row>
    <row r="1077" spans="1:15" ht="60" customHeight="1">
      <c r="A1077" s="345" t="s">
        <v>480</v>
      </c>
      <c r="B1077" s="2" t="s">
        <v>761</v>
      </c>
      <c r="C1077" s="2" t="s">
        <v>526</v>
      </c>
      <c r="D1077" s="2" t="s">
        <v>122</v>
      </c>
      <c r="E1077" s="312"/>
      <c r="F1077" s="605">
        <f>F1078</f>
        <v>1467.383</v>
      </c>
      <c r="G1077" s="268"/>
      <c r="K1077" s="220"/>
      <c r="L1077" s="220"/>
      <c r="M1077" s="220"/>
      <c r="N1077" s="220"/>
      <c r="O1077" s="220"/>
    </row>
    <row r="1078" spans="1:15" ht="15.75">
      <c r="A1078" s="2" t="s">
        <v>297</v>
      </c>
      <c r="B1078" s="2" t="s">
        <v>761</v>
      </c>
      <c r="C1078" s="2" t="s">
        <v>526</v>
      </c>
      <c r="D1078" s="2" t="s">
        <v>123</v>
      </c>
      <c r="E1078" s="311"/>
      <c r="F1078" s="600">
        <f>F1079</f>
        <v>1467.383</v>
      </c>
      <c r="G1078" s="268"/>
      <c r="K1078" s="220"/>
      <c r="L1078" s="220"/>
      <c r="M1078" s="220"/>
      <c r="N1078" s="220"/>
      <c r="O1078" s="220"/>
    </row>
    <row r="1079" spans="1:15" ht="15.75">
      <c r="A1079" s="336" t="s">
        <v>176</v>
      </c>
      <c r="B1079" s="2" t="s">
        <v>761</v>
      </c>
      <c r="C1079" s="2" t="s">
        <v>526</v>
      </c>
      <c r="D1079" s="2" t="s">
        <v>123</v>
      </c>
      <c r="E1079" s="2" t="s">
        <v>762</v>
      </c>
      <c r="F1079" s="538">
        <v>1467.383</v>
      </c>
      <c r="G1079" s="268"/>
      <c r="K1079" s="220"/>
      <c r="L1079" s="220"/>
      <c r="M1079" s="220"/>
      <c r="N1079" s="220"/>
      <c r="O1079" s="220"/>
    </row>
    <row r="1080" spans="1:15" ht="28.5">
      <c r="A1080" s="323" t="s">
        <v>1231</v>
      </c>
      <c r="B1080" s="312" t="s">
        <v>761</v>
      </c>
      <c r="C1080" s="312" t="s">
        <v>526</v>
      </c>
      <c r="D1080" s="312" t="s">
        <v>220</v>
      </c>
      <c r="E1080" s="312"/>
      <c r="F1080" s="605">
        <f>F1082+F1086</f>
        <v>40931.151000000005</v>
      </c>
      <c r="G1080" s="268"/>
      <c r="K1080" s="220"/>
      <c r="L1080" s="220"/>
      <c r="M1080" s="220"/>
      <c r="N1080" s="220"/>
      <c r="O1080" s="220"/>
    </row>
    <row r="1081" spans="1:15" ht="64.5" customHeight="1">
      <c r="A1081" s="344" t="s">
        <v>1244</v>
      </c>
      <c r="B1081" s="339" t="s">
        <v>761</v>
      </c>
      <c r="C1081" s="339" t="s">
        <v>526</v>
      </c>
      <c r="D1081" s="344" t="s">
        <v>225</v>
      </c>
      <c r="E1081" s="339"/>
      <c r="F1081" s="598">
        <f>F1082+F1090</f>
        <v>11860.585</v>
      </c>
      <c r="G1081" s="268"/>
      <c r="K1081" s="220"/>
      <c r="L1081" s="220"/>
      <c r="M1081" s="220"/>
      <c r="N1081" s="220"/>
      <c r="O1081" s="220"/>
    </row>
    <row r="1082" spans="1:15" ht="33.75" customHeight="1">
      <c r="A1082" s="323" t="s">
        <v>898</v>
      </c>
      <c r="B1082" s="312" t="s">
        <v>761</v>
      </c>
      <c r="C1082" s="312" t="s">
        <v>526</v>
      </c>
      <c r="D1082" s="194" t="s">
        <v>227</v>
      </c>
      <c r="E1082" s="312"/>
      <c r="F1082" s="605">
        <f>F1083</f>
        <v>1612.648</v>
      </c>
      <c r="G1082" s="268"/>
      <c r="K1082" s="220"/>
      <c r="L1082" s="220"/>
      <c r="M1082" s="220"/>
      <c r="N1082" s="220"/>
      <c r="O1082" s="220"/>
    </row>
    <row r="1083" spans="1:15" ht="15.75">
      <c r="A1083" s="2" t="s">
        <v>538</v>
      </c>
      <c r="B1083" s="2" t="s">
        <v>761</v>
      </c>
      <c r="C1083" s="2" t="s">
        <v>526</v>
      </c>
      <c r="D1083" s="2" t="s">
        <v>228</v>
      </c>
      <c r="E1083" s="2"/>
      <c r="F1083" s="605">
        <f>F1084+F1085</f>
        <v>1612.648</v>
      </c>
      <c r="G1083" s="268"/>
      <c r="K1083" s="220"/>
      <c r="L1083" s="220"/>
      <c r="M1083" s="220"/>
      <c r="N1083" s="220"/>
      <c r="O1083" s="220"/>
    </row>
    <row r="1084" spans="1:15" ht="27">
      <c r="A1084" s="335" t="s">
        <v>380</v>
      </c>
      <c r="B1084" s="2" t="s">
        <v>761</v>
      </c>
      <c r="C1084" s="2" t="s">
        <v>526</v>
      </c>
      <c r="D1084" s="2" t="s">
        <v>228</v>
      </c>
      <c r="E1084" s="2" t="s">
        <v>516</v>
      </c>
      <c r="F1084" s="538">
        <v>10</v>
      </c>
      <c r="G1084" s="268"/>
      <c r="K1084" s="220"/>
      <c r="L1084" s="220"/>
      <c r="M1084" s="220"/>
      <c r="N1084" s="220"/>
      <c r="O1084" s="220"/>
    </row>
    <row r="1085" spans="1:15" ht="15.75">
      <c r="A1085" s="336" t="s">
        <v>176</v>
      </c>
      <c r="B1085" s="2" t="s">
        <v>761</v>
      </c>
      <c r="C1085" s="2" t="s">
        <v>526</v>
      </c>
      <c r="D1085" s="2" t="s">
        <v>228</v>
      </c>
      <c r="E1085" s="2" t="s">
        <v>762</v>
      </c>
      <c r="F1085" s="538">
        <v>1602.648</v>
      </c>
      <c r="G1085" s="268"/>
      <c r="K1085" s="220"/>
      <c r="L1085" s="220"/>
      <c r="M1085" s="220"/>
      <c r="N1085" s="220"/>
      <c r="O1085" s="220"/>
    </row>
    <row r="1086" spans="1:15" ht="53.25" customHeight="1">
      <c r="A1086" s="336" t="s">
        <v>1245</v>
      </c>
      <c r="B1086" s="2" t="s">
        <v>761</v>
      </c>
      <c r="C1086" s="2" t="s">
        <v>526</v>
      </c>
      <c r="D1086" s="2" t="s">
        <v>237</v>
      </c>
      <c r="E1086" s="2"/>
      <c r="F1086" s="538">
        <f>F1087+F1091</f>
        <v>39318.503000000004</v>
      </c>
      <c r="G1086" s="268"/>
      <c r="K1086" s="220"/>
      <c r="L1086" s="220"/>
      <c r="M1086" s="220"/>
      <c r="N1086" s="220"/>
      <c r="O1086" s="220"/>
    </row>
    <row r="1087" spans="1:15" ht="45.75" customHeight="1">
      <c r="A1087" s="348" t="s">
        <v>241</v>
      </c>
      <c r="B1087" s="2" t="s">
        <v>761</v>
      </c>
      <c r="C1087" s="2" t="s">
        <v>526</v>
      </c>
      <c r="D1087" s="2" t="s">
        <v>242</v>
      </c>
      <c r="E1087" s="2"/>
      <c r="F1087" s="538">
        <f>F1088</f>
        <v>8164.718</v>
      </c>
      <c r="G1087" s="268"/>
      <c r="K1087" s="220"/>
      <c r="L1087" s="220"/>
      <c r="M1087" s="220"/>
      <c r="N1087" s="220"/>
      <c r="O1087" s="220"/>
    </row>
    <row r="1088" spans="1:15" ht="42" customHeight="1">
      <c r="A1088" s="2" t="s">
        <v>647</v>
      </c>
      <c r="B1088" s="2">
        <v>10</v>
      </c>
      <c r="C1088" s="2" t="s">
        <v>526</v>
      </c>
      <c r="D1088" s="2" t="s">
        <v>243</v>
      </c>
      <c r="E1088" s="2"/>
      <c r="F1088" s="538">
        <f>F1089</f>
        <v>8164.718</v>
      </c>
      <c r="G1088" s="268"/>
      <c r="K1088" s="220"/>
      <c r="L1088" s="220"/>
      <c r="M1088" s="220"/>
      <c r="N1088" s="220"/>
      <c r="O1088" s="220"/>
    </row>
    <row r="1089" spans="1:15" ht="15.75">
      <c r="A1089" s="2" t="s">
        <v>176</v>
      </c>
      <c r="B1089" s="2" t="s">
        <v>761</v>
      </c>
      <c r="C1089" s="2" t="s">
        <v>526</v>
      </c>
      <c r="D1089" s="2" t="s">
        <v>243</v>
      </c>
      <c r="E1089" s="2" t="s">
        <v>762</v>
      </c>
      <c r="F1089" s="539">
        <v>8164.718</v>
      </c>
      <c r="G1089" s="268"/>
      <c r="K1089" s="220"/>
      <c r="L1089" s="220"/>
      <c r="M1089" s="220"/>
      <c r="N1089" s="220"/>
      <c r="O1089" s="220"/>
    </row>
    <row r="1090" spans="1:15" ht="54" hidden="1">
      <c r="A1090" s="2" t="s">
        <v>1248</v>
      </c>
      <c r="B1090" s="2">
        <v>10</v>
      </c>
      <c r="C1090" s="2" t="s">
        <v>526</v>
      </c>
      <c r="D1090" s="2" t="s">
        <v>237</v>
      </c>
      <c r="E1090" s="2"/>
      <c r="F1090" s="539">
        <v>10247.937</v>
      </c>
      <c r="G1090" s="268"/>
      <c r="K1090" s="220"/>
      <c r="L1090" s="220"/>
      <c r="M1090" s="220"/>
      <c r="N1090" s="220"/>
      <c r="O1090" s="220"/>
    </row>
    <row r="1091" spans="1:15" ht="27">
      <c r="A1091" s="579" t="s">
        <v>1649</v>
      </c>
      <c r="B1091" s="2">
        <v>10</v>
      </c>
      <c r="C1091" s="2" t="s">
        <v>526</v>
      </c>
      <c r="D1091" s="2" t="s">
        <v>1650</v>
      </c>
      <c r="E1091" s="2"/>
      <c r="F1091" s="539">
        <f>F1092+F1094+F1096</f>
        <v>31153.785000000003</v>
      </c>
      <c r="G1091" s="268"/>
      <c r="K1091" s="220"/>
      <c r="L1091" s="220"/>
      <c r="M1091" s="220"/>
      <c r="N1091" s="220"/>
      <c r="O1091" s="220"/>
    </row>
    <row r="1092" spans="1:15" ht="27">
      <c r="A1092" s="2" t="s">
        <v>1653</v>
      </c>
      <c r="B1092" s="2">
        <v>10</v>
      </c>
      <c r="C1092" s="2" t="s">
        <v>526</v>
      </c>
      <c r="D1092" s="2" t="s">
        <v>1654</v>
      </c>
      <c r="E1092" s="2"/>
      <c r="F1092" s="539">
        <f>F1093</f>
        <v>20163.465</v>
      </c>
      <c r="G1092" s="268"/>
      <c r="K1092" s="220"/>
      <c r="L1092" s="220"/>
      <c r="M1092" s="220"/>
      <c r="N1092" s="220"/>
      <c r="O1092" s="220"/>
    </row>
    <row r="1093" spans="1:15" ht="15.75">
      <c r="A1093" s="2" t="s">
        <v>176</v>
      </c>
      <c r="B1093" s="2">
        <v>10</v>
      </c>
      <c r="C1093" s="2" t="s">
        <v>526</v>
      </c>
      <c r="D1093" s="2" t="s">
        <v>1654</v>
      </c>
      <c r="E1093" s="2" t="s">
        <v>762</v>
      </c>
      <c r="F1093" s="539">
        <v>20163.465</v>
      </c>
      <c r="G1093" s="268"/>
      <c r="K1093" s="220"/>
      <c r="L1093" s="220"/>
      <c r="M1093" s="220"/>
      <c r="N1093" s="220"/>
      <c r="O1093" s="220"/>
    </row>
    <row r="1094" spans="1:15" ht="40.5">
      <c r="A1094" s="481" t="s">
        <v>1694</v>
      </c>
      <c r="B1094" s="2">
        <v>10</v>
      </c>
      <c r="C1094" s="2" t="s">
        <v>526</v>
      </c>
      <c r="D1094" s="2" t="s">
        <v>1695</v>
      </c>
      <c r="E1094" s="2"/>
      <c r="F1094" s="539">
        <f>F1095</f>
        <v>10560.189</v>
      </c>
      <c r="G1094" s="268"/>
      <c r="K1094" s="220"/>
      <c r="L1094" s="220"/>
      <c r="M1094" s="220"/>
      <c r="N1094" s="220"/>
      <c r="O1094" s="220"/>
    </row>
    <row r="1095" spans="1:15" ht="15.75">
      <c r="A1095" s="481" t="s">
        <v>176</v>
      </c>
      <c r="B1095" s="2">
        <v>10</v>
      </c>
      <c r="C1095" s="2" t="s">
        <v>526</v>
      </c>
      <c r="D1095" s="2" t="s">
        <v>1695</v>
      </c>
      <c r="E1095" s="2" t="s">
        <v>762</v>
      </c>
      <c r="F1095" s="539">
        <v>10560.189</v>
      </c>
      <c r="G1095" s="268"/>
      <c r="K1095" s="220"/>
      <c r="L1095" s="220"/>
      <c r="M1095" s="220"/>
      <c r="N1095" s="220"/>
      <c r="O1095" s="220"/>
    </row>
    <row r="1096" spans="1:15" ht="27">
      <c r="A1096" s="2" t="s">
        <v>1655</v>
      </c>
      <c r="B1096" s="2">
        <v>10</v>
      </c>
      <c r="C1096" s="2" t="s">
        <v>526</v>
      </c>
      <c r="D1096" s="2" t="s">
        <v>1656</v>
      </c>
      <c r="E1096" s="2"/>
      <c r="F1096" s="539">
        <f>F1097</f>
        <v>430.131</v>
      </c>
      <c r="G1096" s="268"/>
      <c r="K1096" s="220"/>
      <c r="L1096" s="220"/>
      <c r="M1096" s="220"/>
      <c r="N1096" s="220"/>
      <c r="O1096" s="220"/>
    </row>
    <row r="1097" spans="1:15" ht="27">
      <c r="A1097" s="2" t="s">
        <v>380</v>
      </c>
      <c r="B1097" s="2">
        <v>10</v>
      </c>
      <c r="C1097" s="2" t="s">
        <v>526</v>
      </c>
      <c r="D1097" s="2" t="s">
        <v>1656</v>
      </c>
      <c r="E1097" s="2" t="s">
        <v>516</v>
      </c>
      <c r="F1097" s="539">
        <v>430.131</v>
      </c>
      <c r="G1097" s="268"/>
      <c r="K1097" s="220"/>
      <c r="L1097" s="220"/>
      <c r="M1097" s="220"/>
      <c r="N1097" s="220"/>
      <c r="O1097" s="220"/>
    </row>
    <row r="1098" spans="1:15" ht="57">
      <c r="A1098" s="497" t="s">
        <v>362</v>
      </c>
      <c r="B1098" s="312" t="s">
        <v>761</v>
      </c>
      <c r="C1098" s="312" t="s">
        <v>526</v>
      </c>
      <c r="D1098" s="312" t="s">
        <v>363</v>
      </c>
      <c r="E1098" s="2"/>
      <c r="F1098" s="595">
        <f>F1099</f>
        <v>781.2</v>
      </c>
      <c r="G1098" s="268"/>
      <c r="K1098" s="220"/>
      <c r="L1098" s="220"/>
      <c r="M1098" s="220"/>
      <c r="N1098" s="220"/>
      <c r="O1098" s="220"/>
    </row>
    <row r="1099" spans="1:15" ht="94.5">
      <c r="A1099" s="481" t="s">
        <v>1170</v>
      </c>
      <c r="B1099" s="2" t="s">
        <v>761</v>
      </c>
      <c r="C1099" s="2" t="s">
        <v>526</v>
      </c>
      <c r="D1099" s="2" t="s">
        <v>364</v>
      </c>
      <c r="E1099" s="2"/>
      <c r="F1099" s="539">
        <f>F1100</f>
        <v>781.2</v>
      </c>
      <c r="G1099" s="268"/>
      <c r="K1099" s="220"/>
      <c r="L1099" s="220"/>
      <c r="M1099" s="220"/>
      <c r="N1099" s="220"/>
      <c r="O1099" s="220"/>
    </row>
    <row r="1100" spans="1:15" ht="15.75">
      <c r="A1100" s="481" t="s">
        <v>1301</v>
      </c>
      <c r="B1100" s="2" t="s">
        <v>761</v>
      </c>
      <c r="C1100" s="2" t="s">
        <v>526</v>
      </c>
      <c r="D1100" s="2" t="s">
        <v>9</v>
      </c>
      <c r="E1100" s="2"/>
      <c r="F1100" s="539">
        <f>F1101</f>
        <v>781.2</v>
      </c>
      <c r="G1100" s="268"/>
      <c r="K1100" s="220"/>
      <c r="L1100" s="220"/>
      <c r="M1100" s="220"/>
      <c r="N1100" s="220"/>
      <c r="O1100" s="220"/>
    </row>
    <row r="1101" spans="1:15" ht="15.75">
      <c r="A1101" s="481" t="s">
        <v>1273</v>
      </c>
      <c r="B1101" s="2" t="s">
        <v>761</v>
      </c>
      <c r="C1101" s="2" t="s">
        <v>526</v>
      </c>
      <c r="D1101" s="2" t="s">
        <v>1272</v>
      </c>
      <c r="E1101" s="2"/>
      <c r="F1101" s="539">
        <f>F1102</f>
        <v>781.2</v>
      </c>
      <c r="G1101" s="268"/>
      <c r="K1101" s="220"/>
      <c r="L1101" s="220"/>
      <c r="M1101" s="220"/>
      <c r="N1101" s="220"/>
      <c r="O1101" s="220"/>
    </row>
    <row r="1102" spans="1:15" ht="15.75">
      <c r="A1102" s="481" t="s">
        <v>176</v>
      </c>
      <c r="B1102" s="2" t="s">
        <v>761</v>
      </c>
      <c r="C1102" s="2" t="s">
        <v>526</v>
      </c>
      <c r="D1102" s="2" t="s">
        <v>1272</v>
      </c>
      <c r="E1102" s="2" t="s">
        <v>762</v>
      </c>
      <c r="F1102" s="539">
        <v>781.2</v>
      </c>
      <c r="G1102" s="268"/>
      <c r="K1102" s="220"/>
      <c r="L1102" s="220"/>
      <c r="M1102" s="220"/>
      <c r="N1102" s="220"/>
      <c r="O1102" s="220"/>
    </row>
    <row r="1103" spans="1:15" ht="30.75" customHeight="1">
      <c r="A1103" s="333" t="s">
        <v>336</v>
      </c>
      <c r="B1103" s="311" t="s">
        <v>761</v>
      </c>
      <c r="C1103" s="311" t="s">
        <v>526</v>
      </c>
      <c r="D1103" s="312" t="s">
        <v>192</v>
      </c>
      <c r="E1103" s="312"/>
      <c r="F1103" s="605">
        <f>F1104</f>
        <v>2.4</v>
      </c>
      <c r="G1103" s="268"/>
      <c r="K1103" s="220"/>
      <c r="L1103" s="220"/>
      <c r="M1103" s="220"/>
      <c r="N1103" s="220"/>
      <c r="O1103" s="220"/>
    </row>
    <row r="1104" spans="1:19" ht="27.75">
      <c r="A1104" s="5" t="s">
        <v>337</v>
      </c>
      <c r="B1104" s="2" t="s">
        <v>761</v>
      </c>
      <c r="C1104" s="2" t="s">
        <v>526</v>
      </c>
      <c r="D1104" s="2" t="s">
        <v>223</v>
      </c>
      <c r="E1104" s="2"/>
      <c r="F1104" s="538">
        <f>F1106</f>
        <v>2.4</v>
      </c>
      <c r="G1104" s="268"/>
      <c r="K1104" s="220"/>
      <c r="L1104" s="220"/>
      <c r="M1104" s="220"/>
      <c r="N1104" s="220"/>
      <c r="O1104" s="220"/>
      <c r="S1104" s="268"/>
    </row>
    <row r="1105" spans="1:19" ht="27">
      <c r="A1105" s="2" t="s">
        <v>598</v>
      </c>
      <c r="B1105" s="2" t="s">
        <v>761</v>
      </c>
      <c r="C1105" s="2" t="s">
        <v>526</v>
      </c>
      <c r="D1105" s="2" t="s">
        <v>224</v>
      </c>
      <c r="E1105" s="2"/>
      <c r="F1105" s="538">
        <f>F1106</f>
        <v>2.4</v>
      </c>
      <c r="G1105" s="268"/>
      <c r="K1105" s="220"/>
      <c r="L1105" s="220"/>
      <c r="M1105" s="220"/>
      <c r="N1105" s="220"/>
      <c r="O1105" s="220"/>
      <c r="S1105" s="268"/>
    </row>
    <row r="1106" spans="1:20" ht="54">
      <c r="A1106" s="2" t="s">
        <v>653</v>
      </c>
      <c r="B1106" s="2" t="s">
        <v>761</v>
      </c>
      <c r="C1106" s="2" t="s">
        <v>526</v>
      </c>
      <c r="D1106" s="2" t="s">
        <v>224</v>
      </c>
      <c r="E1106" s="2" t="s">
        <v>67</v>
      </c>
      <c r="F1106" s="538">
        <v>2.4</v>
      </c>
      <c r="G1106" s="268"/>
      <c r="H1106" s="499">
        <v>1.6</v>
      </c>
      <c r="I1106">
        <v>0.6</v>
      </c>
      <c r="K1106" s="461"/>
      <c r="L1106" s="220"/>
      <c r="M1106" s="245"/>
      <c r="N1106" s="245"/>
      <c r="O1106" s="461"/>
      <c r="P1106" s="220"/>
      <c r="Q1106" s="220"/>
      <c r="R1106" s="245"/>
      <c r="S1106" s="475"/>
      <c r="T1106" s="245"/>
    </row>
    <row r="1107" spans="1:15" ht="27.75">
      <c r="A1107" s="333" t="s">
        <v>338</v>
      </c>
      <c r="B1107" s="311" t="s">
        <v>761</v>
      </c>
      <c r="C1107" s="311" t="s">
        <v>526</v>
      </c>
      <c r="D1107" s="312" t="s">
        <v>497</v>
      </c>
      <c r="E1107" s="312"/>
      <c r="F1107" s="605">
        <f>F1108</f>
        <v>0.6</v>
      </c>
      <c r="G1107" s="268"/>
      <c r="K1107" s="220"/>
      <c r="L1107" s="220"/>
      <c r="M1107" s="220"/>
      <c r="N1107" s="220"/>
      <c r="O1107" s="220"/>
    </row>
    <row r="1108" spans="1:15" ht="27" customHeight="1">
      <c r="A1108" s="334" t="s">
        <v>170</v>
      </c>
      <c r="B1108" s="2" t="s">
        <v>761</v>
      </c>
      <c r="C1108" s="2" t="s">
        <v>526</v>
      </c>
      <c r="D1108" s="312" t="s">
        <v>496</v>
      </c>
      <c r="E1108" s="312"/>
      <c r="F1108" s="605">
        <f>F1109</f>
        <v>0.6</v>
      </c>
      <c r="G1108" s="268"/>
      <c r="K1108" s="220"/>
      <c r="L1108" s="220"/>
      <c r="M1108" s="220"/>
      <c r="N1108" s="220"/>
      <c r="O1108" s="220"/>
    </row>
    <row r="1109" spans="1:15" ht="27">
      <c r="A1109" s="2" t="s">
        <v>598</v>
      </c>
      <c r="B1109" s="2" t="s">
        <v>761</v>
      </c>
      <c r="C1109" s="2" t="s">
        <v>526</v>
      </c>
      <c r="D1109" s="2" t="s">
        <v>442</v>
      </c>
      <c r="E1109" s="2"/>
      <c r="F1109" s="538">
        <f>F1110</f>
        <v>0.6</v>
      </c>
      <c r="G1109" s="268"/>
      <c r="K1109" s="220"/>
      <c r="L1109" s="220"/>
      <c r="M1109" s="220"/>
      <c r="N1109" s="220"/>
      <c r="O1109" s="220"/>
    </row>
    <row r="1110" spans="1:15" ht="54">
      <c r="A1110" s="2" t="s">
        <v>653</v>
      </c>
      <c r="B1110" s="2" t="s">
        <v>761</v>
      </c>
      <c r="C1110" s="2" t="s">
        <v>526</v>
      </c>
      <c r="D1110" s="2" t="s">
        <v>442</v>
      </c>
      <c r="E1110" s="2" t="s">
        <v>67</v>
      </c>
      <c r="F1110" s="538">
        <v>0.6</v>
      </c>
      <c r="G1110" s="268"/>
      <c r="K1110" s="220"/>
      <c r="L1110" s="220"/>
      <c r="M1110" s="220"/>
      <c r="N1110" s="220"/>
      <c r="O1110" s="220"/>
    </row>
    <row r="1111" spans="1:19" ht="33" customHeight="1">
      <c r="A1111" s="358" t="s">
        <v>171</v>
      </c>
      <c r="B1111" s="311" t="s">
        <v>761</v>
      </c>
      <c r="C1111" s="311" t="s">
        <v>526</v>
      </c>
      <c r="D1111" s="312" t="s">
        <v>573</v>
      </c>
      <c r="E1111" s="2"/>
      <c r="F1111" s="600">
        <f>F1112</f>
        <v>1.8</v>
      </c>
      <c r="G1111" s="268"/>
      <c r="K1111" s="220"/>
      <c r="L1111" s="220"/>
      <c r="M1111" s="220"/>
      <c r="N1111" s="220"/>
      <c r="O1111" s="220"/>
      <c r="P1111" s="220"/>
      <c r="Q1111" s="220"/>
      <c r="R1111" s="220"/>
      <c r="S1111" s="220"/>
    </row>
    <row r="1112" spans="1:19" ht="45" customHeight="1">
      <c r="A1112" s="8" t="s">
        <v>172</v>
      </c>
      <c r="B1112" s="2" t="s">
        <v>761</v>
      </c>
      <c r="C1112" s="2" t="s">
        <v>526</v>
      </c>
      <c r="D1112" s="2" t="s">
        <v>129</v>
      </c>
      <c r="E1112" s="311"/>
      <c r="F1112" s="538">
        <f>F1113</f>
        <v>1.8</v>
      </c>
      <c r="G1112" s="268"/>
      <c r="K1112" s="220"/>
      <c r="L1112" s="220"/>
      <c r="M1112" s="220"/>
      <c r="N1112" s="220"/>
      <c r="O1112" s="220"/>
      <c r="P1112" s="220"/>
      <c r="Q1112" s="220"/>
      <c r="R1112" s="220"/>
      <c r="S1112" s="220"/>
    </row>
    <row r="1113" spans="1:20" ht="27">
      <c r="A1113" s="339" t="s">
        <v>599</v>
      </c>
      <c r="B1113" s="2" t="s">
        <v>761</v>
      </c>
      <c r="C1113" s="2" t="s">
        <v>526</v>
      </c>
      <c r="D1113" s="2" t="s">
        <v>1340</v>
      </c>
      <c r="E1113" s="312"/>
      <c r="F1113" s="605">
        <f>F1114</f>
        <v>1.8</v>
      </c>
      <c r="G1113" s="268"/>
      <c r="K1113" s="220"/>
      <c r="L1113" s="220"/>
      <c r="M1113" s="220"/>
      <c r="N1113" s="220"/>
      <c r="O1113" s="220"/>
      <c r="P1113" s="220"/>
      <c r="Q1113" s="220"/>
      <c r="R1113" s="220"/>
      <c r="S1113" s="220"/>
      <c r="T1113" s="220"/>
    </row>
    <row r="1114" spans="1:20" ht="54">
      <c r="A1114" s="2" t="s">
        <v>653</v>
      </c>
      <c r="B1114" s="2" t="s">
        <v>761</v>
      </c>
      <c r="C1114" s="2" t="s">
        <v>526</v>
      </c>
      <c r="D1114" s="2" t="s">
        <v>1340</v>
      </c>
      <c r="E1114" s="2" t="s">
        <v>67</v>
      </c>
      <c r="F1114" s="538">
        <v>1.8</v>
      </c>
      <c r="G1114" s="268"/>
      <c r="H1114" s="538">
        <v>0.6</v>
      </c>
      <c r="I1114">
        <v>1.2</v>
      </c>
      <c r="K1114" s="461"/>
      <c r="L1114" s="220"/>
      <c r="M1114" s="245"/>
      <c r="N1114" s="245"/>
      <c r="O1114" s="461"/>
      <c r="P1114" s="220"/>
      <c r="Q1114" s="220"/>
      <c r="R1114" s="245"/>
      <c r="S1114" s="220"/>
      <c r="T1114" s="245"/>
    </row>
    <row r="1115" spans="1:15" ht="15.75">
      <c r="A1115" s="311" t="s">
        <v>648</v>
      </c>
      <c r="B1115" s="311" t="s">
        <v>760</v>
      </c>
      <c r="C1115" s="2"/>
      <c r="D1115" s="2"/>
      <c r="E1115" s="2"/>
      <c r="F1115" s="600">
        <f>F1121</f>
        <v>90947.905</v>
      </c>
      <c r="G1115" s="268"/>
      <c r="K1115" s="220"/>
      <c r="L1115" s="220"/>
      <c r="M1115" s="220"/>
      <c r="N1115" s="220"/>
      <c r="O1115" s="220"/>
    </row>
    <row r="1116" spans="1:15" ht="15.75" hidden="1">
      <c r="A1116" s="334" t="s">
        <v>271</v>
      </c>
      <c r="B1116" s="312" t="s">
        <v>760</v>
      </c>
      <c r="C1116" s="312" t="s">
        <v>665</v>
      </c>
      <c r="D1116" s="363"/>
      <c r="E1116" s="312"/>
      <c r="F1116" s="600">
        <f>F1117</f>
        <v>0</v>
      </c>
      <c r="G1116" s="268"/>
      <c r="K1116" s="220"/>
      <c r="L1116" s="220"/>
      <c r="M1116" s="220"/>
      <c r="N1116" s="220"/>
      <c r="O1116" s="220"/>
    </row>
    <row r="1117" spans="1:15" ht="27.75" hidden="1">
      <c r="A1117" s="333" t="s">
        <v>601</v>
      </c>
      <c r="B1117" s="2" t="s">
        <v>760</v>
      </c>
      <c r="C1117" s="2" t="s">
        <v>665</v>
      </c>
      <c r="D1117" s="6" t="s">
        <v>679</v>
      </c>
      <c r="E1117" s="2"/>
      <c r="F1117" s="538">
        <f>F1118</f>
        <v>0</v>
      </c>
      <c r="G1117" s="268"/>
      <c r="K1117" s="220"/>
      <c r="L1117" s="220"/>
      <c r="M1117" s="220"/>
      <c r="N1117" s="220"/>
      <c r="O1117" s="220"/>
    </row>
    <row r="1118" spans="1:15" ht="15.75" hidden="1">
      <c r="A1118" s="334" t="s">
        <v>77</v>
      </c>
      <c r="B1118" s="2" t="s">
        <v>760</v>
      </c>
      <c r="C1118" s="2" t="s">
        <v>665</v>
      </c>
      <c r="D1118" s="5" t="s">
        <v>680</v>
      </c>
      <c r="E1118" s="2"/>
      <c r="F1118" s="538">
        <f>F1119</f>
        <v>0</v>
      </c>
      <c r="G1118" s="268"/>
      <c r="K1118" s="220"/>
      <c r="L1118" s="220"/>
      <c r="M1118" s="220"/>
      <c r="N1118" s="220"/>
      <c r="O1118" s="220"/>
    </row>
    <row r="1119" spans="1:15" ht="54.75" hidden="1">
      <c r="A1119" s="336" t="s">
        <v>273</v>
      </c>
      <c r="B1119" s="2" t="s">
        <v>760</v>
      </c>
      <c r="C1119" s="2" t="s">
        <v>665</v>
      </c>
      <c r="D1119" s="341" t="s">
        <v>272</v>
      </c>
      <c r="E1119" s="2"/>
      <c r="F1119" s="538">
        <f>F1120</f>
        <v>0</v>
      </c>
      <c r="G1119" s="268"/>
      <c r="K1119" s="220"/>
      <c r="L1119" s="220"/>
      <c r="M1119" s="220"/>
      <c r="N1119" s="220"/>
      <c r="O1119" s="220"/>
    </row>
    <row r="1120" spans="1:15" ht="15.75" hidden="1">
      <c r="A1120" s="373" t="s">
        <v>167</v>
      </c>
      <c r="B1120" s="2" t="s">
        <v>760</v>
      </c>
      <c r="C1120" s="2" t="s">
        <v>665</v>
      </c>
      <c r="D1120" s="336" t="s">
        <v>272</v>
      </c>
      <c r="E1120" s="2" t="s">
        <v>518</v>
      </c>
      <c r="F1120" s="538"/>
      <c r="G1120" s="268"/>
      <c r="K1120" s="220"/>
      <c r="L1120" s="220"/>
      <c r="M1120" s="220"/>
      <c r="N1120" s="220"/>
      <c r="O1120" s="220"/>
    </row>
    <row r="1121" spans="1:15" ht="15.75">
      <c r="A1121" s="312" t="s">
        <v>649</v>
      </c>
      <c r="B1121" s="311">
        <v>11</v>
      </c>
      <c r="C1121" s="311" t="s">
        <v>666</v>
      </c>
      <c r="D1121" s="311"/>
      <c r="E1121" s="2"/>
      <c r="F1121" s="600">
        <f>F1122+F1164</f>
        <v>90947.905</v>
      </c>
      <c r="G1121" s="268"/>
      <c r="K1121" s="220"/>
      <c r="L1121" s="220"/>
      <c r="M1121" s="220"/>
      <c r="N1121" s="220"/>
      <c r="O1121" s="220"/>
    </row>
    <row r="1122" spans="1:15" ht="57.75" customHeight="1">
      <c r="A1122" s="388" t="s">
        <v>1471</v>
      </c>
      <c r="B1122" s="311">
        <v>11</v>
      </c>
      <c r="C1122" s="311" t="s">
        <v>666</v>
      </c>
      <c r="D1122" s="311" t="s">
        <v>309</v>
      </c>
      <c r="E1122" s="311"/>
      <c r="F1122" s="600">
        <f>F1123+F1129</f>
        <v>90943.905</v>
      </c>
      <c r="G1122" s="268"/>
      <c r="K1122" s="220"/>
      <c r="L1122" s="220"/>
      <c r="M1122" s="220"/>
      <c r="N1122" s="220"/>
      <c r="O1122" s="220"/>
    </row>
    <row r="1123" spans="1:15" ht="63" customHeight="1">
      <c r="A1123" s="5" t="s">
        <v>1476</v>
      </c>
      <c r="B1123" s="2" t="s">
        <v>760</v>
      </c>
      <c r="C1123" s="2" t="s">
        <v>666</v>
      </c>
      <c r="D1123" s="2" t="s">
        <v>717</v>
      </c>
      <c r="E1123" s="2"/>
      <c r="F1123" s="538">
        <f>F1124</f>
        <v>11936.637999999999</v>
      </c>
      <c r="G1123" s="268"/>
      <c r="K1123" s="220"/>
      <c r="L1123" s="220"/>
      <c r="M1123" s="220"/>
      <c r="N1123" s="220"/>
      <c r="O1123" s="220"/>
    </row>
    <row r="1124" spans="1:16" ht="39" customHeight="1">
      <c r="A1124" s="5" t="s">
        <v>1450</v>
      </c>
      <c r="B1124" s="2" t="s">
        <v>760</v>
      </c>
      <c r="C1124" s="2" t="s">
        <v>666</v>
      </c>
      <c r="D1124" s="2" t="s">
        <v>718</v>
      </c>
      <c r="E1124" s="2"/>
      <c r="F1124" s="538">
        <f>SUM(F1125)</f>
        <v>11936.637999999999</v>
      </c>
      <c r="G1124" s="268"/>
      <c r="K1124" s="220"/>
      <c r="L1124" s="220"/>
      <c r="M1124" s="220"/>
      <c r="N1124" s="220"/>
      <c r="O1124" s="220"/>
      <c r="P1124" s="220"/>
    </row>
    <row r="1125" spans="1:20" ht="27">
      <c r="A1125" s="2" t="s">
        <v>599</v>
      </c>
      <c r="B1125" s="2" t="s">
        <v>760</v>
      </c>
      <c r="C1125" s="2" t="s">
        <v>666</v>
      </c>
      <c r="D1125" s="2" t="s">
        <v>1473</v>
      </c>
      <c r="E1125" s="312"/>
      <c r="F1125" s="538">
        <f>F1126+F1127+F1128</f>
        <v>11936.637999999999</v>
      </c>
      <c r="G1125" s="268"/>
      <c r="K1125" s="220"/>
      <c r="L1125" s="220"/>
      <c r="M1125" s="220"/>
      <c r="N1125" s="220"/>
      <c r="O1125" s="220"/>
      <c r="P1125" s="220"/>
      <c r="Q1125" s="220"/>
      <c r="R1125" s="220"/>
      <c r="S1125" s="220"/>
      <c r="T1125" s="220"/>
    </row>
    <row r="1126" spans="1:20" ht="54">
      <c r="A1126" s="2" t="s">
        <v>653</v>
      </c>
      <c r="B1126" s="2" t="s">
        <v>760</v>
      </c>
      <c r="C1126" s="2" t="s">
        <v>666</v>
      </c>
      <c r="D1126" s="2" t="s">
        <v>1473</v>
      </c>
      <c r="E1126" s="2" t="s">
        <v>67</v>
      </c>
      <c r="F1126" s="538">
        <v>6223.2</v>
      </c>
      <c r="G1126" s="268"/>
      <c r="H1126" s="499">
        <v>4459</v>
      </c>
      <c r="J1126">
        <v>7559.3</v>
      </c>
      <c r="K1126" s="461"/>
      <c r="L1126" s="220"/>
      <c r="M1126" s="245"/>
      <c r="N1126" s="245"/>
      <c r="O1126" s="461"/>
      <c r="P1126" s="220"/>
      <c r="Q1126" s="220"/>
      <c r="R1126" s="245"/>
      <c r="S1126" s="220"/>
      <c r="T1126" s="245"/>
    </row>
    <row r="1127" spans="1:20" ht="27">
      <c r="A1127" s="335" t="s">
        <v>380</v>
      </c>
      <c r="B1127" s="2" t="s">
        <v>760</v>
      </c>
      <c r="C1127" s="2" t="s">
        <v>666</v>
      </c>
      <c r="D1127" s="2" t="s">
        <v>1473</v>
      </c>
      <c r="E1127" s="2" t="s">
        <v>516</v>
      </c>
      <c r="F1127" s="538">
        <v>3592.365</v>
      </c>
      <c r="G1127" s="268"/>
      <c r="H1127" s="499">
        <v>1977.2</v>
      </c>
      <c r="J1127">
        <v>178.8</v>
      </c>
      <c r="K1127" s="245"/>
      <c r="L1127" s="220"/>
      <c r="M1127" s="245"/>
      <c r="N1127" s="245"/>
      <c r="O1127" s="245"/>
      <c r="P1127" s="245"/>
      <c r="Q1127" s="220"/>
      <c r="R1127" s="245"/>
      <c r="S1127" s="220"/>
      <c r="T1127" s="245"/>
    </row>
    <row r="1128" spans="1:20" ht="27" customHeight="1">
      <c r="A1128" s="2" t="s">
        <v>763</v>
      </c>
      <c r="B1128" s="2" t="s">
        <v>760</v>
      </c>
      <c r="C1128" s="2" t="s">
        <v>666</v>
      </c>
      <c r="D1128" s="2" t="s">
        <v>1473</v>
      </c>
      <c r="E1128" s="2" t="s">
        <v>764</v>
      </c>
      <c r="F1128" s="538">
        <v>2121.073</v>
      </c>
      <c r="G1128" s="268"/>
      <c r="H1128" s="499">
        <v>162.129</v>
      </c>
      <c r="J1128">
        <v>4</v>
      </c>
      <c r="K1128" s="461"/>
      <c r="L1128" s="220"/>
      <c r="M1128" s="245"/>
      <c r="N1128" s="245"/>
      <c r="O1128" s="461"/>
      <c r="P1128" s="220"/>
      <c r="Q1128" s="220"/>
      <c r="R1128" s="245"/>
      <c r="S1128" s="220"/>
      <c r="T1128" s="245"/>
    </row>
    <row r="1129" spans="1:15" ht="75" customHeight="1">
      <c r="A1129" s="5" t="s">
        <v>1472</v>
      </c>
      <c r="B1129" s="2" t="s">
        <v>760</v>
      </c>
      <c r="C1129" s="2" t="s">
        <v>666</v>
      </c>
      <c r="D1129" s="2" t="s">
        <v>310</v>
      </c>
      <c r="E1129" s="2"/>
      <c r="F1129" s="538">
        <f>F1130+F1152</f>
        <v>79007.26699999999</v>
      </c>
      <c r="G1129" s="268"/>
      <c r="K1129" s="220"/>
      <c r="L1129" s="220"/>
      <c r="M1129" s="220"/>
      <c r="N1129" s="220"/>
      <c r="O1129" s="220"/>
    </row>
    <row r="1130" spans="1:15" ht="39" customHeight="1">
      <c r="A1130" s="362" t="s">
        <v>317</v>
      </c>
      <c r="B1130" s="2" t="s">
        <v>760</v>
      </c>
      <c r="C1130" s="2" t="s">
        <v>666</v>
      </c>
      <c r="D1130" s="2" t="s">
        <v>313</v>
      </c>
      <c r="E1130" s="2"/>
      <c r="F1130" s="538">
        <f>F1131+F1141</f>
        <v>295</v>
      </c>
      <c r="G1130" s="268"/>
      <c r="K1130" s="220"/>
      <c r="L1130" s="220"/>
      <c r="M1130" s="220"/>
      <c r="N1130" s="220"/>
      <c r="O1130" s="220"/>
    </row>
    <row r="1131" spans="1:15" ht="58.5" customHeight="1">
      <c r="A1131" s="434" t="s">
        <v>327</v>
      </c>
      <c r="B1131" s="2" t="s">
        <v>760</v>
      </c>
      <c r="C1131" s="2" t="s">
        <v>666</v>
      </c>
      <c r="D1131" s="2" t="s">
        <v>716</v>
      </c>
      <c r="E1131" s="2"/>
      <c r="F1131" s="539">
        <f>F1133+F1146+F1132</f>
        <v>295</v>
      </c>
      <c r="G1131" s="268"/>
      <c r="K1131" s="220"/>
      <c r="L1131" s="220"/>
      <c r="M1131" s="220"/>
      <c r="N1131" s="220"/>
      <c r="O1131" s="220"/>
    </row>
    <row r="1132" spans="1:15" ht="58.5" customHeight="1">
      <c r="A1132" s="2" t="s">
        <v>653</v>
      </c>
      <c r="B1132" s="2" t="s">
        <v>760</v>
      </c>
      <c r="C1132" s="2" t="s">
        <v>666</v>
      </c>
      <c r="D1132" s="2" t="s">
        <v>716</v>
      </c>
      <c r="E1132" s="2" t="s">
        <v>67</v>
      </c>
      <c r="F1132" s="539">
        <v>173.1</v>
      </c>
      <c r="G1132" s="268"/>
      <c r="K1132" s="220"/>
      <c r="L1132" s="220"/>
      <c r="M1132" s="220"/>
      <c r="N1132" s="220"/>
      <c r="O1132" s="220"/>
    </row>
    <row r="1133" spans="1:15" ht="34.5" customHeight="1">
      <c r="A1133" s="335" t="s">
        <v>380</v>
      </c>
      <c r="B1133" s="2" t="s">
        <v>760</v>
      </c>
      <c r="C1133" s="2" t="s">
        <v>666</v>
      </c>
      <c r="D1133" s="2" t="s">
        <v>716</v>
      </c>
      <c r="E1133" s="2" t="s">
        <v>516</v>
      </c>
      <c r="F1133" s="539">
        <v>103.9</v>
      </c>
      <c r="G1133" s="268"/>
      <c r="K1133" s="220"/>
      <c r="L1133" s="220"/>
      <c r="M1133" s="220"/>
      <c r="N1133" s="220"/>
      <c r="O1133" s="220"/>
    </row>
    <row r="1134" spans="1:15" ht="49.5" customHeight="1" hidden="1">
      <c r="A1134" s="2" t="s">
        <v>728</v>
      </c>
      <c r="B1134" s="2" t="s">
        <v>760</v>
      </c>
      <c r="C1134" s="2" t="s">
        <v>666</v>
      </c>
      <c r="D1134" s="2" t="s">
        <v>729</v>
      </c>
      <c r="E1134" s="2"/>
      <c r="F1134" s="539"/>
      <c r="G1134" s="268"/>
      <c r="K1134" s="220"/>
      <c r="L1134" s="220"/>
      <c r="M1134" s="220"/>
      <c r="N1134" s="220"/>
      <c r="O1134" s="220"/>
    </row>
    <row r="1135" spans="1:15" ht="28.5" customHeight="1" hidden="1">
      <c r="A1135" s="2" t="s">
        <v>654</v>
      </c>
      <c r="B1135" s="2" t="s">
        <v>760</v>
      </c>
      <c r="C1135" s="2" t="s">
        <v>666</v>
      </c>
      <c r="D1135" s="2" t="s">
        <v>729</v>
      </c>
      <c r="E1135" s="2" t="s">
        <v>516</v>
      </c>
      <c r="F1135" s="539"/>
      <c r="G1135" s="268"/>
      <c r="K1135" s="220"/>
      <c r="L1135" s="220"/>
      <c r="M1135" s="220"/>
      <c r="N1135" s="220"/>
      <c r="O1135" s="220"/>
    </row>
    <row r="1136" spans="1:15" ht="18" customHeight="1" hidden="1">
      <c r="A1136" s="2" t="s">
        <v>646</v>
      </c>
      <c r="B1136" s="2" t="s">
        <v>760</v>
      </c>
      <c r="C1136" s="2" t="s">
        <v>666</v>
      </c>
      <c r="D1136" s="2" t="s">
        <v>729</v>
      </c>
      <c r="E1136" s="2" t="s">
        <v>510</v>
      </c>
      <c r="F1136" s="539"/>
      <c r="G1136" s="268"/>
      <c r="K1136" s="220"/>
      <c r="L1136" s="220"/>
      <c r="M1136" s="220"/>
      <c r="N1136" s="220"/>
      <c r="O1136" s="220"/>
    </row>
    <row r="1137" spans="1:15" ht="37.5" customHeight="1" hidden="1">
      <c r="A1137" s="333" t="s">
        <v>601</v>
      </c>
      <c r="B1137" s="311" t="s">
        <v>760</v>
      </c>
      <c r="C1137" s="311" t="s">
        <v>666</v>
      </c>
      <c r="D1137" s="311" t="s">
        <v>76</v>
      </c>
      <c r="E1137" s="311"/>
      <c r="F1137" s="597"/>
      <c r="G1137" s="268"/>
      <c r="K1137" s="220"/>
      <c r="L1137" s="220"/>
      <c r="M1137" s="220"/>
      <c r="N1137" s="220"/>
      <c r="O1137" s="220"/>
    </row>
    <row r="1138" spans="1:15" ht="38.25" customHeight="1" hidden="1">
      <c r="A1138" s="334" t="s">
        <v>77</v>
      </c>
      <c r="B1138" s="311" t="s">
        <v>760</v>
      </c>
      <c r="C1138" s="311" t="s">
        <v>666</v>
      </c>
      <c r="D1138" s="311" t="s">
        <v>78</v>
      </c>
      <c r="E1138" s="311"/>
      <c r="F1138" s="597"/>
      <c r="G1138" s="268"/>
      <c r="K1138" s="220"/>
      <c r="L1138" s="220"/>
      <c r="M1138" s="220"/>
      <c r="N1138" s="220"/>
      <c r="O1138" s="220"/>
    </row>
    <row r="1139" spans="1:15" ht="51" customHeight="1" hidden="1">
      <c r="A1139" s="434" t="s">
        <v>327</v>
      </c>
      <c r="B1139" s="2" t="s">
        <v>760</v>
      </c>
      <c r="C1139" s="2" t="s">
        <v>666</v>
      </c>
      <c r="D1139" s="2" t="s">
        <v>723</v>
      </c>
      <c r="E1139" s="2"/>
      <c r="F1139" s="539"/>
      <c r="G1139" s="268"/>
      <c r="K1139" s="220"/>
      <c r="L1139" s="220"/>
      <c r="M1139" s="220"/>
      <c r="N1139" s="220"/>
      <c r="O1139" s="220"/>
    </row>
    <row r="1140" spans="1:15" ht="39" customHeight="1" hidden="1">
      <c r="A1140" s="2" t="s">
        <v>654</v>
      </c>
      <c r="B1140" s="2" t="s">
        <v>760</v>
      </c>
      <c r="C1140" s="2" t="s">
        <v>666</v>
      </c>
      <c r="D1140" s="2" t="s">
        <v>723</v>
      </c>
      <c r="E1140" s="2" t="s">
        <v>516</v>
      </c>
      <c r="F1140" s="539"/>
      <c r="G1140" s="268"/>
      <c r="K1140" s="220"/>
      <c r="L1140" s="220"/>
      <c r="M1140" s="220"/>
      <c r="N1140" s="220"/>
      <c r="O1140" s="220"/>
    </row>
    <row r="1141" spans="1:15" ht="33.75" customHeight="1" hidden="1">
      <c r="A1141" s="434" t="s">
        <v>737</v>
      </c>
      <c r="B1141" s="2" t="s">
        <v>760</v>
      </c>
      <c r="C1141" s="2" t="s">
        <v>666</v>
      </c>
      <c r="D1141" s="2" t="s">
        <v>807</v>
      </c>
      <c r="E1141" s="2"/>
      <c r="F1141" s="539"/>
      <c r="G1141" s="268"/>
      <c r="K1141" s="220"/>
      <c r="L1141" s="220"/>
      <c r="M1141" s="220"/>
      <c r="N1141" s="220"/>
      <c r="O1141" s="220"/>
    </row>
    <row r="1142" spans="1:15" ht="39" customHeight="1" hidden="1">
      <c r="A1142" s="2" t="s">
        <v>433</v>
      </c>
      <c r="B1142" s="2" t="s">
        <v>760</v>
      </c>
      <c r="C1142" s="2" t="s">
        <v>666</v>
      </c>
      <c r="D1142" s="2" t="s">
        <v>807</v>
      </c>
      <c r="E1142" s="2" t="s">
        <v>510</v>
      </c>
      <c r="F1142" s="539"/>
      <c r="G1142" s="268"/>
      <c r="K1142" s="220"/>
      <c r="L1142" s="220"/>
      <c r="M1142" s="220"/>
      <c r="N1142" s="220"/>
      <c r="O1142" s="220"/>
    </row>
    <row r="1143" spans="1:15" ht="39" customHeight="1" hidden="1">
      <c r="A1143" s="337" t="s">
        <v>1249</v>
      </c>
      <c r="B1143" s="2" t="s">
        <v>760</v>
      </c>
      <c r="C1143" s="2" t="s">
        <v>666</v>
      </c>
      <c r="D1143" s="2" t="s">
        <v>1250</v>
      </c>
      <c r="E1143" s="2"/>
      <c r="F1143" s="539"/>
      <c r="G1143" s="268"/>
      <c r="K1143" s="220"/>
      <c r="L1143" s="220"/>
      <c r="M1143" s="220"/>
      <c r="N1143" s="220"/>
      <c r="O1143" s="220"/>
    </row>
    <row r="1144" spans="1:15" ht="39" customHeight="1" hidden="1">
      <c r="A1144" s="453" t="s">
        <v>1252</v>
      </c>
      <c r="B1144" s="2" t="s">
        <v>760</v>
      </c>
      <c r="C1144" s="2" t="s">
        <v>666</v>
      </c>
      <c r="D1144" s="2" t="s">
        <v>1251</v>
      </c>
      <c r="E1144" s="2"/>
      <c r="F1144" s="539"/>
      <c r="G1144" s="268"/>
      <c r="K1144" s="220"/>
      <c r="L1144" s="220"/>
      <c r="M1144" s="220"/>
      <c r="N1144" s="220"/>
      <c r="O1144" s="220"/>
    </row>
    <row r="1145" spans="1:15" ht="39" customHeight="1" hidden="1">
      <c r="A1145" s="2" t="s">
        <v>433</v>
      </c>
      <c r="B1145" s="2" t="s">
        <v>760</v>
      </c>
      <c r="C1145" s="2" t="s">
        <v>666</v>
      </c>
      <c r="D1145" s="2" t="s">
        <v>1251</v>
      </c>
      <c r="E1145" s="2" t="s">
        <v>510</v>
      </c>
      <c r="F1145" s="539"/>
      <c r="G1145" s="268"/>
      <c r="K1145" s="220"/>
      <c r="L1145" s="220"/>
      <c r="M1145" s="220"/>
      <c r="N1145" s="220"/>
      <c r="O1145" s="220"/>
    </row>
    <row r="1146" spans="1:15" ht="39" customHeight="1">
      <c r="A1146" s="2" t="s">
        <v>176</v>
      </c>
      <c r="B1146" s="2" t="s">
        <v>760</v>
      </c>
      <c r="C1146" s="2" t="s">
        <v>666</v>
      </c>
      <c r="D1146" s="2" t="s">
        <v>716</v>
      </c>
      <c r="E1146" s="2" t="s">
        <v>762</v>
      </c>
      <c r="F1146" s="539">
        <v>18</v>
      </c>
      <c r="G1146" s="268"/>
      <c r="K1146" s="220"/>
      <c r="L1146" s="220"/>
      <c r="M1146" s="220"/>
      <c r="N1146" s="220"/>
      <c r="O1146" s="220"/>
    </row>
    <row r="1147" spans="1:15" ht="39" customHeight="1" hidden="1">
      <c r="A1147" s="490" t="s">
        <v>1436</v>
      </c>
      <c r="B1147" s="481" t="s">
        <v>760</v>
      </c>
      <c r="C1147" s="481" t="s">
        <v>666</v>
      </c>
      <c r="D1147" s="491" t="s">
        <v>1437</v>
      </c>
      <c r="E1147" s="481"/>
      <c r="F1147" s="539">
        <f>F1148+F1150</f>
        <v>0</v>
      </c>
      <c r="G1147" s="268"/>
      <c r="K1147" s="220"/>
      <c r="L1147" s="220"/>
      <c r="M1147" s="220"/>
      <c r="N1147" s="220"/>
      <c r="O1147" s="220"/>
    </row>
    <row r="1148" spans="1:15" ht="39" customHeight="1" hidden="1">
      <c r="A1148" s="490" t="s">
        <v>1438</v>
      </c>
      <c r="B1148" s="481" t="s">
        <v>760</v>
      </c>
      <c r="C1148" s="481" t="s">
        <v>666</v>
      </c>
      <c r="D1148" s="491" t="s">
        <v>1439</v>
      </c>
      <c r="E1148" s="481"/>
      <c r="F1148" s="539">
        <f>F1149</f>
        <v>0</v>
      </c>
      <c r="G1148" s="268"/>
      <c r="K1148" s="220"/>
      <c r="L1148" s="220"/>
      <c r="M1148" s="220"/>
      <c r="N1148" s="220"/>
      <c r="O1148" s="220"/>
    </row>
    <row r="1149" spans="1:15" ht="39" customHeight="1" hidden="1">
      <c r="A1149" s="492" t="s">
        <v>433</v>
      </c>
      <c r="B1149" s="481" t="s">
        <v>760</v>
      </c>
      <c r="C1149" s="481" t="s">
        <v>666</v>
      </c>
      <c r="D1149" s="491" t="s">
        <v>1439</v>
      </c>
      <c r="E1149" s="481" t="s">
        <v>510</v>
      </c>
      <c r="F1149" s="539"/>
      <c r="G1149" s="268"/>
      <c r="K1149" s="220"/>
      <c r="L1149" s="220"/>
      <c r="M1149" s="220"/>
      <c r="N1149" s="220"/>
      <c r="O1149" s="220"/>
    </row>
    <row r="1150" spans="1:15" ht="39" customHeight="1" hidden="1">
      <c r="A1150" s="337" t="s">
        <v>714</v>
      </c>
      <c r="B1150" s="2" t="s">
        <v>760</v>
      </c>
      <c r="C1150" s="2" t="s">
        <v>666</v>
      </c>
      <c r="D1150" s="2" t="s">
        <v>1474</v>
      </c>
      <c r="E1150" s="2"/>
      <c r="F1150" s="539"/>
      <c r="G1150" s="268"/>
      <c r="K1150" s="220"/>
      <c r="L1150" s="220"/>
      <c r="M1150" s="220"/>
      <c r="N1150" s="220"/>
      <c r="O1150" s="220"/>
    </row>
    <row r="1151" spans="1:15" ht="39" customHeight="1" hidden="1">
      <c r="A1151" s="2" t="s">
        <v>433</v>
      </c>
      <c r="B1151" s="2" t="s">
        <v>760</v>
      </c>
      <c r="C1151" s="2" t="s">
        <v>666</v>
      </c>
      <c r="D1151" s="2" t="s">
        <v>1475</v>
      </c>
      <c r="E1151" s="2" t="s">
        <v>510</v>
      </c>
      <c r="F1151" s="539"/>
      <c r="G1151" s="268"/>
      <c r="K1151" s="220"/>
      <c r="L1151" s="220"/>
      <c r="M1151" s="220"/>
      <c r="N1151" s="220"/>
      <c r="O1151" s="220"/>
    </row>
    <row r="1152" spans="1:15" ht="39" customHeight="1">
      <c r="A1152" s="528" t="s">
        <v>1249</v>
      </c>
      <c r="B1152" s="481" t="s">
        <v>760</v>
      </c>
      <c r="C1152" s="481" t="s">
        <v>666</v>
      </c>
      <c r="D1152" s="2" t="s">
        <v>1250</v>
      </c>
      <c r="E1152" s="481"/>
      <c r="F1152" s="539">
        <f>F1155+F1157+F1159+F1161+F1153</f>
        <v>78712.26699999999</v>
      </c>
      <c r="G1152" s="268"/>
      <c r="K1152" s="220"/>
      <c r="L1152" s="220"/>
      <c r="M1152" s="220"/>
      <c r="N1152" s="220"/>
      <c r="O1152" s="220"/>
    </row>
    <row r="1153" spans="1:15" ht="39" customHeight="1">
      <c r="A1153" s="492" t="s">
        <v>1147</v>
      </c>
      <c r="B1153" s="481" t="s">
        <v>760</v>
      </c>
      <c r="C1153" s="481" t="s">
        <v>666</v>
      </c>
      <c r="D1153" s="2" t="s">
        <v>1300</v>
      </c>
      <c r="E1153" s="481"/>
      <c r="F1153" s="539">
        <f>F1154</f>
        <v>67586.851</v>
      </c>
      <c r="G1153" s="268"/>
      <c r="K1153" s="220"/>
      <c r="L1153" s="220"/>
      <c r="M1153" s="220"/>
      <c r="N1153" s="220"/>
      <c r="O1153" s="220"/>
    </row>
    <row r="1154" spans="1:15" ht="39" customHeight="1">
      <c r="A1154" s="492" t="s">
        <v>433</v>
      </c>
      <c r="B1154" s="481" t="s">
        <v>760</v>
      </c>
      <c r="C1154" s="481" t="s">
        <v>666</v>
      </c>
      <c r="D1154" s="2" t="s">
        <v>1300</v>
      </c>
      <c r="E1154" s="481" t="s">
        <v>510</v>
      </c>
      <c r="F1154" s="539">
        <v>67586.851</v>
      </c>
      <c r="G1154" s="268"/>
      <c r="K1154" s="220"/>
      <c r="L1154" s="220"/>
      <c r="M1154" s="220"/>
      <c r="N1154" s="220"/>
      <c r="O1154" s="220"/>
    </row>
    <row r="1155" spans="1:15" ht="39" customHeight="1">
      <c r="A1155" s="337" t="s">
        <v>714</v>
      </c>
      <c r="B1155" s="2" t="s">
        <v>760</v>
      </c>
      <c r="C1155" s="2" t="s">
        <v>666</v>
      </c>
      <c r="D1155" s="2" t="s">
        <v>1528</v>
      </c>
      <c r="E1155" s="481"/>
      <c r="F1155" s="539">
        <f>F1156</f>
        <v>3557.203</v>
      </c>
      <c r="G1155" s="268"/>
      <c r="K1155" s="220"/>
      <c r="L1155" s="220"/>
      <c r="M1155" s="220"/>
      <c r="N1155" s="220"/>
      <c r="O1155" s="220"/>
    </row>
    <row r="1156" spans="1:15" ht="39" customHeight="1">
      <c r="A1156" s="2" t="s">
        <v>433</v>
      </c>
      <c r="B1156" s="2" t="s">
        <v>760</v>
      </c>
      <c r="C1156" s="2" t="s">
        <v>666</v>
      </c>
      <c r="D1156" s="2" t="s">
        <v>1528</v>
      </c>
      <c r="E1156" s="481" t="s">
        <v>510</v>
      </c>
      <c r="F1156" s="539">
        <v>3557.203</v>
      </c>
      <c r="G1156" s="268"/>
      <c r="K1156" s="220"/>
      <c r="L1156" s="220"/>
      <c r="M1156" s="220"/>
      <c r="N1156" s="220"/>
      <c r="O1156" s="220"/>
    </row>
    <row r="1157" spans="1:16" ht="15.75">
      <c r="A1157" s="337" t="s">
        <v>1425</v>
      </c>
      <c r="B1157" s="481" t="s">
        <v>760</v>
      </c>
      <c r="C1157" s="481" t="s">
        <v>666</v>
      </c>
      <c r="D1157" s="282" t="s">
        <v>1448</v>
      </c>
      <c r="E1157" s="282"/>
      <c r="F1157" s="539">
        <f>SUM(F1158)</f>
        <v>1504.928</v>
      </c>
      <c r="G1157" s="268"/>
      <c r="K1157" s="220"/>
      <c r="L1157" s="220"/>
      <c r="M1157" s="220"/>
      <c r="N1157" s="220"/>
      <c r="O1157" s="220"/>
      <c r="P1157" s="220"/>
    </row>
    <row r="1158" spans="1:16" ht="27">
      <c r="A1158" s="335" t="s">
        <v>380</v>
      </c>
      <c r="B1158" s="481" t="s">
        <v>760</v>
      </c>
      <c r="C1158" s="481" t="s">
        <v>666</v>
      </c>
      <c r="D1158" s="282" t="s">
        <v>1448</v>
      </c>
      <c r="E1158" s="282" t="s">
        <v>516</v>
      </c>
      <c r="F1158" s="539">
        <v>1504.928</v>
      </c>
      <c r="G1158" s="268"/>
      <c r="K1158" s="220"/>
      <c r="L1158" s="220"/>
      <c r="M1158" s="220"/>
      <c r="N1158" s="220"/>
      <c r="O1158" s="220"/>
      <c r="P1158" s="220"/>
    </row>
    <row r="1159" spans="1:16" ht="15.75">
      <c r="A1159" s="337" t="s">
        <v>1331</v>
      </c>
      <c r="B1159" s="481" t="s">
        <v>760</v>
      </c>
      <c r="C1159" s="481" t="s">
        <v>666</v>
      </c>
      <c r="D1159" s="282" t="s">
        <v>1449</v>
      </c>
      <c r="E1159" s="282"/>
      <c r="F1159" s="539">
        <f>SUM(F1160)</f>
        <v>1003.285</v>
      </c>
      <c r="G1159" s="268"/>
      <c r="K1159" s="220"/>
      <c r="L1159" s="220"/>
      <c r="M1159" s="220"/>
      <c r="N1159" s="220"/>
      <c r="O1159" s="220"/>
      <c r="P1159" s="220"/>
    </row>
    <row r="1160" spans="1:16" ht="15.75">
      <c r="A1160" s="337" t="s">
        <v>472</v>
      </c>
      <c r="B1160" s="481" t="s">
        <v>760</v>
      </c>
      <c r="C1160" s="481" t="s">
        <v>666</v>
      </c>
      <c r="D1160" s="282" t="s">
        <v>1449</v>
      </c>
      <c r="E1160" s="282" t="s">
        <v>516</v>
      </c>
      <c r="F1160" s="539">
        <v>1003.285</v>
      </c>
      <c r="G1160" s="268"/>
      <c r="K1160" s="220"/>
      <c r="L1160" s="220"/>
      <c r="M1160" s="220"/>
      <c r="N1160" s="220"/>
      <c r="O1160" s="220"/>
      <c r="P1160" s="220"/>
    </row>
    <row r="1161" spans="1:15" ht="39" customHeight="1">
      <c r="A1161" s="493" t="s">
        <v>1147</v>
      </c>
      <c r="B1161" s="481" t="s">
        <v>760</v>
      </c>
      <c r="C1161" s="481" t="s">
        <v>666</v>
      </c>
      <c r="D1161" s="494" t="s">
        <v>1440</v>
      </c>
      <c r="E1161" s="481"/>
      <c r="F1161" s="539">
        <f>F1162+F1163</f>
        <v>5060</v>
      </c>
      <c r="G1161" s="268"/>
      <c r="K1161" s="220"/>
      <c r="L1161" s="220"/>
      <c r="M1161" s="220"/>
      <c r="N1161" s="220"/>
      <c r="O1161" s="220"/>
    </row>
    <row r="1162" spans="1:15" ht="39" customHeight="1">
      <c r="A1162" s="337" t="s">
        <v>380</v>
      </c>
      <c r="B1162" s="481" t="s">
        <v>760</v>
      </c>
      <c r="C1162" s="481" t="s">
        <v>666</v>
      </c>
      <c r="D1162" s="494" t="s">
        <v>1440</v>
      </c>
      <c r="E1162" s="481" t="s">
        <v>516</v>
      </c>
      <c r="F1162" s="539">
        <v>52</v>
      </c>
      <c r="G1162" s="268"/>
      <c r="K1162" s="220"/>
      <c r="L1162" s="220"/>
      <c r="M1162" s="220"/>
      <c r="N1162" s="220"/>
      <c r="O1162" s="220"/>
    </row>
    <row r="1163" spans="1:15" ht="39" customHeight="1">
      <c r="A1163" s="492" t="s">
        <v>433</v>
      </c>
      <c r="B1163" s="481" t="s">
        <v>760</v>
      </c>
      <c r="C1163" s="481" t="s">
        <v>666</v>
      </c>
      <c r="D1163" s="494" t="s">
        <v>1440</v>
      </c>
      <c r="E1163" s="481" t="s">
        <v>510</v>
      </c>
      <c r="F1163" s="539">
        <v>5008</v>
      </c>
      <c r="G1163" s="268"/>
      <c r="K1163" s="220"/>
      <c r="L1163" s="220"/>
      <c r="M1163" s="220"/>
      <c r="N1163" s="220"/>
      <c r="O1163" s="220"/>
    </row>
    <row r="1164" spans="1:15" ht="39" customHeight="1">
      <c r="A1164" s="547" t="s">
        <v>171</v>
      </c>
      <c r="B1164" s="483" t="s">
        <v>760</v>
      </c>
      <c r="C1164" s="483" t="s">
        <v>666</v>
      </c>
      <c r="D1164" s="667" t="s">
        <v>573</v>
      </c>
      <c r="E1164" s="483"/>
      <c r="F1164" s="597">
        <f>F1165</f>
        <v>4</v>
      </c>
      <c r="G1164" s="268"/>
      <c r="K1164" s="220"/>
      <c r="L1164" s="220"/>
      <c r="M1164" s="220"/>
      <c r="N1164" s="220"/>
      <c r="O1164" s="220"/>
    </row>
    <row r="1165" spans="1:15" ht="39" customHeight="1">
      <c r="A1165" s="492" t="s">
        <v>172</v>
      </c>
      <c r="B1165" s="481" t="s">
        <v>760</v>
      </c>
      <c r="C1165" s="481" t="s">
        <v>666</v>
      </c>
      <c r="D1165" s="494" t="s">
        <v>129</v>
      </c>
      <c r="E1165" s="481"/>
      <c r="F1165" s="539">
        <f>F1166</f>
        <v>4</v>
      </c>
      <c r="G1165" s="268"/>
      <c r="K1165" s="220"/>
      <c r="L1165" s="220"/>
      <c r="M1165" s="220"/>
      <c r="N1165" s="220"/>
      <c r="O1165" s="220"/>
    </row>
    <row r="1166" spans="1:15" ht="39" customHeight="1">
      <c r="A1166" s="492" t="s">
        <v>1643</v>
      </c>
      <c r="B1166" s="481" t="s">
        <v>760</v>
      </c>
      <c r="C1166" s="481" t="s">
        <v>666</v>
      </c>
      <c r="D1166" s="494" t="s">
        <v>1644</v>
      </c>
      <c r="E1166" s="481"/>
      <c r="F1166" s="539">
        <f>F1167</f>
        <v>4</v>
      </c>
      <c r="G1166" s="268"/>
      <c r="K1166" s="220"/>
      <c r="L1166" s="220"/>
      <c r="M1166" s="220"/>
      <c r="N1166" s="220"/>
      <c r="O1166" s="220"/>
    </row>
    <row r="1167" spans="1:15" ht="39" customHeight="1">
      <c r="A1167" s="492" t="s">
        <v>380</v>
      </c>
      <c r="B1167" s="481" t="s">
        <v>760</v>
      </c>
      <c r="C1167" s="481" t="s">
        <v>666</v>
      </c>
      <c r="D1167" s="494" t="s">
        <v>1644</v>
      </c>
      <c r="E1167" s="481" t="s">
        <v>516</v>
      </c>
      <c r="F1167" s="539">
        <v>4</v>
      </c>
      <c r="G1167" s="268"/>
      <c r="K1167" s="220"/>
      <c r="L1167" s="220"/>
      <c r="M1167" s="220"/>
      <c r="N1167" s="220"/>
      <c r="O1167" s="220"/>
    </row>
    <row r="1168" spans="1:15" ht="27.75">
      <c r="A1168" s="482" t="s">
        <v>696</v>
      </c>
      <c r="B1168" s="483">
        <v>14</v>
      </c>
      <c r="C1168" s="483"/>
      <c r="D1168" s="483"/>
      <c r="E1168" s="483"/>
      <c r="F1168" s="600">
        <f>F1169+F1174+F1182</f>
        <v>12763.175</v>
      </c>
      <c r="G1168" s="268"/>
      <c r="K1168" s="220"/>
      <c r="L1168" s="220"/>
      <c r="M1168" s="220"/>
      <c r="N1168" s="220"/>
      <c r="O1168" s="220"/>
    </row>
    <row r="1169" spans="1:15" ht="42.75">
      <c r="A1169" s="334" t="s">
        <v>15</v>
      </c>
      <c r="B1169" s="334" t="s">
        <v>517</v>
      </c>
      <c r="C1169" s="313" t="s">
        <v>665</v>
      </c>
      <c r="D1169" s="334" t="s">
        <v>597</v>
      </c>
      <c r="E1169" s="312"/>
      <c r="F1169" s="605">
        <f>F1170</f>
        <v>9215.175</v>
      </c>
      <c r="G1169" s="268"/>
      <c r="K1169" s="220"/>
      <c r="L1169" s="220"/>
      <c r="M1169" s="220"/>
      <c r="N1169" s="220"/>
      <c r="O1169" s="220"/>
    </row>
    <row r="1170" spans="1:15" ht="30.75" customHeight="1">
      <c r="A1170" s="333" t="s">
        <v>601</v>
      </c>
      <c r="B1170" s="6" t="s">
        <v>517</v>
      </c>
      <c r="C1170" s="410" t="s">
        <v>665</v>
      </c>
      <c r="D1170" s="6" t="s">
        <v>679</v>
      </c>
      <c r="E1170" s="312"/>
      <c r="F1170" s="598">
        <f>F1171</f>
        <v>9215.175</v>
      </c>
      <c r="G1170" s="268"/>
      <c r="K1170" s="220"/>
      <c r="L1170" s="220"/>
      <c r="M1170" s="220"/>
      <c r="N1170" s="220"/>
      <c r="O1170" s="220"/>
    </row>
    <row r="1171" spans="1:15" ht="21.75" customHeight="1">
      <c r="A1171" s="334" t="s">
        <v>77</v>
      </c>
      <c r="B1171" s="5" t="s">
        <v>517</v>
      </c>
      <c r="C1171" s="282" t="s">
        <v>665</v>
      </c>
      <c r="D1171" s="5" t="s">
        <v>680</v>
      </c>
      <c r="E1171" s="311"/>
      <c r="F1171" s="538">
        <f>F1172</f>
        <v>9215.175</v>
      </c>
      <c r="G1171" s="268"/>
      <c r="K1171" s="220"/>
      <c r="L1171" s="220"/>
      <c r="M1171" s="220"/>
      <c r="N1171" s="220"/>
      <c r="O1171" s="220"/>
    </row>
    <row r="1172" spans="1:15" ht="38.25" customHeight="1">
      <c r="A1172" s="5" t="s">
        <v>1523</v>
      </c>
      <c r="B1172" s="5" t="s">
        <v>517</v>
      </c>
      <c r="C1172" s="282" t="s">
        <v>665</v>
      </c>
      <c r="D1172" s="5" t="s">
        <v>712</v>
      </c>
      <c r="E1172" s="311"/>
      <c r="F1172" s="538">
        <f>F1173</f>
        <v>9215.175</v>
      </c>
      <c r="G1172" s="268"/>
      <c r="K1172" s="220"/>
      <c r="L1172" s="220"/>
      <c r="M1172" s="220"/>
      <c r="N1172" s="220"/>
      <c r="O1172" s="220"/>
    </row>
    <row r="1173" spans="1:7" ht="15.75">
      <c r="A1173" s="373" t="s">
        <v>167</v>
      </c>
      <c r="B1173" s="2" t="s">
        <v>517</v>
      </c>
      <c r="C1173" s="282" t="s">
        <v>665</v>
      </c>
      <c r="D1173" s="5" t="s">
        <v>712</v>
      </c>
      <c r="E1173" s="2" t="s">
        <v>518</v>
      </c>
      <c r="F1173" s="539">
        <v>9215.175</v>
      </c>
      <c r="G1173" s="268"/>
    </row>
    <row r="1174" spans="1:7" ht="15.75" customHeight="1" hidden="1">
      <c r="A1174" s="322" t="s">
        <v>749</v>
      </c>
      <c r="B1174" s="311" t="s">
        <v>517</v>
      </c>
      <c r="C1174" s="409" t="s">
        <v>525</v>
      </c>
      <c r="D1174" s="333"/>
      <c r="E1174" s="311"/>
      <c r="F1174" s="753">
        <f>F1175+F1179</f>
        <v>0</v>
      </c>
      <c r="G1174" s="268"/>
    </row>
    <row r="1175" spans="1:7" ht="29.25" customHeight="1" hidden="1">
      <c r="A1175" s="454" t="s">
        <v>601</v>
      </c>
      <c r="B1175" s="339" t="s">
        <v>517</v>
      </c>
      <c r="C1175" s="410" t="s">
        <v>525</v>
      </c>
      <c r="D1175" s="6" t="s">
        <v>679</v>
      </c>
      <c r="E1175" s="339"/>
      <c r="F1175" s="754">
        <f>F1176</f>
        <v>0</v>
      </c>
      <c r="G1175" s="268"/>
    </row>
    <row r="1176" spans="1:7" ht="15" hidden="1">
      <c r="A1176" s="334" t="s">
        <v>77</v>
      </c>
      <c r="B1176" s="2" t="s">
        <v>264</v>
      </c>
      <c r="C1176" s="2" t="s">
        <v>525</v>
      </c>
      <c r="D1176" s="5" t="s">
        <v>680</v>
      </c>
      <c r="E1176" s="2"/>
      <c r="F1176" s="234">
        <f>F1177</f>
        <v>0</v>
      </c>
      <c r="G1176" s="268"/>
    </row>
    <row r="1177" spans="1:7" ht="41.25" hidden="1">
      <c r="A1177" s="434" t="s">
        <v>17</v>
      </c>
      <c r="B1177" s="2" t="s">
        <v>517</v>
      </c>
      <c r="C1177" s="2" t="s">
        <v>525</v>
      </c>
      <c r="D1177" s="5" t="s">
        <v>16</v>
      </c>
      <c r="E1177" s="2"/>
      <c r="F1177" s="234">
        <f>F1178</f>
        <v>0</v>
      </c>
      <c r="G1177" s="268"/>
    </row>
    <row r="1178" spans="1:7" ht="17.25" customHeight="1" hidden="1">
      <c r="A1178" s="373" t="s">
        <v>167</v>
      </c>
      <c r="B1178" s="2" t="s">
        <v>517</v>
      </c>
      <c r="C1178" s="2" t="s">
        <v>525</v>
      </c>
      <c r="D1178" s="5" t="s">
        <v>16</v>
      </c>
      <c r="E1178" s="2" t="s">
        <v>518</v>
      </c>
      <c r="F1178" s="234"/>
      <c r="G1178" s="268"/>
    </row>
    <row r="1179" spans="1:7" ht="17.25" customHeight="1" hidden="1">
      <c r="A1179" s="333" t="s">
        <v>278</v>
      </c>
      <c r="B1179" s="311" t="s">
        <v>517</v>
      </c>
      <c r="C1179" s="311" t="s">
        <v>525</v>
      </c>
      <c r="D1179" s="311" t="s">
        <v>490</v>
      </c>
      <c r="E1179" s="311"/>
      <c r="F1179" s="753">
        <f>F1180</f>
        <v>0</v>
      </c>
      <c r="G1179" s="268"/>
    </row>
    <row r="1180" spans="1:7" ht="17.25" customHeight="1" hidden="1">
      <c r="A1180" s="336" t="s">
        <v>750</v>
      </c>
      <c r="B1180" s="2" t="s">
        <v>517</v>
      </c>
      <c r="C1180" s="2" t="s">
        <v>525</v>
      </c>
      <c r="D1180" s="2" t="s">
        <v>488</v>
      </c>
      <c r="E1180" s="2"/>
      <c r="F1180" s="234">
        <f>F1181</f>
        <v>0</v>
      </c>
      <c r="G1180" s="268"/>
    </row>
    <row r="1181" spans="1:7" ht="15" hidden="1">
      <c r="A1181" s="373" t="s">
        <v>167</v>
      </c>
      <c r="B1181" s="2" t="s">
        <v>517</v>
      </c>
      <c r="C1181" s="2" t="s">
        <v>525</v>
      </c>
      <c r="D1181" s="2" t="s">
        <v>488</v>
      </c>
      <c r="E1181" s="2" t="s">
        <v>518</v>
      </c>
      <c r="F1181" s="234"/>
      <c r="G1181" s="268"/>
    </row>
    <row r="1182" spans="1:7" ht="15">
      <c r="A1182" s="547" t="s">
        <v>749</v>
      </c>
      <c r="B1182" s="553" t="s">
        <v>517</v>
      </c>
      <c r="C1182" s="553" t="s">
        <v>525</v>
      </c>
      <c r="D1182" s="553"/>
      <c r="E1182" s="553"/>
      <c r="F1182" s="755">
        <f>F1183</f>
        <v>3548</v>
      </c>
      <c r="G1182" s="268"/>
    </row>
    <row r="1183" spans="1:6" ht="27.75">
      <c r="A1183" s="482" t="s">
        <v>601</v>
      </c>
      <c r="B1183" s="552" t="s">
        <v>517</v>
      </c>
      <c r="C1183" s="552" t="s">
        <v>525</v>
      </c>
      <c r="D1183" s="552" t="s">
        <v>679</v>
      </c>
      <c r="E1183" s="552"/>
      <c r="F1183" s="756">
        <f>F1184</f>
        <v>3548</v>
      </c>
    </row>
    <row r="1184" spans="1:6" ht="15">
      <c r="A1184" s="548" t="s">
        <v>77</v>
      </c>
      <c r="B1184" s="552" t="s">
        <v>264</v>
      </c>
      <c r="C1184" s="552" t="s">
        <v>525</v>
      </c>
      <c r="D1184" s="552" t="s">
        <v>680</v>
      </c>
      <c r="E1184" s="552"/>
      <c r="F1184" s="756">
        <f>F1185</f>
        <v>3548</v>
      </c>
    </row>
    <row r="1185" spans="1:6" ht="41.25">
      <c r="A1185" s="549" t="s">
        <v>17</v>
      </c>
      <c r="B1185" s="552" t="s">
        <v>517</v>
      </c>
      <c r="C1185" s="552" t="s">
        <v>525</v>
      </c>
      <c r="D1185" s="552" t="s">
        <v>16</v>
      </c>
      <c r="E1185" s="552"/>
      <c r="F1185" s="756">
        <f>F1186</f>
        <v>3548</v>
      </c>
    </row>
    <row r="1186" spans="1:6" ht="15">
      <c r="A1186" s="492" t="s">
        <v>167</v>
      </c>
      <c r="B1186" s="552" t="s">
        <v>517</v>
      </c>
      <c r="C1186" s="552" t="s">
        <v>525</v>
      </c>
      <c r="D1186" s="552" t="s">
        <v>16</v>
      </c>
      <c r="E1186" s="552" t="s">
        <v>518</v>
      </c>
      <c r="F1186" s="756">
        <v>3548</v>
      </c>
    </row>
  </sheetData>
  <sheetProtection/>
  <mergeCells count="14">
    <mergeCell ref="L140:O140"/>
    <mergeCell ref="A401:A402"/>
    <mergeCell ref="A7:A8"/>
    <mergeCell ref="B7:B8"/>
    <mergeCell ref="C7:C8"/>
    <mergeCell ref="D7:D8"/>
    <mergeCell ref="E7:E8"/>
    <mergeCell ref="F7:F8"/>
    <mergeCell ref="A1:F1"/>
    <mergeCell ref="A2:F2"/>
    <mergeCell ref="A3:F3"/>
    <mergeCell ref="A4:F4"/>
    <mergeCell ref="A5:E5"/>
    <mergeCell ref="A6:F6"/>
  </mergeCells>
  <hyperlinks>
    <hyperlink ref="A959" r:id="rId1" display="consultantplus://offline/ref=C6EF3AE28B6C46D1117CBBA251A07B11C6C7C5768D62628200322DA1BBA42282C9440EEF08E6CC43400635U6VAM"/>
    <hyperlink ref="A78" r:id="rId2" display="consultantplus://offline/ref=C6EF3AE28B6C46D1117CBBA251A07B11C6C7C5768D62628200322DA1BBA42282C9440EEF08E6CC43400635U6VAM"/>
    <hyperlink ref="A538" r:id="rId3" display="consultantplus://offline/ref=C6EF3AE28B6C46D1117CBBA251A07B11C6C7C5768D606C8B0E322DA1BBA42282C9440EEF08E6CC43400230U6VFM"/>
    <hyperlink ref="A514" r:id="rId4" display="consultantplus://offline/ref=C6EF3AE28B6C46D1117CBBA251A07B11C6C7C5768D606C8B0E322DA1BBA42282C9440EEF08E6CC43400230U6VFM"/>
    <hyperlink ref="A365" r:id="rId5" display="consultantplus://offline/ref=C6EF3AE28B6C46D1117CBBA251A07B11C6C7C5768D6761820E322DA1BBA42282C9440EEF08E6CC43400235U6VEM"/>
    <hyperlink ref="A445" r:id="rId6" display="consultantplus://offline/ref=C6EF3AE28B6C46D1117CBBA251A07B11C6C7C5768D62628202322DA1BBA42282C9440EEF08E6CC43400231U6V1M"/>
    <hyperlink ref="A488" r:id="rId7" display="consultantplus://offline/ref=C6EF3AE28B6C46D1117CBBA251A07B11C6C7C5768D606C8B0E322DA1BBA42282C9440EEF08E6CC43400230U6VFM"/>
    <hyperlink ref="A301" r:id="rId8" display="consultantplus://offline/ref=9C8C6091F07A6736C14182A29006343D5BBD7494BF22787139B89C820162E1855B84266ADC28F806D5AC82M8c2N"/>
    <hyperlink ref="A600" r:id="rId9" display="consultantplus://offline/ref=C6EF3AE28B6C46D1117CBBA251A07B11C6C7C5768D606C8B0E322DA1BBA42282C9440EEF08E6CC43400230U6VFM"/>
  </hyperlinks>
  <printOptions horizontalCentered="1"/>
  <pageMargins left="0.7086614173228347" right="0.11811023622047245" top="0.7480314960629921" bottom="0.5511811023622047" header="0.31496062992125984" footer="0.31496062992125984"/>
  <pageSetup fitToHeight="0" fitToWidth="1" horizontalDpi="600" verticalDpi="600" orientation="portrait" paperSize="9" scale="88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10"/>
  <sheetViews>
    <sheetView zoomScale="88" zoomScaleNormal="88" zoomScalePageLayoutView="0" workbookViewId="0" topLeftCell="A1">
      <selection activeCell="A2" sqref="A2:G2"/>
    </sheetView>
  </sheetViews>
  <sheetFormatPr defaultColWidth="9.140625" defaultRowHeight="15"/>
  <cols>
    <col min="1" max="1" width="73.00390625" style="1" customWidth="1"/>
    <col min="2" max="2" width="5.140625" style="1" customWidth="1"/>
    <col min="3" max="3" width="4.140625" style="1" customWidth="1"/>
    <col min="4" max="4" width="5.57421875" style="1" customWidth="1"/>
    <col min="5" max="5" width="13.28125" style="1" customWidth="1"/>
    <col min="6" max="6" width="4.00390625" style="1" customWidth="1"/>
    <col min="7" max="7" width="16.7109375" style="1" customWidth="1"/>
    <col min="8" max="8" width="15.57421875" style="0" hidden="1" customWidth="1"/>
    <col min="9" max="9" width="10.57421875" style="0" hidden="1" customWidth="1"/>
    <col min="10" max="10" width="9.57421875" style="0" hidden="1" customWidth="1"/>
    <col min="11" max="12" width="9.140625" style="0" hidden="1" customWidth="1"/>
    <col min="13" max="13" width="0" style="0" hidden="1" customWidth="1"/>
    <col min="14" max="14" width="13.7109375" style="0" hidden="1" customWidth="1"/>
    <col min="15" max="15" width="9.140625" style="0" hidden="1" customWidth="1"/>
    <col min="16" max="16" width="13.57421875" style="0" hidden="1" customWidth="1"/>
    <col min="17" max="17" width="13.28125" style="0" hidden="1" customWidth="1"/>
    <col min="18" max="21" width="0" style="0" hidden="1" customWidth="1"/>
    <col min="22" max="22" width="10.00390625" style="0" hidden="1" customWidth="1"/>
    <col min="23" max="23" width="62.8515625" style="0" hidden="1" customWidth="1"/>
    <col min="24" max="24" width="18.28125" style="0" hidden="1" customWidth="1"/>
    <col min="25" max="25" width="16.140625" style="0" hidden="1" customWidth="1"/>
    <col min="26" max="26" width="15.421875" style="0" hidden="1" customWidth="1"/>
    <col min="27" max="27" width="11.57421875" style="0" hidden="1" customWidth="1"/>
    <col min="28" max="28" width="0" style="0" hidden="1" customWidth="1"/>
    <col min="29" max="29" width="15.00390625" style="0" hidden="1" customWidth="1"/>
    <col min="30" max="30" width="0" style="0" hidden="1" customWidth="1"/>
    <col min="31" max="31" width="18.8515625" style="0" customWidth="1"/>
    <col min="32" max="32" width="14.8515625" style="0" customWidth="1"/>
    <col min="33" max="33" width="11.00390625" style="0" customWidth="1"/>
    <col min="34" max="34" width="11.8515625" style="0" customWidth="1"/>
  </cols>
  <sheetData>
    <row r="1" spans="1:7" ht="15">
      <c r="A1" s="878"/>
      <c r="B1" s="878"/>
      <c r="C1" s="878"/>
      <c r="D1" s="878"/>
      <c r="E1" s="878"/>
      <c r="F1" s="878"/>
      <c r="G1" s="878"/>
    </row>
    <row r="2" spans="1:7" ht="42" customHeight="1">
      <c r="A2" s="865" t="s">
        <v>1769</v>
      </c>
      <c r="B2" s="865"/>
      <c r="C2" s="865"/>
      <c r="D2" s="865"/>
      <c r="E2" s="865"/>
      <c r="F2" s="865"/>
      <c r="G2" s="865"/>
    </row>
    <row r="3" spans="1:7" ht="15" customHeight="1">
      <c r="A3" s="866"/>
      <c r="B3" s="866"/>
      <c r="C3" s="866"/>
      <c r="D3" s="866"/>
      <c r="E3" s="866"/>
      <c r="F3" s="866"/>
      <c r="G3" s="866"/>
    </row>
    <row r="4" spans="1:7" ht="30" customHeight="1">
      <c r="A4" s="879" t="s">
        <v>1485</v>
      </c>
      <c r="B4" s="879"/>
      <c r="C4" s="879"/>
      <c r="D4" s="879"/>
      <c r="E4" s="879"/>
      <c r="F4" s="879"/>
      <c r="G4" s="879"/>
    </row>
    <row r="5" spans="1:7" ht="19.5" customHeight="1">
      <c r="A5" s="455"/>
      <c r="B5" s="456"/>
      <c r="C5" s="456"/>
      <c r="D5" s="456"/>
      <c r="E5" s="456"/>
      <c r="F5" s="456"/>
      <c r="G5" s="456"/>
    </row>
    <row r="6" spans="1:7" ht="16.5" thickBot="1">
      <c r="A6" s="880" t="s">
        <v>1394</v>
      </c>
      <c r="B6" s="880"/>
      <c r="C6" s="880"/>
      <c r="D6" s="880"/>
      <c r="E6" s="880"/>
      <c r="F6" s="880"/>
      <c r="G6" s="880"/>
    </row>
    <row r="7" spans="1:7" ht="15">
      <c r="A7" s="881" t="s">
        <v>521</v>
      </c>
      <c r="B7" s="883" t="s">
        <v>664</v>
      </c>
      <c r="C7" s="883" t="s">
        <v>159</v>
      </c>
      <c r="D7" s="883" t="s">
        <v>160</v>
      </c>
      <c r="E7" s="883" t="s">
        <v>161</v>
      </c>
      <c r="F7" s="883" t="s">
        <v>162</v>
      </c>
      <c r="G7" s="893" t="s">
        <v>1327</v>
      </c>
    </row>
    <row r="8" spans="1:7" ht="15.75" thickBot="1">
      <c r="A8" s="882"/>
      <c r="B8" s="884"/>
      <c r="C8" s="884"/>
      <c r="D8" s="884"/>
      <c r="E8" s="884"/>
      <c r="F8" s="884"/>
      <c r="G8" s="894"/>
    </row>
    <row r="9" spans="1:13" ht="15">
      <c r="A9" s="457">
        <v>1</v>
      </c>
      <c r="B9" s="458">
        <v>2</v>
      </c>
      <c r="C9" s="458">
        <v>3</v>
      </c>
      <c r="D9" s="458">
        <v>4</v>
      </c>
      <c r="E9" s="458">
        <v>5</v>
      </c>
      <c r="F9" s="458">
        <v>6</v>
      </c>
      <c r="G9" s="459">
        <v>7</v>
      </c>
      <c r="H9" s="268"/>
      <c r="I9" s="268"/>
      <c r="J9" s="268"/>
      <c r="K9" s="268"/>
      <c r="L9" s="268"/>
      <c r="M9" s="268"/>
    </row>
    <row r="10" spans="1:29" ht="21.75" customHeight="1">
      <c r="A10" s="614" t="s">
        <v>536</v>
      </c>
      <c r="B10" s="483" t="s">
        <v>533</v>
      </c>
      <c r="C10" s="481"/>
      <c r="D10" s="481"/>
      <c r="E10" s="481"/>
      <c r="F10" s="481"/>
      <c r="G10" s="600">
        <f>SUM(G11,G304,G352,G418,G479,G510)</f>
        <v>274694.54500000004</v>
      </c>
      <c r="H10" s="285"/>
      <c r="I10" s="297">
        <f>SUM(G67,G81,G91,G96,G190,G205,G219,G246,G256,G268,G312,G346,G380,G391,G441,G457,G470,G481,G512,G556,G579,G600,G620,G625,G645,G668,G682,G727,G803,G819)</f>
        <v>178239.68899999998</v>
      </c>
      <c r="J10" s="268"/>
      <c r="K10" s="268"/>
      <c r="L10" s="268"/>
      <c r="M10" s="268"/>
      <c r="X10">
        <v>261971.945</v>
      </c>
      <c r="Y10" s="182">
        <f>SUM(G553)</f>
        <v>84701.974</v>
      </c>
      <c r="Z10" s="182">
        <f>SUM(G890)</f>
        <v>303623.948</v>
      </c>
      <c r="AA10" s="182">
        <f>SUM(G1194)</f>
        <v>31430.521999999997</v>
      </c>
      <c r="AC10">
        <f>SUM(X10:AB10)</f>
        <v>681728.389</v>
      </c>
    </row>
    <row r="11" spans="1:13" ht="16.5" customHeight="1">
      <c r="A11" s="483" t="s">
        <v>695</v>
      </c>
      <c r="B11" s="483" t="s">
        <v>533</v>
      </c>
      <c r="C11" s="483" t="s">
        <v>665</v>
      </c>
      <c r="D11" s="483"/>
      <c r="E11" s="483"/>
      <c r="F11" s="483"/>
      <c r="G11" s="600">
        <f>G12+G17+G34+G117+G122+G112+G107</f>
        <v>44530.318</v>
      </c>
      <c r="H11" s="285"/>
      <c r="I11" s="297" t="e">
        <f>SUM(G825,G905,G925,G940,G961,G982,G1061,G1075,#REF!,G1105,G1125,G1130,G1147,G1169,G1176,G1185,G1217,G1228,G1233,G1240,G1249,G1281,G1299,G1325,G1333,G1339,G306,G1084,G1308)</f>
        <v>#REF!</v>
      </c>
      <c r="J11" s="285"/>
      <c r="K11" s="268"/>
      <c r="L11" s="268"/>
      <c r="M11" s="268"/>
    </row>
    <row r="12" spans="1:13" ht="30" customHeight="1">
      <c r="A12" s="482" t="s">
        <v>14</v>
      </c>
      <c r="B12" s="483" t="s">
        <v>533</v>
      </c>
      <c r="C12" s="483" t="s">
        <v>665</v>
      </c>
      <c r="D12" s="483" t="s">
        <v>666</v>
      </c>
      <c r="E12" s="497"/>
      <c r="F12" s="483"/>
      <c r="G12" s="600">
        <f>G13</f>
        <v>1554.719</v>
      </c>
      <c r="H12" s="268"/>
      <c r="I12" s="297" t="e">
        <f>SUM(I10:I11)</f>
        <v>#REF!</v>
      </c>
      <c r="J12" s="296" t="s">
        <v>1283</v>
      </c>
      <c r="K12" s="268"/>
      <c r="L12" s="268"/>
      <c r="M12" s="268"/>
    </row>
    <row r="13" spans="1:13" ht="25.5" customHeight="1">
      <c r="A13" s="548" t="s">
        <v>335</v>
      </c>
      <c r="B13" s="483" t="s">
        <v>533</v>
      </c>
      <c r="C13" s="483" t="s">
        <v>665</v>
      </c>
      <c r="D13" s="483" t="s">
        <v>666</v>
      </c>
      <c r="E13" s="497" t="s">
        <v>31</v>
      </c>
      <c r="F13" s="483"/>
      <c r="G13" s="600">
        <f>G14</f>
        <v>1554.719</v>
      </c>
      <c r="H13" s="268"/>
      <c r="I13" s="268"/>
      <c r="J13" s="268"/>
      <c r="K13" s="268"/>
      <c r="L13" s="268"/>
      <c r="M13" s="268"/>
    </row>
    <row r="14" spans="1:13" ht="19.5" customHeight="1">
      <c r="A14" s="481" t="s">
        <v>166</v>
      </c>
      <c r="B14" s="481" t="s">
        <v>533</v>
      </c>
      <c r="C14" s="481" t="s">
        <v>665</v>
      </c>
      <c r="D14" s="481" t="s">
        <v>666</v>
      </c>
      <c r="E14" s="481" t="s">
        <v>501</v>
      </c>
      <c r="F14" s="481"/>
      <c r="G14" s="538">
        <f>G15</f>
        <v>1554.719</v>
      </c>
      <c r="H14" s="268"/>
      <c r="I14" s="268"/>
      <c r="J14" s="268"/>
      <c r="K14" s="268"/>
      <c r="L14" s="268"/>
      <c r="M14" s="268"/>
    </row>
    <row r="15" spans="1:13" ht="18" customHeight="1">
      <c r="A15" s="481" t="s">
        <v>598</v>
      </c>
      <c r="B15" s="481" t="s">
        <v>533</v>
      </c>
      <c r="C15" s="481" t="s">
        <v>665</v>
      </c>
      <c r="D15" s="481" t="s">
        <v>666</v>
      </c>
      <c r="E15" s="481" t="s">
        <v>502</v>
      </c>
      <c r="F15" s="481"/>
      <c r="G15" s="538">
        <f>G16</f>
        <v>1554.719</v>
      </c>
      <c r="H15" s="268"/>
      <c r="I15" s="268"/>
      <c r="J15" s="268"/>
      <c r="K15" s="268"/>
      <c r="L15" s="268"/>
      <c r="M15" s="268"/>
    </row>
    <row r="16" spans="1:13" ht="40.5">
      <c r="A16" s="481" t="s">
        <v>653</v>
      </c>
      <c r="B16" s="481" t="s">
        <v>533</v>
      </c>
      <c r="C16" s="481" t="s">
        <v>665</v>
      </c>
      <c r="D16" s="481" t="s">
        <v>666</v>
      </c>
      <c r="E16" s="481" t="s">
        <v>502</v>
      </c>
      <c r="F16" s="481" t="s">
        <v>67</v>
      </c>
      <c r="G16" s="538">
        <v>1554.719</v>
      </c>
      <c r="H16" s="268"/>
      <c r="I16" s="268"/>
      <c r="J16" s="268"/>
      <c r="K16" s="268"/>
      <c r="L16" s="268"/>
      <c r="M16" s="268"/>
    </row>
    <row r="17" spans="1:13" ht="40.5">
      <c r="A17" s="483" t="s">
        <v>667</v>
      </c>
      <c r="B17" s="483" t="s">
        <v>533</v>
      </c>
      <c r="C17" s="483" t="s">
        <v>665</v>
      </c>
      <c r="D17" s="483" t="s">
        <v>525</v>
      </c>
      <c r="E17" s="497"/>
      <c r="F17" s="483"/>
      <c r="G17" s="600">
        <f>G18+G27</f>
        <v>1819.171</v>
      </c>
      <c r="H17" s="268"/>
      <c r="I17" s="268"/>
      <c r="J17" s="268"/>
      <c r="K17" s="268"/>
      <c r="L17" s="268"/>
      <c r="M17" s="268"/>
    </row>
    <row r="18" spans="1:13" ht="27.75">
      <c r="A18" s="482" t="s">
        <v>338</v>
      </c>
      <c r="B18" s="497" t="s">
        <v>533</v>
      </c>
      <c r="C18" s="497" t="s">
        <v>665</v>
      </c>
      <c r="D18" s="497" t="s">
        <v>525</v>
      </c>
      <c r="E18" s="497" t="s">
        <v>497</v>
      </c>
      <c r="F18" s="497"/>
      <c r="G18" s="605">
        <f>G19+G22</f>
        <v>1619.971</v>
      </c>
      <c r="H18" s="268"/>
      <c r="I18" s="268"/>
      <c r="J18" s="268"/>
      <c r="K18" s="268"/>
      <c r="L18" s="268"/>
      <c r="M18" s="268"/>
    </row>
    <row r="19" spans="1:13" ht="15.75">
      <c r="A19" s="485" t="s">
        <v>177</v>
      </c>
      <c r="B19" s="481" t="s">
        <v>533</v>
      </c>
      <c r="C19" s="481" t="s">
        <v>665</v>
      </c>
      <c r="D19" s="481" t="s">
        <v>525</v>
      </c>
      <c r="E19" s="481" t="s">
        <v>498</v>
      </c>
      <c r="F19" s="481"/>
      <c r="G19" s="538">
        <f>G20</f>
        <v>397.21</v>
      </c>
      <c r="H19" s="268"/>
      <c r="I19" s="268"/>
      <c r="J19" s="268"/>
      <c r="K19" s="268"/>
      <c r="L19" s="268"/>
      <c r="M19" s="268"/>
    </row>
    <row r="20" spans="1:13" ht="27">
      <c r="A20" s="481" t="s">
        <v>598</v>
      </c>
      <c r="B20" s="481" t="s">
        <v>533</v>
      </c>
      <c r="C20" s="481" t="s">
        <v>665</v>
      </c>
      <c r="D20" s="481" t="s">
        <v>525</v>
      </c>
      <c r="E20" s="481" t="s">
        <v>499</v>
      </c>
      <c r="F20" s="481"/>
      <c r="G20" s="538">
        <f>G21</f>
        <v>397.21</v>
      </c>
      <c r="H20" s="268"/>
      <c r="I20" s="268"/>
      <c r="J20" s="268"/>
      <c r="K20" s="268"/>
      <c r="L20" s="268"/>
      <c r="M20" s="268"/>
    </row>
    <row r="21" spans="1:13" ht="48.75" customHeight="1">
      <c r="A21" s="481" t="s">
        <v>653</v>
      </c>
      <c r="B21" s="481" t="s">
        <v>533</v>
      </c>
      <c r="C21" s="481" t="s">
        <v>665</v>
      </c>
      <c r="D21" s="481" t="s">
        <v>525</v>
      </c>
      <c r="E21" s="481" t="s">
        <v>500</v>
      </c>
      <c r="F21" s="481" t="s">
        <v>67</v>
      </c>
      <c r="G21" s="538">
        <v>397.21</v>
      </c>
      <c r="H21" s="268"/>
      <c r="I21" s="268"/>
      <c r="J21" s="268"/>
      <c r="K21" s="268"/>
      <c r="L21" s="268"/>
      <c r="M21" s="268"/>
    </row>
    <row r="22" spans="1:13" ht="16.5" customHeight="1">
      <c r="A22" s="548" t="s">
        <v>170</v>
      </c>
      <c r="B22" s="483" t="s">
        <v>533</v>
      </c>
      <c r="C22" s="497" t="s">
        <v>665</v>
      </c>
      <c r="D22" s="497" t="s">
        <v>525</v>
      </c>
      <c r="E22" s="497" t="s">
        <v>496</v>
      </c>
      <c r="F22" s="497"/>
      <c r="G22" s="605">
        <f>G23</f>
        <v>1222.761</v>
      </c>
      <c r="H22" s="268"/>
      <c r="I22" s="268"/>
      <c r="J22" s="268"/>
      <c r="K22" s="268"/>
      <c r="L22" s="268"/>
      <c r="M22" s="268"/>
    </row>
    <row r="23" spans="1:13" ht="27">
      <c r="A23" s="481" t="s">
        <v>598</v>
      </c>
      <c r="B23" s="481" t="s">
        <v>533</v>
      </c>
      <c r="C23" s="481" t="s">
        <v>665</v>
      </c>
      <c r="D23" s="481" t="s">
        <v>525</v>
      </c>
      <c r="E23" s="481" t="s">
        <v>442</v>
      </c>
      <c r="F23" s="481"/>
      <c r="G23" s="538">
        <f>G24+G25+G26</f>
        <v>1222.761</v>
      </c>
      <c r="H23" s="268"/>
      <c r="I23" s="268"/>
      <c r="J23" s="268"/>
      <c r="K23" s="268"/>
      <c r="L23" s="268"/>
      <c r="M23" s="268"/>
    </row>
    <row r="24" spans="1:13" ht="41.25" customHeight="1">
      <c r="A24" s="481" t="s">
        <v>653</v>
      </c>
      <c r="B24" s="481" t="s">
        <v>533</v>
      </c>
      <c r="C24" s="481" t="s">
        <v>665</v>
      </c>
      <c r="D24" s="481" t="s">
        <v>525</v>
      </c>
      <c r="E24" s="481" t="s">
        <v>442</v>
      </c>
      <c r="F24" s="481" t="s">
        <v>67</v>
      </c>
      <c r="G24" s="538">
        <v>1073.72</v>
      </c>
      <c r="H24" s="268"/>
      <c r="I24" s="268"/>
      <c r="J24" s="268"/>
      <c r="K24" s="268"/>
      <c r="L24" s="268"/>
      <c r="M24" s="268"/>
    </row>
    <row r="25" spans="1:13" ht="33" customHeight="1">
      <c r="A25" s="481" t="s">
        <v>380</v>
      </c>
      <c r="B25" s="481" t="s">
        <v>533</v>
      </c>
      <c r="C25" s="481" t="s">
        <v>665</v>
      </c>
      <c r="D25" s="481" t="s">
        <v>525</v>
      </c>
      <c r="E25" s="481" t="s">
        <v>442</v>
      </c>
      <c r="F25" s="481" t="s">
        <v>516</v>
      </c>
      <c r="G25" s="538">
        <v>149.041</v>
      </c>
      <c r="H25" s="268"/>
      <c r="I25" s="268"/>
      <c r="J25" s="268"/>
      <c r="K25" s="268"/>
      <c r="L25" s="268"/>
      <c r="M25" s="268"/>
    </row>
    <row r="26" spans="1:13" ht="26.25" customHeight="1" hidden="1">
      <c r="A26" s="481" t="s">
        <v>763</v>
      </c>
      <c r="B26" s="481" t="s">
        <v>533</v>
      </c>
      <c r="C26" s="481" t="s">
        <v>665</v>
      </c>
      <c r="D26" s="481" t="s">
        <v>525</v>
      </c>
      <c r="E26" s="481" t="s">
        <v>442</v>
      </c>
      <c r="F26" s="481" t="s">
        <v>764</v>
      </c>
      <c r="G26" s="538"/>
      <c r="H26" s="268"/>
      <c r="I26" s="268"/>
      <c r="J26" s="268"/>
      <c r="K26" s="268"/>
      <c r="L26" s="268"/>
      <c r="M26" s="268"/>
    </row>
    <row r="27" spans="1:13" ht="20.25" customHeight="1">
      <c r="A27" s="482" t="s">
        <v>601</v>
      </c>
      <c r="B27" s="497" t="s">
        <v>533</v>
      </c>
      <c r="C27" s="497" t="s">
        <v>665</v>
      </c>
      <c r="D27" s="497" t="s">
        <v>525</v>
      </c>
      <c r="E27" s="483" t="s">
        <v>679</v>
      </c>
      <c r="F27" s="497"/>
      <c r="G27" s="605">
        <f>G28</f>
        <v>199.2</v>
      </c>
      <c r="H27" s="268"/>
      <c r="I27" s="268"/>
      <c r="J27" s="268"/>
      <c r="K27" s="268"/>
      <c r="L27" s="268"/>
      <c r="M27" s="268"/>
    </row>
    <row r="28" spans="1:13" ht="15.75" customHeight="1">
      <c r="A28" s="548" t="s">
        <v>77</v>
      </c>
      <c r="B28" s="483" t="s">
        <v>533</v>
      </c>
      <c r="C28" s="483" t="s">
        <v>665</v>
      </c>
      <c r="D28" s="483" t="s">
        <v>525</v>
      </c>
      <c r="E28" s="497" t="s">
        <v>680</v>
      </c>
      <c r="F28" s="481"/>
      <c r="G28" s="538">
        <f>G29</f>
        <v>199.2</v>
      </c>
      <c r="H28" s="268"/>
      <c r="I28" s="268"/>
      <c r="J28" s="268"/>
      <c r="K28" s="268"/>
      <c r="L28" s="268"/>
      <c r="M28" s="268"/>
    </row>
    <row r="29" spans="1:13" ht="27.75">
      <c r="A29" s="485" t="s">
        <v>120</v>
      </c>
      <c r="B29" s="481" t="s">
        <v>533</v>
      </c>
      <c r="C29" s="481" t="s">
        <v>665</v>
      </c>
      <c r="D29" s="481" t="s">
        <v>525</v>
      </c>
      <c r="E29" s="481" t="s">
        <v>504</v>
      </c>
      <c r="F29" s="481"/>
      <c r="G29" s="538">
        <f>G30+G31</f>
        <v>199.2</v>
      </c>
      <c r="H29" s="268"/>
      <c r="I29" s="268"/>
      <c r="J29" s="268"/>
      <c r="K29" s="268"/>
      <c r="L29" s="268"/>
      <c r="M29" s="268"/>
    </row>
    <row r="30" spans="1:13" ht="40.5">
      <c r="A30" s="481" t="s">
        <v>653</v>
      </c>
      <c r="B30" s="481" t="s">
        <v>533</v>
      </c>
      <c r="C30" s="481" t="s">
        <v>665</v>
      </c>
      <c r="D30" s="481" t="s">
        <v>525</v>
      </c>
      <c r="E30" s="481" t="s">
        <v>504</v>
      </c>
      <c r="F30" s="481" t="s">
        <v>67</v>
      </c>
      <c r="G30" s="538">
        <v>199.2</v>
      </c>
      <c r="H30" s="268"/>
      <c r="I30" s="268"/>
      <c r="J30" s="268"/>
      <c r="K30" s="268"/>
      <c r="L30" s="268"/>
      <c r="M30" s="268"/>
    </row>
    <row r="31" spans="1:13" ht="27.75" hidden="1">
      <c r="A31" s="256" t="s">
        <v>380</v>
      </c>
      <c r="B31" s="481" t="s">
        <v>533</v>
      </c>
      <c r="C31" s="481" t="s">
        <v>665</v>
      </c>
      <c r="D31" s="481" t="s">
        <v>525</v>
      </c>
      <c r="E31" s="481" t="s">
        <v>504</v>
      </c>
      <c r="F31" s="481" t="s">
        <v>516</v>
      </c>
      <c r="G31" s="538"/>
      <c r="H31" s="268"/>
      <c r="I31" s="268"/>
      <c r="J31" s="268"/>
      <c r="K31" s="268"/>
      <c r="L31" s="268"/>
      <c r="M31" s="268"/>
    </row>
    <row r="32" spans="1:13" ht="15.75" hidden="1">
      <c r="A32" s="256"/>
      <c r="B32" s="481"/>
      <c r="C32" s="481"/>
      <c r="D32" s="481"/>
      <c r="E32" s="481"/>
      <c r="F32" s="481"/>
      <c r="G32" s="538"/>
      <c r="H32" s="268"/>
      <c r="I32" s="268"/>
      <c r="J32" s="268"/>
      <c r="K32" s="268"/>
      <c r="L32" s="268"/>
      <c r="M32" s="268"/>
    </row>
    <row r="33" spans="1:13" ht="15.75" hidden="1">
      <c r="A33" s="256"/>
      <c r="B33" s="481"/>
      <c r="C33" s="481"/>
      <c r="D33" s="481"/>
      <c r="E33" s="481"/>
      <c r="F33" s="481"/>
      <c r="G33" s="538"/>
      <c r="H33" s="268"/>
      <c r="I33" s="268"/>
      <c r="J33" s="268"/>
      <c r="K33" s="268"/>
      <c r="L33" s="268"/>
      <c r="M33" s="268"/>
    </row>
    <row r="34" spans="1:13" ht="40.5">
      <c r="A34" s="483" t="s">
        <v>746</v>
      </c>
      <c r="B34" s="483" t="s">
        <v>533</v>
      </c>
      <c r="C34" s="483" t="s">
        <v>665</v>
      </c>
      <c r="D34" s="483" t="s">
        <v>526</v>
      </c>
      <c r="E34" s="483"/>
      <c r="F34" s="483"/>
      <c r="G34" s="600">
        <f>G35+G50+G67+G81+G91+G96</f>
        <v>16544.163</v>
      </c>
      <c r="H34" s="285"/>
      <c r="I34" s="268"/>
      <c r="J34" s="268"/>
      <c r="K34" s="268"/>
      <c r="L34" s="268"/>
      <c r="M34" s="268"/>
    </row>
    <row r="35" spans="1:13" ht="18.75" customHeight="1">
      <c r="A35" s="482" t="s">
        <v>336</v>
      </c>
      <c r="B35" s="497" t="s">
        <v>533</v>
      </c>
      <c r="C35" s="497" t="s">
        <v>665</v>
      </c>
      <c r="D35" s="497" t="s">
        <v>526</v>
      </c>
      <c r="E35" s="497" t="s">
        <v>192</v>
      </c>
      <c r="F35" s="497"/>
      <c r="G35" s="605">
        <f>G36</f>
        <v>13432.922</v>
      </c>
      <c r="H35" s="268"/>
      <c r="I35" s="268"/>
      <c r="J35" s="268"/>
      <c r="K35" s="268"/>
      <c r="L35" s="268"/>
      <c r="M35" s="268"/>
    </row>
    <row r="36" spans="1:13" ht="15.75" customHeight="1">
      <c r="A36" s="485" t="s">
        <v>337</v>
      </c>
      <c r="B36" s="481" t="s">
        <v>533</v>
      </c>
      <c r="C36" s="481" t="s">
        <v>665</v>
      </c>
      <c r="D36" s="481" t="s">
        <v>526</v>
      </c>
      <c r="E36" s="481" t="s">
        <v>495</v>
      </c>
      <c r="F36" s="481"/>
      <c r="G36" s="538">
        <f>G37+G41+G44+G46+G48</f>
        <v>13432.922</v>
      </c>
      <c r="H36" s="268"/>
      <c r="I36" s="268"/>
      <c r="J36" s="268"/>
      <c r="K36" s="268"/>
      <c r="L36" s="268"/>
      <c r="M36" s="268"/>
    </row>
    <row r="37" spans="1:13" ht="27.75" customHeight="1">
      <c r="A37" s="541" t="s">
        <v>598</v>
      </c>
      <c r="B37" s="541" t="s">
        <v>533</v>
      </c>
      <c r="C37" s="541" t="s">
        <v>665</v>
      </c>
      <c r="D37" s="541" t="s">
        <v>526</v>
      </c>
      <c r="E37" s="541" t="s">
        <v>224</v>
      </c>
      <c r="F37" s="541"/>
      <c r="G37" s="598">
        <f>G38+G39+G40</f>
        <v>13432.922</v>
      </c>
      <c r="H37" s="885" t="s">
        <v>1215</v>
      </c>
      <c r="I37" s="886"/>
      <c r="J37" s="886"/>
      <c r="K37" s="268"/>
      <c r="L37" s="268"/>
      <c r="M37" s="268"/>
    </row>
    <row r="38" spans="1:17" ht="40.5">
      <c r="A38" s="481" t="s">
        <v>653</v>
      </c>
      <c r="B38" s="481" t="s">
        <v>533</v>
      </c>
      <c r="C38" s="481" t="s">
        <v>665</v>
      </c>
      <c r="D38" s="481" t="s">
        <v>526</v>
      </c>
      <c r="E38" s="481" t="s">
        <v>224</v>
      </c>
      <c r="F38" s="481" t="s">
        <v>67</v>
      </c>
      <c r="G38" s="538">
        <v>12996.733</v>
      </c>
      <c r="H38" s="245" t="s">
        <v>1216</v>
      </c>
      <c r="I38" s="268"/>
      <c r="J38" s="268"/>
      <c r="K38" s="268"/>
      <c r="L38" s="268"/>
      <c r="M38" s="268"/>
      <c r="N38" s="478"/>
      <c r="P38" s="478">
        <v>10011.06</v>
      </c>
      <c r="Q38">
        <v>878.85</v>
      </c>
    </row>
    <row r="39" spans="1:31" ht="27.75">
      <c r="A39" s="256" t="s">
        <v>380</v>
      </c>
      <c r="B39" s="481" t="s">
        <v>533</v>
      </c>
      <c r="C39" s="481" t="s">
        <v>665</v>
      </c>
      <c r="D39" s="481" t="s">
        <v>526</v>
      </c>
      <c r="E39" s="481" t="s">
        <v>224</v>
      </c>
      <c r="F39" s="481" t="s">
        <v>516</v>
      </c>
      <c r="G39" s="538">
        <v>376.85</v>
      </c>
      <c r="H39" s="268" t="s">
        <v>1217</v>
      </c>
      <c r="I39" s="268"/>
      <c r="J39" s="268"/>
      <c r="K39" s="268"/>
      <c r="L39" s="268"/>
      <c r="M39" s="268"/>
      <c r="N39" s="478"/>
      <c r="P39" s="478">
        <v>318.7</v>
      </c>
      <c r="Q39">
        <v>10</v>
      </c>
      <c r="V39" s="245"/>
      <c r="AE39" s="500"/>
    </row>
    <row r="40" spans="1:13" ht="15.75">
      <c r="A40" s="481" t="s">
        <v>763</v>
      </c>
      <c r="B40" s="481" t="s">
        <v>533</v>
      </c>
      <c r="C40" s="481" t="s">
        <v>665</v>
      </c>
      <c r="D40" s="481" t="s">
        <v>526</v>
      </c>
      <c r="E40" s="481" t="s">
        <v>224</v>
      </c>
      <c r="F40" s="481" t="s">
        <v>764</v>
      </c>
      <c r="G40" s="538">
        <v>59.339</v>
      </c>
      <c r="H40" s="268"/>
      <c r="I40" s="268"/>
      <c r="J40" s="268"/>
      <c r="K40" s="268"/>
      <c r="L40" s="268"/>
      <c r="M40" s="268"/>
    </row>
    <row r="41" spans="1:13" ht="27.75" hidden="1">
      <c r="A41" s="615" t="s">
        <v>657</v>
      </c>
      <c r="B41" s="616" t="s">
        <v>533</v>
      </c>
      <c r="C41" s="616" t="s">
        <v>665</v>
      </c>
      <c r="D41" s="616" t="s">
        <v>526</v>
      </c>
      <c r="E41" s="617" t="s">
        <v>1211</v>
      </c>
      <c r="F41" s="541"/>
      <c r="G41" s="598"/>
      <c r="H41" s="268"/>
      <c r="I41" s="268"/>
      <c r="J41" s="268"/>
      <c r="K41" s="268"/>
      <c r="L41" s="268"/>
      <c r="M41" s="268"/>
    </row>
    <row r="42" spans="1:13" ht="40.5" hidden="1">
      <c r="A42" s="481" t="s">
        <v>653</v>
      </c>
      <c r="B42" s="481" t="s">
        <v>533</v>
      </c>
      <c r="C42" s="481" t="s">
        <v>665</v>
      </c>
      <c r="D42" s="481" t="s">
        <v>526</v>
      </c>
      <c r="E42" s="484" t="s">
        <v>1211</v>
      </c>
      <c r="F42" s="481" t="s">
        <v>67</v>
      </c>
      <c r="G42" s="538"/>
      <c r="H42" s="268"/>
      <c r="I42" s="268"/>
      <c r="J42" s="268"/>
      <c r="K42" s="268"/>
      <c r="L42" s="268"/>
      <c r="M42" s="268"/>
    </row>
    <row r="43" spans="1:13" ht="27.75" hidden="1">
      <c r="A43" s="256" t="s">
        <v>380</v>
      </c>
      <c r="B43" s="481" t="s">
        <v>533</v>
      </c>
      <c r="C43" s="481" t="s">
        <v>665</v>
      </c>
      <c r="D43" s="481" t="s">
        <v>526</v>
      </c>
      <c r="E43" s="484" t="s">
        <v>1211</v>
      </c>
      <c r="F43" s="481" t="s">
        <v>516</v>
      </c>
      <c r="G43" s="538"/>
      <c r="H43" s="268"/>
      <c r="I43" s="268"/>
      <c r="J43" s="268"/>
      <c r="K43" s="268"/>
      <c r="L43" s="268"/>
      <c r="M43" s="268"/>
    </row>
    <row r="44" spans="1:13" ht="27.75" hidden="1">
      <c r="A44" s="616" t="s">
        <v>245</v>
      </c>
      <c r="B44" s="616" t="s">
        <v>533</v>
      </c>
      <c r="C44" s="616" t="s">
        <v>665</v>
      </c>
      <c r="D44" s="616" t="s">
        <v>526</v>
      </c>
      <c r="E44" s="617" t="s">
        <v>1212</v>
      </c>
      <c r="F44" s="541"/>
      <c r="G44" s="598"/>
      <c r="H44" s="268"/>
      <c r="I44" s="268"/>
      <c r="J44" s="268"/>
      <c r="K44" s="268"/>
      <c r="L44" s="268"/>
      <c r="M44" s="268"/>
    </row>
    <row r="45" spans="1:13" ht="27.75" hidden="1">
      <c r="A45" s="256" t="s">
        <v>380</v>
      </c>
      <c r="B45" s="481" t="s">
        <v>533</v>
      </c>
      <c r="C45" s="481" t="s">
        <v>665</v>
      </c>
      <c r="D45" s="481" t="s">
        <v>526</v>
      </c>
      <c r="E45" s="484" t="s">
        <v>1212</v>
      </c>
      <c r="F45" s="481" t="s">
        <v>516</v>
      </c>
      <c r="G45" s="538"/>
      <c r="H45" s="268"/>
      <c r="I45" s="268"/>
      <c r="J45" s="268"/>
      <c r="K45" s="268"/>
      <c r="L45" s="268"/>
      <c r="M45" s="268"/>
    </row>
    <row r="46" spans="1:13" ht="40.5" hidden="1">
      <c r="A46" s="616" t="s">
        <v>1151</v>
      </c>
      <c r="B46" s="618" t="s">
        <v>533</v>
      </c>
      <c r="C46" s="616" t="s">
        <v>665</v>
      </c>
      <c r="D46" s="616" t="s">
        <v>526</v>
      </c>
      <c r="E46" s="619" t="s">
        <v>1213</v>
      </c>
      <c r="F46" s="541"/>
      <c r="G46" s="598"/>
      <c r="H46" s="268"/>
      <c r="I46" s="268"/>
      <c r="J46" s="268"/>
      <c r="K46" s="268"/>
      <c r="L46" s="268"/>
      <c r="M46" s="268"/>
    </row>
    <row r="47" spans="1:13" ht="40.5" hidden="1">
      <c r="A47" s="481" t="s">
        <v>653</v>
      </c>
      <c r="B47" s="481" t="s">
        <v>533</v>
      </c>
      <c r="C47" s="481" t="s">
        <v>665</v>
      </c>
      <c r="D47" s="481" t="s">
        <v>526</v>
      </c>
      <c r="E47" s="620" t="s">
        <v>1213</v>
      </c>
      <c r="F47" s="481" t="s">
        <v>67</v>
      </c>
      <c r="G47" s="538"/>
      <c r="H47" s="268"/>
      <c r="I47" s="268"/>
      <c r="J47" s="268"/>
      <c r="K47" s="268"/>
      <c r="L47" s="268"/>
      <c r="M47" s="268"/>
    </row>
    <row r="48" spans="1:13" ht="27.75" hidden="1">
      <c r="A48" s="615" t="s">
        <v>656</v>
      </c>
      <c r="B48" s="616" t="s">
        <v>533</v>
      </c>
      <c r="C48" s="616" t="s">
        <v>93</v>
      </c>
      <c r="D48" s="616" t="s">
        <v>526</v>
      </c>
      <c r="E48" s="541" t="s">
        <v>1214</v>
      </c>
      <c r="F48" s="541"/>
      <c r="G48" s="598"/>
      <c r="H48" s="268"/>
      <c r="I48" s="268"/>
      <c r="J48" s="268"/>
      <c r="K48" s="268"/>
      <c r="L48" s="268"/>
      <c r="M48" s="268"/>
    </row>
    <row r="49" spans="1:13" ht="40.5" hidden="1">
      <c r="A49" s="481" t="s">
        <v>653</v>
      </c>
      <c r="B49" s="481" t="s">
        <v>533</v>
      </c>
      <c r="C49" s="481" t="s">
        <v>665</v>
      </c>
      <c r="D49" s="481" t="s">
        <v>526</v>
      </c>
      <c r="E49" s="481" t="s">
        <v>1214</v>
      </c>
      <c r="F49" s="481" t="s">
        <v>67</v>
      </c>
      <c r="G49" s="538"/>
      <c r="H49" s="268"/>
      <c r="I49" s="268"/>
      <c r="J49" s="268"/>
      <c r="K49" s="268"/>
      <c r="L49" s="268"/>
      <c r="M49" s="268"/>
    </row>
    <row r="50" spans="1:13" ht="15.75">
      <c r="A50" s="482" t="s">
        <v>601</v>
      </c>
      <c r="B50" s="483" t="s">
        <v>533</v>
      </c>
      <c r="C50" s="483" t="s">
        <v>665</v>
      </c>
      <c r="D50" s="483" t="s">
        <v>526</v>
      </c>
      <c r="E50" s="483" t="s">
        <v>679</v>
      </c>
      <c r="F50" s="483"/>
      <c r="G50" s="600">
        <f>G51</f>
        <v>389.8</v>
      </c>
      <c r="H50" s="268"/>
      <c r="I50" s="268"/>
      <c r="J50" s="268"/>
      <c r="K50" s="268"/>
      <c r="L50" s="268"/>
      <c r="M50" s="268"/>
    </row>
    <row r="51" spans="1:13" ht="16.5" customHeight="1">
      <c r="A51" s="548" t="s">
        <v>77</v>
      </c>
      <c r="B51" s="497" t="s">
        <v>533</v>
      </c>
      <c r="C51" s="497" t="s">
        <v>665</v>
      </c>
      <c r="D51" s="497" t="s">
        <v>526</v>
      </c>
      <c r="E51" s="497" t="s">
        <v>680</v>
      </c>
      <c r="F51" s="497"/>
      <c r="G51" s="605">
        <f>G55+G62+G59+G65</f>
        <v>389.8</v>
      </c>
      <c r="H51" s="268"/>
      <c r="I51" s="268"/>
      <c r="J51" s="268"/>
      <c r="K51" s="268"/>
      <c r="L51" s="268"/>
      <c r="M51" s="268"/>
    </row>
    <row r="52" spans="1:13" ht="27" customHeight="1" hidden="1">
      <c r="A52" s="621" t="s">
        <v>657</v>
      </c>
      <c r="B52" s="481" t="s">
        <v>533</v>
      </c>
      <c r="C52" s="481" t="s">
        <v>665</v>
      </c>
      <c r="D52" s="481" t="s">
        <v>526</v>
      </c>
      <c r="E52" s="481" t="s">
        <v>796</v>
      </c>
      <c r="F52" s="481"/>
      <c r="G52" s="538"/>
      <c r="H52" s="268"/>
      <c r="I52" s="268"/>
      <c r="J52" s="268"/>
      <c r="K52" s="268"/>
      <c r="L52" s="268"/>
      <c r="M52" s="268"/>
    </row>
    <row r="53" spans="1:13" ht="47.25" customHeight="1" hidden="1">
      <c r="A53" s="486" t="s">
        <v>169</v>
      </c>
      <c r="B53" s="481" t="s">
        <v>533</v>
      </c>
      <c r="C53" s="481" t="s">
        <v>665</v>
      </c>
      <c r="D53" s="481" t="s">
        <v>526</v>
      </c>
      <c r="E53" s="481" t="s">
        <v>796</v>
      </c>
      <c r="F53" s="481" t="s">
        <v>67</v>
      </c>
      <c r="G53" s="538"/>
      <c r="H53" s="268"/>
      <c r="I53" s="268"/>
      <c r="J53" s="268"/>
      <c r="K53" s="268"/>
      <c r="L53" s="268"/>
      <c r="M53" s="268"/>
    </row>
    <row r="54" spans="1:13" ht="43.5" customHeight="1" hidden="1">
      <c r="A54" s="256" t="s">
        <v>380</v>
      </c>
      <c r="B54" s="481" t="s">
        <v>533</v>
      </c>
      <c r="C54" s="481" t="s">
        <v>665</v>
      </c>
      <c r="D54" s="481" t="s">
        <v>526</v>
      </c>
      <c r="E54" s="481" t="s">
        <v>796</v>
      </c>
      <c r="F54" s="481" t="s">
        <v>516</v>
      </c>
      <c r="G54" s="538"/>
      <c r="H54" s="268"/>
      <c r="I54" s="268"/>
      <c r="J54" s="268"/>
      <c r="K54" s="268"/>
      <c r="L54" s="268"/>
      <c r="M54" s="268"/>
    </row>
    <row r="55" spans="1:13" ht="27" customHeight="1">
      <c r="A55" s="622" t="s">
        <v>658</v>
      </c>
      <c r="B55" s="481" t="s">
        <v>533</v>
      </c>
      <c r="C55" s="617" t="s">
        <v>665</v>
      </c>
      <c r="D55" s="617" t="s">
        <v>526</v>
      </c>
      <c r="E55" s="617" t="s">
        <v>141</v>
      </c>
      <c r="F55" s="497"/>
      <c r="G55" s="598">
        <f>G56+G57</f>
        <v>305.8</v>
      </c>
      <c r="H55" s="268"/>
      <c r="I55" s="268"/>
      <c r="J55" s="268"/>
      <c r="K55" s="268"/>
      <c r="L55" s="268"/>
      <c r="M55" s="268"/>
    </row>
    <row r="56" spans="1:13" ht="51.75" customHeight="1">
      <c r="A56" s="486" t="s">
        <v>169</v>
      </c>
      <c r="B56" s="481" t="s">
        <v>533</v>
      </c>
      <c r="C56" s="481" t="s">
        <v>665</v>
      </c>
      <c r="D56" s="481" t="s">
        <v>526</v>
      </c>
      <c r="E56" s="484" t="s">
        <v>141</v>
      </c>
      <c r="F56" s="481" t="s">
        <v>67</v>
      </c>
      <c r="G56" s="539">
        <v>305.8</v>
      </c>
      <c r="H56" s="268"/>
      <c r="I56" s="268"/>
      <c r="J56" s="268"/>
      <c r="K56" s="268"/>
      <c r="L56" s="268"/>
      <c r="M56" s="268"/>
    </row>
    <row r="57" spans="1:13" ht="15.75" hidden="1">
      <c r="A57" s="481" t="s">
        <v>515</v>
      </c>
      <c r="B57" s="481" t="s">
        <v>533</v>
      </c>
      <c r="C57" s="481" t="s">
        <v>665</v>
      </c>
      <c r="D57" s="481" t="s">
        <v>526</v>
      </c>
      <c r="E57" s="484" t="s">
        <v>79</v>
      </c>
      <c r="F57" s="481" t="s">
        <v>516</v>
      </c>
      <c r="G57" s="539"/>
      <c r="H57" s="268"/>
      <c r="I57" s="268"/>
      <c r="J57" s="268"/>
      <c r="K57" s="268"/>
      <c r="L57" s="268"/>
      <c r="M57" s="268"/>
    </row>
    <row r="58" spans="1:13" ht="0.75" customHeight="1" hidden="1">
      <c r="A58" s="483" t="s">
        <v>561</v>
      </c>
      <c r="B58" s="483"/>
      <c r="C58" s="483"/>
      <c r="D58" s="483"/>
      <c r="E58" s="613"/>
      <c r="F58" s="483"/>
      <c r="G58" s="597">
        <f>G59</f>
        <v>60</v>
      </c>
      <c r="H58" s="268"/>
      <c r="I58" s="268"/>
      <c r="J58" s="268"/>
      <c r="K58" s="268"/>
      <c r="L58" s="268"/>
      <c r="M58" s="268"/>
    </row>
    <row r="59" spans="1:13" ht="31.5" customHeight="1">
      <c r="A59" s="504" t="s">
        <v>139</v>
      </c>
      <c r="B59" s="481" t="s">
        <v>533</v>
      </c>
      <c r="C59" s="481" t="s">
        <v>665</v>
      </c>
      <c r="D59" s="481" t="s">
        <v>526</v>
      </c>
      <c r="E59" s="484" t="s">
        <v>140</v>
      </c>
      <c r="F59" s="481"/>
      <c r="G59" s="539">
        <f>G61+G60</f>
        <v>60</v>
      </c>
      <c r="H59" s="268"/>
      <c r="I59" s="268"/>
      <c r="J59" s="268"/>
      <c r="K59" s="268"/>
      <c r="L59" s="268"/>
      <c r="M59" s="268"/>
    </row>
    <row r="60" spans="1:13" ht="57" customHeight="1" hidden="1">
      <c r="A60" s="486" t="s">
        <v>169</v>
      </c>
      <c r="B60" s="481" t="s">
        <v>533</v>
      </c>
      <c r="C60" s="481" t="s">
        <v>665</v>
      </c>
      <c r="D60" s="481" t="s">
        <v>526</v>
      </c>
      <c r="E60" s="484" t="s">
        <v>140</v>
      </c>
      <c r="F60" s="481" t="s">
        <v>67</v>
      </c>
      <c r="G60" s="539"/>
      <c r="H60" s="268"/>
      <c r="I60" s="268"/>
      <c r="J60" s="268"/>
      <c r="K60" s="268"/>
      <c r="L60" s="268"/>
      <c r="M60" s="268"/>
    </row>
    <row r="61" spans="1:13" ht="33" customHeight="1">
      <c r="A61" s="256" t="s">
        <v>380</v>
      </c>
      <c r="B61" s="481" t="s">
        <v>533</v>
      </c>
      <c r="C61" s="481" t="s">
        <v>665</v>
      </c>
      <c r="D61" s="481" t="s">
        <v>526</v>
      </c>
      <c r="E61" s="484" t="s">
        <v>140</v>
      </c>
      <c r="F61" s="481" t="s">
        <v>516</v>
      </c>
      <c r="G61" s="539">
        <v>60</v>
      </c>
      <c r="H61" s="268"/>
      <c r="I61" s="268"/>
      <c r="J61" s="268"/>
      <c r="K61" s="268"/>
      <c r="L61" s="268"/>
      <c r="M61" s="268"/>
    </row>
    <row r="62" spans="1:13" ht="33" customHeight="1" hidden="1">
      <c r="A62" s="621" t="s">
        <v>1524</v>
      </c>
      <c r="B62" s="481" t="s">
        <v>533</v>
      </c>
      <c r="C62" s="481" t="s">
        <v>665</v>
      </c>
      <c r="D62" s="481" t="s">
        <v>526</v>
      </c>
      <c r="E62" s="484" t="s">
        <v>46</v>
      </c>
      <c r="F62" s="481"/>
      <c r="G62" s="539">
        <f>G63</f>
        <v>0</v>
      </c>
      <c r="H62" s="268"/>
      <c r="I62" s="268"/>
      <c r="J62" s="268"/>
      <c r="K62" s="268"/>
      <c r="L62" s="268"/>
      <c r="M62" s="268"/>
    </row>
    <row r="63" spans="1:13" ht="48.75" customHeight="1" hidden="1">
      <c r="A63" s="486" t="s">
        <v>169</v>
      </c>
      <c r="B63" s="481" t="s">
        <v>533</v>
      </c>
      <c r="C63" s="481" t="s">
        <v>665</v>
      </c>
      <c r="D63" s="481" t="s">
        <v>526</v>
      </c>
      <c r="E63" s="484" t="s">
        <v>46</v>
      </c>
      <c r="F63" s="481" t="s">
        <v>67</v>
      </c>
      <c r="G63" s="539"/>
      <c r="H63" s="268"/>
      <c r="I63" s="268"/>
      <c r="J63" s="268"/>
      <c r="K63" s="268"/>
      <c r="L63" s="268"/>
      <c r="M63" s="268"/>
    </row>
    <row r="64" spans="1:13" ht="21" customHeight="1" hidden="1">
      <c r="A64" s="483" t="s">
        <v>530</v>
      </c>
      <c r="B64" s="483" t="s">
        <v>533</v>
      </c>
      <c r="C64" s="483" t="s">
        <v>665</v>
      </c>
      <c r="D64" s="483" t="s">
        <v>526</v>
      </c>
      <c r="E64" s="613"/>
      <c r="F64" s="483"/>
      <c r="G64" s="605">
        <f>G67+G81+G91+G96</f>
        <v>2721.441</v>
      </c>
      <c r="H64" s="268"/>
      <c r="I64" s="268"/>
      <c r="J64" s="268"/>
      <c r="K64" s="268"/>
      <c r="L64" s="268"/>
      <c r="M64" s="268"/>
    </row>
    <row r="65" spans="1:13" ht="30" customHeight="1">
      <c r="A65" s="256" t="s">
        <v>1302</v>
      </c>
      <c r="B65" s="481" t="s">
        <v>533</v>
      </c>
      <c r="C65" s="481" t="s">
        <v>665</v>
      </c>
      <c r="D65" s="481" t="s">
        <v>526</v>
      </c>
      <c r="E65" s="484" t="s">
        <v>1303</v>
      </c>
      <c r="F65" s="481"/>
      <c r="G65" s="538">
        <f>G66</f>
        <v>24</v>
      </c>
      <c r="H65" s="268"/>
      <c r="I65" s="268"/>
      <c r="J65" s="268"/>
      <c r="K65" s="268"/>
      <c r="L65" s="268"/>
      <c r="M65" s="268"/>
    </row>
    <row r="66" spans="1:13" ht="41.25" customHeight="1">
      <c r="A66" s="486" t="s">
        <v>169</v>
      </c>
      <c r="B66" s="481" t="s">
        <v>533</v>
      </c>
      <c r="C66" s="481" t="s">
        <v>665</v>
      </c>
      <c r="D66" s="481" t="s">
        <v>526</v>
      </c>
      <c r="E66" s="484" t="s">
        <v>1303</v>
      </c>
      <c r="F66" s="481" t="s">
        <v>67</v>
      </c>
      <c r="G66" s="538">
        <v>24</v>
      </c>
      <c r="H66" s="268"/>
      <c r="I66" s="268"/>
      <c r="J66" s="268"/>
      <c r="K66" s="268"/>
      <c r="L66" s="268"/>
      <c r="M66" s="268"/>
    </row>
    <row r="67" spans="1:13" ht="26.25" customHeight="1">
      <c r="A67" s="594" t="s">
        <v>1328</v>
      </c>
      <c r="B67" s="497" t="s">
        <v>533</v>
      </c>
      <c r="C67" s="623" t="s">
        <v>665</v>
      </c>
      <c r="D67" s="623" t="s">
        <v>526</v>
      </c>
      <c r="E67" s="623" t="s">
        <v>106</v>
      </c>
      <c r="F67" s="497"/>
      <c r="G67" s="605">
        <f>G68+G73</f>
        <v>732.388</v>
      </c>
      <c r="H67" s="268"/>
      <c r="I67" s="268"/>
      <c r="J67" s="268"/>
      <c r="K67" s="268"/>
      <c r="L67" s="268"/>
      <c r="M67" s="268"/>
    </row>
    <row r="68" spans="1:13" ht="45" customHeight="1">
      <c r="A68" s="504" t="s">
        <v>1329</v>
      </c>
      <c r="B68" s="541" t="s">
        <v>533</v>
      </c>
      <c r="C68" s="624" t="s">
        <v>665</v>
      </c>
      <c r="D68" s="624" t="s">
        <v>526</v>
      </c>
      <c r="E68" s="624" t="s">
        <v>107</v>
      </c>
      <c r="F68" s="541"/>
      <c r="G68" s="598">
        <f>G69</f>
        <v>463.16</v>
      </c>
      <c r="H68" s="268"/>
      <c r="I68" s="268"/>
      <c r="J68" s="268"/>
      <c r="K68" s="268"/>
      <c r="L68" s="268"/>
      <c r="M68" s="268"/>
    </row>
    <row r="69" spans="1:13" ht="38.25" customHeight="1">
      <c r="A69" s="625" t="s">
        <v>340</v>
      </c>
      <c r="B69" s="481" t="s">
        <v>533</v>
      </c>
      <c r="C69" s="626" t="s">
        <v>665</v>
      </c>
      <c r="D69" s="626" t="s">
        <v>526</v>
      </c>
      <c r="E69" s="626" t="s">
        <v>109</v>
      </c>
      <c r="F69" s="481"/>
      <c r="G69" s="538">
        <f>G70</f>
        <v>463.16</v>
      </c>
      <c r="H69" s="268"/>
      <c r="I69" s="268"/>
      <c r="J69" s="268"/>
      <c r="K69" s="268"/>
      <c r="L69" s="268"/>
      <c r="M69" s="268"/>
    </row>
    <row r="70" spans="1:13" ht="20.25" customHeight="1">
      <c r="A70" s="481" t="s">
        <v>598</v>
      </c>
      <c r="B70" s="481" t="s">
        <v>533</v>
      </c>
      <c r="C70" s="626" t="s">
        <v>665</v>
      </c>
      <c r="D70" s="626" t="s">
        <v>526</v>
      </c>
      <c r="E70" s="626" t="s">
        <v>110</v>
      </c>
      <c r="F70" s="481"/>
      <c r="G70" s="538">
        <f>G71+G72</f>
        <v>463.16</v>
      </c>
      <c r="H70" s="268"/>
      <c r="I70" s="268"/>
      <c r="J70" s="268"/>
      <c r="K70" s="268"/>
      <c r="L70" s="268"/>
      <c r="M70" s="268"/>
    </row>
    <row r="71" spans="1:13" ht="45" customHeight="1">
      <c r="A71" s="481" t="s">
        <v>653</v>
      </c>
      <c r="B71" s="481" t="s">
        <v>533</v>
      </c>
      <c r="C71" s="626" t="s">
        <v>665</v>
      </c>
      <c r="D71" s="626" t="s">
        <v>526</v>
      </c>
      <c r="E71" s="626" t="s">
        <v>110</v>
      </c>
      <c r="F71" s="481" t="s">
        <v>67</v>
      </c>
      <c r="G71" s="538">
        <v>463.16</v>
      </c>
      <c r="H71" s="268"/>
      <c r="I71" s="268"/>
      <c r="J71" s="268"/>
      <c r="K71" s="268"/>
      <c r="L71" s="268"/>
      <c r="M71" s="268"/>
    </row>
    <row r="72" spans="1:13" ht="18" customHeight="1" hidden="1">
      <c r="A72" s="481" t="s">
        <v>654</v>
      </c>
      <c r="B72" s="481" t="s">
        <v>533</v>
      </c>
      <c r="C72" s="626" t="s">
        <v>665</v>
      </c>
      <c r="D72" s="626" t="s">
        <v>526</v>
      </c>
      <c r="E72" s="626" t="s">
        <v>110</v>
      </c>
      <c r="F72" s="481" t="s">
        <v>516</v>
      </c>
      <c r="G72" s="538"/>
      <c r="H72" s="268"/>
      <c r="I72" s="268"/>
      <c r="J72" s="268"/>
      <c r="K72" s="268"/>
      <c r="L72" s="268"/>
      <c r="M72" s="268"/>
    </row>
    <row r="73" spans="1:13" ht="69.75" customHeight="1">
      <c r="A73" s="592" t="s">
        <v>1338</v>
      </c>
      <c r="B73" s="481" t="s">
        <v>533</v>
      </c>
      <c r="C73" s="481" t="s">
        <v>665</v>
      </c>
      <c r="D73" s="481" t="s">
        <v>526</v>
      </c>
      <c r="E73" s="626" t="s">
        <v>112</v>
      </c>
      <c r="F73" s="481"/>
      <c r="G73" s="538">
        <f>G74+G78</f>
        <v>269.228</v>
      </c>
      <c r="H73" s="268"/>
      <c r="I73" s="268"/>
      <c r="J73" s="268"/>
      <c r="K73" s="268"/>
      <c r="L73" s="268"/>
      <c r="M73" s="268"/>
    </row>
    <row r="74" spans="1:13" ht="27.75" customHeight="1">
      <c r="A74" s="625" t="s">
        <v>108</v>
      </c>
      <c r="B74" s="481" t="s">
        <v>533</v>
      </c>
      <c r="C74" s="481" t="s">
        <v>665</v>
      </c>
      <c r="D74" s="481" t="s">
        <v>526</v>
      </c>
      <c r="E74" s="626" t="s">
        <v>114</v>
      </c>
      <c r="F74" s="481"/>
      <c r="G74" s="538">
        <f>G75</f>
        <v>234.228</v>
      </c>
      <c r="H74" s="268"/>
      <c r="I74" s="268"/>
      <c r="J74" s="268"/>
      <c r="K74" s="268"/>
      <c r="L74" s="268"/>
      <c r="M74" s="268"/>
    </row>
    <row r="75" spans="1:13" ht="19.5" customHeight="1">
      <c r="A75" s="484" t="s">
        <v>657</v>
      </c>
      <c r="B75" s="481" t="s">
        <v>533</v>
      </c>
      <c r="C75" s="481" t="s">
        <v>665</v>
      </c>
      <c r="D75" s="481" t="s">
        <v>526</v>
      </c>
      <c r="E75" s="484" t="s">
        <v>115</v>
      </c>
      <c r="F75" s="481"/>
      <c r="G75" s="538">
        <f>G76+G77</f>
        <v>234.228</v>
      </c>
      <c r="H75" s="268"/>
      <c r="I75" s="268"/>
      <c r="J75" s="268"/>
      <c r="K75" s="268"/>
      <c r="L75" s="268"/>
      <c r="M75" s="268"/>
    </row>
    <row r="76" spans="1:14" ht="49.5" customHeight="1">
      <c r="A76" s="481" t="s">
        <v>653</v>
      </c>
      <c r="B76" s="481" t="s">
        <v>533</v>
      </c>
      <c r="C76" s="481" t="s">
        <v>665</v>
      </c>
      <c r="D76" s="481" t="s">
        <v>526</v>
      </c>
      <c r="E76" s="484" t="s">
        <v>115</v>
      </c>
      <c r="F76" s="481" t="s">
        <v>67</v>
      </c>
      <c r="G76" s="539">
        <v>234.228</v>
      </c>
      <c r="H76" s="268"/>
      <c r="I76" s="268"/>
      <c r="J76" s="268"/>
      <c r="K76" s="268"/>
      <c r="L76" s="268"/>
      <c r="M76" s="268"/>
      <c r="N76" s="234">
        <v>221.33</v>
      </c>
    </row>
    <row r="77" spans="1:14" ht="27.75" customHeight="1" hidden="1">
      <c r="A77" s="256" t="s">
        <v>380</v>
      </c>
      <c r="B77" s="481" t="s">
        <v>533</v>
      </c>
      <c r="C77" s="481" t="s">
        <v>665</v>
      </c>
      <c r="D77" s="481" t="s">
        <v>526</v>
      </c>
      <c r="E77" s="484" t="s">
        <v>115</v>
      </c>
      <c r="F77" s="481" t="s">
        <v>516</v>
      </c>
      <c r="G77" s="539"/>
      <c r="H77" s="268"/>
      <c r="I77" s="268"/>
      <c r="J77" s="268"/>
      <c r="K77" s="268"/>
      <c r="L77" s="268"/>
      <c r="M77" s="268"/>
      <c r="N77" s="234">
        <v>24.56</v>
      </c>
    </row>
    <row r="78" spans="1:13" ht="27.75" customHeight="1">
      <c r="A78" s="625" t="s">
        <v>113</v>
      </c>
      <c r="B78" s="481" t="s">
        <v>533</v>
      </c>
      <c r="C78" s="481" t="s">
        <v>665</v>
      </c>
      <c r="D78" s="481" t="s">
        <v>526</v>
      </c>
      <c r="E78" s="484" t="s">
        <v>341</v>
      </c>
      <c r="F78" s="481"/>
      <c r="G78" s="539">
        <f>G79</f>
        <v>35</v>
      </c>
      <c r="H78" s="268"/>
      <c r="I78" s="268"/>
      <c r="J78" s="268"/>
      <c r="K78" s="268"/>
      <c r="L78" s="268"/>
      <c r="M78" s="268"/>
    </row>
    <row r="79" spans="1:13" ht="24" customHeight="1">
      <c r="A79" s="481" t="s">
        <v>245</v>
      </c>
      <c r="B79" s="481" t="s">
        <v>533</v>
      </c>
      <c r="C79" s="481" t="s">
        <v>665</v>
      </c>
      <c r="D79" s="481" t="s">
        <v>526</v>
      </c>
      <c r="E79" s="484" t="s">
        <v>342</v>
      </c>
      <c r="F79" s="481"/>
      <c r="G79" s="539">
        <f>G80</f>
        <v>35</v>
      </c>
      <c r="H79" s="268"/>
      <c r="I79" s="268"/>
      <c r="J79" s="268"/>
      <c r="K79" s="268"/>
      <c r="L79" s="268"/>
      <c r="M79" s="268"/>
    </row>
    <row r="80" spans="1:13" ht="33" customHeight="1">
      <c r="A80" s="256" t="s">
        <v>380</v>
      </c>
      <c r="B80" s="481" t="s">
        <v>533</v>
      </c>
      <c r="C80" s="481" t="s">
        <v>665</v>
      </c>
      <c r="D80" s="481" t="s">
        <v>526</v>
      </c>
      <c r="E80" s="484" t="s">
        <v>342</v>
      </c>
      <c r="F80" s="481" t="s">
        <v>516</v>
      </c>
      <c r="G80" s="539">
        <v>35</v>
      </c>
      <c r="H80" s="268"/>
      <c r="I80" s="268"/>
      <c r="J80" s="268"/>
      <c r="K80" s="268"/>
      <c r="L80" s="268"/>
      <c r="M80" s="268"/>
    </row>
    <row r="81" spans="1:13" ht="35.25" customHeight="1">
      <c r="A81" s="514" t="s">
        <v>1503</v>
      </c>
      <c r="B81" s="497" t="s">
        <v>533</v>
      </c>
      <c r="C81" s="497" t="s">
        <v>665</v>
      </c>
      <c r="D81" s="497" t="s">
        <v>526</v>
      </c>
      <c r="E81" s="627" t="s">
        <v>682</v>
      </c>
      <c r="F81" s="497"/>
      <c r="G81" s="595">
        <f>G82+G86</f>
        <v>320.6</v>
      </c>
      <c r="H81" s="268"/>
      <c r="I81" s="268"/>
      <c r="J81" s="268"/>
      <c r="K81" s="268"/>
      <c r="L81" s="268"/>
      <c r="M81" s="268"/>
    </row>
    <row r="82" spans="1:13" ht="48.75" customHeight="1">
      <c r="A82" s="485" t="s">
        <v>1504</v>
      </c>
      <c r="B82" s="481" t="s">
        <v>533</v>
      </c>
      <c r="C82" s="541" t="s">
        <v>665</v>
      </c>
      <c r="D82" s="541" t="s">
        <v>526</v>
      </c>
      <c r="E82" s="617" t="s">
        <v>689</v>
      </c>
      <c r="F82" s="541"/>
      <c r="G82" s="612">
        <f>G83</f>
        <v>305.8</v>
      </c>
      <c r="H82" s="268"/>
      <c r="I82" s="268"/>
      <c r="J82" s="268"/>
      <c r="K82" s="268"/>
      <c r="L82" s="268"/>
      <c r="M82" s="268"/>
    </row>
    <row r="83" spans="1:13" ht="32.25" customHeight="1">
      <c r="A83" s="628" t="s">
        <v>470</v>
      </c>
      <c r="B83" s="481" t="s">
        <v>533</v>
      </c>
      <c r="C83" s="541" t="s">
        <v>665</v>
      </c>
      <c r="D83" s="541" t="s">
        <v>526</v>
      </c>
      <c r="E83" s="617" t="s">
        <v>690</v>
      </c>
      <c r="F83" s="541"/>
      <c r="G83" s="612">
        <f>G84</f>
        <v>305.8</v>
      </c>
      <c r="H83" s="268"/>
      <c r="I83" s="268"/>
      <c r="J83" s="268"/>
      <c r="K83" s="268"/>
      <c r="L83" s="268"/>
      <c r="M83" s="268"/>
    </row>
    <row r="84" spans="1:13" ht="43.5" customHeight="1">
      <c r="A84" s="481" t="s">
        <v>1151</v>
      </c>
      <c r="B84" s="481" t="s">
        <v>533</v>
      </c>
      <c r="C84" s="481" t="s">
        <v>665</v>
      </c>
      <c r="D84" s="481" t="s">
        <v>526</v>
      </c>
      <c r="E84" s="620" t="s">
        <v>691</v>
      </c>
      <c r="F84" s="481"/>
      <c r="G84" s="539">
        <f>G85</f>
        <v>305.8</v>
      </c>
      <c r="H84" s="268"/>
      <c r="I84" s="268"/>
      <c r="J84" s="268"/>
      <c r="K84" s="268"/>
      <c r="L84" s="268"/>
      <c r="M84" s="268"/>
    </row>
    <row r="85" spans="1:13" ht="48.75" customHeight="1">
      <c r="A85" s="481" t="s">
        <v>653</v>
      </c>
      <c r="B85" s="481" t="s">
        <v>533</v>
      </c>
      <c r="C85" s="481" t="s">
        <v>665</v>
      </c>
      <c r="D85" s="481" t="s">
        <v>526</v>
      </c>
      <c r="E85" s="620" t="s">
        <v>691</v>
      </c>
      <c r="F85" s="481" t="s">
        <v>67</v>
      </c>
      <c r="G85" s="539">
        <v>305.8</v>
      </c>
      <c r="H85" s="268"/>
      <c r="I85" s="268"/>
      <c r="J85" s="268"/>
      <c r="K85" s="268"/>
      <c r="L85" s="268"/>
      <c r="M85" s="268"/>
    </row>
    <row r="86" spans="1:13" ht="48" customHeight="1">
      <c r="A86" s="485" t="s">
        <v>1505</v>
      </c>
      <c r="B86" s="481" t="s">
        <v>533</v>
      </c>
      <c r="C86" s="481" t="s">
        <v>665</v>
      </c>
      <c r="D86" s="481" t="s">
        <v>526</v>
      </c>
      <c r="E86" s="484" t="s">
        <v>684</v>
      </c>
      <c r="F86" s="481"/>
      <c r="G86" s="539">
        <f>G87</f>
        <v>14.8</v>
      </c>
      <c r="H86" s="268"/>
      <c r="I86" s="268"/>
      <c r="J86" s="268"/>
      <c r="K86" s="268"/>
      <c r="L86" s="268"/>
      <c r="M86" s="268"/>
    </row>
    <row r="87" spans="1:13" ht="58.5" customHeight="1">
      <c r="A87" s="629" t="s">
        <v>685</v>
      </c>
      <c r="B87" s="481" t="s">
        <v>533</v>
      </c>
      <c r="C87" s="481" t="s">
        <v>665</v>
      </c>
      <c r="D87" s="481" t="s">
        <v>526</v>
      </c>
      <c r="E87" s="484" t="s">
        <v>686</v>
      </c>
      <c r="F87" s="481"/>
      <c r="G87" s="539">
        <f>G88</f>
        <v>14.8</v>
      </c>
      <c r="H87" s="268"/>
      <c r="I87" s="268"/>
      <c r="J87" s="268"/>
      <c r="K87" s="268"/>
      <c r="L87" s="268"/>
      <c r="M87" s="268"/>
    </row>
    <row r="88" spans="1:13" ht="36.75" customHeight="1">
      <c r="A88" s="481" t="s">
        <v>247</v>
      </c>
      <c r="B88" s="481" t="s">
        <v>533</v>
      </c>
      <c r="C88" s="481" t="s">
        <v>665</v>
      </c>
      <c r="D88" s="481" t="s">
        <v>526</v>
      </c>
      <c r="E88" s="484" t="s">
        <v>687</v>
      </c>
      <c r="F88" s="481"/>
      <c r="G88" s="539">
        <f>G89+G90</f>
        <v>14.8</v>
      </c>
      <c r="H88" s="268"/>
      <c r="I88" s="268"/>
      <c r="J88" s="268"/>
      <c r="K88" s="268"/>
      <c r="L88" s="268"/>
      <c r="M88" s="268"/>
    </row>
    <row r="89" spans="1:13" ht="27" customHeight="1">
      <c r="A89" s="256" t="s">
        <v>380</v>
      </c>
      <c r="B89" s="481" t="s">
        <v>533</v>
      </c>
      <c r="C89" s="481" t="s">
        <v>665</v>
      </c>
      <c r="D89" s="481" t="s">
        <v>526</v>
      </c>
      <c r="E89" s="484" t="s">
        <v>687</v>
      </c>
      <c r="F89" s="481" t="s">
        <v>516</v>
      </c>
      <c r="G89" s="539">
        <v>14.8</v>
      </c>
      <c r="H89" s="268"/>
      <c r="I89" s="268"/>
      <c r="J89" s="268"/>
      <c r="K89" s="268"/>
      <c r="L89" s="268"/>
      <c r="M89" s="268"/>
    </row>
    <row r="90" spans="1:13" ht="27" customHeight="1" hidden="1">
      <c r="A90" s="481" t="s">
        <v>176</v>
      </c>
      <c r="B90" s="481" t="s">
        <v>533</v>
      </c>
      <c r="C90" s="481" t="s">
        <v>665</v>
      </c>
      <c r="D90" s="481" t="s">
        <v>526</v>
      </c>
      <c r="E90" s="484" t="s">
        <v>687</v>
      </c>
      <c r="F90" s="481" t="s">
        <v>762</v>
      </c>
      <c r="G90" s="539"/>
      <c r="H90" s="268"/>
      <c r="I90" s="268"/>
      <c r="J90" s="268"/>
      <c r="K90" s="268"/>
      <c r="L90" s="268"/>
      <c r="M90" s="268"/>
    </row>
    <row r="91" spans="1:13" ht="30" customHeight="1">
      <c r="A91" s="548" t="s">
        <v>1519</v>
      </c>
      <c r="B91" s="497" t="s">
        <v>533</v>
      </c>
      <c r="C91" s="497" t="s">
        <v>665</v>
      </c>
      <c r="D91" s="497" t="s">
        <v>526</v>
      </c>
      <c r="E91" s="497" t="s">
        <v>344</v>
      </c>
      <c r="F91" s="497"/>
      <c r="G91" s="605">
        <f>G92</f>
        <v>305.8</v>
      </c>
      <c r="H91" s="268"/>
      <c r="I91" s="268"/>
      <c r="J91" s="268"/>
      <c r="K91" s="268"/>
      <c r="L91" s="268"/>
      <c r="M91" s="268"/>
    </row>
    <row r="92" spans="1:13" ht="40.5" customHeight="1">
      <c r="A92" s="504" t="s">
        <v>1521</v>
      </c>
      <c r="B92" s="481" t="s">
        <v>533</v>
      </c>
      <c r="C92" s="481" t="s">
        <v>665</v>
      </c>
      <c r="D92" s="481" t="s">
        <v>526</v>
      </c>
      <c r="E92" s="541" t="s">
        <v>346</v>
      </c>
      <c r="F92" s="481"/>
      <c r="G92" s="538">
        <f>G93</f>
        <v>305.8</v>
      </c>
      <c r="H92" s="268"/>
      <c r="I92" s="268"/>
      <c r="J92" s="268"/>
      <c r="K92" s="268"/>
      <c r="L92" s="268"/>
      <c r="M92" s="268"/>
    </row>
    <row r="93" spans="1:13" ht="27.75">
      <c r="A93" s="629" t="s">
        <v>457</v>
      </c>
      <c r="B93" s="481" t="s">
        <v>533</v>
      </c>
      <c r="C93" s="481" t="s">
        <v>665</v>
      </c>
      <c r="D93" s="481" t="s">
        <v>526</v>
      </c>
      <c r="E93" s="481" t="s">
        <v>345</v>
      </c>
      <c r="F93" s="481"/>
      <c r="G93" s="538">
        <f>G94</f>
        <v>305.8</v>
      </c>
      <c r="H93" s="268"/>
      <c r="I93" s="268"/>
      <c r="J93" s="268"/>
      <c r="K93" s="268"/>
      <c r="L93" s="268"/>
      <c r="M93" s="268"/>
    </row>
    <row r="94" spans="1:13" ht="27.75">
      <c r="A94" s="484" t="s">
        <v>656</v>
      </c>
      <c r="B94" s="481" t="s">
        <v>533</v>
      </c>
      <c r="C94" s="481" t="s">
        <v>93</v>
      </c>
      <c r="D94" s="481" t="s">
        <v>526</v>
      </c>
      <c r="E94" s="481" t="s">
        <v>347</v>
      </c>
      <c r="F94" s="481"/>
      <c r="G94" s="538">
        <f>G95</f>
        <v>305.8</v>
      </c>
      <c r="H94" s="268"/>
      <c r="I94" s="268"/>
      <c r="J94" s="268"/>
      <c r="K94" s="268"/>
      <c r="L94" s="268"/>
      <c r="M94" s="268"/>
    </row>
    <row r="95" spans="1:13" ht="40.5">
      <c r="A95" s="481" t="s">
        <v>653</v>
      </c>
      <c r="B95" s="481" t="s">
        <v>533</v>
      </c>
      <c r="C95" s="481" t="s">
        <v>665</v>
      </c>
      <c r="D95" s="481" t="s">
        <v>526</v>
      </c>
      <c r="E95" s="481" t="s">
        <v>347</v>
      </c>
      <c r="F95" s="481" t="s">
        <v>67</v>
      </c>
      <c r="G95" s="539">
        <v>305.8</v>
      </c>
      <c r="H95" s="268"/>
      <c r="I95" s="268"/>
      <c r="J95" s="268"/>
      <c r="K95" s="268"/>
      <c r="L95" s="268"/>
      <c r="M95" s="268"/>
    </row>
    <row r="96" spans="1:13" ht="37.5" customHeight="1">
      <c r="A96" s="497" t="s">
        <v>781</v>
      </c>
      <c r="B96" s="497" t="s">
        <v>533</v>
      </c>
      <c r="C96" s="497" t="s">
        <v>665</v>
      </c>
      <c r="D96" s="497" t="s">
        <v>526</v>
      </c>
      <c r="E96" s="497" t="s">
        <v>701</v>
      </c>
      <c r="F96" s="497"/>
      <c r="G96" s="605">
        <f>G98+G102</f>
        <v>1362.653</v>
      </c>
      <c r="H96" s="268"/>
      <c r="I96" s="268"/>
      <c r="J96" s="268"/>
      <c r="K96" s="268"/>
      <c r="L96" s="268"/>
      <c r="M96" s="268"/>
    </row>
    <row r="97" spans="1:13" ht="2.25" customHeight="1" hidden="1">
      <c r="A97" s="497"/>
      <c r="B97" s="497"/>
      <c r="C97" s="497"/>
      <c r="D97" s="497"/>
      <c r="E97" s="497"/>
      <c r="F97" s="497"/>
      <c r="G97" s="605"/>
      <c r="H97" s="268"/>
      <c r="I97" s="268"/>
      <c r="J97" s="268"/>
      <c r="K97" s="268"/>
      <c r="L97" s="268"/>
      <c r="M97" s="268"/>
    </row>
    <row r="98" spans="1:13" ht="51.75" customHeight="1">
      <c r="A98" s="256" t="s">
        <v>1171</v>
      </c>
      <c r="B98" s="481" t="s">
        <v>533</v>
      </c>
      <c r="C98" s="481" t="s">
        <v>665</v>
      </c>
      <c r="D98" s="481" t="s">
        <v>526</v>
      </c>
      <c r="E98" s="481" t="s">
        <v>702</v>
      </c>
      <c r="F98" s="497"/>
      <c r="G98" s="605">
        <f>G99</f>
        <v>1332.653</v>
      </c>
      <c r="H98" s="268"/>
      <c r="I98" s="268"/>
      <c r="J98" s="268"/>
      <c r="K98" s="268"/>
      <c r="L98" s="268"/>
      <c r="M98" s="268"/>
    </row>
    <row r="99" spans="1:13" ht="46.5" customHeight="1">
      <c r="A99" s="628" t="s">
        <v>782</v>
      </c>
      <c r="B99" s="481" t="s">
        <v>533</v>
      </c>
      <c r="C99" s="481" t="s">
        <v>665</v>
      </c>
      <c r="D99" s="481" t="s">
        <v>526</v>
      </c>
      <c r="E99" s="481" t="s">
        <v>704</v>
      </c>
      <c r="F99" s="497"/>
      <c r="G99" s="538">
        <f>G100</f>
        <v>1332.653</v>
      </c>
      <c r="H99" s="268"/>
      <c r="I99" s="268"/>
      <c r="J99" s="268"/>
      <c r="K99" s="268"/>
      <c r="L99" s="268"/>
      <c r="M99" s="268"/>
    </row>
    <row r="100" spans="1:13" ht="15.75">
      <c r="A100" s="484" t="s">
        <v>95</v>
      </c>
      <c r="B100" s="481" t="s">
        <v>533</v>
      </c>
      <c r="C100" s="481" t="s">
        <v>665</v>
      </c>
      <c r="D100" s="481" t="s">
        <v>526</v>
      </c>
      <c r="E100" s="481" t="s">
        <v>419</v>
      </c>
      <c r="F100" s="481"/>
      <c r="G100" s="538">
        <f>G101</f>
        <v>1332.653</v>
      </c>
      <c r="H100" s="268"/>
      <c r="I100" s="268"/>
      <c r="J100" s="268"/>
      <c r="K100" s="268"/>
      <c r="L100" s="268"/>
      <c r="M100" s="268"/>
    </row>
    <row r="101" spans="1:16" ht="34.5" customHeight="1">
      <c r="A101" s="256" t="s">
        <v>380</v>
      </c>
      <c r="B101" s="481" t="s">
        <v>533</v>
      </c>
      <c r="C101" s="481" t="s">
        <v>665</v>
      </c>
      <c r="D101" s="481" t="s">
        <v>526</v>
      </c>
      <c r="E101" s="481" t="s">
        <v>419</v>
      </c>
      <c r="F101" s="481" t="s">
        <v>516</v>
      </c>
      <c r="G101" s="538">
        <v>1332.653</v>
      </c>
      <c r="H101" s="268"/>
      <c r="I101" s="268"/>
      <c r="J101" s="268"/>
      <c r="K101" s="268"/>
      <c r="L101" s="268"/>
      <c r="M101" s="268"/>
      <c r="N101" s="478"/>
      <c r="P101" s="478"/>
    </row>
    <row r="102" spans="1:13" ht="47.25" customHeight="1">
      <c r="A102" s="484" t="s">
        <v>1155</v>
      </c>
      <c r="B102" s="481" t="s">
        <v>533</v>
      </c>
      <c r="C102" s="481" t="s">
        <v>665</v>
      </c>
      <c r="D102" s="481" t="s">
        <v>526</v>
      </c>
      <c r="E102" s="481" t="s">
        <v>785</v>
      </c>
      <c r="F102" s="481"/>
      <c r="G102" s="538">
        <f>G103</f>
        <v>30</v>
      </c>
      <c r="H102" s="268"/>
      <c r="I102" s="268"/>
      <c r="J102" s="268"/>
      <c r="K102" s="268"/>
      <c r="L102" s="268"/>
      <c r="M102" s="268"/>
    </row>
    <row r="103" spans="1:13" ht="32.25" customHeight="1">
      <c r="A103" s="630" t="s">
        <v>784</v>
      </c>
      <c r="B103" s="481" t="s">
        <v>533</v>
      </c>
      <c r="C103" s="481" t="s">
        <v>665</v>
      </c>
      <c r="D103" s="481" t="s">
        <v>526</v>
      </c>
      <c r="E103" s="481" t="s">
        <v>786</v>
      </c>
      <c r="F103" s="481"/>
      <c r="G103" s="538">
        <f>G104</f>
        <v>30</v>
      </c>
      <c r="H103" s="268"/>
      <c r="I103" s="268"/>
      <c r="J103" s="268"/>
      <c r="K103" s="268"/>
      <c r="L103" s="268"/>
      <c r="M103" s="268"/>
    </row>
    <row r="104" spans="1:13" ht="15.75">
      <c r="A104" s="484" t="s">
        <v>95</v>
      </c>
      <c r="B104" s="481" t="s">
        <v>533</v>
      </c>
      <c r="C104" s="481" t="s">
        <v>665</v>
      </c>
      <c r="D104" s="481" t="s">
        <v>526</v>
      </c>
      <c r="E104" s="481" t="s">
        <v>787</v>
      </c>
      <c r="F104" s="481"/>
      <c r="G104" s="538">
        <f>G105</f>
        <v>30</v>
      </c>
      <c r="H104" s="268"/>
      <c r="I104" s="268"/>
      <c r="J104" s="268"/>
      <c r="K104" s="268"/>
      <c r="L104" s="268"/>
      <c r="M104" s="268"/>
    </row>
    <row r="105" spans="1:13" ht="27.75">
      <c r="A105" s="256" t="s">
        <v>380</v>
      </c>
      <c r="B105" s="481" t="s">
        <v>533</v>
      </c>
      <c r="C105" s="481" t="s">
        <v>665</v>
      </c>
      <c r="D105" s="481" t="s">
        <v>526</v>
      </c>
      <c r="E105" s="481" t="s">
        <v>787</v>
      </c>
      <c r="F105" s="481" t="s">
        <v>516</v>
      </c>
      <c r="G105" s="538">
        <v>30</v>
      </c>
      <c r="H105" s="268"/>
      <c r="I105" s="268"/>
      <c r="J105" s="268"/>
      <c r="K105" s="268"/>
      <c r="L105" s="268"/>
      <c r="M105" s="268"/>
    </row>
    <row r="106" spans="1:13" ht="33" customHeight="1" hidden="1">
      <c r="A106" s="256" t="s">
        <v>380</v>
      </c>
      <c r="B106" s="481" t="s">
        <v>533</v>
      </c>
      <c r="C106" s="481" t="s">
        <v>665</v>
      </c>
      <c r="D106" s="481" t="s">
        <v>526</v>
      </c>
      <c r="E106" s="481" t="s">
        <v>419</v>
      </c>
      <c r="F106" s="481" t="s">
        <v>516</v>
      </c>
      <c r="G106" s="539"/>
      <c r="H106" s="268"/>
      <c r="I106" s="268"/>
      <c r="J106" s="268"/>
      <c r="K106" s="268"/>
      <c r="L106" s="268"/>
      <c r="M106" s="268"/>
    </row>
    <row r="107" spans="1:13" ht="24" customHeight="1">
      <c r="A107" s="631" t="s">
        <v>768</v>
      </c>
      <c r="B107" s="481" t="s">
        <v>533</v>
      </c>
      <c r="C107" s="483" t="s">
        <v>665</v>
      </c>
      <c r="D107" s="483" t="s">
        <v>178</v>
      </c>
      <c r="E107" s="483"/>
      <c r="F107" s="483"/>
      <c r="G107" s="597">
        <f>G109</f>
        <v>1.8</v>
      </c>
      <c r="H107" s="268"/>
      <c r="I107" s="268"/>
      <c r="J107" s="268"/>
      <c r="K107" s="268"/>
      <c r="L107" s="268"/>
      <c r="M107" s="268"/>
    </row>
    <row r="108" spans="1:13" ht="15.75">
      <c r="A108" s="632" t="s">
        <v>601</v>
      </c>
      <c r="B108" s="481" t="s">
        <v>533</v>
      </c>
      <c r="C108" s="481" t="s">
        <v>665</v>
      </c>
      <c r="D108" s="481" t="s">
        <v>178</v>
      </c>
      <c r="E108" s="481" t="s">
        <v>679</v>
      </c>
      <c r="F108" s="481"/>
      <c r="G108" s="539">
        <f>G109</f>
        <v>1.8</v>
      </c>
      <c r="H108" s="268"/>
      <c r="I108" s="268"/>
      <c r="J108" s="268"/>
      <c r="K108" s="268"/>
      <c r="L108" s="268"/>
      <c r="M108" s="268"/>
    </row>
    <row r="109" spans="1:13" ht="15.75">
      <c r="A109" s="485" t="s">
        <v>77</v>
      </c>
      <c r="B109" s="481" t="s">
        <v>533</v>
      </c>
      <c r="C109" s="481" t="s">
        <v>665</v>
      </c>
      <c r="D109" s="481" t="s">
        <v>178</v>
      </c>
      <c r="E109" s="481" t="s">
        <v>680</v>
      </c>
      <c r="F109" s="481"/>
      <c r="G109" s="539">
        <f>G110</f>
        <v>1.8</v>
      </c>
      <c r="H109" s="268"/>
      <c r="I109" s="268"/>
      <c r="J109" s="268"/>
      <c r="K109" s="268"/>
      <c r="L109" s="268"/>
      <c r="M109" s="268"/>
    </row>
    <row r="110" spans="1:13" ht="53.25" customHeight="1">
      <c r="A110" s="633" t="s">
        <v>770</v>
      </c>
      <c r="B110" s="481" t="s">
        <v>533</v>
      </c>
      <c r="C110" s="481" t="s">
        <v>665</v>
      </c>
      <c r="D110" s="481" t="s">
        <v>178</v>
      </c>
      <c r="E110" s="481" t="s">
        <v>769</v>
      </c>
      <c r="F110" s="481"/>
      <c r="G110" s="539">
        <f>G111</f>
        <v>1.8</v>
      </c>
      <c r="H110" s="268"/>
      <c r="I110" s="268"/>
      <c r="J110" s="268"/>
      <c r="K110" s="268"/>
      <c r="L110" s="268"/>
      <c r="M110" s="268"/>
    </row>
    <row r="111" spans="1:13" ht="27.75">
      <c r="A111" s="256" t="s">
        <v>380</v>
      </c>
      <c r="B111" s="481" t="s">
        <v>533</v>
      </c>
      <c r="C111" s="481" t="s">
        <v>665</v>
      </c>
      <c r="D111" s="481" t="s">
        <v>178</v>
      </c>
      <c r="E111" s="481" t="s">
        <v>769</v>
      </c>
      <c r="F111" s="481" t="s">
        <v>516</v>
      </c>
      <c r="G111" s="539">
        <v>1.8</v>
      </c>
      <c r="H111" s="268"/>
      <c r="I111" s="268"/>
      <c r="J111" s="268"/>
      <c r="K111" s="268"/>
      <c r="L111" s="268"/>
      <c r="M111" s="268"/>
    </row>
    <row r="112" spans="1:13" ht="15.75" hidden="1">
      <c r="A112" s="634" t="s">
        <v>57</v>
      </c>
      <c r="B112" s="481" t="s">
        <v>533</v>
      </c>
      <c r="C112" s="483" t="s">
        <v>665</v>
      </c>
      <c r="D112" s="483" t="s">
        <v>529</v>
      </c>
      <c r="E112" s="483"/>
      <c r="F112" s="483"/>
      <c r="G112" s="597">
        <f>G114</f>
        <v>0</v>
      </c>
      <c r="H112" s="268"/>
      <c r="I112" s="268"/>
      <c r="J112" s="268"/>
      <c r="K112" s="268"/>
      <c r="L112" s="268"/>
      <c r="M112" s="268"/>
    </row>
    <row r="113" spans="1:13" ht="15.75" hidden="1">
      <c r="A113" s="632" t="s">
        <v>601</v>
      </c>
      <c r="B113" s="481" t="s">
        <v>533</v>
      </c>
      <c r="C113" s="481" t="s">
        <v>665</v>
      </c>
      <c r="D113" s="481" t="s">
        <v>529</v>
      </c>
      <c r="E113" s="481" t="s">
        <v>679</v>
      </c>
      <c r="F113" s="481"/>
      <c r="G113" s="539">
        <f>G114</f>
        <v>0</v>
      </c>
      <c r="H113" s="268"/>
      <c r="I113" s="268"/>
      <c r="J113" s="268"/>
      <c r="K113" s="268"/>
      <c r="L113" s="268"/>
      <c r="M113" s="268"/>
    </row>
    <row r="114" spans="1:13" ht="15.75" hidden="1">
      <c r="A114" s="632" t="s">
        <v>58</v>
      </c>
      <c r="B114" s="481" t="s">
        <v>533</v>
      </c>
      <c r="C114" s="481" t="s">
        <v>665</v>
      </c>
      <c r="D114" s="481" t="s">
        <v>529</v>
      </c>
      <c r="E114" s="481" t="s">
        <v>59</v>
      </c>
      <c r="F114" s="481"/>
      <c r="G114" s="539">
        <f>G115</f>
        <v>0</v>
      </c>
      <c r="H114" s="268"/>
      <c r="I114" s="268"/>
      <c r="J114" s="268"/>
      <c r="K114" s="268"/>
      <c r="L114" s="268"/>
      <c r="M114" s="268"/>
    </row>
    <row r="115" spans="1:13" ht="15.75" hidden="1">
      <c r="A115" s="635" t="s">
        <v>60</v>
      </c>
      <c r="B115" s="481" t="s">
        <v>533</v>
      </c>
      <c r="C115" s="481" t="s">
        <v>665</v>
      </c>
      <c r="D115" s="481" t="s">
        <v>529</v>
      </c>
      <c r="E115" s="481" t="s">
        <v>61</v>
      </c>
      <c r="F115" s="481"/>
      <c r="G115" s="539">
        <f>G116</f>
        <v>0</v>
      </c>
      <c r="H115" s="268"/>
      <c r="I115" s="268"/>
      <c r="J115" s="268"/>
      <c r="K115" s="268"/>
      <c r="L115" s="268"/>
      <c r="M115" s="268"/>
    </row>
    <row r="116" spans="1:13" ht="27" hidden="1">
      <c r="A116" s="486" t="s">
        <v>380</v>
      </c>
      <c r="B116" s="481" t="s">
        <v>533</v>
      </c>
      <c r="C116" s="481" t="s">
        <v>665</v>
      </c>
      <c r="D116" s="481" t="s">
        <v>529</v>
      </c>
      <c r="E116" s="481" t="s">
        <v>61</v>
      </c>
      <c r="F116" s="481" t="s">
        <v>516</v>
      </c>
      <c r="G116" s="539"/>
      <c r="H116" s="268"/>
      <c r="I116" s="268"/>
      <c r="J116" s="268"/>
      <c r="K116" s="268"/>
      <c r="L116" s="268"/>
      <c r="M116" s="268"/>
    </row>
    <row r="117" spans="1:13" ht="15.75">
      <c r="A117" s="483" t="s">
        <v>750</v>
      </c>
      <c r="B117" s="483" t="s">
        <v>533</v>
      </c>
      <c r="C117" s="483" t="s">
        <v>665</v>
      </c>
      <c r="D117" s="483" t="s">
        <v>760</v>
      </c>
      <c r="E117" s="481"/>
      <c r="F117" s="483"/>
      <c r="G117" s="600">
        <f>G118</f>
        <v>86.44</v>
      </c>
      <c r="H117" s="268"/>
      <c r="I117" s="268"/>
      <c r="J117" s="268"/>
      <c r="K117" s="268"/>
      <c r="L117" s="268"/>
      <c r="M117" s="268"/>
    </row>
    <row r="118" spans="1:13" ht="15.75">
      <c r="A118" s="485" t="s">
        <v>278</v>
      </c>
      <c r="B118" s="481" t="s">
        <v>533</v>
      </c>
      <c r="C118" s="481" t="s">
        <v>665</v>
      </c>
      <c r="D118" s="481">
        <v>11</v>
      </c>
      <c r="E118" s="481" t="s">
        <v>491</v>
      </c>
      <c r="F118" s="481"/>
      <c r="G118" s="538">
        <f>G119</f>
        <v>86.44</v>
      </c>
      <c r="H118" s="268"/>
      <c r="I118" s="268"/>
      <c r="J118" s="268"/>
      <c r="K118" s="268"/>
      <c r="L118" s="268"/>
      <c r="M118" s="268"/>
    </row>
    <row r="119" spans="1:13" ht="15.75">
      <c r="A119" s="484" t="s">
        <v>750</v>
      </c>
      <c r="B119" s="481" t="s">
        <v>533</v>
      </c>
      <c r="C119" s="481" t="s">
        <v>665</v>
      </c>
      <c r="D119" s="481">
        <v>11</v>
      </c>
      <c r="E119" s="481" t="s">
        <v>490</v>
      </c>
      <c r="F119" s="481"/>
      <c r="G119" s="538">
        <f>G120</f>
        <v>86.44</v>
      </c>
      <c r="H119" s="268"/>
      <c r="I119" s="268"/>
      <c r="J119" s="268"/>
      <c r="K119" s="268"/>
      <c r="L119" s="268"/>
      <c r="M119" s="268"/>
    </row>
    <row r="120" spans="1:13" ht="15" customHeight="1">
      <c r="A120" s="485" t="s">
        <v>94</v>
      </c>
      <c r="B120" s="481" t="s">
        <v>533</v>
      </c>
      <c r="C120" s="481" t="s">
        <v>665</v>
      </c>
      <c r="D120" s="481" t="s">
        <v>760</v>
      </c>
      <c r="E120" s="481" t="s">
        <v>488</v>
      </c>
      <c r="F120" s="481"/>
      <c r="G120" s="538">
        <f>G121</f>
        <v>86.44</v>
      </c>
      <c r="H120" s="268"/>
      <c r="I120" s="268"/>
      <c r="J120" s="268"/>
      <c r="K120" s="268"/>
      <c r="L120" s="268"/>
      <c r="M120" s="268"/>
    </row>
    <row r="121" spans="1:31" ht="15.75">
      <c r="A121" s="481" t="s">
        <v>763</v>
      </c>
      <c r="B121" s="481" t="s">
        <v>533</v>
      </c>
      <c r="C121" s="481" t="s">
        <v>665</v>
      </c>
      <c r="D121" s="481" t="s">
        <v>760</v>
      </c>
      <c r="E121" s="481" t="s">
        <v>488</v>
      </c>
      <c r="F121" s="481" t="s">
        <v>764</v>
      </c>
      <c r="G121" s="538">
        <v>86.44</v>
      </c>
      <c r="H121" s="285"/>
      <c r="I121" s="268"/>
      <c r="J121" s="268"/>
      <c r="K121" s="268"/>
      <c r="L121" s="268"/>
      <c r="M121" s="268"/>
      <c r="AE121" s="500"/>
    </row>
    <row r="122" spans="1:25" ht="15.75">
      <c r="A122" s="483" t="s">
        <v>751</v>
      </c>
      <c r="B122" s="483" t="s">
        <v>533</v>
      </c>
      <c r="C122" s="483" t="s">
        <v>665</v>
      </c>
      <c r="D122" s="483">
        <v>13</v>
      </c>
      <c r="E122" s="481"/>
      <c r="F122" s="481"/>
      <c r="G122" s="600">
        <f>SUM(G123,G131,G150,G156,G190,G205,G219,G256,G268)</f>
        <v>24524.024999999994</v>
      </c>
      <c r="H122" s="285"/>
      <c r="I122" s="268"/>
      <c r="J122" s="268"/>
      <c r="K122" s="268"/>
      <c r="L122" s="268"/>
      <c r="M122" s="268"/>
      <c r="X122">
        <v>18716.333</v>
      </c>
      <c r="Y122" s="182">
        <f>SUM(G122,-X122)</f>
        <v>5807.6919999999955</v>
      </c>
    </row>
    <row r="123" spans="1:13" ht="28.5" customHeight="1">
      <c r="A123" s="482" t="s">
        <v>752</v>
      </c>
      <c r="B123" s="497" t="s">
        <v>533</v>
      </c>
      <c r="C123" s="497" t="s">
        <v>665</v>
      </c>
      <c r="D123" s="497" t="s">
        <v>528</v>
      </c>
      <c r="E123" s="497" t="s">
        <v>494</v>
      </c>
      <c r="F123" s="497"/>
      <c r="G123" s="605">
        <f>G124</f>
        <v>4786.148999999999</v>
      </c>
      <c r="H123" s="268"/>
      <c r="I123" s="268"/>
      <c r="J123" s="268"/>
      <c r="K123" s="268"/>
      <c r="L123" s="268"/>
      <c r="M123" s="268"/>
    </row>
    <row r="124" spans="1:13" ht="15.75">
      <c r="A124" s="484" t="s">
        <v>625</v>
      </c>
      <c r="B124" s="481" t="s">
        <v>533</v>
      </c>
      <c r="C124" s="481" t="s">
        <v>93</v>
      </c>
      <c r="D124" s="481" t="s">
        <v>528</v>
      </c>
      <c r="E124" s="481" t="s">
        <v>674</v>
      </c>
      <c r="F124" s="481"/>
      <c r="G124" s="538">
        <f>G125</f>
        <v>4786.148999999999</v>
      </c>
      <c r="H124" s="268"/>
      <c r="I124" s="268"/>
      <c r="J124" s="268"/>
      <c r="K124" s="268"/>
      <c r="L124" s="268"/>
      <c r="M124" s="268"/>
    </row>
    <row r="125" spans="1:13" ht="15.75">
      <c r="A125" s="481" t="s">
        <v>95</v>
      </c>
      <c r="B125" s="481" t="s">
        <v>533</v>
      </c>
      <c r="C125" s="481" t="s">
        <v>665</v>
      </c>
      <c r="D125" s="481" t="s">
        <v>528</v>
      </c>
      <c r="E125" s="481" t="s">
        <v>675</v>
      </c>
      <c r="F125" s="481"/>
      <c r="G125" s="538">
        <f>G126+G127+G130+G128+G129</f>
        <v>4786.148999999999</v>
      </c>
      <c r="H125" s="268"/>
      <c r="I125" s="268"/>
      <c r="J125" s="268"/>
      <c r="K125" s="268"/>
      <c r="L125" s="268"/>
      <c r="M125" s="268"/>
    </row>
    <row r="126" spans="1:27" ht="27.75">
      <c r="A126" s="256" t="s">
        <v>380</v>
      </c>
      <c r="B126" s="481" t="s">
        <v>533</v>
      </c>
      <c r="C126" s="481" t="s">
        <v>665</v>
      </c>
      <c r="D126" s="481" t="s">
        <v>528</v>
      </c>
      <c r="E126" s="481" t="s">
        <v>675</v>
      </c>
      <c r="F126" s="481" t="s">
        <v>516</v>
      </c>
      <c r="G126" s="539">
        <v>4677.789</v>
      </c>
      <c r="H126" s="285"/>
      <c r="I126" s="268"/>
      <c r="J126" s="268"/>
      <c r="K126" s="268"/>
      <c r="L126" s="268"/>
      <c r="M126" s="268"/>
      <c r="N126" s="234"/>
      <c r="X126">
        <v>1236255</v>
      </c>
      <c r="Y126">
        <v>820270</v>
      </c>
      <c r="AA126">
        <f>SUM(X126:Y126)</f>
        <v>2056525</v>
      </c>
    </row>
    <row r="127" spans="1:13" ht="15.75" hidden="1">
      <c r="A127" s="481" t="s">
        <v>176</v>
      </c>
      <c r="B127" s="481" t="s">
        <v>533</v>
      </c>
      <c r="C127" s="481" t="s">
        <v>665</v>
      </c>
      <c r="D127" s="481" t="s">
        <v>528</v>
      </c>
      <c r="E127" s="481" t="s">
        <v>675</v>
      </c>
      <c r="F127" s="481" t="s">
        <v>762</v>
      </c>
      <c r="G127" s="539"/>
      <c r="H127" s="285"/>
      <c r="I127" s="268"/>
      <c r="J127" s="268"/>
      <c r="K127" s="268"/>
      <c r="L127" s="268"/>
      <c r="M127" s="268"/>
    </row>
    <row r="128" spans="1:13" ht="27" hidden="1">
      <c r="A128" s="481" t="s">
        <v>116</v>
      </c>
      <c r="B128" s="481" t="s">
        <v>533</v>
      </c>
      <c r="C128" s="481" t="s">
        <v>665</v>
      </c>
      <c r="D128" s="481" t="s">
        <v>528</v>
      </c>
      <c r="E128" s="481" t="s">
        <v>284</v>
      </c>
      <c r="F128" s="481" t="s">
        <v>510</v>
      </c>
      <c r="G128" s="539"/>
      <c r="H128" s="268"/>
      <c r="I128" s="268"/>
      <c r="J128" s="268"/>
      <c r="K128" s="268"/>
      <c r="L128" s="268"/>
      <c r="M128" s="268"/>
    </row>
    <row r="129" spans="1:31" ht="15.75">
      <c r="A129" s="484" t="s">
        <v>176</v>
      </c>
      <c r="B129" s="481" t="s">
        <v>533</v>
      </c>
      <c r="C129" s="481" t="s">
        <v>665</v>
      </c>
      <c r="D129" s="481" t="s">
        <v>528</v>
      </c>
      <c r="E129" s="481" t="s">
        <v>675</v>
      </c>
      <c r="F129" s="481" t="s">
        <v>762</v>
      </c>
      <c r="G129" s="539">
        <v>5</v>
      </c>
      <c r="H129" s="268"/>
      <c r="I129" s="268"/>
      <c r="J129" s="268"/>
      <c r="K129" s="268"/>
      <c r="L129" s="268"/>
      <c r="M129" s="268"/>
      <c r="AE129" s="591"/>
    </row>
    <row r="130" spans="1:13" ht="18.75" customHeight="1">
      <c r="A130" s="481" t="s">
        <v>763</v>
      </c>
      <c r="B130" s="481" t="s">
        <v>533</v>
      </c>
      <c r="C130" s="481" t="s">
        <v>665</v>
      </c>
      <c r="D130" s="481" t="s">
        <v>528</v>
      </c>
      <c r="E130" s="481" t="s">
        <v>675</v>
      </c>
      <c r="F130" s="481" t="s">
        <v>764</v>
      </c>
      <c r="G130" s="539">
        <v>103.36</v>
      </c>
      <c r="H130" s="268"/>
      <c r="I130" s="268"/>
      <c r="J130" s="268"/>
      <c r="K130" s="268"/>
      <c r="L130" s="268"/>
      <c r="M130" s="268"/>
    </row>
    <row r="131" spans="1:13" ht="20.25" customHeight="1">
      <c r="A131" s="482" t="s">
        <v>601</v>
      </c>
      <c r="B131" s="497" t="s">
        <v>533</v>
      </c>
      <c r="C131" s="497" t="s">
        <v>665</v>
      </c>
      <c r="D131" s="497" t="s">
        <v>528</v>
      </c>
      <c r="E131" s="497" t="s">
        <v>679</v>
      </c>
      <c r="F131" s="497"/>
      <c r="G131" s="605">
        <f>G132</f>
        <v>1296.3660000000002</v>
      </c>
      <c r="H131" s="268"/>
      <c r="I131" s="268"/>
      <c r="J131" s="268"/>
      <c r="K131" s="268"/>
      <c r="L131" s="268"/>
      <c r="M131" s="268"/>
    </row>
    <row r="132" spans="1:13" ht="14.25" customHeight="1">
      <c r="A132" s="548" t="s">
        <v>77</v>
      </c>
      <c r="B132" s="497" t="s">
        <v>533</v>
      </c>
      <c r="C132" s="497" t="s">
        <v>665</v>
      </c>
      <c r="D132" s="497" t="s">
        <v>528</v>
      </c>
      <c r="E132" s="497" t="s">
        <v>680</v>
      </c>
      <c r="F132" s="497"/>
      <c r="G132" s="605">
        <f>G137+G162+G133+G170+G172+G174+G176+G143+G141+G135</f>
        <v>1296.3660000000002</v>
      </c>
      <c r="H132" s="285"/>
      <c r="I132" s="268"/>
      <c r="J132" s="268"/>
      <c r="K132" s="268"/>
      <c r="L132" s="268"/>
      <c r="M132" s="268"/>
    </row>
    <row r="133" spans="1:13" ht="55.5" customHeight="1" hidden="1">
      <c r="A133" s="636" t="s">
        <v>619</v>
      </c>
      <c r="B133" s="481" t="s">
        <v>533</v>
      </c>
      <c r="C133" s="481" t="s">
        <v>665</v>
      </c>
      <c r="D133" s="481" t="s">
        <v>528</v>
      </c>
      <c r="E133" s="481" t="s">
        <v>331</v>
      </c>
      <c r="F133" s="481"/>
      <c r="G133" s="538">
        <f>G134</f>
        <v>0</v>
      </c>
      <c r="H133" s="268"/>
      <c r="I133" s="268"/>
      <c r="J133" s="268"/>
      <c r="K133" s="268"/>
      <c r="L133" s="268"/>
      <c r="M133" s="268"/>
    </row>
    <row r="134" spans="1:13" ht="14.25" customHeight="1" hidden="1">
      <c r="A134" s="481" t="s">
        <v>654</v>
      </c>
      <c r="B134" s="481" t="s">
        <v>332</v>
      </c>
      <c r="C134" s="481" t="s">
        <v>665</v>
      </c>
      <c r="D134" s="481" t="s">
        <v>528</v>
      </c>
      <c r="E134" s="481" t="s">
        <v>331</v>
      </c>
      <c r="F134" s="481" t="s">
        <v>516</v>
      </c>
      <c r="G134" s="538"/>
      <c r="H134" s="268"/>
      <c r="I134" s="268"/>
      <c r="J134" s="268"/>
      <c r="K134" s="268"/>
      <c r="L134" s="268"/>
      <c r="M134" s="268"/>
    </row>
    <row r="135" spans="1:13" ht="119.25" customHeight="1">
      <c r="A135" s="481" t="s">
        <v>1759</v>
      </c>
      <c r="B135" s="481" t="s">
        <v>332</v>
      </c>
      <c r="C135" s="481" t="s">
        <v>665</v>
      </c>
      <c r="D135" s="481" t="s">
        <v>528</v>
      </c>
      <c r="E135" s="481" t="s">
        <v>1760</v>
      </c>
      <c r="F135" s="481"/>
      <c r="G135" s="538">
        <f>G136</f>
        <v>160.977</v>
      </c>
      <c r="H135" s="268"/>
      <c r="I135" s="268"/>
      <c r="J135" s="268"/>
      <c r="K135" s="268"/>
      <c r="L135" s="268"/>
      <c r="M135" s="268"/>
    </row>
    <row r="136" spans="1:13" ht="38.25" customHeight="1">
      <c r="A136" s="481" t="s">
        <v>653</v>
      </c>
      <c r="B136" s="481" t="s">
        <v>332</v>
      </c>
      <c r="C136" s="481" t="s">
        <v>665</v>
      </c>
      <c r="D136" s="481" t="s">
        <v>528</v>
      </c>
      <c r="E136" s="481" t="s">
        <v>1760</v>
      </c>
      <c r="F136" s="481" t="s">
        <v>67</v>
      </c>
      <c r="G136" s="538">
        <v>160.977</v>
      </c>
      <c r="H136" s="268"/>
      <c r="I136" s="268"/>
      <c r="J136" s="268"/>
      <c r="K136" s="268"/>
      <c r="L136" s="268"/>
      <c r="M136" s="268"/>
    </row>
    <row r="137" spans="1:13" ht="42.75" customHeight="1">
      <c r="A137" s="636" t="s">
        <v>1424</v>
      </c>
      <c r="B137" s="481" t="s">
        <v>533</v>
      </c>
      <c r="C137" s="481" t="s">
        <v>665</v>
      </c>
      <c r="D137" s="481" t="s">
        <v>528</v>
      </c>
      <c r="E137" s="481" t="s">
        <v>493</v>
      </c>
      <c r="F137" s="481"/>
      <c r="G137" s="538">
        <f>G138+G139+G140</f>
        <v>999.489</v>
      </c>
      <c r="H137" s="268"/>
      <c r="I137" s="268"/>
      <c r="J137" s="268"/>
      <c r="K137" s="268"/>
      <c r="L137" s="268"/>
      <c r="M137" s="268"/>
    </row>
    <row r="138" spans="1:34" ht="54" customHeight="1">
      <c r="A138" s="481" t="s">
        <v>653</v>
      </c>
      <c r="B138" s="481" t="s">
        <v>533</v>
      </c>
      <c r="C138" s="481" t="s">
        <v>665</v>
      </c>
      <c r="D138" s="481" t="s">
        <v>528</v>
      </c>
      <c r="E138" s="481" t="s">
        <v>493</v>
      </c>
      <c r="F138" s="481" t="s">
        <v>67</v>
      </c>
      <c r="G138" s="539">
        <v>999.489</v>
      </c>
      <c r="H138" s="268"/>
      <c r="I138" s="268"/>
      <c r="J138" s="268"/>
      <c r="K138" s="268"/>
      <c r="L138" s="268"/>
      <c r="M138" s="268"/>
      <c r="AG138" s="816"/>
      <c r="AH138" s="816"/>
    </row>
    <row r="139" spans="1:13" ht="22.5" customHeight="1" hidden="1">
      <c r="A139" s="481" t="s">
        <v>654</v>
      </c>
      <c r="B139" s="481" t="s">
        <v>533</v>
      </c>
      <c r="C139" s="481" t="s">
        <v>665</v>
      </c>
      <c r="D139" s="481" t="s">
        <v>528</v>
      </c>
      <c r="E139" s="481" t="s">
        <v>83</v>
      </c>
      <c r="F139" s="481" t="s">
        <v>516</v>
      </c>
      <c r="G139" s="539"/>
      <c r="H139" s="268"/>
      <c r="I139" s="268"/>
      <c r="J139" s="268"/>
      <c r="K139" s="268"/>
      <c r="L139" s="268"/>
      <c r="M139" s="268"/>
    </row>
    <row r="140" spans="1:13" ht="22.5" customHeight="1" hidden="1">
      <c r="A140" s="481" t="s">
        <v>654</v>
      </c>
      <c r="B140" s="481" t="s">
        <v>533</v>
      </c>
      <c r="C140" s="481" t="s">
        <v>665</v>
      </c>
      <c r="D140" s="481" t="s">
        <v>528</v>
      </c>
      <c r="E140" s="481" t="s">
        <v>493</v>
      </c>
      <c r="F140" s="481" t="s">
        <v>516</v>
      </c>
      <c r="G140" s="539"/>
      <c r="H140" s="268"/>
      <c r="I140" s="268"/>
      <c r="J140" s="268"/>
      <c r="K140" s="268"/>
      <c r="L140" s="268"/>
      <c r="M140" s="268"/>
    </row>
    <row r="141" spans="1:13" ht="46.5" customHeight="1">
      <c r="A141" s="481" t="s">
        <v>1691</v>
      </c>
      <c r="B141" s="481" t="s">
        <v>533</v>
      </c>
      <c r="C141" s="481" t="s">
        <v>665</v>
      </c>
      <c r="D141" s="481" t="s">
        <v>528</v>
      </c>
      <c r="E141" s="481" t="s">
        <v>1692</v>
      </c>
      <c r="F141" s="481"/>
      <c r="G141" s="539">
        <f>G142</f>
        <v>5.9</v>
      </c>
      <c r="H141" s="268"/>
      <c r="I141" s="268"/>
      <c r="J141" s="268"/>
      <c r="K141" s="268"/>
      <c r="L141" s="268"/>
      <c r="M141" s="268"/>
    </row>
    <row r="142" spans="1:13" ht="56.25" customHeight="1">
      <c r="A142" s="481" t="s">
        <v>653</v>
      </c>
      <c r="B142" s="481" t="s">
        <v>533</v>
      </c>
      <c r="C142" s="481" t="s">
        <v>665</v>
      </c>
      <c r="D142" s="481" t="s">
        <v>528</v>
      </c>
      <c r="E142" s="481" t="s">
        <v>1692</v>
      </c>
      <c r="F142" s="481" t="s">
        <v>67</v>
      </c>
      <c r="G142" s="539">
        <v>5.9</v>
      </c>
      <c r="H142" s="268"/>
      <c r="I142" s="268"/>
      <c r="J142" s="268"/>
      <c r="K142" s="268"/>
      <c r="L142" s="268"/>
      <c r="M142" s="268"/>
    </row>
    <row r="143" spans="1:13" ht="22.5" customHeight="1">
      <c r="A143" s="481" t="s">
        <v>249</v>
      </c>
      <c r="B143" s="481" t="s">
        <v>533</v>
      </c>
      <c r="C143" s="481" t="s">
        <v>665</v>
      </c>
      <c r="D143" s="481" t="s">
        <v>528</v>
      </c>
      <c r="E143" s="481" t="s">
        <v>487</v>
      </c>
      <c r="F143" s="481"/>
      <c r="G143" s="539">
        <f>G144</f>
        <v>130</v>
      </c>
      <c r="H143" s="268"/>
      <c r="I143" s="268"/>
      <c r="J143" s="268"/>
      <c r="K143" s="268"/>
      <c r="L143" s="268"/>
      <c r="M143" s="268"/>
    </row>
    <row r="144" spans="1:13" ht="22.5" customHeight="1">
      <c r="A144" s="481" t="s">
        <v>654</v>
      </c>
      <c r="B144" s="481" t="s">
        <v>533</v>
      </c>
      <c r="C144" s="481" t="s">
        <v>665</v>
      </c>
      <c r="D144" s="481" t="s">
        <v>528</v>
      </c>
      <c r="E144" s="481" t="s">
        <v>487</v>
      </c>
      <c r="F144" s="481" t="s">
        <v>516</v>
      </c>
      <c r="G144" s="539">
        <v>130</v>
      </c>
      <c r="H144" s="268"/>
      <c r="I144" s="268"/>
      <c r="J144" s="268"/>
      <c r="K144" s="268"/>
      <c r="L144" s="268"/>
      <c r="M144" s="268"/>
    </row>
    <row r="145" spans="1:13" ht="22.5" customHeight="1" hidden="1">
      <c r="A145" s="548" t="s">
        <v>278</v>
      </c>
      <c r="B145" s="497" t="s">
        <v>533</v>
      </c>
      <c r="C145" s="497" t="s">
        <v>665</v>
      </c>
      <c r="D145" s="497" t="s">
        <v>528</v>
      </c>
      <c r="E145" s="497" t="s">
        <v>491</v>
      </c>
      <c r="F145" s="497"/>
      <c r="G145" s="595">
        <f>G146</f>
        <v>0</v>
      </c>
      <c r="H145" s="268"/>
      <c r="I145" s="268"/>
      <c r="J145" s="268"/>
      <c r="K145" s="268"/>
      <c r="L145" s="268"/>
      <c r="M145" s="268"/>
    </row>
    <row r="146" spans="1:13" ht="22.5" customHeight="1" hidden="1">
      <c r="A146" s="484" t="s">
        <v>750</v>
      </c>
      <c r="B146" s="481" t="s">
        <v>533</v>
      </c>
      <c r="C146" s="481" t="s">
        <v>665</v>
      </c>
      <c r="D146" s="481" t="s">
        <v>528</v>
      </c>
      <c r="E146" s="481" t="s">
        <v>490</v>
      </c>
      <c r="F146" s="481"/>
      <c r="G146" s="539">
        <f>G147</f>
        <v>0</v>
      </c>
      <c r="H146" s="268"/>
      <c r="I146" s="268"/>
      <c r="J146" s="268"/>
      <c r="K146" s="268"/>
      <c r="L146" s="268"/>
      <c r="M146" s="268"/>
    </row>
    <row r="147" spans="1:13" ht="22.5" customHeight="1" hidden="1">
      <c r="A147" s="485" t="s">
        <v>94</v>
      </c>
      <c r="B147" s="481" t="s">
        <v>533</v>
      </c>
      <c r="C147" s="481" t="s">
        <v>665</v>
      </c>
      <c r="D147" s="481" t="s">
        <v>528</v>
      </c>
      <c r="E147" s="481" t="s">
        <v>488</v>
      </c>
      <c r="F147" s="481"/>
      <c r="G147" s="539">
        <f>G148+G149</f>
        <v>0</v>
      </c>
      <c r="H147" s="268"/>
      <c r="I147" s="268"/>
      <c r="J147" s="268"/>
      <c r="K147" s="268"/>
      <c r="L147" s="268"/>
      <c r="M147" s="268"/>
    </row>
    <row r="148" spans="1:13" ht="22.5" customHeight="1" hidden="1">
      <c r="A148" s="256" t="s">
        <v>380</v>
      </c>
      <c r="B148" s="481" t="s">
        <v>533</v>
      </c>
      <c r="C148" s="481" t="s">
        <v>665</v>
      </c>
      <c r="D148" s="481" t="s">
        <v>528</v>
      </c>
      <c r="E148" s="481" t="s">
        <v>488</v>
      </c>
      <c r="F148" s="481" t="s">
        <v>516</v>
      </c>
      <c r="G148" s="539"/>
      <c r="H148" s="268"/>
      <c r="I148" s="268"/>
      <c r="J148" s="268"/>
      <c r="K148" s="268"/>
      <c r="L148" s="268"/>
      <c r="M148" s="268"/>
    </row>
    <row r="149" spans="1:13" ht="22.5" customHeight="1" hidden="1">
      <c r="A149" s="484" t="s">
        <v>176</v>
      </c>
      <c r="B149" s="481" t="s">
        <v>533</v>
      </c>
      <c r="C149" s="481" t="s">
        <v>665</v>
      </c>
      <c r="D149" s="481" t="s">
        <v>528</v>
      </c>
      <c r="E149" s="481" t="s">
        <v>488</v>
      </c>
      <c r="F149" s="481" t="s">
        <v>762</v>
      </c>
      <c r="G149" s="539"/>
      <c r="H149" s="268"/>
      <c r="I149" s="268"/>
      <c r="J149" s="268"/>
      <c r="K149" s="268"/>
      <c r="L149" s="268"/>
      <c r="M149" s="268"/>
    </row>
    <row r="150" spans="1:13" ht="22.5" customHeight="1">
      <c r="A150" s="613" t="s">
        <v>278</v>
      </c>
      <c r="B150" s="483" t="s">
        <v>533</v>
      </c>
      <c r="C150" s="483" t="s">
        <v>665</v>
      </c>
      <c r="D150" s="483" t="s">
        <v>528</v>
      </c>
      <c r="E150" s="483" t="s">
        <v>491</v>
      </c>
      <c r="F150" s="481"/>
      <c r="G150" s="597">
        <f>G151</f>
        <v>912</v>
      </c>
      <c r="H150" s="268"/>
      <c r="I150" s="268"/>
      <c r="J150" s="268"/>
      <c r="K150" s="268"/>
      <c r="L150" s="268"/>
      <c r="M150" s="268"/>
    </row>
    <row r="151" spans="1:13" ht="22.5" customHeight="1">
      <c r="A151" s="484" t="s">
        <v>750</v>
      </c>
      <c r="B151" s="481" t="s">
        <v>533</v>
      </c>
      <c r="C151" s="481" t="s">
        <v>665</v>
      </c>
      <c r="D151" s="481" t="s">
        <v>528</v>
      </c>
      <c r="E151" s="481" t="s">
        <v>490</v>
      </c>
      <c r="F151" s="481"/>
      <c r="G151" s="539">
        <f>G154+G152</f>
        <v>912</v>
      </c>
      <c r="H151" s="268"/>
      <c r="I151" s="268"/>
      <c r="J151" s="268"/>
      <c r="K151" s="268"/>
      <c r="L151" s="268"/>
      <c r="M151" s="268"/>
    </row>
    <row r="152" spans="1:13" ht="22.5" customHeight="1">
      <c r="A152" s="484" t="s">
        <v>873</v>
      </c>
      <c r="B152" s="481" t="s">
        <v>533</v>
      </c>
      <c r="C152" s="481" t="s">
        <v>665</v>
      </c>
      <c r="D152" s="481" t="s">
        <v>528</v>
      </c>
      <c r="E152" s="481" t="s">
        <v>489</v>
      </c>
      <c r="F152" s="481"/>
      <c r="G152" s="539">
        <f>G153</f>
        <v>130</v>
      </c>
      <c r="H152" s="268"/>
      <c r="I152" s="268"/>
      <c r="J152" s="268"/>
      <c r="K152" s="268"/>
      <c r="L152" s="268"/>
      <c r="M152" s="268"/>
    </row>
    <row r="153" spans="1:13" ht="22.5" customHeight="1">
      <c r="A153" s="481" t="s">
        <v>176</v>
      </c>
      <c r="B153" s="481" t="s">
        <v>533</v>
      </c>
      <c r="C153" s="481" t="s">
        <v>665</v>
      </c>
      <c r="D153" s="481" t="s">
        <v>528</v>
      </c>
      <c r="E153" s="481" t="s">
        <v>489</v>
      </c>
      <c r="F153" s="481" t="s">
        <v>762</v>
      </c>
      <c r="G153" s="539">
        <v>130</v>
      </c>
      <c r="H153" s="268"/>
      <c r="I153" s="268"/>
      <c r="J153" s="268"/>
      <c r="K153" s="268"/>
      <c r="L153" s="268"/>
      <c r="M153" s="268"/>
    </row>
    <row r="154" spans="1:13" ht="22.5" customHeight="1">
      <c r="A154" s="484" t="s">
        <v>94</v>
      </c>
      <c r="B154" s="481" t="s">
        <v>533</v>
      </c>
      <c r="C154" s="481" t="s">
        <v>665</v>
      </c>
      <c r="D154" s="481" t="s">
        <v>528</v>
      </c>
      <c r="E154" s="481" t="s">
        <v>488</v>
      </c>
      <c r="F154" s="481"/>
      <c r="G154" s="539">
        <f>G155</f>
        <v>782</v>
      </c>
      <c r="H154" s="268"/>
      <c r="I154" s="268"/>
      <c r="J154" s="268"/>
      <c r="K154" s="268"/>
      <c r="L154" s="268"/>
      <c r="M154" s="268"/>
    </row>
    <row r="155" spans="1:13" ht="22.5" customHeight="1">
      <c r="A155" s="484" t="s">
        <v>176</v>
      </c>
      <c r="B155" s="481" t="s">
        <v>533</v>
      </c>
      <c r="C155" s="481" t="s">
        <v>665</v>
      </c>
      <c r="D155" s="481" t="s">
        <v>528</v>
      </c>
      <c r="E155" s="481" t="s">
        <v>488</v>
      </c>
      <c r="F155" s="481" t="s">
        <v>762</v>
      </c>
      <c r="G155" s="539">
        <v>782</v>
      </c>
      <c r="H155" s="268"/>
      <c r="I155" s="268"/>
      <c r="J155" s="268"/>
      <c r="K155" s="268"/>
      <c r="L155" s="268"/>
      <c r="M155" s="268"/>
    </row>
    <row r="156" spans="1:13" ht="30.75" customHeight="1">
      <c r="A156" s="594" t="s">
        <v>171</v>
      </c>
      <c r="B156" s="497" t="s">
        <v>533</v>
      </c>
      <c r="C156" s="497" t="s">
        <v>665</v>
      </c>
      <c r="D156" s="497" t="s">
        <v>528</v>
      </c>
      <c r="E156" s="497" t="s">
        <v>573</v>
      </c>
      <c r="F156" s="541"/>
      <c r="G156" s="595">
        <f>SUM(G157)</f>
        <v>16219.774</v>
      </c>
      <c r="H156" s="268"/>
      <c r="I156" s="268"/>
      <c r="J156" s="268"/>
      <c r="K156" s="268"/>
      <c r="L156" s="268"/>
      <c r="M156" s="268"/>
    </row>
    <row r="157" spans="1:13" ht="27" customHeight="1">
      <c r="A157" s="596" t="s">
        <v>172</v>
      </c>
      <c r="B157" s="481" t="s">
        <v>533</v>
      </c>
      <c r="C157" s="481" t="s">
        <v>665</v>
      </c>
      <c r="D157" s="481" t="s">
        <v>528</v>
      </c>
      <c r="E157" s="483" t="s">
        <v>129</v>
      </c>
      <c r="F157" s="481"/>
      <c r="G157" s="597">
        <f>SUM(G158,G188)</f>
        <v>16219.774</v>
      </c>
      <c r="H157" s="268"/>
      <c r="I157" s="268"/>
      <c r="J157" s="268"/>
      <c r="K157" s="268"/>
      <c r="L157" s="268"/>
      <c r="M157" s="268"/>
    </row>
    <row r="158" spans="1:13" ht="27">
      <c r="A158" s="541" t="s">
        <v>599</v>
      </c>
      <c r="B158" s="541" t="s">
        <v>533</v>
      </c>
      <c r="C158" s="541" t="s">
        <v>665</v>
      </c>
      <c r="D158" s="541" t="s">
        <v>528</v>
      </c>
      <c r="E158" s="541" t="s">
        <v>1339</v>
      </c>
      <c r="F158" s="541"/>
      <c r="G158" s="598">
        <f>SUM(G159:G161)</f>
        <v>15786.724</v>
      </c>
      <c r="H158" s="268"/>
      <c r="I158" s="268"/>
      <c r="J158" s="268"/>
      <c r="K158" s="268"/>
      <c r="L158" s="268"/>
      <c r="M158" s="268"/>
    </row>
    <row r="159" spans="1:13" ht="40.5">
      <c r="A159" s="481" t="s">
        <v>653</v>
      </c>
      <c r="B159" s="481" t="s">
        <v>533</v>
      </c>
      <c r="C159" s="481" t="s">
        <v>665</v>
      </c>
      <c r="D159" s="481" t="s">
        <v>528</v>
      </c>
      <c r="E159" s="481" t="s">
        <v>1339</v>
      </c>
      <c r="F159" s="481" t="s">
        <v>67</v>
      </c>
      <c r="G159" s="538">
        <v>8861.011</v>
      </c>
      <c r="H159" s="268"/>
      <c r="I159" s="268"/>
      <c r="J159" s="268"/>
      <c r="K159" s="268"/>
      <c r="L159" s="268"/>
      <c r="M159" s="268"/>
    </row>
    <row r="160" spans="1:22" ht="27.75">
      <c r="A160" s="256" t="s">
        <v>380</v>
      </c>
      <c r="B160" s="481" t="s">
        <v>533</v>
      </c>
      <c r="C160" s="481" t="s">
        <v>665</v>
      </c>
      <c r="D160" s="481" t="s">
        <v>528</v>
      </c>
      <c r="E160" s="481" t="s">
        <v>1339</v>
      </c>
      <c r="F160" s="481" t="s">
        <v>516</v>
      </c>
      <c r="G160" s="538">
        <v>6745.785</v>
      </c>
      <c r="H160" s="285"/>
      <c r="I160" s="268"/>
      <c r="J160" s="268"/>
      <c r="K160" s="268"/>
      <c r="L160" s="268"/>
      <c r="M160" s="268"/>
      <c r="N160" s="478"/>
      <c r="V160" s="245"/>
    </row>
    <row r="161" spans="1:13" ht="15.75">
      <c r="A161" s="481" t="s">
        <v>763</v>
      </c>
      <c r="B161" s="481" t="s">
        <v>533</v>
      </c>
      <c r="C161" s="481" t="s">
        <v>665</v>
      </c>
      <c r="D161" s="481" t="s">
        <v>528</v>
      </c>
      <c r="E161" s="481" t="s">
        <v>1339</v>
      </c>
      <c r="F161" s="481" t="s">
        <v>764</v>
      </c>
      <c r="G161" s="538">
        <v>179.928</v>
      </c>
      <c r="H161" s="285"/>
      <c r="I161" s="268"/>
      <c r="J161" s="268"/>
      <c r="K161" s="268"/>
      <c r="L161" s="268"/>
      <c r="M161" s="268"/>
    </row>
    <row r="162" spans="1:13" ht="12.75" customHeight="1" hidden="1">
      <c r="A162" s="599" t="s">
        <v>249</v>
      </c>
      <c r="B162" s="541" t="s">
        <v>533</v>
      </c>
      <c r="C162" s="541" t="s">
        <v>665</v>
      </c>
      <c r="D162" s="541" t="s">
        <v>528</v>
      </c>
      <c r="E162" s="541" t="s">
        <v>487</v>
      </c>
      <c r="F162" s="541"/>
      <c r="G162" s="598">
        <f>G163</f>
        <v>0</v>
      </c>
      <c r="H162" s="268"/>
      <c r="I162" s="268"/>
      <c r="J162" s="268"/>
      <c r="K162" s="268"/>
      <c r="L162" s="268"/>
      <c r="M162" s="268"/>
    </row>
    <row r="163" spans="1:13" ht="27.75" hidden="1">
      <c r="A163" s="256" t="s">
        <v>380</v>
      </c>
      <c r="B163" s="481" t="s">
        <v>533</v>
      </c>
      <c r="C163" s="481" t="s">
        <v>665</v>
      </c>
      <c r="D163" s="481" t="s">
        <v>528</v>
      </c>
      <c r="E163" s="481" t="s">
        <v>487</v>
      </c>
      <c r="F163" s="481" t="s">
        <v>516</v>
      </c>
      <c r="G163" s="538"/>
      <c r="H163" s="285"/>
      <c r="I163" s="268"/>
      <c r="J163" s="268"/>
      <c r="K163" s="268"/>
      <c r="L163" s="268"/>
      <c r="M163" s="268"/>
    </row>
    <row r="164" spans="1:13" ht="15.75" hidden="1">
      <c r="A164" s="482" t="s">
        <v>278</v>
      </c>
      <c r="B164" s="483" t="s">
        <v>533</v>
      </c>
      <c r="C164" s="483" t="s">
        <v>665</v>
      </c>
      <c r="D164" s="483" t="s">
        <v>528</v>
      </c>
      <c r="E164" s="483" t="s">
        <v>491</v>
      </c>
      <c r="F164" s="483"/>
      <c r="G164" s="600">
        <f>G165</f>
        <v>0</v>
      </c>
      <c r="H164" s="268"/>
      <c r="I164" s="268"/>
      <c r="J164" s="268"/>
      <c r="K164" s="268"/>
      <c r="L164" s="268"/>
      <c r="M164" s="268"/>
    </row>
    <row r="165" spans="1:13" ht="15.75" hidden="1">
      <c r="A165" s="484" t="s">
        <v>750</v>
      </c>
      <c r="B165" s="481" t="s">
        <v>533</v>
      </c>
      <c r="C165" s="481" t="s">
        <v>665</v>
      </c>
      <c r="D165" s="481" t="s">
        <v>528</v>
      </c>
      <c r="E165" s="481" t="s">
        <v>490</v>
      </c>
      <c r="F165" s="481"/>
      <c r="G165" s="538">
        <f>G166+G167</f>
        <v>0</v>
      </c>
      <c r="H165" s="268"/>
      <c r="I165" s="268"/>
      <c r="J165" s="268"/>
      <c r="K165" s="268"/>
      <c r="L165" s="268"/>
      <c r="M165" s="268"/>
    </row>
    <row r="166" spans="1:13" ht="15.75" hidden="1">
      <c r="A166" s="481" t="s">
        <v>176</v>
      </c>
      <c r="B166" s="481" t="s">
        <v>533</v>
      </c>
      <c r="C166" s="481" t="s">
        <v>665</v>
      </c>
      <c r="D166" s="481" t="s">
        <v>528</v>
      </c>
      <c r="E166" s="481" t="s">
        <v>489</v>
      </c>
      <c r="F166" s="481" t="s">
        <v>762</v>
      </c>
      <c r="G166" s="538"/>
      <c r="H166" s="268"/>
      <c r="I166" s="268"/>
      <c r="J166" s="268"/>
      <c r="K166" s="268"/>
      <c r="L166" s="268"/>
      <c r="M166" s="268"/>
    </row>
    <row r="167" spans="1:13" ht="15.75" hidden="1">
      <c r="A167" s="485" t="s">
        <v>94</v>
      </c>
      <c r="B167" s="481" t="s">
        <v>533</v>
      </c>
      <c r="C167" s="481" t="s">
        <v>665</v>
      </c>
      <c r="D167" s="481" t="s">
        <v>528</v>
      </c>
      <c r="E167" s="481" t="s">
        <v>488</v>
      </c>
      <c r="F167" s="481"/>
      <c r="G167" s="538">
        <f>G169+G168</f>
        <v>0</v>
      </c>
      <c r="H167" s="268"/>
      <c r="I167" s="268"/>
      <c r="J167" s="268"/>
      <c r="K167" s="268"/>
      <c r="L167" s="268"/>
      <c r="M167" s="268"/>
    </row>
    <row r="168" spans="1:13" ht="15.75" hidden="1">
      <c r="A168" s="481" t="s">
        <v>654</v>
      </c>
      <c r="B168" s="481" t="s">
        <v>533</v>
      </c>
      <c r="C168" s="481" t="s">
        <v>665</v>
      </c>
      <c r="D168" s="481" t="s">
        <v>528</v>
      </c>
      <c r="E168" s="481" t="s">
        <v>488</v>
      </c>
      <c r="F168" s="481" t="s">
        <v>516</v>
      </c>
      <c r="G168" s="538"/>
      <c r="H168" s="268"/>
      <c r="I168" s="268"/>
      <c r="J168" s="268"/>
      <c r="K168" s="268"/>
      <c r="L168" s="268"/>
      <c r="M168" s="268"/>
    </row>
    <row r="169" spans="1:13" ht="15.75" hidden="1">
      <c r="A169" s="481" t="s">
        <v>176</v>
      </c>
      <c r="B169" s="481" t="s">
        <v>533</v>
      </c>
      <c r="C169" s="481" t="s">
        <v>665</v>
      </c>
      <c r="D169" s="481" t="s">
        <v>528</v>
      </c>
      <c r="E169" s="481" t="s">
        <v>488</v>
      </c>
      <c r="F169" s="481" t="s">
        <v>762</v>
      </c>
      <c r="G169" s="538"/>
      <c r="H169" s="268"/>
      <c r="I169" s="268"/>
      <c r="J169" s="268"/>
      <c r="K169" s="268"/>
      <c r="L169" s="268"/>
      <c r="M169" s="268"/>
    </row>
    <row r="170" spans="1:13" ht="27" hidden="1">
      <c r="A170" s="601" t="s">
        <v>416</v>
      </c>
      <c r="B170" s="481" t="s">
        <v>533</v>
      </c>
      <c r="C170" s="602" t="s">
        <v>665</v>
      </c>
      <c r="D170" s="602" t="s">
        <v>528</v>
      </c>
      <c r="E170" s="541" t="s">
        <v>417</v>
      </c>
      <c r="F170" s="603"/>
      <c r="G170" s="598">
        <f>G171</f>
        <v>0</v>
      </c>
      <c r="H170" s="268"/>
      <c r="I170" s="268"/>
      <c r="J170" s="268"/>
      <c r="K170" s="268"/>
      <c r="L170" s="268"/>
      <c r="M170" s="268"/>
    </row>
    <row r="171" spans="1:13" ht="15.75" hidden="1">
      <c r="A171" s="481" t="s">
        <v>763</v>
      </c>
      <c r="B171" s="481" t="s">
        <v>533</v>
      </c>
      <c r="C171" s="604" t="s">
        <v>665</v>
      </c>
      <c r="D171" s="604" t="s">
        <v>528</v>
      </c>
      <c r="E171" s="604" t="s">
        <v>417</v>
      </c>
      <c r="F171" s="481" t="s">
        <v>764</v>
      </c>
      <c r="G171" s="538"/>
      <c r="H171" s="268"/>
      <c r="I171" s="268"/>
      <c r="J171" s="268"/>
      <c r="K171" s="268"/>
      <c r="L171" s="268"/>
      <c r="M171" s="268"/>
    </row>
    <row r="172" spans="1:13" ht="30" hidden="1">
      <c r="A172" s="541" t="s">
        <v>42</v>
      </c>
      <c r="B172" s="541" t="s">
        <v>533</v>
      </c>
      <c r="C172" s="602" t="s">
        <v>665</v>
      </c>
      <c r="D172" s="602" t="s">
        <v>528</v>
      </c>
      <c r="E172" s="602" t="s">
        <v>43</v>
      </c>
      <c r="F172" s="541"/>
      <c r="G172" s="598">
        <f>G173</f>
        <v>0</v>
      </c>
      <c r="H172" s="268"/>
      <c r="I172" s="268"/>
      <c r="J172" s="268"/>
      <c r="K172" s="268"/>
      <c r="L172" s="268"/>
      <c r="M172" s="268"/>
    </row>
    <row r="173" spans="1:13" ht="27.75" hidden="1">
      <c r="A173" s="256" t="s">
        <v>380</v>
      </c>
      <c r="B173" s="481" t="s">
        <v>533</v>
      </c>
      <c r="C173" s="481" t="s">
        <v>665</v>
      </c>
      <c r="D173" s="481" t="s">
        <v>528</v>
      </c>
      <c r="E173" s="604" t="s">
        <v>43</v>
      </c>
      <c r="F173" s="481" t="s">
        <v>516</v>
      </c>
      <c r="G173" s="538"/>
      <c r="H173" s="268"/>
      <c r="I173" s="268"/>
      <c r="J173" s="268"/>
      <c r="K173" s="268"/>
      <c r="L173" s="268"/>
      <c r="M173" s="268"/>
    </row>
    <row r="174" spans="1:13" ht="15.75" hidden="1">
      <c r="A174" s="541" t="s">
        <v>44</v>
      </c>
      <c r="B174" s="481" t="s">
        <v>533</v>
      </c>
      <c r="C174" s="481" t="s">
        <v>665</v>
      </c>
      <c r="D174" s="481" t="s">
        <v>528</v>
      </c>
      <c r="E174" s="604" t="s">
        <v>45</v>
      </c>
      <c r="F174" s="541"/>
      <c r="G174" s="598">
        <f>G175</f>
        <v>0</v>
      </c>
      <c r="H174" s="268"/>
      <c r="I174" s="268"/>
      <c r="J174" s="268"/>
      <c r="K174" s="268"/>
      <c r="L174" s="268"/>
      <c r="M174" s="268"/>
    </row>
    <row r="175" spans="1:13" ht="27.75" hidden="1">
      <c r="A175" s="256" t="s">
        <v>380</v>
      </c>
      <c r="B175" s="481" t="s">
        <v>533</v>
      </c>
      <c r="C175" s="481" t="s">
        <v>665</v>
      </c>
      <c r="D175" s="481" t="s">
        <v>528</v>
      </c>
      <c r="E175" s="604" t="s">
        <v>45</v>
      </c>
      <c r="F175" s="481" t="s">
        <v>516</v>
      </c>
      <c r="G175" s="538"/>
      <c r="H175" s="268"/>
      <c r="I175" s="268"/>
      <c r="J175" s="268"/>
      <c r="K175" s="268"/>
      <c r="L175" s="268"/>
      <c r="M175" s="268"/>
    </row>
    <row r="176" spans="1:13" ht="27.75" hidden="1">
      <c r="A176" s="536" t="s">
        <v>1525</v>
      </c>
      <c r="B176" s="481" t="s">
        <v>533</v>
      </c>
      <c r="C176" s="481" t="s">
        <v>665</v>
      </c>
      <c r="D176" s="481" t="s">
        <v>528</v>
      </c>
      <c r="E176" s="604" t="s">
        <v>46</v>
      </c>
      <c r="F176" s="541"/>
      <c r="G176" s="598">
        <f>G177</f>
        <v>0</v>
      </c>
      <c r="H176" s="268"/>
      <c r="I176" s="268"/>
      <c r="J176" s="268"/>
      <c r="K176" s="268"/>
      <c r="L176" s="268"/>
      <c r="M176" s="268"/>
    </row>
    <row r="177" spans="1:13" ht="40.5" hidden="1">
      <c r="A177" s="481" t="s">
        <v>653</v>
      </c>
      <c r="B177" s="481" t="s">
        <v>533</v>
      </c>
      <c r="C177" s="481" t="s">
        <v>665</v>
      </c>
      <c r="D177" s="481" t="s">
        <v>528</v>
      </c>
      <c r="E177" s="481" t="s">
        <v>46</v>
      </c>
      <c r="F177" s="481" t="s">
        <v>67</v>
      </c>
      <c r="G177" s="538"/>
      <c r="H177" s="268"/>
      <c r="I177" s="268"/>
      <c r="J177" s="268"/>
      <c r="K177" s="268"/>
      <c r="L177" s="268"/>
      <c r="M177" s="268"/>
    </row>
    <row r="178" spans="1:13" ht="15.75" hidden="1">
      <c r="A178" s="482" t="s">
        <v>278</v>
      </c>
      <c r="B178" s="497" t="s">
        <v>533</v>
      </c>
      <c r="C178" s="603" t="s">
        <v>665</v>
      </c>
      <c r="D178" s="603" t="s">
        <v>528</v>
      </c>
      <c r="E178" s="497" t="s">
        <v>491</v>
      </c>
      <c r="F178" s="541"/>
      <c r="G178" s="605">
        <f>G181+G179</f>
        <v>0</v>
      </c>
      <c r="H178" s="268"/>
      <c r="I178" s="268"/>
      <c r="J178" s="268"/>
      <c r="K178" s="268"/>
      <c r="L178" s="268"/>
      <c r="M178" s="268"/>
    </row>
    <row r="179" spans="1:13" ht="15.75" hidden="1">
      <c r="A179" s="485" t="s">
        <v>37</v>
      </c>
      <c r="B179" s="481" t="s">
        <v>533</v>
      </c>
      <c r="C179" s="604" t="s">
        <v>665</v>
      </c>
      <c r="D179" s="604" t="s">
        <v>528</v>
      </c>
      <c r="E179" s="481" t="s">
        <v>489</v>
      </c>
      <c r="F179" s="481"/>
      <c r="G179" s="538">
        <f>G180</f>
        <v>0</v>
      </c>
      <c r="H179" s="268"/>
      <c r="I179" s="268"/>
      <c r="J179" s="268"/>
      <c r="K179" s="268"/>
      <c r="L179" s="268"/>
      <c r="M179" s="268"/>
    </row>
    <row r="180" spans="1:13" ht="15.75" hidden="1">
      <c r="A180" s="481" t="s">
        <v>176</v>
      </c>
      <c r="B180" s="481" t="s">
        <v>533</v>
      </c>
      <c r="C180" s="604" t="s">
        <v>665</v>
      </c>
      <c r="D180" s="604" t="s">
        <v>528</v>
      </c>
      <c r="E180" s="481" t="s">
        <v>489</v>
      </c>
      <c r="F180" s="481" t="s">
        <v>762</v>
      </c>
      <c r="G180" s="538"/>
      <c r="H180" s="268"/>
      <c r="I180" s="268"/>
      <c r="J180" s="268"/>
      <c r="K180" s="268"/>
      <c r="L180" s="268"/>
      <c r="M180" s="268"/>
    </row>
    <row r="181" spans="1:13" ht="15.75" hidden="1">
      <c r="A181" s="484" t="s">
        <v>750</v>
      </c>
      <c r="B181" s="481" t="s">
        <v>533</v>
      </c>
      <c r="C181" s="604" t="s">
        <v>665</v>
      </c>
      <c r="D181" s="604" t="s">
        <v>528</v>
      </c>
      <c r="E181" s="481" t="s">
        <v>488</v>
      </c>
      <c r="F181" s="481"/>
      <c r="G181" s="538">
        <f>G182</f>
        <v>0</v>
      </c>
      <c r="H181" s="268"/>
      <c r="I181" s="268"/>
      <c r="J181" s="268"/>
      <c r="K181" s="268"/>
      <c r="L181" s="268"/>
      <c r="M181" s="268"/>
    </row>
    <row r="182" spans="1:13" ht="15.75" hidden="1">
      <c r="A182" s="481" t="s">
        <v>176</v>
      </c>
      <c r="B182" s="481" t="s">
        <v>533</v>
      </c>
      <c r="C182" s="604" t="s">
        <v>665</v>
      </c>
      <c r="D182" s="604" t="s">
        <v>528</v>
      </c>
      <c r="E182" s="481" t="s">
        <v>488</v>
      </c>
      <c r="F182" s="481" t="s">
        <v>762</v>
      </c>
      <c r="G182" s="538"/>
      <c r="H182" s="285"/>
      <c r="I182" s="268"/>
      <c r="J182" s="268"/>
      <c r="K182" s="268"/>
      <c r="L182" s="268"/>
      <c r="M182" s="268"/>
    </row>
    <row r="183" spans="1:13" ht="15.75" hidden="1">
      <c r="A183" s="482" t="s">
        <v>278</v>
      </c>
      <c r="B183" s="541" t="s">
        <v>533</v>
      </c>
      <c r="C183" s="602" t="s">
        <v>665</v>
      </c>
      <c r="D183" s="602" t="s">
        <v>528</v>
      </c>
      <c r="E183" s="497" t="s">
        <v>491</v>
      </c>
      <c r="F183" s="481"/>
      <c r="G183" s="538">
        <f>G187+G185</f>
        <v>433.05</v>
      </c>
      <c r="H183" s="285"/>
      <c r="I183" s="268"/>
      <c r="J183" s="268"/>
      <c r="K183" s="268"/>
      <c r="L183" s="268"/>
      <c r="M183" s="268"/>
    </row>
    <row r="184" spans="1:13" ht="15.75" hidden="1">
      <c r="A184" s="606" t="s">
        <v>750</v>
      </c>
      <c r="B184" s="541" t="s">
        <v>533</v>
      </c>
      <c r="C184" s="604" t="s">
        <v>665</v>
      </c>
      <c r="D184" s="604" t="s">
        <v>528</v>
      </c>
      <c r="E184" s="607" t="s">
        <v>1186</v>
      </c>
      <c r="F184" s="481"/>
      <c r="G184" s="538">
        <f>G185+G187</f>
        <v>433.05</v>
      </c>
      <c r="H184" s="285"/>
      <c r="I184" s="268"/>
      <c r="J184" s="268"/>
      <c r="K184" s="268"/>
      <c r="L184" s="268"/>
      <c r="M184" s="268"/>
    </row>
    <row r="185" spans="1:13" ht="15.75" hidden="1">
      <c r="A185" s="485" t="s">
        <v>37</v>
      </c>
      <c r="B185" s="481" t="s">
        <v>533</v>
      </c>
      <c r="C185" s="604" t="s">
        <v>665</v>
      </c>
      <c r="D185" s="604" t="s">
        <v>528</v>
      </c>
      <c r="E185" s="481" t="s">
        <v>489</v>
      </c>
      <c r="F185" s="481"/>
      <c r="G185" s="538">
        <f>G186</f>
        <v>0</v>
      </c>
      <c r="H185" s="285"/>
      <c r="I185" s="268"/>
      <c r="J185" s="268"/>
      <c r="K185" s="268"/>
      <c r="L185" s="268"/>
      <c r="M185" s="268"/>
    </row>
    <row r="186" spans="1:13" ht="15.75" hidden="1">
      <c r="A186" s="481" t="s">
        <v>176</v>
      </c>
      <c r="B186" s="481" t="s">
        <v>533</v>
      </c>
      <c r="C186" s="604" t="s">
        <v>665</v>
      </c>
      <c r="D186" s="604" t="s">
        <v>528</v>
      </c>
      <c r="E186" s="481" t="s">
        <v>489</v>
      </c>
      <c r="F186" s="481" t="s">
        <v>762</v>
      </c>
      <c r="G186" s="538"/>
      <c r="H186" s="285"/>
      <c r="I186" s="268"/>
      <c r="J186" s="268"/>
      <c r="K186" s="268"/>
      <c r="L186" s="268"/>
      <c r="M186" s="268"/>
    </row>
    <row r="187" spans="1:13" ht="15.75" hidden="1">
      <c r="A187" s="491" t="s">
        <v>94</v>
      </c>
      <c r="B187" s="481" t="s">
        <v>533</v>
      </c>
      <c r="C187" s="604" t="s">
        <v>665</v>
      </c>
      <c r="D187" s="604" t="s">
        <v>528</v>
      </c>
      <c r="E187" s="481" t="s">
        <v>488</v>
      </c>
      <c r="F187" s="481"/>
      <c r="G187" s="538">
        <f>G188</f>
        <v>433.05</v>
      </c>
      <c r="H187" s="285"/>
      <c r="I187" s="268"/>
      <c r="J187" s="268"/>
      <c r="K187" s="268"/>
      <c r="L187" s="268"/>
      <c r="M187" s="268"/>
    </row>
    <row r="188" spans="1:13" ht="33" customHeight="1">
      <c r="A188" s="608" t="s">
        <v>1643</v>
      </c>
      <c r="B188" s="609" t="s">
        <v>533</v>
      </c>
      <c r="C188" s="604" t="s">
        <v>665</v>
      </c>
      <c r="D188" s="604" t="s">
        <v>528</v>
      </c>
      <c r="E188" s="610" t="s">
        <v>1644</v>
      </c>
      <c r="F188" s="609"/>
      <c r="G188" s="538">
        <f>G189</f>
        <v>433.05</v>
      </c>
      <c r="H188" s="285"/>
      <c r="I188" s="268"/>
      <c r="J188" s="268"/>
      <c r="K188" s="268"/>
      <c r="L188" s="268"/>
      <c r="M188" s="268"/>
    </row>
    <row r="189" spans="1:13" ht="40.5" customHeight="1">
      <c r="A189" s="256" t="s">
        <v>380</v>
      </c>
      <c r="B189" s="609" t="s">
        <v>533</v>
      </c>
      <c r="C189" s="604" t="s">
        <v>665</v>
      </c>
      <c r="D189" s="604" t="s">
        <v>528</v>
      </c>
      <c r="E189" s="610" t="s">
        <v>1644</v>
      </c>
      <c r="F189" s="609" t="s">
        <v>516</v>
      </c>
      <c r="G189" s="538">
        <v>433.05</v>
      </c>
      <c r="H189" s="268"/>
      <c r="I189" s="268"/>
      <c r="J189" s="268"/>
      <c r="K189" s="268"/>
      <c r="L189" s="268"/>
      <c r="M189" s="268"/>
    </row>
    <row r="190" spans="1:13" ht="30" customHeight="1">
      <c r="A190" s="637" t="s">
        <v>1231</v>
      </c>
      <c r="B190" s="497" t="s">
        <v>533</v>
      </c>
      <c r="C190" s="497" t="s">
        <v>665</v>
      </c>
      <c r="D190" s="497" t="s">
        <v>528</v>
      </c>
      <c r="E190" s="497" t="s">
        <v>220</v>
      </c>
      <c r="F190" s="497"/>
      <c r="G190" s="605">
        <f>G191+G201+G197</f>
        <v>264.688</v>
      </c>
      <c r="H190" s="285">
        <f>G191+G197+G201</f>
        <v>264.688</v>
      </c>
      <c r="I190" s="268"/>
      <c r="J190" s="268"/>
      <c r="K190" s="268"/>
      <c r="L190" s="268"/>
      <c r="M190" s="268"/>
    </row>
    <row r="191" spans="1:13" ht="60" customHeight="1">
      <c r="A191" s="592" t="s">
        <v>1232</v>
      </c>
      <c r="B191" s="481" t="s">
        <v>533</v>
      </c>
      <c r="C191" s="481" t="s">
        <v>665</v>
      </c>
      <c r="D191" s="481" t="s">
        <v>528</v>
      </c>
      <c r="E191" s="481" t="s">
        <v>221</v>
      </c>
      <c r="F191" s="481"/>
      <c r="G191" s="538">
        <f>G192</f>
        <v>204.688</v>
      </c>
      <c r="H191" s="268"/>
      <c r="I191" s="268"/>
      <c r="J191" s="268"/>
      <c r="K191" s="268"/>
      <c r="L191" s="268"/>
      <c r="M191" s="268"/>
    </row>
    <row r="192" spans="1:13" ht="27.75">
      <c r="A192" s="638" t="s">
        <v>705</v>
      </c>
      <c r="B192" s="481" t="s">
        <v>533</v>
      </c>
      <c r="C192" s="481" t="s">
        <v>665</v>
      </c>
      <c r="D192" s="481" t="s">
        <v>528</v>
      </c>
      <c r="E192" s="481" t="s">
        <v>706</v>
      </c>
      <c r="F192" s="481"/>
      <c r="G192" s="538">
        <f>G193+G195</f>
        <v>204.688</v>
      </c>
      <c r="H192" s="268"/>
      <c r="I192" s="268"/>
      <c r="J192" s="268"/>
      <c r="K192" s="268"/>
      <c r="L192" s="268"/>
      <c r="M192" s="268"/>
    </row>
    <row r="193" spans="1:13" ht="27.75">
      <c r="A193" s="639" t="s">
        <v>655</v>
      </c>
      <c r="B193" s="481" t="s">
        <v>533</v>
      </c>
      <c r="C193" s="481" t="s">
        <v>665</v>
      </c>
      <c r="D193" s="481" t="s">
        <v>528</v>
      </c>
      <c r="E193" s="481" t="s">
        <v>97</v>
      </c>
      <c r="F193" s="481"/>
      <c r="G193" s="538">
        <f>G194</f>
        <v>124.3</v>
      </c>
      <c r="H193" s="268"/>
      <c r="I193" s="268"/>
      <c r="J193" s="268"/>
      <c r="K193" s="268"/>
      <c r="L193" s="268"/>
      <c r="M193" s="268"/>
    </row>
    <row r="194" spans="1:13" ht="34.5" customHeight="1">
      <c r="A194" s="481" t="s">
        <v>1754</v>
      </c>
      <c r="B194" s="481" t="s">
        <v>533</v>
      </c>
      <c r="C194" s="481" t="s">
        <v>665</v>
      </c>
      <c r="D194" s="481" t="s">
        <v>528</v>
      </c>
      <c r="E194" s="481" t="s">
        <v>97</v>
      </c>
      <c r="F194" s="481" t="s">
        <v>1753</v>
      </c>
      <c r="G194" s="539">
        <v>124.3</v>
      </c>
      <c r="H194" s="268"/>
      <c r="I194" s="268"/>
      <c r="J194" s="268"/>
      <c r="K194" s="268"/>
      <c r="L194" s="268"/>
      <c r="M194" s="268"/>
    </row>
    <row r="195" spans="1:13" ht="15.75">
      <c r="A195" s="601" t="s">
        <v>416</v>
      </c>
      <c r="B195" s="481" t="s">
        <v>533</v>
      </c>
      <c r="C195" s="602" t="s">
        <v>665</v>
      </c>
      <c r="D195" s="602" t="s">
        <v>528</v>
      </c>
      <c r="E195" s="481" t="s">
        <v>269</v>
      </c>
      <c r="F195" s="603"/>
      <c r="G195" s="538">
        <f>G196</f>
        <v>80.388</v>
      </c>
      <c r="H195" s="268"/>
      <c r="I195" s="268"/>
      <c r="J195" s="268"/>
      <c r="K195" s="268"/>
      <c r="L195" s="268"/>
      <c r="M195" s="268"/>
    </row>
    <row r="196" spans="1:14" ht="27">
      <c r="A196" s="481" t="s">
        <v>1754</v>
      </c>
      <c r="B196" s="481" t="s">
        <v>533</v>
      </c>
      <c r="C196" s="604" t="s">
        <v>665</v>
      </c>
      <c r="D196" s="604" t="s">
        <v>528</v>
      </c>
      <c r="E196" s="481" t="s">
        <v>269</v>
      </c>
      <c r="F196" s="481" t="s">
        <v>1753</v>
      </c>
      <c r="G196" s="538">
        <v>80.388</v>
      </c>
      <c r="H196" s="268"/>
      <c r="I196" s="268"/>
      <c r="J196" s="268"/>
      <c r="K196" s="268"/>
      <c r="L196" s="268"/>
      <c r="M196" s="268"/>
      <c r="N196" s="478"/>
    </row>
    <row r="197" spans="1:13" ht="61.5" customHeight="1">
      <c r="A197" s="640" t="s">
        <v>1248</v>
      </c>
      <c r="B197" s="541" t="s">
        <v>533</v>
      </c>
      <c r="C197" s="602" t="s">
        <v>665</v>
      </c>
      <c r="D197" s="602" t="s">
        <v>528</v>
      </c>
      <c r="E197" s="541" t="s">
        <v>902</v>
      </c>
      <c r="F197" s="541"/>
      <c r="G197" s="598">
        <f>G198</f>
        <v>20</v>
      </c>
      <c r="H197" s="268"/>
      <c r="I197" s="268"/>
      <c r="J197" s="268"/>
      <c r="K197" s="268"/>
      <c r="L197" s="268"/>
      <c r="M197" s="268"/>
    </row>
    <row r="198" spans="1:13" ht="36" customHeight="1">
      <c r="A198" s="481" t="s">
        <v>901</v>
      </c>
      <c r="B198" s="481" t="s">
        <v>533</v>
      </c>
      <c r="C198" s="604" t="s">
        <v>665</v>
      </c>
      <c r="D198" s="604" t="s">
        <v>528</v>
      </c>
      <c r="E198" s="481" t="s">
        <v>1219</v>
      </c>
      <c r="F198" s="481"/>
      <c r="G198" s="538">
        <f>G200</f>
        <v>20</v>
      </c>
      <c r="H198" s="268"/>
      <c r="I198" s="268"/>
      <c r="J198" s="268"/>
      <c r="K198" s="268"/>
      <c r="L198" s="268"/>
      <c r="M198" s="268"/>
    </row>
    <row r="199" spans="1:13" ht="27.75">
      <c r="A199" s="256" t="s">
        <v>1229</v>
      </c>
      <c r="B199" s="481" t="s">
        <v>533</v>
      </c>
      <c r="C199" s="604" t="s">
        <v>665</v>
      </c>
      <c r="D199" s="604" t="s">
        <v>528</v>
      </c>
      <c r="E199" s="481" t="s">
        <v>1219</v>
      </c>
      <c r="F199" s="481"/>
      <c r="G199" s="538">
        <f>SUM(G200)</f>
        <v>20</v>
      </c>
      <c r="H199" s="268"/>
      <c r="I199" s="268"/>
      <c r="J199" s="268"/>
      <c r="K199" s="268"/>
      <c r="L199" s="268"/>
      <c r="M199" s="268"/>
    </row>
    <row r="200" spans="1:13" ht="27.75">
      <c r="A200" s="256" t="s">
        <v>380</v>
      </c>
      <c r="B200" s="481" t="s">
        <v>533</v>
      </c>
      <c r="C200" s="604" t="s">
        <v>665</v>
      </c>
      <c r="D200" s="604" t="s">
        <v>528</v>
      </c>
      <c r="E200" s="481" t="s">
        <v>1219</v>
      </c>
      <c r="F200" s="481" t="s">
        <v>516</v>
      </c>
      <c r="G200" s="538">
        <v>20</v>
      </c>
      <c r="H200" s="268"/>
      <c r="I200" s="268"/>
      <c r="J200" s="268"/>
      <c r="K200" s="268"/>
      <c r="L200" s="268"/>
      <c r="M200" s="268"/>
    </row>
    <row r="201" spans="1:13" s="168" customFormat="1" ht="60.75" customHeight="1">
      <c r="A201" s="641" t="s">
        <v>1240</v>
      </c>
      <c r="B201" s="481" t="s">
        <v>533</v>
      </c>
      <c r="C201" s="481" t="s">
        <v>665</v>
      </c>
      <c r="D201" s="481" t="s">
        <v>528</v>
      </c>
      <c r="E201" s="481" t="s">
        <v>630</v>
      </c>
      <c r="F201" s="481"/>
      <c r="G201" s="539">
        <f>G202</f>
        <v>40</v>
      </c>
      <c r="H201" s="286"/>
      <c r="I201" s="286"/>
      <c r="J201" s="286"/>
      <c r="K201" s="286"/>
      <c r="L201" s="286"/>
      <c r="M201" s="286"/>
    </row>
    <row r="202" spans="1:13" ht="36.75" customHeight="1">
      <c r="A202" s="629" t="s">
        <v>631</v>
      </c>
      <c r="B202" s="481" t="s">
        <v>533</v>
      </c>
      <c r="C202" s="481" t="s">
        <v>665</v>
      </c>
      <c r="D202" s="481" t="s">
        <v>528</v>
      </c>
      <c r="E202" s="607" t="s">
        <v>12</v>
      </c>
      <c r="F202" s="481"/>
      <c r="G202" s="539">
        <f>G203</f>
        <v>40</v>
      </c>
      <c r="H202" s="268"/>
      <c r="I202" s="268"/>
      <c r="J202" s="268"/>
      <c r="K202" s="268"/>
      <c r="L202" s="268"/>
      <c r="M202" s="268"/>
    </row>
    <row r="203" spans="1:13" ht="19.5" customHeight="1">
      <c r="A203" s="621" t="s">
        <v>11</v>
      </c>
      <c r="B203" s="481" t="s">
        <v>533</v>
      </c>
      <c r="C203" s="481" t="s">
        <v>665</v>
      </c>
      <c r="D203" s="481" t="s">
        <v>528</v>
      </c>
      <c r="E203" s="607" t="s">
        <v>13</v>
      </c>
      <c r="F203" s="481"/>
      <c r="G203" s="539">
        <f>G204</f>
        <v>40</v>
      </c>
      <c r="H203" s="268"/>
      <c r="I203" s="268"/>
      <c r="J203" s="268"/>
      <c r="K203" s="268"/>
      <c r="L203" s="268"/>
      <c r="M203" s="268"/>
    </row>
    <row r="204" spans="1:13" ht="27.75">
      <c r="A204" s="256" t="s">
        <v>380</v>
      </c>
      <c r="B204" s="481" t="s">
        <v>533</v>
      </c>
      <c r="C204" s="481" t="s">
        <v>665</v>
      </c>
      <c r="D204" s="481" t="s">
        <v>528</v>
      </c>
      <c r="E204" s="607" t="s">
        <v>13</v>
      </c>
      <c r="F204" s="481" t="s">
        <v>516</v>
      </c>
      <c r="G204" s="539">
        <v>40</v>
      </c>
      <c r="H204" s="285"/>
      <c r="I204" s="268"/>
      <c r="J204" s="268"/>
      <c r="K204" s="268"/>
      <c r="L204" s="268"/>
      <c r="M204" s="268"/>
    </row>
    <row r="205" spans="1:13" ht="40.5" customHeight="1">
      <c r="A205" s="514" t="s">
        <v>275</v>
      </c>
      <c r="B205" s="497" t="s">
        <v>533</v>
      </c>
      <c r="C205" s="497" t="s">
        <v>665</v>
      </c>
      <c r="D205" s="497" t="s">
        <v>528</v>
      </c>
      <c r="E205" s="497" t="s">
        <v>639</v>
      </c>
      <c r="F205" s="497"/>
      <c r="G205" s="605">
        <f>G206</f>
        <v>907.4</v>
      </c>
      <c r="H205" s="268"/>
      <c r="I205" s="268"/>
      <c r="J205" s="268"/>
      <c r="K205" s="268"/>
      <c r="L205" s="268"/>
      <c r="M205" s="268"/>
    </row>
    <row r="206" spans="1:13" ht="50.25" customHeight="1">
      <c r="A206" s="642" t="s">
        <v>1156</v>
      </c>
      <c r="B206" s="481" t="s">
        <v>533</v>
      </c>
      <c r="C206" s="481" t="s">
        <v>665</v>
      </c>
      <c r="D206" s="481" t="s">
        <v>528</v>
      </c>
      <c r="E206" s="481" t="s">
        <v>635</v>
      </c>
      <c r="F206" s="497"/>
      <c r="G206" s="605">
        <f>G207</f>
        <v>907.4</v>
      </c>
      <c r="H206" s="268"/>
      <c r="I206" s="268"/>
      <c r="J206" s="268"/>
      <c r="K206" s="268"/>
      <c r="L206" s="268"/>
      <c r="M206" s="268"/>
    </row>
    <row r="207" spans="1:13" ht="32.25" customHeight="1">
      <c r="A207" s="537" t="s">
        <v>395</v>
      </c>
      <c r="B207" s="481" t="s">
        <v>533</v>
      </c>
      <c r="C207" s="481" t="s">
        <v>665</v>
      </c>
      <c r="D207" s="481" t="s">
        <v>528</v>
      </c>
      <c r="E207" s="481" t="s">
        <v>637</v>
      </c>
      <c r="F207" s="497"/>
      <c r="G207" s="605">
        <f>G208+G210</f>
        <v>907.4</v>
      </c>
      <c r="H207" s="268"/>
      <c r="I207" s="268"/>
      <c r="J207" s="268"/>
      <c r="K207" s="268"/>
      <c r="L207" s="268"/>
      <c r="M207" s="268"/>
    </row>
    <row r="208" spans="1:13" ht="19.5" customHeight="1">
      <c r="A208" s="481" t="s">
        <v>320</v>
      </c>
      <c r="B208" s="481" t="s">
        <v>533</v>
      </c>
      <c r="C208" s="481" t="s">
        <v>665</v>
      </c>
      <c r="D208" s="481" t="s">
        <v>528</v>
      </c>
      <c r="E208" s="481" t="s">
        <v>638</v>
      </c>
      <c r="F208" s="481"/>
      <c r="G208" s="538">
        <f>G209</f>
        <v>907.4</v>
      </c>
      <c r="H208" s="268"/>
      <c r="I208" s="268"/>
      <c r="J208" s="268"/>
      <c r="K208" s="268"/>
      <c r="L208" s="268"/>
      <c r="M208" s="268"/>
    </row>
    <row r="209" spans="1:32" ht="29.25" customHeight="1">
      <c r="A209" s="256" t="s">
        <v>380</v>
      </c>
      <c r="B209" s="481" t="s">
        <v>533</v>
      </c>
      <c r="C209" s="481" t="s">
        <v>665</v>
      </c>
      <c r="D209" s="481" t="s">
        <v>528</v>
      </c>
      <c r="E209" s="481" t="s">
        <v>638</v>
      </c>
      <c r="F209" s="481" t="s">
        <v>516</v>
      </c>
      <c r="G209" s="539">
        <v>907.4</v>
      </c>
      <c r="H209" s="268"/>
      <c r="I209" s="268"/>
      <c r="J209" s="268"/>
      <c r="K209" s="268"/>
      <c r="L209" s="268"/>
      <c r="M209" s="268"/>
      <c r="AF209" s="816"/>
    </row>
    <row r="210" spans="1:13" ht="32.25" customHeight="1" hidden="1">
      <c r="A210" s="537" t="s">
        <v>1337</v>
      </c>
      <c r="B210" s="481" t="s">
        <v>533</v>
      </c>
      <c r="C210" s="481" t="s">
        <v>665</v>
      </c>
      <c r="D210" s="481" t="s">
        <v>528</v>
      </c>
      <c r="E210" s="481" t="s">
        <v>1333</v>
      </c>
      <c r="F210" s="497"/>
      <c r="G210" s="605">
        <f>G211</f>
        <v>0</v>
      </c>
      <c r="H210" s="268"/>
      <c r="I210" s="268"/>
      <c r="J210" s="268"/>
      <c r="K210" s="268"/>
      <c r="L210" s="268"/>
      <c r="M210" s="268"/>
    </row>
    <row r="211" spans="1:13" ht="19.5" customHeight="1" hidden="1">
      <c r="A211" s="481" t="s">
        <v>320</v>
      </c>
      <c r="B211" s="481" t="s">
        <v>533</v>
      </c>
      <c r="C211" s="481" t="s">
        <v>665</v>
      </c>
      <c r="D211" s="481" t="s">
        <v>528</v>
      </c>
      <c r="E211" s="481" t="s">
        <v>1336</v>
      </c>
      <c r="F211" s="481"/>
      <c r="G211" s="538">
        <f>G212</f>
        <v>0</v>
      </c>
      <c r="H211" s="268"/>
      <c r="I211" s="268"/>
      <c r="J211" s="268"/>
      <c r="K211" s="268"/>
      <c r="L211" s="268"/>
      <c r="M211" s="268"/>
    </row>
    <row r="212" spans="1:13" ht="29.25" customHeight="1" hidden="1">
      <c r="A212" s="256" t="s">
        <v>380</v>
      </c>
      <c r="B212" s="481" t="s">
        <v>533</v>
      </c>
      <c r="C212" s="481" t="s">
        <v>665</v>
      </c>
      <c r="D212" s="481" t="s">
        <v>528</v>
      </c>
      <c r="E212" s="481" t="s">
        <v>1336</v>
      </c>
      <c r="F212" s="481" t="s">
        <v>516</v>
      </c>
      <c r="G212" s="539"/>
      <c r="H212" s="268"/>
      <c r="I212" s="268"/>
      <c r="J212" s="268"/>
      <c r="K212" s="268"/>
      <c r="L212" s="268"/>
      <c r="M212" s="268"/>
    </row>
    <row r="213" spans="1:13" ht="29.25" customHeight="1" hidden="1">
      <c r="A213" s="643" t="s">
        <v>613</v>
      </c>
      <c r="B213" s="481" t="s">
        <v>533</v>
      </c>
      <c r="C213" s="481" t="s">
        <v>665</v>
      </c>
      <c r="D213" s="481" t="s">
        <v>528</v>
      </c>
      <c r="E213" s="497" t="s">
        <v>355</v>
      </c>
      <c r="F213" s="481"/>
      <c r="G213" s="539">
        <f>G214</f>
        <v>0</v>
      </c>
      <c r="H213" s="268"/>
      <c r="I213" s="268"/>
      <c r="J213" s="268"/>
      <c r="K213" s="268"/>
      <c r="L213" s="268"/>
      <c r="M213" s="268"/>
    </row>
    <row r="214" spans="1:13" ht="29.25" customHeight="1" hidden="1">
      <c r="A214" s="644" t="s">
        <v>1169</v>
      </c>
      <c r="B214" s="481" t="s">
        <v>533</v>
      </c>
      <c r="C214" s="481" t="s">
        <v>665</v>
      </c>
      <c r="D214" s="481" t="s">
        <v>528</v>
      </c>
      <c r="E214" s="481" t="s">
        <v>357</v>
      </c>
      <c r="F214" s="481"/>
      <c r="G214" s="539">
        <f>G215</f>
        <v>0</v>
      </c>
      <c r="H214" s="268"/>
      <c r="I214" s="268"/>
      <c r="J214" s="268"/>
      <c r="K214" s="268"/>
      <c r="L214" s="268"/>
      <c r="M214" s="268"/>
    </row>
    <row r="215" spans="1:13" ht="29.25" customHeight="1" hidden="1">
      <c r="A215" s="645" t="s">
        <v>792</v>
      </c>
      <c r="B215" s="481" t="s">
        <v>533</v>
      </c>
      <c r="C215" s="481" t="s">
        <v>665</v>
      </c>
      <c r="D215" s="481" t="s">
        <v>528</v>
      </c>
      <c r="E215" s="481" t="s">
        <v>793</v>
      </c>
      <c r="F215" s="481"/>
      <c r="G215" s="539">
        <f>G216</f>
        <v>0</v>
      </c>
      <c r="H215" s="268"/>
      <c r="I215" s="268"/>
      <c r="J215" s="268"/>
      <c r="K215" s="268"/>
      <c r="L215" s="268"/>
      <c r="M215" s="268"/>
    </row>
    <row r="216" spans="1:13" ht="29.25" customHeight="1" hidden="1">
      <c r="A216" s="484" t="s">
        <v>798</v>
      </c>
      <c r="B216" s="481" t="s">
        <v>533</v>
      </c>
      <c r="C216" s="481" t="s">
        <v>665</v>
      </c>
      <c r="D216" s="481" t="s">
        <v>528</v>
      </c>
      <c r="E216" s="481" t="s">
        <v>797</v>
      </c>
      <c r="F216" s="481"/>
      <c r="G216" s="539">
        <f>G217</f>
        <v>0</v>
      </c>
      <c r="H216" s="268"/>
      <c r="I216" s="268"/>
      <c r="J216" s="268"/>
      <c r="K216" s="268"/>
      <c r="L216" s="268"/>
      <c r="M216" s="268"/>
    </row>
    <row r="217" spans="1:13" ht="29.25" customHeight="1" hidden="1">
      <c r="A217" s="256" t="s">
        <v>380</v>
      </c>
      <c r="B217" s="481" t="s">
        <v>533</v>
      </c>
      <c r="C217" s="481" t="s">
        <v>665</v>
      </c>
      <c r="D217" s="481" t="s">
        <v>528</v>
      </c>
      <c r="E217" s="481" t="s">
        <v>797</v>
      </c>
      <c r="F217" s="481" t="s">
        <v>516</v>
      </c>
      <c r="G217" s="539"/>
      <c r="H217" s="268"/>
      <c r="I217" s="268"/>
      <c r="J217" s="268"/>
      <c r="K217" s="268"/>
      <c r="L217" s="268"/>
      <c r="M217" s="268"/>
    </row>
    <row r="218" spans="1:13" ht="29.25" customHeight="1" hidden="1">
      <c r="A218" s="256"/>
      <c r="B218" s="481"/>
      <c r="C218" s="481"/>
      <c r="D218" s="481"/>
      <c r="E218" s="481"/>
      <c r="F218" s="481"/>
      <c r="G218" s="539"/>
      <c r="H218" s="268"/>
      <c r="I218" s="268"/>
      <c r="J218" s="268"/>
      <c r="K218" s="268"/>
      <c r="L218" s="268"/>
      <c r="M218" s="268"/>
    </row>
    <row r="219" spans="1:13" ht="37.5" customHeight="1">
      <c r="A219" s="482" t="s">
        <v>1218</v>
      </c>
      <c r="B219" s="483" t="s">
        <v>533</v>
      </c>
      <c r="C219" s="497" t="s">
        <v>665</v>
      </c>
      <c r="D219" s="497" t="s">
        <v>528</v>
      </c>
      <c r="E219" s="497" t="s">
        <v>99</v>
      </c>
      <c r="F219" s="497"/>
      <c r="G219" s="605">
        <f>G220</f>
        <v>57.1</v>
      </c>
      <c r="H219" s="268"/>
      <c r="I219" s="268"/>
      <c r="J219" s="268"/>
      <c r="K219" s="268"/>
      <c r="L219" s="268"/>
      <c r="M219" s="268"/>
    </row>
    <row r="220" spans="1:13" ht="63" customHeight="1">
      <c r="A220" s="485" t="s">
        <v>1246</v>
      </c>
      <c r="B220" s="481" t="s">
        <v>533</v>
      </c>
      <c r="C220" s="481" t="s">
        <v>665</v>
      </c>
      <c r="D220" s="481" t="s">
        <v>528</v>
      </c>
      <c r="E220" s="481" t="s">
        <v>101</v>
      </c>
      <c r="F220" s="481"/>
      <c r="G220" s="538">
        <f>G221</f>
        <v>57.1</v>
      </c>
      <c r="H220" s="268"/>
      <c r="I220" s="268"/>
      <c r="J220" s="268"/>
      <c r="K220" s="268"/>
      <c r="L220" s="268"/>
      <c r="M220" s="268"/>
    </row>
    <row r="221" spans="1:13" ht="43.5" customHeight="1">
      <c r="A221" s="646" t="s">
        <v>469</v>
      </c>
      <c r="B221" s="481" t="s">
        <v>533</v>
      </c>
      <c r="C221" s="481" t="s">
        <v>665</v>
      </c>
      <c r="D221" s="481" t="s">
        <v>528</v>
      </c>
      <c r="E221" s="481" t="s">
        <v>103</v>
      </c>
      <c r="F221" s="481"/>
      <c r="G221" s="538">
        <f>G222</f>
        <v>57.1</v>
      </c>
      <c r="H221" s="268"/>
      <c r="I221" s="268"/>
      <c r="J221" s="268"/>
      <c r="K221" s="268"/>
      <c r="L221" s="268"/>
      <c r="M221" s="268"/>
    </row>
    <row r="222" spans="1:13" ht="18.75" customHeight="1">
      <c r="A222" s="485" t="s">
        <v>244</v>
      </c>
      <c r="B222" s="481" t="s">
        <v>533</v>
      </c>
      <c r="C222" s="481" t="s">
        <v>665</v>
      </c>
      <c r="D222" s="481" t="s">
        <v>528</v>
      </c>
      <c r="E222" s="481" t="s">
        <v>104</v>
      </c>
      <c r="F222" s="481"/>
      <c r="G222" s="538">
        <f>G223</f>
        <v>57.1</v>
      </c>
      <c r="H222" s="268"/>
      <c r="I222" s="268"/>
      <c r="J222" s="268"/>
      <c r="K222" s="268"/>
      <c r="L222" s="268"/>
      <c r="M222" s="268"/>
    </row>
    <row r="223" spans="1:13" ht="29.25" customHeight="1">
      <c r="A223" s="256" t="s">
        <v>380</v>
      </c>
      <c r="B223" s="481" t="s">
        <v>533</v>
      </c>
      <c r="C223" s="481" t="s">
        <v>665</v>
      </c>
      <c r="D223" s="481" t="s">
        <v>528</v>
      </c>
      <c r="E223" s="481" t="s">
        <v>104</v>
      </c>
      <c r="F223" s="481" t="s">
        <v>516</v>
      </c>
      <c r="G223" s="539">
        <v>57.1</v>
      </c>
      <c r="H223" s="268"/>
      <c r="I223" s="268"/>
      <c r="J223" s="268"/>
      <c r="K223" s="268"/>
      <c r="L223" s="268"/>
      <c r="M223" s="268"/>
    </row>
    <row r="224" spans="1:13" ht="40.5" customHeight="1" hidden="1">
      <c r="A224" s="548" t="s">
        <v>142</v>
      </c>
      <c r="B224" s="481" t="s">
        <v>533</v>
      </c>
      <c r="C224" s="481" t="s">
        <v>665</v>
      </c>
      <c r="D224" s="481" t="s">
        <v>528</v>
      </c>
      <c r="E224" s="497" t="s">
        <v>460</v>
      </c>
      <c r="F224" s="497"/>
      <c r="G224" s="595">
        <f>G225</f>
        <v>0</v>
      </c>
      <c r="H224" s="268"/>
      <c r="I224" s="268"/>
      <c r="J224" s="268"/>
      <c r="K224" s="268"/>
      <c r="L224" s="268"/>
      <c r="M224" s="268"/>
    </row>
    <row r="225" spans="1:13" ht="34.5" customHeight="1" hidden="1">
      <c r="A225" s="481" t="s">
        <v>143</v>
      </c>
      <c r="B225" s="481" t="s">
        <v>533</v>
      </c>
      <c r="C225" s="481" t="s">
        <v>665</v>
      </c>
      <c r="D225" s="481" t="s">
        <v>528</v>
      </c>
      <c r="E225" s="481" t="s">
        <v>144</v>
      </c>
      <c r="F225" s="481"/>
      <c r="G225" s="539">
        <f>G227</f>
        <v>0</v>
      </c>
      <c r="H225" s="268"/>
      <c r="I225" s="268"/>
      <c r="J225" s="268"/>
      <c r="K225" s="268"/>
      <c r="L225" s="268"/>
      <c r="M225" s="268"/>
    </row>
    <row r="226" spans="1:13" s="4" customFormat="1" ht="28.5" customHeight="1" hidden="1">
      <c r="A226" s="646" t="s">
        <v>145</v>
      </c>
      <c r="B226" s="481" t="s">
        <v>533</v>
      </c>
      <c r="C226" s="481" t="s">
        <v>665</v>
      </c>
      <c r="D226" s="481" t="s">
        <v>528</v>
      </c>
      <c r="E226" s="481" t="s">
        <v>146</v>
      </c>
      <c r="F226" s="481"/>
      <c r="G226" s="539"/>
      <c r="H226" s="287"/>
      <c r="I226" s="287"/>
      <c r="J226" s="287"/>
      <c r="K226" s="287"/>
      <c r="L226" s="287"/>
      <c r="M226" s="287"/>
    </row>
    <row r="227" spans="1:13" ht="28.5" customHeight="1" hidden="1">
      <c r="A227" s="485" t="s">
        <v>189</v>
      </c>
      <c r="B227" s="481" t="s">
        <v>533</v>
      </c>
      <c r="C227" s="481" t="s">
        <v>665</v>
      </c>
      <c r="D227" s="481" t="s">
        <v>528</v>
      </c>
      <c r="E227" s="481" t="s">
        <v>147</v>
      </c>
      <c r="F227" s="481"/>
      <c r="G227" s="539">
        <f>G228</f>
        <v>0</v>
      </c>
      <c r="H227" s="268"/>
      <c r="I227" s="268"/>
      <c r="J227" s="268"/>
      <c r="K227" s="268"/>
      <c r="L227" s="268"/>
      <c r="M227" s="268"/>
    </row>
    <row r="228" spans="1:13" ht="34.5" customHeight="1" hidden="1">
      <c r="A228" s="256" t="s">
        <v>380</v>
      </c>
      <c r="B228" s="481" t="s">
        <v>533</v>
      </c>
      <c r="C228" s="481" t="s">
        <v>665</v>
      </c>
      <c r="D228" s="481" t="s">
        <v>528</v>
      </c>
      <c r="E228" s="481" t="s">
        <v>147</v>
      </c>
      <c r="F228" s="481" t="s">
        <v>516</v>
      </c>
      <c r="G228" s="539"/>
      <c r="H228" s="268"/>
      <c r="I228" s="268"/>
      <c r="J228" s="268"/>
      <c r="K228" s="268"/>
      <c r="L228" s="268"/>
      <c r="M228" s="268"/>
    </row>
    <row r="229" spans="1:13" ht="41.25" customHeight="1" hidden="1">
      <c r="A229" s="647" t="s">
        <v>252</v>
      </c>
      <c r="B229" s="481" t="s">
        <v>533</v>
      </c>
      <c r="C229" s="481" t="s">
        <v>665</v>
      </c>
      <c r="D229" s="481" t="s">
        <v>528</v>
      </c>
      <c r="E229" s="497" t="s">
        <v>157</v>
      </c>
      <c r="F229" s="497"/>
      <c r="G229" s="605">
        <f>G230</f>
        <v>0</v>
      </c>
      <c r="H229" s="268"/>
      <c r="I229" s="268"/>
      <c r="J229" s="268"/>
      <c r="K229" s="268"/>
      <c r="L229" s="268"/>
      <c r="M229" s="268"/>
    </row>
    <row r="230" spans="1:13" ht="51" customHeight="1" hidden="1">
      <c r="A230" s="593" t="s">
        <v>305</v>
      </c>
      <c r="B230" s="481" t="s">
        <v>533</v>
      </c>
      <c r="C230" s="481" t="s">
        <v>665</v>
      </c>
      <c r="D230" s="481" t="s">
        <v>528</v>
      </c>
      <c r="E230" s="481" t="s">
        <v>301</v>
      </c>
      <c r="F230" s="481"/>
      <c r="G230" s="538">
        <f>G231</f>
        <v>0</v>
      </c>
      <c r="H230" s="268"/>
      <c r="I230" s="268"/>
      <c r="J230" s="268"/>
      <c r="K230" s="268"/>
      <c r="L230" s="268"/>
      <c r="M230" s="268"/>
    </row>
    <row r="231" spans="1:13" ht="29.25" customHeight="1" hidden="1">
      <c r="A231" s="481" t="s">
        <v>600</v>
      </c>
      <c r="B231" s="481" t="s">
        <v>533</v>
      </c>
      <c r="C231" s="481" t="s">
        <v>665</v>
      </c>
      <c r="D231" s="481" t="s">
        <v>528</v>
      </c>
      <c r="E231" s="481" t="s">
        <v>253</v>
      </c>
      <c r="F231" s="481"/>
      <c r="G231" s="538">
        <f>G232</f>
        <v>0</v>
      </c>
      <c r="H231" s="268"/>
      <c r="I231" s="268"/>
      <c r="J231" s="268"/>
      <c r="K231" s="268"/>
      <c r="L231" s="268"/>
      <c r="M231" s="268"/>
    </row>
    <row r="232" spans="1:13" ht="15.75" hidden="1">
      <c r="A232" s="481" t="s">
        <v>654</v>
      </c>
      <c r="B232" s="481" t="s">
        <v>533</v>
      </c>
      <c r="C232" s="481" t="s">
        <v>665</v>
      </c>
      <c r="D232" s="481" t="s">
        <v>528</v>
      </c>
      <c r="E232" s="481" t="s">
        <v>253</v>
      </c>
      <c r="F232" s="481" t="s">
        <v>516</v>
      </c>
      <c r="G232" s="539"/>
      <c r="H232" s="268"/>
      <c r="I232" s="268"/>
      <c r="J232" s="268"/>
      <c r="K232" s="268"/>
      <c r="L232" s="268"/>
      <c r="M232" s="268"/>
    </row>
    <row r="233" spans="1:13" ht="15.75" hidden="1">
      <c r="A233" s="514"/>
      <c r="B233" s="481" t="s">
        <v>533</v>
      </c>
      <c r="C233" s="481" t="s">
        <v>665</v>
      </c>
      <c r="D233" s="481" t="s">
        <v>528</v>
      </c>
      <c r="E233" s="497"/>
      <c r="F233" s="497"/>
      <c r="G233" s="605">
        <f>G234</f>
        <v>0</v>
      </c>
      <c r="H233" s="268"/>
      <c r="I233" s="268"/>
      <c r="J233" s="268"/>
      <c r="K233" s="268"/>
      <c r="L233" s="268"/>
      <c r="M233" s="268"/>
    </row>
    <row r="234" spans="1:13" ht="15.75" hidden="1">
      <c r="A234" s="541"/>
      <c r="B234" s="481" t="s">
        <v>533</v>
      </c>
      <c r="C234" s="481" t="s">
        <v>665</v>
      </c>
      <c r="D234" s="481" t="s">
        <v>528</v>
      </c>
      <c r="E234" s="541"/>
      <c r="F234" s="541"/>
      <c r="G234" s="598">
        <f>G235</f>
        <v>0</v>
      </c>
      <c r="H234" s="268"/>
      <c r="I234" s="268"/>
      <c r="J234" s="268"/>
      <c r="K234" s="268"/>
      <c r="L234" s="268"/>
      <c r="M234" s="268"/>
    </row>
    <row r="235" spans="1:13" ht="15.75" hidden="1">
      <c r="A235" s="481"/>
      <c r="B235" s="481" t="s">
        <v>533</v>
      </c>
      <c r="C235" s="481" t="s">
        <v>665</v>
      </c>
      <c r="D235" s="481" t="s">
        <v>528</v>
      </c>
      <c r="E235" s="481"/>
      <c r="F235" s="481"/>
      <c r="G235" s="538">
        <f>G236</f>
        <v>0</v>
      </c>
      <c r="H235" s="268"/>
      <c r="I235" s="268"/>
      <c r="J235" s="268"/>
      <c r="K235" s="268"/>
      <c r="L235" s="268"/>
      <c r="M235" s="268"/>
    </row>
    <row r="236" spans="1:13" ht="15.75" hidden="1">
      <c r="A236" s="481"/>
      <c r="B236" s="481" t="s">
        <v>533</v>
      </c>
      <c r="C236" s="481" t="s">
        <v>665</v>
      </c>
      <c r="D236" s="481" t="s">
        <v>528</v>
      </c>
      <c r="E236" s="481"/>
      <c r="F236" s="481"/>
      <c r="G236" s="539"/>
      <c r="H236" s="268"/>
      <c r="I236" s="268"/>
      <c r="J236" s="268"/>
      <c r="K236" s="268"/>
      <c r="L236" s="268"/>
      <c r="M236" s="268"/>
    </row>
    <row r="237" spans="1:13" ht="15.75" hidden="1">
      <c r="A237" s="647"/>
      <c r="B237" s="481" t="s">
        <v>533</v>
      </c>
      <c r="C237" s="481" t="s">
        <v>665</v>
      </c>
      <c r="D237" s="481" t="s">
        <v>528</v>
      </c>
      <c r="E237" s="497"/>
      <c r="F237" s="497"/>
      <c r="G237" s="605">
        <f>G238</f>
        <v>0</v>
      </c>
      <c r="H237" s="268"/>
      <c r="I237" s="268"/>
      <c r="J237" s="268"/>
      <c r="K237" s="268"/>
      <c r="L237" s="268"/>
      <c r="M237" s="268"/>
    </row>
    <row r="238" spans="1:13" ht="15.75" hidden="1">
      <c r="A238" s="593"/>
      <c r="B238" s="481" t="s">
        <v>533</v>
      </c>
      <c r="C238" s="481" t="s">
        <v>665</v>
      </c>
      <c r="D238" s="481" t="s">
        <v>528</v>
      </c>
      <c r="E238" s="481"/>
      <c r="F238" s="481"/>
      <c r="G238" s="538">
        <f>G239</f>
        <v>0</v>
      </c>
      <c r="H238" s="268"/>
      <c r="I238" s="268"/>
      <c r="J238" s="268"/>
      <c r="K238" s="268"/>
      <c r="L238" s="268"/>
      <c r="M238" s="268"/>
    </row>
    <row r="239" spans="1:13" ht="15.75" hidden="1">
      <c r="A239" s="481"/>
      <c r="B239" s="481" t="s">
        <v>533</v>
      </c>
      <c r="C239" s="481" t="s">
        <v>665</v>
      </c>
      <c r="D239" s="481" t="s">
        <v>528</v>
      </c>
      <c r="E239" s="481"/>
      <c r="F239" s="481"/>
      <c r="G239" s="538">
        <f>G240</f>
        <v>0</v>
      </c>
      <c r="H239" s="268"/>
      <c r="I239" s="268"/>
      <c r="J239" s="268"/>
      <c r="K239" s="268"/>
      <c r="L239" s="268"/>
      <c r="M239" s="268"/>
    </row>
    <row r="240" spans="1:13" ht="15.75" hidden="1">
      <c r="A240" s="481"/>
      <c r="B240" s="481" t="s">
        <v>533</v>
      </c>
      <c r="C240" s="481" t="s">
        <v>665</v>
      </c>
      <c r="D240" s="481" t="s">
        <v>528</v>
      </c>
      <c r="E240" s="481"/>
      <c r="F240" s="481"/>
      <c r="G240" s="539"/>
      <c r="H240" s="268"/>
      <c r="I240" s="268"/>
      <c r="J240" s="268"/>
      <c r="K240" s="268"/>
      <c r="L240" s="268"/>
      <c r="M240" s="268"/>
    </row>
    <row r="241" spans="1:13" ht="27.75" hidden="1">
      <c r="A241" s="482" t="s">
        <v>1218</v>
      </c>
      <c r="B241" s="483" t="s">
        <v>533</v>
      </c>
      <c r="C241" s="497" t="s">
        <v>665</v>
      </c>
      <c r="D241" s="497" t="s">
        <v>528</v>
      </c>
      <c r="E241" s="497" t="s">
        <v>99</v>
      </c>
      <c r="F241" s="497"/>
      <c r="G241" s="539"/>
      <c r="H241" s="268"/>
      <c r="I241" s="268"/>
      <c r="J241" s="268"/>
      <c r="K241" s="268"/>
      <c r="L241" s="268"/>
      <c r="M241" s="268"/>
    </row>
    <row r="242" spans="1:13" ht="54.75" hidden="1">
      <c r="A242" s="485" t="s">
        <v>1246</v>
      </c>
      <c r="B242" s="481" t="s">
        <v>533</v>
      </c>
      <c r="C242" s="481" t="s">
        <v>665</v>
      </c>
      <c r="D242" s="481" t="s">
        <v>528</v>
      </c>
      <c r="E242" s="481" t="s">
        <v>101</v>
      </c>
      <c r="F242" s="481"/>
      <c r="G242" s="539"/>
      <c r="H242" s="268"/>
      <c r="I242" s="268"/>
      <c r="J242" s="268"/>
      <c r="K242" s="268"/>
      <c r="L242" s="268"/>
      <c r="M242" s="268"/>
    </row>
    <row r="243" spans="1:13" ht="41.25" hidden="1">
      <c r="A243" s="646" t="s">
        <v>469</v>
      </c>
      <c r="B243" s="481" t="s">
        <v>533</v>
      </c>
      <c r="C243" s="481" t="s">
        <v>665</v>
      </c>
      <c r="D243" s="481" t="s">
        <v>528</v>
      </c>
      <c r="E243" s="481" t="s">
        <v>103</v>
      </c>
      <c r="F243" s="481"/>
      <c r="G243" s="539"/>
      <c r="H243" s="268"/>
      <c r="I243" s="268"/>
      <c r="J243" s="268"/>
      <c r="K243" s="268"/>
      <c r="L243" s="268"/>
      <c r="M243" s="268"/>
    </row>
    <row r="244" spans="1:13" ht="15.75" hidden="1">
      <c r="A244" s="485" t="s">
        <v>244</v>
      </c>
      <c r="B244" s="481" t="s">
        <v>533</v>
      </c>
      <c r="C244" s="481" t="s">
        <v>665</v>
      </c>
      <c r="D244" s="481" t="s">
        <v>528</v>
      </c>
      <c r="E244" s="481" t="s">
        <v>104</v>
      </c>
      <c r="F244" s="481"/>
      <c r="G244" s="539"/>
      <c r="H244" s="268"/>
      <c r="I244" s="268"/>
      <c r="J244" s="268"/>
      <c r="K244" s="268"/>
      <c r="L244" s="268"/>
      <c r="M244" s="268"/>
    </row>
    <row r="245" spans="1:13" ht="27.75" hidden="1">
      <c r="A245" s="256" t="s">
        <v>380</v>
      </c>
      <c r="B245" s="481" t="s">
        <v>533</v>
      </c>
      <c r="C245" s="481" t="s">
        <v>665</v>
      </c>
      <c r="D245" s="481" t="s">
        <v>528</v>
      </c>
      <c r="E245" s="481" t="s">
        <v>104</v>
      </c>
      <c r="F245" s="481" t="s">
        <v>516</v>
      </c>
      <c r="G245" s="539"/>
      <c r="H245" s="268"/>
      <c r="I245" s="268"/>
      <c r="J245" s="268"/>
      <c r="K245" s="268"/>
      <c r="L245" s="268"/>
      <c r="M245" s="268"/>
    </row>
    <row r="246" spans="1:13" ht="42.75" hidden="1">
      <c r="A246" s="548" t="s">
        <v>142</v>
      </c>
      <c r="B246" s="481" t="s">
        <v>533</v>
      </c>
      <c r="C246" s="481" t="s">
        <v>665</v>
      </c>
      <c r="D246" s="481" t="s">
        <v>528</v>
      </c>
      <c r="E246" s="497" t="s">
        <v>149</v>
      </c>
      <c r="F246" s="481"/>
      <c r="G246" s="539">
        <f>G247</f>
        <v>0</v>
      </c>
      <c r="H246" s="268"/>
      <c r="I246" s="268"/>
      <c r="J246" s="268"/>
      <c r="K246" s="268"/>
      <c r="L246" s="268"/>
      <c r="M246" s="268"/>
    </row>
    <row r="247" spans="1:13" ht="54" hidden="1">
      <c r="A247" s="481" t="s">
        <v>1172</v>
      </c>
      <c r="B247" s="481" t="s">
        <v>533</v>
      </c>
      <c r="C247" s="481" t="s">
        <v>665</v>
      </c>
      <c r="D247" s="481" t="s">
        <v>528</v>
      </c>
      <c r="E247" s="481" t="s">
        <v>144</v>
      </c>
      <c r="F247" s="481"/>
      <c r="G247" s="539">
        <f>G248</f>
        <v>0</v>
      </c>
      <c r="H247" s="268"/>
      <c r="I247" s="268"/>
      <c r="J247" s="268"/>
      <c r="K247" s="268"/>
      <c r="L247" s="268"/>
      <c r="M247" s="268"/>
    </row>
    <row r="248" spans="1:13" ht="27.75" hidden="1">
      <c r="A248" s="646" t="s">
        <v>145</v>
      </c>
      <c r="B248" s="481" t="s">
        <v>533</v>
      </c>
      <c r="C248" s="481" t="s">
        <v>665</v>
      </c>
      <c r="D248" s="481" t="s">
        <v>528</v>
      </c>
      <c r="E248" s="481" t="s">
        <v>146</v>
      </c>
      <c r="F248" s="481"/>
      <c r="G248" s="539">
        <f>G249</f>
        <v>0</v>
      </c>
      <c r="H248" s="268"/>
      <c r="I248" s="268"/>
      <c r="J248" s="268"/>
      <c r="K248" s="268"/>
      <c r="L248" s="268"/>
      <c r="M248" s="268"/>
    </row>
    <row r="249" spans="1:13" ht="27.75" hidden="1">
      <c r="A249" s="485" t="s">
        <v>189</v>
      </c>
      <c r="B249" s="481" t="s">
        <v>533</v>
      </c>
      <c r="C249" s="481" t="s">
        <v>665</v>
      </c>
      <c r="D249" s="481" t="s">
        <v>528</v>
      </c>
      <c r="E249" s="481" t="s">
        <v>147</v>
      </c>
      <c r="F249" s="481"/>
      <c r="G249" s="539">
        <f>G250</f>
        <v>0</v>
      </c>
      <c r="H249" s="268"/>
      <c r="I249" s="268"/>
      <c r="J249" s="268"/>
      <c r="K249" s="268"/>
      <c r="L249" s="268"/>
      <c r="M249" s="268"/>
    </row>
    <row r="250" spans="1:13" ht="27.75" hidden="1">
      <c r="A250" s="256" t="s">
        <v>380</v>
      </c>
      <c r="B250" s="481" t="s">
        <v>533</v>
      </c>
      <c r="C250" s="481" t="s">
        <v>665</v>
      </c>
      <c r="D250" s="481" t="s">
        <v>528</v>
      </c>
      <c r="E250" s="481" t="s">
        <v>147</v>
      </c>
      <c r="F250" s="481" t="s">
        <v>516</v>
      </c>
      <c r="G250" s="539"/>
      <c r="H250" s="268"/>
      <c r="I250" s="268"/>
      <c r="J250" s="268"/>
      <c r="K250" s="268"/>
      <c r="L250" s="268"/>
      <c r="M250" s="268"/>
    </row>
    <row r="251" spans="1:13" ht="40.5" hidden="1">
      <c r="A251" s="647" t="s">
        <v>1503</v>
      </c>
      <c r="B251" s="483" t="s">
        <v>533</v>
      </c>
      <c r="C251" s="483" t="s">
        <v>665</v>
      </c>
      <c r="D251" s="483" t="s">
        <v>528</v>
      </c>
      <c r="E251" s="497" t="s">
        <v>682</v>
      </c>
      <c r="F251" s="497"/>
      <c r="G251" s="597">
        <f>G252</f>
        <v>0</v>
      </c>
      <c r="H251" s="268"/>
      <c r="I251" s="268"/>
      <c r="J251" s="268"/>
      <c r="K251" s="268"/>
      <c r="L251" s="268"/>
      <c r="M251" s="268"/>
    </row>
    <row r="252" spans="1:13" ht="27.75" hidden="1">
      <c r="A252" s="485" t="s">
        <v>509</v>
      </c>
      <c r="B252" s="481" t="s">
        <v>533</v>
      </c>
      <c r="C252" s="481" t="s">
        <v>665</v>
      </c>
      <c r="D252" s="481" t="s">
        <v>528</v>
      </c>
      <c r="E252" s="481" t="s">
        <v>684</v>
      </c>
      <c r="F252" s="481"/>
      <c r="G252" s="539">
        <f>G253</f>
        <v>0</v>
      </c>
      <c r="H252" s="268"/>
      <c r="I252" s="268"/>
      <c r="J252" s="268"/>
      <c r="K252" s="268"/>
      <c r="L252" s="268"/>
      <c r="M252" s="268"/>
    </row>
    <row r="253" spans="1:13" ht="54.75" hidden="1">
      <c r="A253" s="537" t="s">
        <v>685</v>
      </c>
      <c r="B253" s="481" t="s">
        <v>533</v>
      </c>
      <c r="C253" s="481" t="s">
        <v>665</v>
      </c>
      <c r="D253" s="481" t="s">
        <v>528</v>
      </c>
      <c r="E253" s="481" t="s">
        <v>686</v>
      </c>
      <c r="F253" s="481"/>
      <c r="G253" s="539">
        <f>G254</f>
        <v>0</v>
      </c>
      <c r="H253" s="268"/>
      <c r="I253" s="268"/>
      <c r="J253" s="268"/>
      <c r="K253" s="268"/>
      <c r="L253" s="268"/>
      <c r="M253" s="268"/>
    </row>
    <row r="254" spans="1:13" ht="27" hidden="1">
      <c r="A254" s="481" t="s">
        <v>247</v>
      </c>
      <c r="B254" s="481" t="s">
        <v>533</v>
      </c>
      <c r="C254" s="481" t="s">
        <v>665</v>
      </c>
      <c r="D254" s="481" t="s">
        <v>528</v>
      </c>
      <c r="E254" s="481" t="s">
        <v>687</v>
      </c>
      <c r="F254" s="481"/>
      <c r="G254" s="539">
        <f>G255</f>
        <v>0</v>
      </c>
      <c r="H254" s="268"/>
      <c r="I254" s="268"/>
      <c r="J254" s="268"/>
      <c r="K254" s="268"/>
      <c r="L254" s="268"/>
      <c r="M254" s="268"/>
    </row>
    <row r="255" spans="1:13" ht="27.75" hidden="1">
      <c r="A255" s="256" t="s">
        <v>380</v>
      </c>
      <c r="B255" s="481" t="s">
        <v>533</v>
      </c>
      <c r="C255" s="481" t="s">
        <v>665</v>
      </c>
      <c r="D255" s="481" t="s">
        <v>528</v>
      </c>
      <c r="E255" s="481" t="s">
        <v>687</v>
      </c>
      <c r="F255" s="481" t="s">
        <v>516</v>
      </c>
      <c r="G255" s="539"/>
      <c r="H255" s="268"/>
      <c r="I255" s="268"/>
      <c r="J255" s="268"/>
      <c r="K255" s="268"/>
      <c r="L255" s="268"/>
      <c r="M255" s="268"/>
    </row>
    <row r="256" spans="1:13" ht="27.75">
      <c r="A256" s="482" t="s">
        <v>1519</v>
      </c>
      <c r="B256" s="483" t="s">
        <v>533</v>
      </c>
      <c r="C256" s="483" t="s">
        <v>665</v>
      </c>
      <c r="D256" s="483" t="s">
        <v>528</v>
      </c>
      <c r="E256" s="483" t="s">
        <v>344</v>
      </c>
      <c r="F256" s="483"/>
      <c r="G256" s="597">
        <f>G257</f>
        <v>20</v>
      </c>
      <c r="H256" s="268"/>
      <c r="I256" s="268"/>
      <c r="J256" s="268"/>
      <c r="K256" s="268"/>
      <c r="L256" s="268"/>
      <c r="M256" s="268"/>
    </row>
    <row r="257" spans="1:13" ht="41.25">
      <c r="A257" s="485" t="s">
        <v>1520</v>
      </c>
      <c r="B257" s="483" t="s">
        <v>533</v>
      </c>
      <c r="C257" s="483" t="s">
        <v>665</v>
      </c>
      <c r="D257" s="483" t="s">
        <v>528</v>
      </c>
      <c r="E257" s="483" t="s">
        <v>348</v>
      </c>
      <c r="F257" s="483"/>
      <c r="G257" s="597">
        <f>G258</f>
        <v>20</v>
      </c>
      <c r="H257" s="268"/>
      <c r="I257" s="268"/>
      <c r="J257" s="268"/>
      <c r="K257" s="268"/>
      <c r="L257" s="268"/>
      <c r="M257" s="268"/>
    </row>
    <row r="258" spans="1:13" ht="33" customHeight="1">
      <c r="A258" s="628" t="s">
        <v>459</v>
      </c>
      <c r="B258" s="481" t="s">
        <v>533</v>
      </c>
      <c r="C258" s="481" t="s">
        <v>665</v>
      </c>
      <c r="D258" s="481" t="s">
        <v>528</v>
      </c>
      <c r="E258" s="481" t="s">
        <v>349</v>
      </c>
      <c r="F258" s="481"/>
      <c r="G258" s="539">
        <f>G259</f>
        <v>20</v>
      </c>
      <c r="H258" s="268"/>
      <c r="I258" s="268"/>
      <c r="J258" s="268"/>
      <c r="K258" s="268"/>
      <c r="L258" s="268"/>
      <c r="M258" s="268"/>
    </row>
    <row r="259" spans="1:13" ht="25.5" customHeight="1">
      <c r="A259" s="481" t="s">
        <v>248</v>
      </c>
      <c r="B259" s="481" t="s">
        <v>533</v>
      </c>
      <c r="C259" s="481" t="s">
        <v>665</v>
      </c>
      <c r="D259" s="481" t="s">
        <v>528</v>
      </c>
      <c r="E259" s="481" t="s">
        <v>350</v>
      </c>
      <c r="F259" s="481"/>
      <c r="G259" s="539">
        <f>G260</f>
        <v>20</v>
      </c>
      <c r="H259" s="268"/>
      <c r="I259" s="268"/>
      <c r="J259" s="268"/>
      <c r="K259" s="268"/>
      <c r="L259" s="268"/>
      <c r="M259" s="268"/>
    </row>
    <row r="260" spans="1:13" ht="27.75">
      <c r="A260" s="256" t="s">
        <v>380</v>
      </c>
      <c r="B260" s="481" t="s">
        <v>533</v>
      </c>
      <c r="C260" s="481" t="s">
        <v>665</v>
      </c>
      <c r="D260" s="481" t="s">
        <v>528</v>
      </c>
      <c r="E260" s="481" t="s">
        <v>350</v>
      </c>
      <c r="F260" s="481" t="s">
        <v>516</v>
      </c>
      <c r="G260" s="539">
        <v>20</v>
      </c>
      <c r="H260" s="268"/>
      <c r="I260" s="268"/>
      <c r="J260" s="268"/>
      <c r="K260" s="268"/>
      <c r="L260" s="268"/>
      <c r="M260" s="268"/>
    </row>
    <row r="261" spans="1:13" ht="27.75" hidden="1">
      <c r="A261" s="628" t="s">
        <v>457</v>
      </c>
      <c r="B261" s="481"/>
      <c r="C261" s="481"/>
      <c r="D261" s="481"/>
      <c r="E261" s="481"/>
      <c r="F261" s="481"/>
      <c r="G261" s="539"/>
      <c r="H261" s="268"/>
      <c r="I261" s="268"/>
      <c r="J261" s="268"/>
      <c r="K261" s="268"/>
      <c r="L261" s="268"/>
      <c r="M261" s="268"/>
    </row>
    <row r="262" spans="1:13" ht="15.75" hidden="1">
      <c r="A262" s="481" t="s">
        <v>248</v>
      </c>
      <c r="B262" s="481"/>
      <c r="C262" s="481"/>
      <c r="D262" s="481"/>
      <c r="E262" s="481"/>
      <c r="F262" s="481"/>
      <c r="G262" s="539"/>
      <c r="H262" s="268"/>
      <c r="I262" s="268"/>
      <c r="J262" s="268"/>
      <c r="K262" s="268"/>
      <c r="L262" s="268"/>
      <c r="M262" s="268"/>
    </row>
    <row r="263" spans="1:13" ht="27.75" hidden="1">
      <c r="A263" s="256" t="s">
        <v>380</v>
      </c>
      <c r="B263" s="481"/>
      <c r="C263" s="481"/>
      <c r="D263" s="481"/>
      <c r="E263" s="481"/>
      <c r="F263" s="481"/>
      <c r="G263" s="539"/>
      <c r="H263" s="268"/>
      <c r="I263" s="268"/>
      <c r="J263" s="268"/>
      <c r="K263" s="268"/>
      <c r="L263" s="268"/>
      <c r="M263" s="268"/>
    </row>
    <row r="264" spans="1:13" ht="40.5" hidden="1">
      <c r="A264" s="647" t="s">
        <v>388</v>
      </c>
      <c r="B264" s="483" t="s">
        <v>533</v>
      </c>
      <c r="C264" s="497" t="s">
        <v>665</v>
      </c>
      <c r="D264" s="497" t="s">
        <v>528</v>
      </c>
      <c r="E264" s="497" t="s">
        <v>306</v>
      </c>
      <c r="F264" s="497"/>
      <c r="G264" s="605">
        <f>G265</f>
        <v>0</v>
      </c>
      <c r="H264" s="268"/>
      <c r="I264" s="268"/>
      <c r="J264" s="268"/>
      <c r="K264" s="268"/>
      <c r="L264" s="268"/>
      <c r="M264" s="268"/>
    </row>
    <row r="265" spans="1:13" ht="38.25" customHeight="1" hidden="1">
      <c r="A265" s="593" t="s">
        <v>307</v>
      </c>
      <c r="B265" s="483" t="s">
        <v>533</v>
      </c>
      <c r="C265" s="481" t="s">
        <v>665</v>
      </c>
      <c r="D265" s="481" t="s">
        <v>528</v>
      </c>
      <c r="E265" s="481" t="s">
        <v>300</v>
      </c>
      <c r="F265" s="481"/>
      <c r="G265" s="538">
        <f>G266</f>
        <v>0</v>
      </c>
      <c r="H265" s="268"/>
      <c r="I265" s="268"/>
      <c r="J265" s="268"/>
      <c r="K265" s="268"/>
      <c r="L265" s="268"/>
      <c r="M265" s="268"/>
    </row>
    <row r="266" spans="1:13" ht="15.75" hidden="1">
      <c r="A266" s="481" t="s">
        <v>594</v>
      </c>
      <c r="B266" s="481" t="s">
        <v>533</v>
      </c>
      <c r="C266" s="481" t="s">
        <v>665</v>
      </c>
      <c r="D266" s="481" t="s">
        <v>528</v>
      </c>
      <c r="E266" s="481" t="s">
        <v>251</v>
      </c>
      <c r="F266" s="481"/>
      <c r="G266" s="538">
        <f>G267</f>
        <v>0</v>
      </c>
      <c r="H266" s="268"/>
      <c r="I266" s="268"/>
      <c r="J266" s="268"/>
      <c r="K266" s="268"/>
      <c r="L266" s="268"/>
      <c r="M266" s="268"/>
    </row>
    <row r="267" spans="1:13" ht="15.75" hidden="1">
      <c r="A267" s="481" t="s">
        <v>654</v>
      </c>
      <c r="B267" s="481" t="s">
        <v>533</v>
      </c>
      <c r="C267" s="481" t="s">
        <v>665</v>
      </c>
      <c r="D267" s="481" t="s">
        <v>528</v>
      </c>
      <c r="E267" s="481" t="s">
        <v>251</v>
      </c>
      <c r="F267" s="481" t="s">
        <v>516</v>
      </c>
      <c r="G267" s="539"/>
      <c r="H267" s="268"/>
      <c r="I267" s="268"/>
      <c r="J267" s="268"/>
      <c r="K267" s="268"/>
      <c r="L267" s="268"/>
      <c r="M267" s="268"/>
    </row>
    <row r="268" spans="1:13" ht="30.75" customHeight="1">
      <c r="A268" s="887" t="s">
        <v>781</v>
      </c>
      <c r="B268" s="888" t="s">
        <v>533</v>
      </c>
      <c r="C268" s="889" t="s">
        <v>665</v>
      </c>
      <c r="D268" s="889" t="s">
        <v>528</v>
      </c>
      <c r="E268" s="889" t="s">
        <v>701</v>
      </c>
      <c r="F268" s="889"/>
      <c r="G268" s="890">
        <f>G270</f>
        <v>60.548</v>
      </c>
      <c r="H268" s="268"/>
      <c r="I268" s="268"/>
      <c r="J268" s="268"/>
      <c r="K268" s="268"/>
      <c r="L268" s="268"/>
      <c r="M268" s="268"/>
    </row>
    <row r="269" spans="1:13" ht="6" customHeight="1" hidden="1">
      <c r="A269" s="887"/>
      <c r="B269" s="888"/>
      <c r="C269" s="889"/>
      <c r="D269" s="889"/>
      <c r="E269" s="889"/>
      <c r="F269" s="889"/>
      <c r="G269" s="890"/>
      <c r="H269" s="268"/>
      <c r="I269" s="268"/>
      <c r="J269" s="268"/>
      <c r="K269" s="268"/>
      <c r="L269" s="268"/>
      <c r="M269" s="268"/>
    </row>
    <row r="270" spans="1:13" ht="41.25">
      <c r="A270" s="256" t="s">
        <v>1173</v>
      </c>
      <c r="B270" s="481" t="s">
        <v>533</v>
      </c>
      <c r="C270" s="481" t="s">
        <v>665</v>
      </c>
      <c r="D270" s="481" t="s">
        <v>528</v>
      </c>
      <c r="E270" s="481" t="s">
        <v>702</v>
      </c>
      <c r="F270" s="481"/>
      <c r="G270" s="538">
        <f>G271</f>
        <v>60.548</v>
      </c>
      <c r="H270" s="268"/>
      <c r="I270" s="268"/>
      <c r="J270" s="268"/>
      <c r="K270" s="268"/>
      <c r="L270" s="268"/>
      <c r="M270" s="268"/>
    </row>
    <row r="271" spans="1:13" ht="42.75" customHeight="1">
      <c r="A271" s="628" t="s">
        <v>788</v>
      </c>
      <c r="B271" s="481" t="s">
        <v>533</v>
      </c>
      <c r="C271" s="481" t="s">
        <v>665</v>
      </c>
      <c r="D271" s="481" t="s">
        <v>528</v>
      </c>
      <c r="E271" s="481" t="s">
        <v>789</v>
      </c>
      <c r="F271" s="481"/>
      <c r="G271" s="538">
        <f>G272</f>
        <v>60.548</v>
      </c>
      <c r="H271" s="268"/>
      <c r="I271" s="268"/>
      <c r="J271" s="268"/>
      <c r="K271" s="268"/>
      <c r="L271" s="268"/>
      <c r="M271" s="268"/>
    </row>
    <row r="272" spans="1:13" ht="15.75">
      <c r="A272" s="484" t="s">
        <v>95</v>
      </c>
      <c r="B272" s="481" t="s">
        <v>533</v>
      </c>
      <c r="C272" s="481" t="s">
        <v>665</v>
      </c>
      <c r="D272" s="481" t="s">
        <v>528</v>
      </c>
      <c r="E272" s="481" t="s">
        <v>790</v>
      </c>
      <c r="F272" s="481"/>
      <c r="G272" s="538">
        <f>G273</f>
        <v>60.548</v>
      </c>
      <c r="H272" s="268"/>
      <c r="I272" s="268"/>
      <c r="J272" s="268"/>
      <c r="K272" s="268"/>
      <c r="L272" s="268"/>
      <c r="M272" s="268"/>
    </row>
    <row r="273" spans="1:13" ht="27.75">
      <c r="A273" s="256" t="s">
        <v>380</v>
      </c>
      <c r="B273" s="481" t="s">
        <v>533</v>
      </c>
      <c r="C273" s="481" t="s">
        <v>665</v>
      </c>
      <c r="D273" s="481" t="s">
        <v>528</v>
      </c>
      <c r="E273" s="481" t="s">
        <v>790</v>
      </c>
      <c r="F273" s="481" t="s">
        <v>516</v>
      </c>
      <c r="G273" s="539">
        <v>60.548</v>
      </c>
      <c r="H273" s="268"/>
      <c r="I273" s="268"/>
      <c r="J273" s="268"/>
      <c r="K273" s="268"/>
      <c r="L273" s="268"/>
      <c r="M273" s="268"/>
    </row>
    <row r="274" spans="1:13" ht="15.75" hidden="1">
      <c r="A274" s="482"/>
      <c r="B274" s="481"/>
      <c r="C274" s="497"/>
      <c r="D274" s="497"/>
      <c r="E274" s="497"/>
      <c r="F274" s="497"/>
      <c r="G274" s="595">
        <f>G275</f>
        <v>0</v>
      </c>
      <c r="H274" s="268"/>
      <c r="I274" s="268"/>
      <c r="J274" s="268"/>
      <c r="K274" s="268"/>
      <c r="L274" s="268"/>
      <c r="M274" s="268"/>
    </row>
    <row r="275" spans="1:13" ht="15.75" hidden="1">
      <c r="A275" s="485"/>
      <c r="B275" s="481"/>
      <c r="C275" s="497"/>
      <c r="D275" s="497"/>
      <c r="E275" s="497"/>
      <c r="F275" s="497"/>
      <c r="G275" s="595">
        <f>G276</f>
        <v>0</v>
      </c>
      <c r="H275" s="268"/>
      <c r="I275" s="268"/>
      <c r="J275" s="268"/>
      <c r="K275" s="268"/>
      <c r="L275" s="268"/>
      <c r="M275" s="268"/>
    </row>
    <row r="276" spans="1:13" ht="15.75" hidden="1">
      <c r="A276" s="593"/>
      <c r="B276" s="481"/>
      <c r="C276" s="481"/>
      <c r="D276" s="481"/>
      <c r="E276" s="481"/>
      <c r="F276" s="481"/>
      <c r="G276" s="539">
        <f>G277</f>
        <v>0</v>
      </c>
      <c r="H276" s="268"/>
      <c r="I276" s="268"/>
      <c r="J276" s="268"/>
      <c r="K276" s="268"/>
      <c r="L276" s="268"/>
      <c r="M276" s="268"/>
    </row>
    <row r="277" spans="1:13" ht="15.75" hidden="1">
      <c r="A277" s="481"/>
      <c r="B277" s="481"/>
      <c r="C277" s="481"/>
      <c r="D277" s="481"/>
      <c r="E277" s="481"/>
      <c r="F277" s="481"/>
      <c r="G277" s="539"/>
      <c r="H277" s="268"/>
      <c r="I277" s="268"/>
      <c r="J277" s="268"/>
      <c r="K277" s="268"/>
      <c r="L277" s="268"/>
      <c r="M277" s="268"/>
    </row>
    <row r="278" spans="1:13" ht="27.75" hidden="1">
      <c r="A278" s="482" t="s">
        <v>650</v>
      </c>
      <c r="B278" s="483" t="s">
        <v>533</v>
      </c>
      <c r="C278" s="483" t="s">
        <v>665</v>
      </c>
      <c r="D278" s="483" t="s">
        <v>528</v>
      </c>
      <c r="E278" s="483" t="s">
        <v>803</v>
      </c>
      <c r="F278" s="483"/>
      <c r="G278" s="597">
        <f>G279</f>
        <v>0</v>
      </c>
      <c r="H278" s="268"/>
      <c r="I278" s="268"/>
      <c r="J278" s="268"/>
      <c r="K278" s="268"/>
      <c r="L278" s="268"/>
      <c r="M278" s="268"/>
    </row>
    <row r="279" spans="1:13" ht="40.5" hidden="1">
      <c r="A279" s="648" t="s">
        <v>802</v>
      </c>
      <c r="B279" s="483" t="s">
        <v>533</v>
      </c>
      <c r="C279" s="481" t="s">
        <v>665</v>
      </c>
      <c r="D279" s="481" t="s">
        <v>528</v>
      </c>
      <c r="E279" s="481" t="s">
        <v>651</v>
      </c>
      <c r="F279" s="481"/>
      <c r="G279" s="539">
        <f>G280</f>
        <v>0</v>
      </c>
      <c r="H279" s="268"/>
      <c r="I279" s="268"/>
      <c r="J279" s="268"/>
      <c r="K279" s="268"/>
      <c r="L279" s="268"/>
      <c r="M279" s="268"/>
    </row>
    <row r="280" spans="1:13" ht="15.75" hidden="1">
      <c r="A280" s="481" t="s">
        <v>652</v>
      </c>
      <c r="B280" s="481" t="s">
        <v>533</v>
      </c>
      <c r="C280" s="481" t="s">
        <v>665</v>
      </c>
      <c r="D280" s="481" t="s">
        <v>528</v>
      </c>
      <c r="E280" s="481" t="s">
        <v>255</v>
      </c>
      <c r="F280" s="481"/>
      <c r="G280" s="539">
        <f>G281</f>
        <v>0</v>
      </c>
      <c r="H280" s="268"/>
      <c r="I280" s="268"/>
      <c r="J280" s="268"/>
      <c r="K280" s="268"/>
      <c r="L280" s="268"/>
      <c r="M280" s="268"/>
    </row>
    <row r="281" spans="1:13" ht="15.75" hidden="1">
      <c r="A281" s="481" t="s">
        <v>176</v>
      </c>
      <c r="B281" s="481" t="s">
        <v>533</v>
      </c>
      <c r="C281" s="481" t="s">
        <v>665</v>
      </c>
      <c r="D281" s="481" t="s">
        <v>528</v>
      </c>
      <c r="E281" s="481" t="s">
        <v>255</v>
      </c>
      <c r="F281" s="481" t="s">
        <v>762</v>
      </c>
      <c r="G281" s="539"/>
      <c r="H281" s="268"/>
      <c r="I281" s="268"/>
      <c r="J281" s="268"/>
      <c r="K281" s="268"/>
      <c r="L281" s="268"/>
      <c r="M281" s="268"/>
    </row>
    <row r="282" spans="1:13" ht="15.75" hidden="1">
      <c r="A282" s="649" t="s">
        <v>164</v>
      </c>
      <c r="B282" s="483" t="s">
        <v>533</v>
      </c>
      <c r="C282" s="649" t="s">
        <v>525</v>
      </c>
      <c r="D282" s="649"/>
      <c r="E282" s="649"/>
      <c r="F282" s="481"/>
      <c r="G282" s="597">
        <f>G283</f>
        <v>0</v>
      </c>
      <c r="H282" s="268"/>
      <c r="I282" s="268"/>
      <c r="J282" s="268"/>
      <c r="K282" s="268"/>
      <c r="L282" s="268"/>
      <c r="M282" s="268"/>
    </row>
    <row r="283" spans="1:13" ht="27.75" hidden="1">
      <c r="A283" s="642" t="s">
        <v>41</v>
      </c>
      <c r="B283" s="481" t="s">
        <v>533</v>
      </c>
      <c r="C283" s="650" t="s">
        <v>525</v>
      </c>
      <c r="D283" s="650" t="s">
        <v>517</v>
      </c>
      <c r="E283" s="649"/>
      <c r="F283" s="481"/>
      <c r="G283" s="539">
        <f>G284</f>
        <v>0</v>
      </c>
      <c r="H283" s="268"/>
      <c r="I283" s="268"/>
      <c r="J283" s="268"/>
      <c r="K283" s="268"/>
      <c r="L283" s="268"/>
      <c r="M283" s="268"/>
    </row>
    <row r="284" spans="1:13" ht="15.75" hidden="1">
      <c r="A284" s="485" t="s">
        <v>601</v>
      </c>
      <c r="B284" s="481" t="s">
        <v>533</v>
      </c>
      <c r="C284" s="481" t="s">
        <v>525</v>
      </c>
      <c r="D284" s="481" t="s">
        <v>517</v>
      </c>
      <c r="E284" s="497" t="s">
        <v>679</v>
      </c>
      <c r="F284" s="481"/>
      <c r="G284" s="539">
        <f>G285</f>
        <v>0</v>
      </c>
      <c r="H284" s="268"/>
      <c r="I284" s="268"/>
      <c r="J284" s="268"/>
      <c r="K284" s="268"/>
      <c r="L284" s="268"/>
      <c r="M284" s="268"/>
    </row>
    <row r="285" spans="1:13" ht="15.75" hidden="1">
      <c r="A285" s="485" t="s">
        <v>77</v>
      </c>
      <c r="B285" s="481" t="s">
        <v>533</v>
      </c>
      <c r="C285" s="481" t="s">
        <v>525</v>
      </c>
      <c r="D285" s="481" t="s">
        <v>517</v>
      </c>
      <c r="E285" s="497" t="s">
        <v>680</v>
      </c>
      <c r="F285" s="481"/>
      <c r="G285" s="539">
        <f>G286</f>
        <v>0</v>
      </c>
      <c r="H285" s="268"/>
      <c r="I285" s="268"/>
      <c r="J285" s="268"/>
      <c r="K285" s="268"/>
      <c r="L285" s="268"/>
      <c r="M285" s="268"/>
    </row>
    <row r="286" spans="1:13" ht="27" hidden="1">
      <c r="A286" s="650" t="s">
        <v>256</v>
      </c>
      <c r="B286" s="481" t="s">
        <v>533</v>
      </c>
      <c r="C286" s="651" t="s">
        <v>525</v>
      </c>
      <c r="D286" s="651" t="s">
        <v>517</v>
      </c>
      <c r="E286" s="651" t="s">
        <v>462</v>
      </c>
      <c r="F286" s="481"/>
      <c r="G286" s="539">
        <f>G287</f>
        <v>0</v>
      </c>
      <c r="H286" s="268"/>
      <c r="I286" s="268"/>
      <c r="J286" s="268"/>
      <c r="K286" s="268"/>
      <c r="L286" s="268"/>
      <c r="M286" s="268"/>
    </row>
    <row r="287" spans="1:13" ht="15.75" hidden="1">
      <c r="A287" s="481" t="s">
        <v>654</v>
      </c>
      <c r="B287" s="483" t="s">
        <v>533</v>
      </c>
      <c r="C287" s="651" t="s">
        <v>525</v>
      </c>
      <c r="D287" s="651" t="s">
        <v>517</v>
      </c>
      <c r="E287" s="651" t="s">
        <v>462</v>
      </c>
      <c r="F287" s="481" t="s">
        <v>516</v>
      </c>
      <c r="G287" s="597"/>
      <c r="H287" s="268"/>
      <c r="I287" s="268"/>
      <c r="J287" s="268"/>
      <c r="K287" s="268"/>
      <c r="L287" s="268"/>
      <c r="M287" s="268"/>
    </row>
    <row r="288" spans="1:13" ht="27.75" hidden="1">
      <c r="A288" s="482" t="s">
        <v>595</v>
      </c>
      <c r="B288" s="483" t="s">
        <v>533</v>
      </c>
      <c r="C288" s="652" t="s">
        <v>665</v>
      </c>
      <c r="D288" s="652" t="s">
        <v>528</v>
      </c>
      <c r="E288" s="652" t="s">
        <v>744</v>
      </c>
      <c r="F288" s="483"/>
      <c r="G288" s="597">
        <f>G289</f>
        <v>0</v>
      </c>
      <c r="H288" s="268"/>
      <c r="I288" s="268"/>
      <c r="J288" s="268"/>
      <c r="K288" s="268"/>
      <c r="L288" s="268"/>
      <c r="M288" s="268"/>
    </row>
    <row r="289" spans="1:13" ht="54" hidden="1">
      <c r="A289" s="648" t="s">
        <v>730</v>
      </c>
      <c r="B289" s="481" t="s">
        <v>533</v>
      </c>
      <c r="C289" s="651" t="s">
        <v>665</v>
      </c>
      <c r="D289" s="651" t="s">
        <v>528</v>
      </c>
      <c r="E289" s="651" t="s">
        <v>184</v>
      </c>
      <c r="F289" s="481"/>
      <c r="G289" s="539">
        <f>G290</f>
        <v>0</v>
      </c>
      <c r="H289" s="268"/>
      <c r="I289" s="268"/>
      <c r="J289" s="268"/>
      <c r="K289" s="268"/>
      <c r="L289" s="268"/>
      <c r="M289" s="268"/>
    </row>
    <row r="290" spans="1:13" ht="15.75" hidden="1">
      <c r="A290" s="481" t="s">
        <v>596</v>
      </c>
      <c r="B290" s="481" t="s">
        <v>533</v>
      </c>
      <c r="C290" s="651" t="s">
        <v>665</v>
      </c>
      <c r="D290" s="651" t="s">
        <v>528</v>
      </c>
      <c r="E290" s="651" t="s">
        <v>731</v>
      </c>
      <c r="F290" s="481"/>
      <c r="G290" s="539">
        <f>G292+G291</f>
        <v>0</v>
      </c>
      <c r="H290" s="268"/>
      <c r="I290" s="268"/>
      <c r="J290" s="268"/>
      <c r="K290" s="268"/>
      <c r="L290" s="268"/>
      <c r="M290" s="268"/>
    </row>
    <row r="291" spans="1:13" ht="15.75" hidden="1">
      <c r="A291" s="481" t="s">
        <v>654</v>
      </c>
      <c r="B291" s="481" t="s">
        <v>533</v>
      </c>
      <c r="C291" s="651" t="s">
        <v>665</v>
      </c>
      <c r="D291" s="651" t="s">
        <v>528</v>
      </c>
      <c r="E291" s="651" t="s">
        <v>731</v>
      </c>
      <c r="F291" s="481" t="s">
        <v>516</v>
      </c>
      <c r="G291" s="539"/>
      <c r="H291" s="268"/>
      <c r="I291" s="268"/>
      <c r="J291" s="268"/>
      <c r="K291" s="268"/>
      <c r="L291" s="268"/>
      <c r="M291" s="268"/>
    </row>
    <row r="292" spans="1:13" ht="15.75" hidden="1">
      <c r="A292" s="481" t="s">
        <v>176</v>
      </c>
      <c r="B292" s="481" t="s">
        <v>533</v>
      </c>
      <c r="C292" s="651" t="s">
        <v>665</v>
      </c>
      <c r="D292" s="651" t="s">
        <v>528</v>
      </c>
      <c r="E292" s="651" t="s">
        <v>731</v>
      </c>
      <c r="F292" s="481" t="s">
        <v>762</v>
      </c>
      <c r="G292" s="539"/>
      <c r="H292" s="268"/>
      <c r="I292" s="268"/>
      <c r="J292" s="268"/>
      <c r="K292" s="268"/>
      <c r="L292" s="268"/>
      <c r="M292" s="268"/>
    </row>
    <row r="293" spans="1:13" ht="27.75" hidden="1">
      <c r="A293" s="482" t="s">
        <v>628</v>
      </c>
      <c r="B293" s="483" t="s">
        <v>533</v>
      </c>
      <c r="C293" s="652" t="s">
        <v>665</v>
      </c>
      <c r="D293" s="652" t="s">
        <v>528</v>
      </c>
      <c r="E293" s="652" t="s">
        <v>220</v>
      </c>
      <c r="F293" s="483"/>
      <c r="G293" s="597">
        <f>G294</f>
        <v>0</v>
      </c>
      <c r="H293" s="268"/>
      <c r="I293" s="268"/>
      <c r="J293" s="268"/>
      <c r="K293" s="268"/>
      <c r="L293" s="268"/>
      <c r="M293" s="268"/>
    </row>
    <row r="294" spans="1:13" ht="27.75" hidden="1">
      <c r="A294" s="485" t="s">
        <v>629</v>
      </c>
      <c r="B294" s="481" t="s">
        <v>533</v>
      </c>
      <c r="C294" s="651" t="s">
        <v>665</v>
      </c>
      <c r="D294" s="651" t="s">
        <v>528</v>
      </c>
      <c r="E294" s="651" t="s">
        <v>630</v>
      </c>
      <c r="F294" s="481"/>
      <c r="G294" s="539">
        <f>G295</f>
        <v>0</v>
      </c>
      <c r="H294" s="268"/>
      <c r="I294" s="268"/>
      <c r="J294" s="268"/>
      <c r="K294" s="268"/>
      <c r="L294" s="268"/>
      <c r="M294" s="268"/>
    </row>
    <row r="295" spans="1:13" ht="27.75" hidden="1">
      <c r="A295" s="537" t="s">
        <v>631</v>
      </c>
      <c r="B295" s="481" t="s">
        <v>533</v>
      </c>
      <c r="C295" s="651" t="s">
        <v>665</v>
      </c>
      <c r="D295" s="651" t="s">
        <v>528</v>
      </c>
      <c r="E295" s="651" t="s">
        <v>632</v>
      </c>
      <c r="F295" s="481"/>
      <c r="G295" s="539">
        <f>G296</f>
        <v>0</v>
      </c>
      <c r="H295" s="268"/>
      <c r="I295" s="268"/>
      <c r="J295" s="268"/>
      <c r="K295" s="268"/>
      <c r="L295" s="268"/>
      <c r="M295" s="268"/>
    </row>
    <row r="296" spans="1:13" ht="16.5" customHeight="1" hidden="1">
      <c r="A296" s="485" t="s">
        <v>439</v>
      </c>
      <c r="B296" s="481" t="s">
        <v>533</v>
      </c>
      <c r="C296" s="651" t="s">
        <v>665</v>
      </c>
      <c r="D296" s="651" t="s">
        <v>528</v>
      </c>
      <c r="E296" s="651" t="s">
        <v>633</v>
      </c>
      <c r="F296" s="481"/>
      <c r="G296" s="539">
        <f>G297</f>
        <v>0</v>
      </c>
      <c r="H296" s="268"/>
      <c r="I296" s="268"/>
      <c r="J296" s="268"/>
      <c r="K296" s="268"/>
      <c r="L296" s="268"/>
      <c r="M296" s="268"/>
    </row>
    <row r="297" spans="1:13" ht="15.75" hidden="1">
      <c r="A297" s="481" t="s">
        <v>176</v>
      </c>
      <c r="B297" s="481" t="s">
        <v>533</v>
      </c>
      <c r="C297" s="651" t="s">
        <v>665</v>
      </c>
      <c r="D297" s="651" t="s">
        <v>528</v>
      </c>
      <c r="E297" s="651" t="s">
        <v>633</v>
      </c>
      <c r="F297" s="481" t="s">
        <v>762</v>
      </c>
      <c r="G297" s="539"/>
      <c r="H297" s="268"/>
      <c r="I297" s="268"/>
      <c r="J297" s="268"/>
      <c r="K297" s="268"/>
      <c r="L297" s="268"/>
      <c r="M297" s="268"/>
    </row>
    <row r="298" spans="1:13" ht="15.75" hidden="1">
      <c r="A298" s="483" t="s">
        <v>164</v>
      </c>
      <c r="B298" s="483" t="s">
        <v>533</v>
      </c>
      <c r="C298" s="652" t="s">
        <v>525</v>
      </c>
      <c r="D298" s="652"/>
      <c r="E298" s="651"/>
      <c r="F298" s="481"/>
      <c r="G298" s="539">
        <f>G299</f>
        <v>0</v>
      </c>
      <c r="H298" s="268"/>
      <c r="I298" s="268"/>
      <c r="J298" s="268"/>
      <c r="K298" s="268"/>
      <c r="L298" s="268"/>
      <c r="M298" s="268"/>
    </row>
    <row r="299" spans="1:13" ht="27" hidden="1">
      <c r="A299" s="483" t="s">
        <v>165</v>
      </c>
      <c r="B299" s="483" t="s">
        <v>533</v>
      </c>
      <c r="C299" s="652" t="s">
        <v>525</v>
      </c>
      <c r="D299" s="652" t="s">
        <v>531</v>
      </c>
      <c r="E299" s="651"/>
      <c r="F299" s="481"/>
      <c r="G299" s="539">
        <f>G300</f>
        <v>0</v>
      </c>
      <c r="H299" s="268"/>
      <c r="I299" s="268"/>
      <c r="J299" s="268"/>
      <c r="K299" s="268"/>
      <c r="L299" s="268"/>
      <c r="M299" s="268"/>
    </row>
    <row r="300" spans="1:13" ht="15.75" hidden="1">
      <c r="A300" s="482" t="s">
        <v>601</v>
      </c>
      <c r="B300" s="483" t="s">
        <v>533</v>
      </c>
      <c r="C300" s="652" t="s">
        <v>525</v>
      </c>
      <c r="D300" s="652" t="s">
        <v>531</v>
      </c>
      <c r="E300" s="651" t="s">
        <v>461</v>
      </c>
      <c r="F300" s="481"/>
      <c r="G300" s="539">
        <f>G301</f>
        <v>0</v>
      </c>
      <c r="H300" s="268"/>
      <c r="I300" s="268"/>
      <c r="J300" s="268"/>
      <c r="K300" s="268"/>
      <c r="L300" s="268"/>
      <c r="M300" s="268"/>
    </row>
    <row r="301" spans="1:13" ht="15.75" hidden="1">
      <c r="A301" s="548" t="s">
        <v>77</v>
      </c>
      <c r="B301" s="481" t="s">
        <v>533</v>
      </c>
      <c r="C301" s="651" t="s">
        <v>525</v>
      </c>
      <c r="D301" s="651" t="s">
        <v>531</v>
      </c>
      <c r="E301" s="651" t="s">
        <v>680</v>
      </c>
      <c r="F301" s="481"/>
      <c r="G301" s="539">
        <f>G302</f>
        <v>0</v>
      </c>
      <c r="H301" s="268"/>
      <c r="I301" s="268"/>
      <c r="J301" s="268"/>
      <c r="K301" s="268"/>
      <c r="L301" s="268"/>
      <c r="M301" s="268"/>
    </row>
    <row r="302" spans="1:13" ht="27.75" hidden="1">
      <c r="A302" s="621" t="s">
        <v>256</v>
      </c>
      <c r="B302" s="481" t="s">
        <v>533</v>
      </c>
      <c r="C302" s="651" t="s">
        <v>525</v>
      </c>
      <c r="D302" s="651" t="s">
        <v>531</v>
      </c>
      <c r="E302" s="651" t="s">
        <v>462</v>
      </c>
      <c r="F302" s="481"/>
      <c r="G302" s="539">
        <f>G303</f>
        <v>0</v>
      </c>
      <c r="H302" s="268"/>
      <c r="I302" s="268"/>
      <c r="J302" s="268"/>
      <c r="K302" s="268"/>
      <c r="L302" s="268"/>
      <c r="M302" s="268"/>
    </row>
    <row r="303" spans="1:13" ht="27.75" hidden="1">
      <c r="A303" s="256" t="s">
        <v>380</v>
      </c>
      <c r="B303" s="481" t="s">
        <v>533</v>
      </c>
      <c r="C303" s="651" t="s">
        <v>525</v>
      </c>
      <c r="D303" s="651" t="s">
        <v>531</v>
      </c>
      <c r="E303" s="651" t="s">
        <v>462</v>
      </c>
      <c r="F303" s="481" t="s">
        <v>516</v>
      </c>
      <c r="G303" s="539"/>
      <c r="H303" s="268"/>
      <c r="I303" s="268"/>
      <c r="J303" s="268"/>
      <c r="K303" s="268"/>
      <c r="L303" s="268"/>
      <c r="M303" s="268"/>
    </row>
    <row r="304" spans="1:13" ht="15.75">
      <c r="A304" s="483" t="s">
        <v>511</v>
      </c>
      <c r="B304" s="483" t="s">
        <v>533</v>
      </c>
      <c r="C304" s="652" t="s">
        <v>526</v>
      </c>
      <c r="D304" s="651"/>
      <c r="E304" s="651"/>
      <c r="F304" s="481"/>
      <c r="G304" s="597">
        <f>G305+G311+G333</f>
        <v>58624.979</v>
      </c>
      <c r="H304" s="268"/>
      <c r="I304" s="268"/>
      <c r="J304" s="268"/>
      <c r="K304" s="268"/>
      <c r="L304" s="268"/>
      <c r="M304" s="268"/>
    </row>
    <row r="305" spans="1:13" ht="15.75" hidden="1">
      <c r="A305" s="497" t="s">
        <v>552</v>
      </c>
      <c r="B305" s="483" t="s">
        <v>533</v>
      </c>
      <c r="C305" s="497" t="s">
        <v>526</v>
      </c>
      <c r="D305" s="497" t="s">
        <v>532</v>
      </c>
      <c r="E305" s="631"/>
      <c r="F305" s="631"/>
      <c r="G305" s="600">
        <f>G306</f>
        <v>0</v>
      </c>
      <c r="H305" s="268"/>
      <c r="I305" s="268"/>
      <c r="J305" s="268"/>
      <c r="K305" s="268"/>
      <c r="L305" s="268"/>
      <c r="M305" s="268"/>
    </row>
    <row r="306" spans="1:13" ht="42.75" hidden="1">
      <c r="A306" s="548" t="s">
        <v>397</v>
      </c>
      <c r="B306" s="481" t="s">
        <v>533</v>
      </c>
      <c r="C306" s="497" t="s">
        <v>526</v>
      </c>
      <c r="D306" s="497" t="s">
        <v>532</v>
      </c>
      <c r="E306" s="653" t="s">
        <v>149</v>
      </c>
      <c r="F306" s="653"/>
      <c r="G306" s="600">
        <f>G307</f>
        <v>0</v>
      </c>
      <c r="H306" s="268"/>
      <c r="I306" s="268"/>
      <c r="J306" s="268"/>
      <c r="K306" s="268"/>
      <c r="L306" s="268"/>
      <c r="M306" s="268"/>
    </row>
    <row r="307" spans="1:13" ht="54.75" hidden="1">
      <c r="A307" s="485" t="s">
        <v>1174</v>
      </c>
      <c r="B307" s="481" t="s">
        <v>533</v>
      </c>
      <c r="C307" s="481" t="s">
        <v>526</v>
      </c>
      <c r="D307" s="481" t="s">
        <v>532</v>
      </c>
      <c r="E307" s="654" t="s">
        <v>412</v>
      </c>
      <c r="F307" s="654"/>
      <c r="G307" s="538">
        <f>G308</f>
        <v>0</v>
      </c>
      <c r="H307" s="268"/>
      <c r="I307" s="268"/>
      <c r="J307" s="268"/>
      <c r="K307" s="268"/>
      <c r="L307" s="268"/>
      <c r="M307" s="268"/>
    </row>
    <row r="308" spans="1:13" ht="27.75" hidden="1">
      <c r="A308" s="629" t="s">
        <v>409</v>
      </c>
      <c r="B308" s="481" t="s">
        <v>533</v>
      </c>
      <c r="C308" s="481" t="s">
        <v>526</v>
      </c>
      <c r="D308" s="481" t="s">
        <v>532</v>
      </c>
      <c r="E308" s="654" t="s">
        <v>410</v>
      </c>
      <c r="F308" s="654"/>
      <c r="G308" s="538">
        <f>G310</f>
        <v>0</v>
      </c>
      <c r="H308" s="268"/>
      <c r="I308" s="268"/>
      <c r="J308" s="268"/>
      <c r="K308" s="268"/>
      <c r="L308" s="268"/>
      <c r="M308" s="268"/>
    </row>
    <row r="309" spans="1:13" ht="15.75" hidden="1">
      <c r="A309" s="642" t="s">
        <v>411</v>
      </c>
      <c r="B309" s="481" t="s">
        <v>533</v>
      </c>
      <c r="C309" s="481" t="s">
        <v>526</v>
      </c>
      <c r="D309" s="481" t="s">
        <v>532</v>
      </c>
      <c r="E309" s="654" t="s">
        <v>413</v>
      </c>
      <c r="F309" s="654"/>
      <c r="G309" s="538"/>
      <c r="H309" s="268"/>
      <c r="I309" s="268"/>
      <c r="J309" s="268"/>
      <c r="K309" s="268"/>
      <c r="L309" s="268"/>
      <c r="M309" s="268"/>
    </row>
    <row r="310" spans="1:7" s="268" customFormat="1" ht="15.75" hidden="1">
      <c r="A310" s="655" t="s">
        <v>763</v>
      </c>
      <c r="B310" s="481" t="s">
        <v>533</v>
      </c>
      <c r="C310" s="481" t="s">
        <v>526</v>
      </c>
      <c r="D310" s="481" t="s">
        <v>532</v>
      </c>
      <c r="E310" s="654" t="s">
        <v>413</v>
      </c>
      <c r="F310" s="654" t="s">
        <v>764</v>
      </c>
      <c r="G310" s="539"/>
    </row>
    <row r="311" spans="1:24" ht="15.75">
      <c r="A311" s="482" t="s">
        <v>158</v>
      </c>
      <c r="B311" s="483" t="s">
        <v>533</v>
      </c>
      <c r="C311" s="483" t="s">
        <v>526</v>
      </c>
      <c r="D311" s="483" t="s">
        <v>531</v>
      </c>
      <c r="E311" s="654"/>
      <c r="F311" s="631"/>
      <c r="G311" s="597">
        <f>G312+G327</f>
        <v>58617.979</v>
      </c>
      <c r="H311" s="268"/>
      <c r="I311" s="268"/>
      <c r="J311" s="268"/>
      <c r="K311" s="268"/>
      <c r="L311" s="268"/>
      <c r="M311" s="268"/>
      <c r="X311">
        <v>48244513</v>
      </c>
    </row>
    <row r="312" spans="1:13" ht="42.75">
      <c r="A312" s="548" t="s">
        <v>148</v>
      </c>
      <c r="B312" s="483" t="s">
        <v>533</v>
      </c>
      <c r="C312" s="497" t="s">
        <v>526</v>
      </c>
      <c r="D312" s="497" t="s">
        <v>531</v>
      </c>
      <c r="E312" s="497" t="s">
        <v>149</v>
      </c>
      <c r="F312" s="653"/>
      <c r="G312" s="539">
        <f>G313+G323</f>
        <v>17017.763</v>
      </c>
      <c r="H312" s="268"/>
      <c r="I312" s="268"/>
      <c r="J312" s="268"/>
      <c r="K312" s="268"/>
      <c r="L312" s="268"/>
      <c r="M312" s="268"/>
    </row>
    <row r="313" spans="1:13" ht="68.25">
      <c r="A313" s="485" t="s">
        <v>1175</v>
      </c>
      <c r="B313" s="481" t="s">
        <v>533</v>
      </c>
      <c r="C313" s="481" t="s">
        <v>526</v>
      </c>
      <c r="D313" s="481" t="s">
        <v>531</v>
      </c>
      <c r="E313" s="481" t="s">
        <v>151</v>
      </c>
      <c r="F313" s="654"/>
      <c r="G313" s="539">
        <f>G314</f>
        <v>15947.886</v>
      </c>
      <c r="H313" s="268"/>
      <c r="I313" s="268"/>
      <c r="J313" s="268"/>
      <c r="K313" s="268"/>
      <c r="L313" s="268"/>
      <c r="M313" s="268"/>
    </row>
    <row r="314" spans="1:13" ht="27.75">
      <c r="A314" s="656" t="s">
        <v>152</v>
      </c>
      <c r="B314" s="481" t="s">
        <v>533</v>
      </c>
      <c r="C314" s="481" t="s">
        <v>526</v>
      </c>
      <c r="D314" s="481" t="s">
        <v>531</v>
      </c>
      <c r="E314" s="654" t="s">
        <v>153</v>
      </c>
      <c r="F314" s="654"/>
      <c r="G314" s="539">
        <f>G315+G319+G321+G318</f>
        <v>15947.886</v>
      </c>
      <c r="H314" s="268"/>
      <c r="I314" s="268"/>
      <c r="J314" s="268"/>
      <c r="K314" s="268"/>
      <c r="L314" s="268"/>
      <c r="M314" s="268"/>
    </row>
    <row r="315" spans="1:13" ht="27.75">
      <c r="A315" s="657" t="s">
        <v>514</v>
      </c>
      <c r="B315" s="481" t="s">
        <v>533</v>
      </c>
      <c r="C315" s="541" t="s">
        <v>526</v>
      </c>
      <c r="D315" s="541" t="s">
        <v>531</v>
      </c>
      <c r="E315" s="658" t="s">
        <v>154</v>
      </c>
      <c r="F315" s="658"/>
      <c r="G315" s="539">
        <f>G316</f>
        <v>7709.479</v>
      </c>
      <c r="H315" s="268"/>
      <c r="I315" s="268"/>
      <c r="J315" s="268"/>
      <c r="K315" s="268"/>
      <c r="L315" s="268"/>
      <c r="M315" s="268"/>
    </row>
    <row r="316" spans="1:13" ht="27.75">
      <c r="A316" s="256" t="s">
        <v>380</v>
      </c>
      <c r="B316" s="481" t="s">
        <v>533</v>
      </c>
      <c r="C316" s="481" t="s">
        <v>526</v>
      </c>
      <c r="D316" s="481" t="s">
        <v>531</v>
      </c>
      <c r="E316" s="654" t="s">
        <v>154</v>
      </c>
      <c r="F316" s="654" t="s">
        <v>516</v>
      </c>
      <c r="G316" s="539">
        <v>7709.479</v>
      </c>
      <c r="H316" s="268"/>
      <c r="I316" s="268"/>
      <c r="J316" s="268"/>
      <c r="K316" s="268"/>
      <c r="L316" s="268"/>
      <c r="M316" s="268"/>
    </row>
    <row r="317" spans="1:13" ht="27.75">
      <c r="A317" s="659" t="s">
        <v>1645</v>
      </c>
      <c r="B317" s="541" t="s">
        <v>533</v>
      </c>
      <c r="C317" s="541" t="s">
        <v>526</v>
      </c>
      <c r="D317" s="541" t="s">
        <v>531</v>
      </c>
      <c r="E317" s="658" t="s">
        <v>1646</v>
      </c>
      <c r="F317" s="654"/>
      <c r="G317" s="539">
        <f>SUM(G318)</f>
        <v>1849.617</v>
      </c>
      <c r="H317" s="268"/>
      <c r="I317" s="268"/>
      <c r="J317" s="268"/>
      <c r="K317" s="268"/>
      <c r="L317" s="268"/>
      <c r="M317" s="268"/>
    </row>
    <row r="318" spans="1:13" ht="27" customHeight="1">
      <c r="A318" s="492" t="s">
        <v>433</v>
      </c>
      <c r="B318" s="481" t="s">
        <v>533</v>
      </c>
      <c r="C318" s="481" t="s">
        <v>526</v>
      </c>
      <c r="D318" s="481" t="s">
        <v>531</v>
      </c>
      <c r="E318" s="654" t="s">
        <v>1646</v>
      </c>
      <c r="F318" s="654" t="s">
        <v>510</v>
      </c>
      <c r="G318" s="539">
        <v>1849.617</v>
      </c>
      <c r="H318" s="268"/>
      <c r="I318" s="268"/>
      <c r="J318" s="268"/>
      <c r="K318" s="268"/>
      <c r="L318" s="268"/>
      <c r="M318" s="268"/>
    </row>
    <row r="319" spans="1:13" ht="15.75">
      <c r="A319" s="256" t="s">
        <v>1441</v>
      </c>
      <c r="B319" s="481" t="s">
        <v>533</v>
      </c>
      <c r="C319" s="481" t="s">
        <v>526</v>
      </c>
      <c r="D319" s="481" t="s">
        <v>531</v>
      </c>
      <c r="E319" s="658" t="s">
        <v>1332</v>
      </c>
      <c r="F319" s="654"/>
      <c r="G319" s="539">
        <f>G320</f>
        <v>3833.274</v>
      </c>
      <c r="H319" s="268"/>
      <c r="I319" s="268"/>
      <c r="J319" s="268"/>
      <c r="K319" s="268"/>
      <c r="L319" s="268"/>
      <c r="M319" s="268"/>
    </row>
    <row r="320" spans="1:13" ht="27">
      <c r="A320" s="486" t="s">
        <v>380</v>
      </c>
      <c r="B320" s="481" t="s">
        <v>533</v>
      </c>
      <c r="C320" s="481" t="s">
        <v>526</v>
      </c>
      <c r="D320" s="481" t="s">
        <v>531</v>
      </c>
      <c r="E320" s="654" t="s">
        <v>1332</v>
      </c>
      <c r="F320" s="654" t="s">
        <v>516</v>
      </c>
      <c r="G320" s="539">
        <v>3833.274</v>
      </c>
      <c r="H320" s="268"/>
      <c r="I320" s="268"/>
      <c r="J320" s="268"/>
      <c r="K320" s="268"/>
      <c r="L320" s="268"/>
      <c r="M320" s="268"/>
    </row>
    <row r="321" spans="1:13" ht="15.75">
      <c r="A321" s="256" t="s">
        <v>1331</v>
      </c>
      <c r="B321" s="481" t="s">
        <v>533</v>
      </c>
      <c r="C321" s="481" t="s">
        <v>526</v>
      </c>
      <c r="D321" s="481" t="s">
        <v>531</v>
      </c>
      <c r="E321" s="658" t="s">
        <v>1330</v>
      </c>
      <c r="F321" s="654"/>
      <c r="G321" s="539">
        <f>G322</f>
        <v>2555.516</v>
      </c>
      <c r="H321" s="268"/>
      <c r="I321" s="268"/>
      <c r="J321" s="268"/>
      <c r="K321" s="268"/>
      <c r="L321" s="268"/>
      <c r="M321" s="268"/>
    </row>
    <row r="322" spans="1:13" ht="27.75">
      <c r="A322" s="256" t="s">
        <v>380</v>
      </c>
      <c r="B322" s="481" t="s">
        <v>533</v>
      </c>
      <c r="C322" s="481" t="s">
        <v>526</v>
      </c>
      <c r="D322" s="481" t="s">
        <v>531</v>
      </c>
      <c r="E322" s="654" t="s">
        <v>1330</v>
      </c>
      <c r="F322" s="654" t="s">
        <v>516</v>
      </c>
      <c r="G322" s="539">
        <v>2555.516</v>
      </c>
      <c r="H322" s="268"/>
      <c r="I322" s="268"/>
      <c r="J322" s="268"/>
      <c r="K322" s="268"/>
      <c r="L322" s="268"/>
      <c r="M322" s="268"/>
    </row>
    <row r="323" spans="1:13" ht="71.25" customHeight="1">
      <c r="A323" s="481" t="s">
        <v>1180</v>
      </c>
      <c r="B323" s="481" t="s">
        <v>533</v>
      </c>
      <c r="C323" s="481" t="s">
        <v>526</v>
      </c>
      <c r="D323" s="481" t="s">
        <v>531</v>
      </c>
      <c r="E323" s="481" t="s">
        <v>144</v>
      </c>
      <c r="F323" s="654"/>
      <c r="G323" s="539">
        <f>G324</f>
        <v>1069.877</v>
      </c>
      <c r="H323" s="268"/>
      <c r="I323" s="268"/>
      <c r="J323" s="268"/>
      <c r="K323" s="268"/>
      <c r="L323" s="268"/>
      <c r="M323" s="268"/>
    </row>
    <row r="324" spans="1:13" ht="42.75" customHeight="1">
      <c r="A324" s="646" t="s">
        <v>145</v>
      </c>
      <c r="B324" s="481" t="s">
        <v>533</v>
      </c>
      <c r="C324" s="481" t="s">
        <v>526</v>
      </c>
      <c r="D324" s="481" t="s">
        <v>531</v>
      </c>
      <c r="E324" s="481" t="s">
        <v>146</v>
      </c>
      <c r="F324" s="654"/>
      <c r="G324" s="539">
        <f>G325</f>
        <v>1069.877</v>
      </c>
      <c r="H324" s="268"/>
      <c r="I324" s="268"/>
      <c r="J324" s="268"/>
      <c r="K324" s="268"/>
      <c r="L324" s="268"/>
      <c r="M324" s="268"/>
    </row>
    <row r="325" spans="1:13" ht="29.25" customHeight="1">
      <c r="A325" s="485" t="s">
        <v>189</v>
      </c>
      <c r="B325" s="481" t="s">
        <v>533</v>
      </c>
      <c r="C325" s="481" t="s">
        <v>526</v>
      </c>
      <c r="D325" s="481" t="s">
        <v>531</v>
      </c>
      <c r="E325" s="481" t="s">
        <v>147</v>
      </c>
      <c r="F325" s="654"/>
      <c r="G325" s="539">
        <f>SUM(G326)</f>
        <v>1069.877</v>
      </c>
      <c r="H325" s="268"/>
      <c r="I325" s="268"/>
      <c r="J325" s="268"/>
      <c r="K325" s="268"/>
      <c r="L325" s="268"/>
      <c r="M325" s="268"/>
    </row>
    <row r="326" spans="1:13" ht="29.25" customHeight="1">
      <c r="A326" s="256" t="s">
        <v>380</v>
      </c>
      <c r="B326" s="481" t="s">
        <v>533</v>
      </c>
      <c r="C326" s="481" t="s">
        <v>526</v>
      </c>
      <c r="D326" s="481" t="s">
        <v>531</v>
      </c>
      <c r="E326" s="481" t="s">
        <v>147</v>
      </c>
      <c r="F326" s="654" t="s">
        <v>516</v>
      </c>
      <c r="G326" s="539">
        <v>1069.877</v>
      </c>
      <c r="H326" s="268"/>
      <c r="I326" s="268"/>
      <c r="J326" s="268"/>
      <c r="K326" s="268"/>
      <c r="L326" s="268"/>
      <c r="M326" s="268"/>
    </row>
    <row r="327" spans="1:13" ht="27.75">
      <c r="A327" s="660" t="s">
        <v>1529</v>
      </c>
      <c r="B327" s="481" t="s">
        <v>533</v>
      </c>
      <c r="C327" s="481" t="s">
        <v>526</v>
      </c>
      <c r="D327" s="481" t="s">
        <v>531</v>
      </c>
      <c r="E327" s="631" t="s">
        <v>414</v>
      </c>
      <c r="F327" s="654"/>
      <c r="G327" s="539">
        <f>SUM(G328)</f>
        <v>41600.216</v>
      </c>
      <c r="H327" s="268"/>
      <c r="I327" s="268"/>
      <c r="J327" s="268"/>
      <c r="K327" s="268"/>
      <c r="L327" s="268"/>
      <c r="M327" s="268"/>
    </row>
    <row r="328" spans="1:13" ht="51" customHeight="1">
      <c r="A328" s="661" t="s">
        <v>1530</v>
      </c>
      <c r="B328" s="481" t="s">
        <v>533</v>
      </c>
      <c r="C328" s="481" t="s">
        <v>526</v>
      </c>
      <c r="D328" s="481" t="s">
        <v>531</v>
      </c>
      <c r="E328" s="654" t="s">
        <v>1531</v>
      </c>
      <c r="F328" s="654"/>
      <c r="G328" s="539">
        <f>G329</f>
        <v>41600.216</v>
      </c>
      <c r="H328" s="268"/>
      <c r="I328" s="268"/>
      <c r="J328" s="268"/>
      <c r="K328" s="268"/>
      <c r="L328" s="268"/>
      <c r="M328" s="268"/>
    </row>
    <row r="329" spans="1:13" ht="27.75">
      <c r="A329" s="629" t="s">
        <v>1533</v>
      </c>
      <c r="B329" s="481" t="s">
        <v>533</v>
      </c>
      <c r="C329" s="481" t="s">
        <v>526</v>
      </c>
      <c r="D329" s="481" t="s">
        <v>531</v>
      </c>
      <c r="E329" s="654" t="s">
        <v>1532</v>
      </c>
      <c r="F329" s="654"/>
      <c r="G329" s="539">
        <f>G330</f>
        <v>41600.216</v>
      </c>
      <c r="H329" s="268"/>
      <c r="I329" s="268"/>
      <c r="J329" s="268"/>
      <c r="K329" s="268"/>
      <c r="L329" s="268"/>
      <c r="M329" s="268"/>
    </row>
    <row r="330" spans="1:13" ht="27.75" customHeight="1">
      <c r="A330" s="662" t="s">
        <v>1535</v>
      </c>
      <c r="B330" s="481" t="s">
        <v>533</v>
      </c>
      <c r="C330" s="481" t="s">
        <v>526</v>
      </c>
      <c r="D330" s="481" t="s">
        <v>531</v>
      </c>
      <c r="E330" s="654" t="s">
        <v>1534</v>
      </c>
      <c r="F330" s="654"/>
      <c r="G330" s="539">
        <f>G331</f>
        <v>41600.216</v>
      </c>
      <c r="H330" s="268"/>
      <c r="I330" s="268"/>
      <c r="J330" s="268"/>
      <c r="K330" s="268"/>
      <c r="L330" s="268"/>
      <c r="M330" s="268"/>
    </row>
    <row r="331" spans="1:13" ht="27">
      <c r="A331" s="492" t="s">
        <v>433</v>
      </c>
      <c r="B331" s="481" t="s">
        <v>533</v>
      </c>
      <c r="C331" s="481" t="s">
        <v>526</v>
      </c>
      <c r="D331" s="481" t="s">
        <v>531</v>
      </c>
      <c r="E331" s="654" t="s">
        <v>1534</v>
      </c>
      <c r="F331" s="654" t="s">
        <v>510</v>
      </c>
      <c r="G331" s="539">
        <v>41600.216</v>
      </c>
      <c r="H331" s="268"/>
      <c r="I331" s="268"/>
      <c r="J331" s="268"/>
      <c r="K331" s="268"/>
      <c r="L331" s="268"/>
      <c r="M331" s="268"/>
    </row>
    <row r="332" spans="1:13" ht="15.75" hidden="1">
      <c r="A332" s="256"/>
      <c r="B332" s="481"/>
      <c r="C332" s="481"/>
      <c r="D332" s="481"/>
      <c r="E332" s="481"/>
      <c r="F332" s="654"/>
      <c r="G332" s="539"/>
      <c r="H332" s="268"/>
      <c r="I332" s="268"/>
      <c r="J332" s="268"/>
      <c r="K332" s="268"/>
      <c r="L332" s="268"/>
      <c r="M332" s="268"/>
    </row>
    <row r="333" spans="1:13" ht="15.75">
      <c r="A333" s="545" t="s">
        <v>512</v>
      </c>
      <c r="B333" s="483" t="s">
        <v>533</v>
      </c>
      <c r="C333" s="483" t="s">
        <v>526</v>
      </c>
      <c r="D333" s="483" t="s">
        <v>513</v>
      </c>
      <c r="E333" s="631"/>
      <c r="F333" s="631"/>
      <c r="G333" s="600">
        <f>G334+G346+G339</f>
        <v>7</v>
      </c>
      <c r="H333" s="268"/>
      <c r="I333" s="268"/>
      <c r="J333" s="268"/>
      <c r="K333" s="268"/>
      <c r="L333" s="268"/>
      <c r="M333" s="268"/>
    </row>
    <row r="334" spans="1:13" ht="42.75" hidden="1">
      <c r="A334" s="548" t="s">
        <v>148</v>
      </c>
      <c r="B334" s="481" t="s">
        <v>533</v>
      </c>
      <c r="C334" s="497" t="s">
        <v>526</v>
      </c>
      <c r="D334" s="497" t="s">
        <v>513</v>
      </c>
      <c r="E334" s="653" t="s">
        <v>149</v>
      </c>
      <c r="F334" s="654"/>
      <c r="G334" s="538">
        <f>G335</f>
        <v>0</v>
      </c>
      <c r="H334" s="268"/>
      <c r="I334" s="268"/>
      <c r="J334" s="268"/>
      <c r="K334" s="268"/>
      <c r="L334" s="268"/>
      <c r="M334" s="268"/>
    </row>
    <row r="335" spans="1:13" ht="27.75" hidden="1">
      <c r="A335" s="485" t="s">
        <v>150</v>
      </c>
      <c r="B335" s="481" t="s">
        <v>533</v>
      </c>
      <c r="C335" s="481" t="s">
        <v>526</v>
      </c>
      <c r="D335" s="481" t="s">
        <v>513</v>
      </c>
      <c r="E335" s="654" t="s">
        <v>151</v>
      </c>
      <c r="F335" s="654"/>
      <c r="G335" s="538">
        <f>G337</f>
        <v>0</v>
      </c>
      <c r="H335" s="268"/>
      <c r="I335" s="268"/>
      <c r="J335" s="268"/>
      <c r="K335" s="268"/>
      <c r="L335" s="268"/>
      <c r="M335" s="268"/>
    </row>
    <row r="336" spans="1:13" ht="27.75" hidden="1">
      <c r="A336" s="656" t="s">
        <v>152</v>
      </c>
      <c r="B336" s="481" t="s">
        <v>533</v>
      </c>
      <c r="C336" s="481" t="s">
        <v>526</v>
      </c>
      <c r="D336" s="481" t="s">
        <v>513</v>
      </c>
      <c r="E336" s="654" t="s">
        <v>153</v>
      </c>
      <c r="F336" s="654"/>
      <c r="G336" s="538">
        <f>G338</f>
        <v>0</v>
      </c>
      <c r="H336" s="268"/>
      <c r="I336" s="268"/>
      <c r="J336" s="268"/>
      <c r="K336" s="268"/>
      <c r="L336" s="268"/>
      <c r="M336" s="268"/>
    </row>
    <row r="337" spans="1:13" ht="27.75" customHeight="1" hidden="1">
      <c r="A337" s="481" t="s">
        <v>323</v>
      </c>
      <c r="B337" s="481" t="s">
        <v>533</v>
      </c>
      <c r="C337" s="481" t="s">
        <v>526</v>
      </c>
      <c r="D337" s="481" t="s">
        <v>513</v>
      </c>
      <c r="E337" s="654" t="s">
        <v>155</v>
      </c>
      <c r="F337" s="654"/>
      <c r="G337" s="539">
        <f>G338</f>
        <v>0</v>
      </c>
      <c r="H337" s="268"/>
      <c r="I337" s="268"/>
      <c r="J337" s="268"/>
      <c r="K337" s="268"/>
      <c r="L337" s="268"/>
      <c r="M337" s="268"/>
    </row>
    <row r="338" spans="1:13" ht="27.75" hidden="1">
      <c r="A338" s="256" t="s">
        <v>380</v>
      </c>
      <c r="B338" s="481" t="s">
        <v>533</v>
      </c>
      <c r="C338" s="481" t="s">
        <v>526</v>
      </c>
      <c r="D338" s="481" t="s">
        <v>513</v>
      </c>
      <c r="E338" s="654" t="s">
        <v>155</v>
      </c>
      <c r="F338" s="654" t="s">
        <v>516</v>
      </c>
      <c r="G338" s="539"/>
      <c r="H338" s="268"/>
      <c r="I338" s="268"/>
      <c r="J338" s="268"/>
      <c r="K338" s="268"/>
      <c r="L338" s="268"/>
      <c r="M338" s="268"/>
    </row>
    <row r="339" spans="1:13" ht="47.25" customHeight="1" hidden="1">
      <c r="A339" s="663" t="s">
        <v>434</v>
      </c>
      <c r="B339" s="497" t="s">
        <v>533</v>
      </c>
      <c r="C339" s="497" t="s">
        <v>526</v>
      </c>
      <c r="D339" s="497" t="s">
        <v>513</v>
      </c>
      <c r="E339" s="664" t="s">
        <v>1276</v>
      </c>
      <c r="F339" s="654"/>
      <c r="G339" s="539">
        <f>G340</f>
        <v>0</v>
      </c>
      <c r="H339" s="268"/>
      <c r="I339" s="268"/>
      <c r="J339" s="268"/>
      <c r="K339" s="268"/>
      <c r="L339" s="268"/>
      <c r="M339" s="268"/>
    </row>
    <row r="340" spans="1:13" ht="81.75" hidden="1">
      <c r="A340" s="498" t="s">
        <v>1277</v>
      </c>
      <c r="B340" s="481" t="s">
        <v>533</v>
      </c>
      <c r="C340" s="481" t="s">
        <v>526</v>
      </c>
      <c r="D340" s="481" t="s">
        <v>513</v>
      </c>
      <c r="E340" s="494" t="s">
        <v>1278</v>
      </c>
      <c r="F340" s="654"/>
      <c r="G340" s="539">
        <f>G341</f>
        <v>0</v>
      </c>
      <c r="H340" s="268"/>
      <c r="I340" s="268"/>
      <c r="J340" s="268"/>
      <c r="K340" s="268"/>
      <c r="L340" s="268"/>
      <c r="M340" s="268"/>
    </row>
    <row r="341" spans="1:13" ht="27.75" hidden="1">
      <c r="A341" s="665" t="s">
        <v>1279</v>
      </c>
      <c r="B341" s="481" t="s">
        <v>533</v>
      </c>
      <c r="C341" s="481" t="s">
        <v>526</v>
      </c>
      <c r="D341" s="481" t="s">
        <v>513</v>
      </c>
      <c r="E341" s="494" t="s">
        <v>1280</v>
      </c>
      <c r="F341" s="654"/>
      <c r="G341" s="539">
        <f>G342+G344</f>
        <v>0</v>
      </c>
      <c r="H341" s="268"/>
      <c r="I341" s="268"/>
      <c r="J341" s="268"/>
      <c r="K341" s="268"/>
      <c r="L341" s="268"/>
      <c r="M341" s="268"/>
    </row>
    <row r="342" spans="1:13" ht="41.25" hidden="1">
      <c r="A342" s="498" t="s">
        <v>1270</v>
      </c>
      <c r="B342" s="481" t="s">
        <v>533</v>
      </c>
      <c r="C342" s="481" t="s">
        <v>526</v>
      </c>
      <c r="D342" s="481" t="s">
        <v>513</v>
      </c>
      <c r="E342" s="494" t="s">
        <v>818</v>
      </c>
      <c r="F342" s="654"/>
      <c r="G342" s="539">
        <f>G343</f>
        <v>0</v>
      </c>
      <c r="H342" s="268"/>
      <c r="I342" s="268"/>
      <c r="J342" s="268"/>
      <c r="K342" s="268"/>
      <c r="L342" s="268"/>
      <c r="M342" s="268"/>
    </row>
    <row r="343" spans="1:13" ht="27.75" hidden="1">
      <c r="A343" s="256" t="s">
        <v>380</v>
      </c>
      <c r="B343" s="481" t="s">
        <v>533</v>
      </c>
      <c r="C343" s="481" t="s">
        <v>526</v>
      </c>
      <c r="D343" s="481" t="s">
        <v>513</v>
      </c>
      <c r="E343" s="494" t="s">
        <v>818</v>
      </c>
      <c r="F343" s="654" t="s">
        <v>516</v>
      </c>
      <c r="G343" s="539"/>
      <c r="H343" s="268"/>
      <c r="I343" s="268"/>
      <c r="J343" s="268"/>
      <c r="K343" s="268"/>
      <c r="L343" s="268"/>
      <c r="M343" s="268"/>
    </row>
    <row r="344" spans="1:13" ht="27.75" hidden="1">
      <c r="A344" s="256" t="s">
        <v>1269</v>
      </c>
      <c r="B344" s="481" t="s">
        <v>533</v>
      </c>
      <c r="C344" s="481" t="s">
        <v>526</v>
      </c>
      <c r="D344" s="481" t="s">
        <v>513</v>
      </c>
      <c r="E344" s="494" t="s">
        <v>1132</v>
      </c>
      <c r="F344" s="654"/>
      <c r="G344" s="539">
        <f>G345</f>
        <v>0</v>
      </c>
      <c r="H344" s="268"/>
      <c r="I344" s="268"/>
      <c r="J344" s="268"/>
      <c r="K344" s="268"/>
      <c r="L344" s="268"/>
      <c r="M344" s="268"/>
    </row>
    <row r="345" spans="1:13" ht="27.75" hidden="1">
      <c r="A345" s="256" t="s">
        <v>380</v>
      </c>
      <c r="B345" s="481" t="s">
        <v>533</v>
      </c>
      <c r="C345" s="481" t="s">
        <v>526</v>
      </c>
      <c r="D345" s="481" t="s">
        <v>513</v>
      </c>
      <c r="E345" s="494" t="s">
        <v>1132</v>
      </c>
      <c r="F345" s="654" t="s">
        <v>516</v>
      </c>
      <c r="G345" s="539"/>
      <c r="H345" s="268"/>
      <c r="I345" s="268"/>
      <c r="J345" s="268"/>
      <c r="K345" s="268"/>
      <c r="L345" s="268"/>
      <c r="M345" s="268"/>
    </row>
    <row r="346" spans="1:13" ht="28.5">
      <c r="A346" s="548" t="s">
        <v>421</v>
      </c>
      <c r="B346" s="497" t="s">
        <v>533</v>
      </c>
      <c r="C346" s="497" t="s">
        <v>526</v>
      </c>
      <c r="D346" s="497" t="s">
        <v>513</v>
      </c>
      <c r="E346" s="497" t="s">
        <v>422</v>
      </c>
      <c r="F346" s="497"/>
      <c r="G346" s="605">
        <f>G347</f>
        <v>7</v>
      </c>
      <c r="H346" s="268"/>
      <c r="I346" s="268"/>
      <c r="J346" s="268"/>
      <c r="K346" s="268"/>
      <c r="L346" s="268"/>
      <c r="M346" s="268"/>
    </row>
    <row r="347" spans="1:13" ht="41.25">
      <c r="A347" s="485" t="s">
        <v>1163</v>
      </c>
      <c r="B347" s="497" t="s">
        <v>533</v>
      </c>
      <c r="C347" s="497" t="s">
        <v>526</v>
      </c>
      <c r="D347" s="497" t="s">
        <v>513</v>
      </c>
      <c r="E347" s="481" t="s">
        <v>424</v>
      </c>
      <c r="F347" s="497"/>
      <c r="G347" s="605">
        <f>G349</f>
        <v>7</v>
      </c>
      <c r="H347" s="268"/>
      <c r="I347" s="268"/>
      <c r="J347" s="268"/>
      <c r="K347" s="268"/>
      <c r="L347" s="268"/>
      <c r="M347" s="268"/>
    </row>
    <row r="348" spans="1:13" ht="15.75" hidden="1">
      <c r="A348" s="593"/>
      <c r="B348" s="481" t="s">
        <v>533</v>
      </c>
      <c r="C348" s="481" t="s">
        <v>526</v>
      </c>
      <c r="D348" s="481" t="s">
        <v>513</v>
      </c>
      <c r="E348" s="497"/>
      <c r="F348" s="481"/>
      <c r="G348" s="538"/>
      <c r="H348" s="268"/>
      <c r="I348" s="268"/>
      <c r="J348" s="268"/>
      <c r="K348" s="268"/>
      <c r="L348" s="268"/>
      <c r="M348" s="268"/>
    </row>
    <row r="349" spans="1:13" ht="41.25">
      <c r="A349" s="628" t="s">
        <v>425</v>
      </c>
      <c r="B349" s="497" t="s">
        <v>533</v>
      </c>
      <c r="C349" s="497" t="s">
        <v>526</v>
      </c>
      <c r="D349" s="497" t="s">
        <v>513</v>
      </c>
      <c r="E349" s="481" t="s">
        <v>426</v>
      </c>
      <c r="F349" s="481"/>
      <c r="G349" s="538">
        <f>G350</f>
        <v>7</v>
      </c>
      <c r="H349" s="268"/>
      <c r="I349" s="268"/>
      <c r="J349" s="268"/>
      <c r="K349" s="268"/>
      <c r="L349" s="268"/>
      <c r="M349" s="268"/>
    </row>
    <row r="350" spans="1:13" ht="27">
      <c r="A350" s="481" t="s">
        <v>600</v>
      </c>
      <c r="B350" s="481" t="s">
        <v>533</v>
      </c>
      <c r="C350" s="541" t="s">
        <v>526</v>
      </c>
      <c r="D350" s="541" t="s">
        <v>513</v>
      </c>
      <c r="E350" s="481" t="s">
        <v>427</v>
      </c>
      <c r="F350" s="481"/>
      <c r="G350" s="538">
        <f>G351</f>
        <v>7</v>
      </c>
      <c r="H350" s="268"/>
      <c r="I350" s="268"/>
      <c r="J350" s="268"/>
      <c r="K350" s="268"/>
      <c r="L350" s="268"/>
      <c r="M350" s="268"/>
    </row>
    <row r="351" spans="1:13" ht="15.75">
      <c r="A351" s="256" t="s">
        <v>763</v>
      </c>
      <c r="B351" s="481" t="s">
        <v>533</v>
      </c>
      <c r="C351" s="481" t="s">
        <v>526</v>
      </c>
      <c r="D351" s="481" t="s">
        <v>513</v>
      </c>
      <c r="E351" s="481" t="s">
        <v>427</v>
      </c>
      <c r="F351" s="481" t="s">
        <v>764</v>
      </c>
      <c r="G351" s="539">
        <v>7</v>
      </c>
      <c r="H351" s="268"/>
      <c r="I351" s="268"/>
      <c r="J351" s="268"/>
      <c r="K351" s="268"/>
      <c r="L351" s="268"/>
      <c r="M351" s="268"/>
    </row>
    <row r="352" spans="1:13" ht="15.75">
      <c r="A352" s="483" t="s">
        <v>591</v>
      </c>
      <c r="B352" s="483" t="s">
        <v>533</v>
      </c>
      <c r="C352" s="483" t="s">
        <v>178</v>
      </c>
      <c r="D352" s="483"/>
      <c r="E352" s="631"/>
      <c r="F352" s="631"/>
      <c r="G352" s="600">
        <f>G353+G360+G369+G379+G410</f>
        <v>9308.209</v>
      </c>
      <c r="H352" s="268"/>
      <c r="I352" s="268"/>
      <c r="J352" s="268"/>
      <c r="K352" s="268"/>
      <c r="L352" s="268"/>
      <c r="M352" s="268"/>
    </row>
    <row r="353" spans="1:13" ht="15.75">
      <c r="A353" s="483" t="s">
        <v>118</v>
      </c>
      <c r="B353" s="483" t="s">
        <v>533</v>
      </c>
      <c r="C353" s="483" t="s">
        <v>178</v>
      </c>
      <c r="D353" s="483" t="s">
        <v>665</v>
      </c>
      <c r="E353" s="631"/>
      <c r="F353" s="653"/>
      <c r="G353" s="605">
        <f>G354</f>
        <v>8</v>
      </c>
      <c r="H353" s="268"/>
      <c r="I353" s="268"/>
      <c r="J353" s="268"/>
      <c r="K353" s="268"/>
      <c r="L353" s="268"/>
      <c r="M353" s="268"/>
    </row>
    <row r="354" spans="1:13" ht="21" customHeight="1">
      <c r="A354" s="485" t="s">
        <v>601</v>
      </c>
      <c r="B354" s="483" t="s">
        <v>533</v>
      </c>
      <c r="C354" s="483" t="s">
        <v>178</v>
      </c>
      <c r="D354" s="483" t="s">
        <v>665</v>
      </c>
      <c r="E354" s="483" t="s">
        <v>679</v>
      </c>
      <c r="F354" s="653"/>
      <c r="G354" s="538">
        <f>G355</f>
        <v>8</v>
      </c>
      <c r="H354" s="268"/>
      <c r="I354" s="268"/>
      <c r="J354" s="268"/>
      <c r="K354" s="268"/>
      <c r="L354" s="268"/>
      <c r="M354" s="268"/>
    </row>
    <row r="355" spans="1:13" ht="18.75" customHeight="1">
      <c r="A355" s="504" t="s">
        <v>77</v>
      </c>
      <c r="B355" s="481" t="s">
        <v>533</v>
      </c>
      <c r="C355" s="481" t="s">
        <v>178</v>
      </c>
      <c r="D355" s="481" t="s">
        <v>665</v>
      </c>
      <c r="E355" s="497" t="s">
        <v>680</v>
      </c>
      <c r="F355" s="654"/>
      <c r="G355" s="538">
        <f>G356</f>
        <v>8</v>
      </c>
      <c r="H355" s="268"/>
      <c r="I355" s="268"/>
      <c r="J355" s="268"/>
      <c r="K355" s="268"/>
      <c r="L355" s="268"/>
      <c r="M355" s="268"/>
    </row>
    <row r="356" spans="1:13" ht="27.75">
      <c r="A356" s="621" t="s">
        <v>22</v>
      </c>
      <c r="B356" s="481" t="s">
        <v>533</v>
      </c>
      <c r="C356" s="481" t="s">
        <v>178</v>
      </c>
      <c r="D356" s="481" t="s">
        <v>665</v>
      </c>
      <c r="E356" s="481" t="s">
        <v>23</v>
      </c>
      <c r="F356" s="654"/>
      <c r="G356" s="538">
        <f>G357+G378</f>
        <v>8</v>
      </c>
      <c r="H356" s="268"/>
      <c r="I356" s="268"/>
      <c r="J356" s="268"/>
      <c r="K356" s="268"/>
      <c r="L356" s="268"/>
      <c r="M356" s="268"/>
    </row>
    <row r="357" spans="1:13" ht="27.75">
      <c r="A357" s="256" t="s">
        <v>380</v>
      </c>
      <c r="B357" s="481" t="s">
        <v>533</v>
      </c>
      <c r="C357" s="481" t="s">
        <v>178</v>
      </c>
      <c r="D357" s="481" t="s">
        <v>665</v>
      </c>
      <c r="E357" s="481" t="s">
        <v>23</v>
      </c>
      <c r="F357" s="654" t="s">
        <v>516</v>
      </c>
      <c r="G357" s="538">
        <v>8</v>
      </c>
      <c r="H357" s="268"/>
      <c r="I357" s="268"/>
      <c r="J357" s="268"/>
      <c r="K357" s="268"/>
      <c r="L357" s="268"/>
      <c r="M357" s="268"/>
    </row>
    <row r="358" spans="1:13" ht="15.75" hidden="1">
      <c r="A358" s="481"/>
      <c r="B358" s="481"/>
      <c r="C358" s="481"/>
      <c r="D358" s="481"/>
      <c r="E358" s="654"/>
      <c r="F358" s="654"/>
      <c r="G358" s="538"/>
      <c r="H358" s="268"/>
      <c r="I358" s="268"/>
      <c r="J358" s="268"/>
      <c r="K358" s="268"/>
      <c r="L358" s="268"/>
      <c r="M358" s="268"/>
    </row>
    <row r="359" spans="1:13" ht="22.5" customHeight="1" hidden="1">
      <c r="A359" s="483" t="s">
        <v>591</v>
      </c>
      <c r="B359" s="483" t="s">
        <v>533</v>
      </c>
      <c r="C359" s="483" t="s">
        <v>178</v>
      </c>
      <c r="D359" s="481"/>
      <c r="E359" s="481"/>
      <c r="F359" s="481"/>
      <c r="G359" s="538"/>
      <c r="H359" s="268"/>
      <c r="I359" s="268"/>
      <c r="J359" s="268"/>
      <c r="K359" s="268"/>
      <c r="L359" s="268"/>
      <c r="M359" s="268"/>
    </row>
    <row r="360" spans="1:13" ht="15.75" hidden="1">
      <c r="A360" s="483" t="s">
        <v>732</v>
      </c>
      <c r="B360" s="483" t="s">
        <v>533</v>
      </c>
      <c r="C360" s="483" t="s">
        <v>178</v>
      </c>
      <c r="D360" s="483" t="s">
        <v>666</v>
      </c>
      <c r="E360" s="481"/>
      <c r="F360" s="481"/>
      <c r="G360" s="538"/>
      <c r="H360" s="268"/>
      <c r="I360" s="268"/>
      <c r="J360" s="268"/>
      <c r="K360" s="268"/>
      <c r="L360" s="268"/>
      <c r="M360" s="268"/>
    </row>
    <row r="361" spans="1:13" ht="42.75" hidden="1">
      <c r="A361" s="548" t="s">
        <v>733</v>
      </c>
      <c r="B361" s="497" t="s">
        <v>533</v>
      </c>
      <c r="C361" s="497" t="s">
        <v>178</v>
      </c>
      <c r="D361" s="497" t="s">
        <v>666</v>
      </c>
      <c r="E361" s="497" t="s">
        <v>640</v>
      </c>
      <c r="F361" s="497"/>
      <c r="G361" s="605"/>
      <c r="H361" s="268"/>
      <c r="I361" s="268"/>
      <c r="J361" s="268"/>
      <c r="K361" s="268"/>
      <c r="L361" s="268"/>
      <c r="M361" s="268"/>
    </row>
    <row r="362" spans="1:13" ht="41.25" hidden="1">
      <c r="A362" s="485" t="s">
        <v>734</v>
      </c>
      <c r="B362" s="481" t="s">
        <v>533</v>
      </c>
      <c r="C362" s="481" t="s">
        <v>178</v>
      </c>
      <c r="D362" s="481" t="s">
        <v>666</v>
      </c>
      <c r="E362" s="481" t="s">
        <v>641</v>
      </c>
      <c r="F362" s="481"/>
      <c r="G362" s="538"/>
      <c r="H362" s="268"/>
      <c r="I362" s="268"/>
      <c r="J362" s="268"/>
      <c r="K362" s="268"/>
      <c r="L362" s="268"/>
      <c r="M362" s="268"/>
    </row>
    <row r="363" spans="1:13" ht="27.75" hidden="1">
      <c r="A363" s="485" t="s">
        <v>181</v>
      </c>
      <c r="B363" s="481" t="s">
        <v>533</v>
      </c>
      <c r="C363" s="481" t="s">
        <v>178</v>
      </c>
      <c r="D363" s="481" t="s">
        <v>666</v>
      </c>
      <c r="E363" s="481" t="s">
        <v>642</v>
      </c>
      <c r="F363" s="481"/>
      <c r="G363" s="538"/>
      <c r="H363" s="268"/>
      <c r="I363" s="268"/>
      <c r="J363" s="268"/>
      <c r="K363" s="268"/>
      <c r="L363" s="268"/>
      <c r="M363" s="268"/>
    </row>
    <row r="364" spans="1:13" ht="15.75" hidden="1">
      <c r="A364" s="481" t="s">
        <v>646</v>
      </c>
      <c r="B364" s="481" t="s">
        <v>533</v>
      </c>
      <c r="C364" s="481" t="s">
        <v>178</v>
      </c>
      <c r="D364" s="481" t="s">
        <v>666</v>
      </c>
      <c r="E364" s="481" t="s">
        <v>642</v>
      </c>
      <c r="F364" s="481" t="s">
        <v>510</v>
      </c>
      <c r="G364" s="538"/>
      <c r="H364" s="268"/>
      <c r="I364" s="268"/>
      <c r="J364" s="268"/>
      <c r="K364" s="268"/>
      <c r="L364" s="268"/>
      <c r="M364" s="268"/>
    </row>
    <row r="365" spans="1:13" ht="15.75" hidden="1">
      <c r="A365" s="485" t="s">
        <v>645</v>
      </c>
      <c r="B365" s="481" t="s">
        <v>533</v>
      </c>
      <c r="C365" s="481" t="s">
        <v>178</v>
      </c>
      <c r="D365" s="481" t="s">
        <v>666</v>
      </c>
      <c r="E365" s="481" t="s">
        <v>643</v>
      </c>
      <c r="F365" s="481"/>
      <c r="G365" s="538"/>
      <c r="H365" s="268"/>
      <c r="I365" s="268"/>
      <c r="J365" s="268"/>
      <c r="K365" s="268"/>
      <c r="L365" s="268"/>
      <c r="M365" s="268"/>
    </row>
    <row r="366" spans="1:13" ht="15.75" hidden="1">
      <c r="A366" s="481" t="s">
        <v>654</v>
      </c>
      <c r="B366" s="481" t="s">
        <v>533</v>
      </c>
      <c r="C366" s="481" t="s">
        <v>178</v>
      </c>
      <c r="D366" s="481" t="s">
        <v>666</v>
      </c>
      <c r="E366" s="481" t="s">
        <v>643</v>
      </c>
      <c r="F366" s="481" t="s">
        <v>516</v>
      </c>
      <c r="G366" s="538"/>
      <c r="H366" s="268"/>
      <c r="I366" s="268"/>
      <c r="J366" s="268"/>
      <c r="K366" s="268"/>
      <c r="L366" s="268"/>
      <c r="M366" s="268"/>
    </row>
    <row r="367" spans="1:13" ht="41.25" hidden="1">
      <c r="A367" s="485" t="s">
        <v>182</v>
      </c>
      <c r="B367" s="481" t="s">
        <v>533</v>
      </c>
      <c r="C367" s="481" t="s">
        <v>178</v>
      </c>
      <c r="D367" s="481" t="s">
        <v>666</v>
      </c>
      <c r="E367" s="481" t="s">
        <v>644</v>
      </c>
      <c r="F367" s="481"/>
      <c r="G367" s="538"/>
      <c r="H367" s="268"/>
      <c r="I367" s="268"/>
      <c r="J367" s="268"/>
      <c r="K367" s="268"/>
      <c r="L367" s="268"/>
      <c r="M367" s="268"/>
    </row>
    <row r="368" spans="1:13" ht="15.75" hidden="1">
      <c r="A368" s="481" t="s">
        <v>646</v>
      </c>
      <c r="B368" s="481" t="s">
        <v>533</v>
      </c>
      <c r="C368" s="481" t="s">
        <v>178</v>
      </c>
      <c r="D368" s="481" t="s">
        <v>666</v>
      </c>
      <c r="E368" s="481" t="s">
        <v>644</v>
      </c>
      <c r="F368" s="481" t="s">
        <v>510</v>
      </c>
      <c r="G368" s="538"/>
      <c r="H368" s="268"/>
      <c r="I368" s="268"/>
      <c r="J368" s="268"/>
      <c r="K368" s="268"/>
      <c r="L368" s="268"/>
      <c r="M368" s="268"/>
    </row>
    <row r="369" spans="1:13" ht="15.75" hidden="1">
      <c r="A369" s="483" t="s">
        <v>732</v>
      </c>
      <c r="B369" s="483" t="s">
        <v>533</v>
      </c>
      <c r="C369" s="483" t="s">
        <v>178</v>
      </c>
      <c r="D369" s="483" t="s">
        <v>666</v>
      </c>
      <c r="E369" s="483"/>
      <c r="F369" s="483"/>
      <c r="G369" s="600"/>
      <c r="H369" s="268"/>
      <c r="I369" s="268"/>
      <c r="J369" s="268"/>
      <c r="K369" s="268"/>
      <c r="L369" s="268"/>
      <c r="M369" s="268"/>
    </row>
    <row r="370" spans="1:13" ht="45.75" customHeight="1" hidden="1">
      <c r="A370" s="660" t="s">
        <v>62</v>
      </c>
      <c r="B370" s="483" t="s">
        <v>533</v>
      </c>
      <c r="C370" s="483" t="s">
        <v>178</v>
      </c>
      <c r="D370" s="483" t="s">
        <v>666</v>
      </c>
      <c r="E370" s="483" t="s">
        <v>363</v>
      </c>
      <c r="F370" s="481"/>
      <c r="G370" s="538"/>
      <c r="H370" s="268"/>
      <c r="I370" s="268"/>
      <c r="J370" s="268"/>
      <c r="K370" s="268"/>
      <c r="L370" s="268"/>
      <c r="M370" s="268"/>
    </row>
    <row r="371" spans="1:13" ht="42.75" hidden="1">
      <c r="A371" s="548" t="s">
        <v>366</v>
      </c>
      <c r="B371" s="497" t="s">
        <v>533</v>
      </c>
      <c r="C371" s="497" t="s">
        <v>178</v>
      </c>
      <c r="D371" s="497" t="s">
        <v>666</v>
      </c>
      <c r="E371" s="497" t="s">
        <v>364</v>
      </c>
      <c r="F371" s="481"/>
      <c r="G371" s="538"/>
      <c r="H371" s="268"/>
      <c r="I371" s="268"/>
      <c r="J371" s="268"/>
      <c r="K371" s="268"/>
      <c r="L371" s="268"/>
      <c r="M371" s="268"/>
    </row>
    <row r="372" spans="1:13" ht="27.75" hidden="1">
      <c r="A372" s="537" t="s">
        <v>63</v>
      </c>
      <c r="B372" s="481" t="s">
        <v>533</v>
      </c>
      <c r="C372" s="481" t="s">
        <v>178</v>
      </c>
      <c r="D372" s="481" t="s">
        <v>666</v>
      </c>
      <c r="E372" s="481" t="s">
        <v>64</v>
      </c>
      <c r="F372" s="481"/>
      <c r="G372" s="538"/>
      <c r="H372" s="268"/>
      <c r="I372" s="268"/>
      <c r="J372" s="268"/>
      <c r="K372" s="268"/>
      <c r="L372" s="268"/>
      <c r="M372" s="268"/>
    </row>
    <row r="373" spans="1:13" ht="27.75" hidden="1">
      <c r="A373" s="256" t="s">
        <v>714</v>
      </c>
      <c r="B373" s="481" t="s">
        <v>533</v>
      </c>
      <c r="C373" s="481" t="s">
        <v>178</v>
      </c>
      <c r="D373" s="481" t="s">
        <v>666</v>
      </c>
      <c r="E373" s="481" t="s">
        <v>65</v>
      </c>
      <c r="F373" s="481"/>
      <c r="G373" s="538"/>
      <c r="H373" s="268"/>
      <c r="I373" s="268"/>
      <c r="J373" s="268"/>
      <c r="K373" s="268"/>
      <c r="L373" s="268"/>
      <c r="M373" s="268"/>
    </row>
    <row r="374" spans="1:13" ht="27" hidden="1">
      <c r="A374" s="481" t="s">
        <v>433</v>
      </c>
      <c r="B374" s="481" t="s">
        <v>533</v>
      </c>
      <c r="C374" s="481" t="s">
        <v>178</v>
      </c>
      <c r="D374" s="481" t="s">
        <v>660</v>
      </c>
      <c r="E374" s="481" t="s">
        <v>65</v>
      </c>
      <c r="F374" s="481" t="s">
        <v>510</v>
      </c>
      <c r="G374" s="538"/>
      <c r="H374" s="268"/>
      <c r="I374" s="268"/>
      <c r="J374" s="268"/>
      <c r="K374" s="268"/>
      <c r="L374" s="268"/>
      <c r="M374" s="268"/>
    </row>
    <row r="375" spans="1:13" ht="27.75" hidden="1">
      <c r="A375" s="621" t="s">
        <v>56</v>
      </c>
      <c r="B375" s="481" t="s">
        <v>533</v>
      </c>
      <c r="C375" s="481" t="s">
        <v>178</v>
      </c>
      <c r="D375" s="481" t="s">
        <v>666</v>
      </c>
      <c r="E375" s="481" t="s">
        <v>66</v>
      </c>
      <c r="F375" s="481"/>
      <c r="G375" s="538"/>
      <c r="H375" s="268"/>
      <c r="I375" s="268"/>
      <c r="J375" s="268"/>
      <c r="K375" s="268"/>
      <c r="L375" s="268"/>
      <c r="M375" s="268"/>
    </row>
    <row r="376" spans="1:13" ht="27" hidden="1">
      <c r="A376" s="481" t="s">
        <v>433</v>
      </c>
      <c r="B376" s="481" t="s">
        <v>533</v>
      </c>
      <c r="C376" s="481" t="s">
        <v>178</v>
      </c>
      <c r="D376" s="481" t="s">
        <v>666</v>
      </c>
      <c r="E376" s="481" t="s">
        <v>66</v>
      </c>
      <c r="F376" s="481" t="s">
        <v>510</v>
      </c>
      <c r="G376" s="538"/>
      <c r="H376" s="268"/>
      <c r="I376" s="268"/>
      <c r="J376" s="268"/>
      <c r="K376" s="268"/>
      <c r="L376" s="268"/>
      <c r="M376" s="268"/>
    </row>
    <row r="377" spans="1:13" ht="15.75" hidden="1">
      <c r="A377" s="256" t="s">
        <v>763</v>
      </c>
      <c r="B377" s="481" t="s">
        <v>533</v>
      </c>
      <c r="C377" s="481" t="s">
        <v>178</v>
      </c>
      <c r="D377" s="481" t="s">
        <v>665</v>
      </c>
      <c r="E377" s="481" t="s">
        <v>23</v>
      </c>
      <c r="F377" s="654" t="s">
        <v>764</v>
      </c>
      <c r="G377" s="538"/>
      <c r="H377" s="268"/>
      <c r="I377" s="268"/>
      <c r="J377" s="268"/>
      <c r="K377" s="268"/>
      <c r="L377" s="268"/>
      <c r="M377" s="268"/>
    </row>
    <row r="378" spans="1:13" ht="15.75" hidden="1">
      <c r="A378" s="256" t="s">
        <v>763</v>
      </c>
      <c r="B378" s="481" t="s">
        <v>533</v>
      </c>
      <c r="C378" s="481" t="s">
        <v>178</v>
      </c>
      <c r="D378" s="481" t="s">
        <v>665</v>
      </c>
      <c r="E378" s="481" t="s">
        <v>23</v>
      </c>
      <c r="F378" s="654" t="s">
        <v>764</v>
      </c>
      <c r="G378" s="538"/>
      <c r="H378" s="268"/>
      <c r="I378" s="268"/>
      <c r="J378" s="268"/>
      <c r="K378" s="268"/>
      <c r="L378" s="268"/>
      <c r="M378" s="268"/>
    </row>
    <row r="379" spans="1:13" ht="24.75" customHeight="1">
      <c r="A379" s="483" t="s">
        <v>732</v>
      </c>
      <c r="B379" s="483" t="s">
        <v>533</v>
      </c>
      <c r="C379" s="483" t="s">
        <v>178</v>
      </c>
      <c r="D379" s="483" t="s">
        <v>666</v>
      </c>
      <c r="E379" s="631"/>
      <c r="F379" s="631"/>
      <c r="G379" s="600">
        <f>G380+G422+G391</f>
        <v>9060.209</v>
      </c>
      <c r="H379" s="268"/>
      <c r="I379" s="268"/>
      <c r="J379" s="268"/>
      <c r="K379" s="268"/>
      <c r="L379" s="268"/>
      <c r="M379" s="268"/>
    </row>
    <row r="380" spans="1:13" ht="27.75">
      <c r="A380" s="482" t="s">
        <v>485</v>
      </c>
      <c r="B380" s="483" t="s">
        <v>533</v>
      </c>
      <c r="C380" s="497" t="s">
        <v>178</v>
      </c>
      <c r="D380" s="497" t="s">
        <v>666</v>
      </c>
      <c r="E380" s="653" t="s">
        <v>355</v>
      </c>
      <c r="F380" s="653"/>
      <c r="G380" s="600">
        <f>G381</f>
        <v>329.7</v>
      </c>
      <c r="H380" s="268"/>
      <c r="I380" s="268"/>
      <c r="J380" s="268"/>
      <c r="K380" s="268"/>
      <c r="L380" s="268"/>
      <c r="M380" s="268"/>
    </row>
    <row r="381" spans="1:13" ht="41.25">
      <c r="A381" s="645" t="s">
        <v>1164</v>
      </c>
      <c r="B381" s="481" t="s">
        <v>533</v>
      </c>
      <c r="C381" s="481" t="s">
        <v>178</v>
      </c>
      <c r="D381" s="481" t="s">
        <v>666</v>
      </c>
      <c r="E381" s="654" t="s">
        <v>357</v>
      </c>
      <c r="F381" s="654"/>
      <c r="G381" s="538">
        <f>G382</f>
        <v>329.7</v>
      </c>
      <c r="H381" s="268"/>
      <c r="I381" s="268"/>
      <c r="J381" s="268"/>
      <c r="K381" s="268"/>
      <c r="L381" s="268"/>
      <c r="M381" s="268"/>
    </row>
    <row r="382" spans="1:13" ht="15.75">
      <c r="A382" s="666" t="s">
        <v>358</v>
      </c>
      <c r="B382" s="481" t="s">
        <v>533</v>
      </c>
      <c r="C382" s="481" t="s">
        <v>178</v>
      </c>
      <c r="D382" s="481" t="s">
        <v>666</v>
      </c>
      <c r="E382" s="654" t="s">
        <v>359</v>
      </c>
      <c r="F382" s="654"/>
      <c r="G382" s="538">
        <f>SUM(G387,G389,G383,G385)</f>
        <v>329.7</v>
      </c>
      <c r="H382" s="268"/>
      <c r="I382" s="268"/>
      <c r="J382" s="268"/>
      <c r="K382" s="268"/>
      <c r="L382" s="268"/>
      <c r="M382" s="268"/>
    </row>
    <row r="383" spans="1:13" ht="27.75" hidden="1">
      <c r="A383" s="498" t="s">
        <v>1136</v>
      </c>
      <c r="B383" s="481" t="s">
        <v>533</v>
      </c>
      <c r="C383" s="481" t="s">
        <v>178</v>
      </c>
      <c r="D383" s="481" t="s">
        <v>666</v>
      </c>
      <c r="E383" s="481" t="s">
        <v>1133</v>
      </c>
      <c r="F383" s="654"/>
      <c r="G383" s="538">
        <f>G384</f>
        <v>0</v>
      </c>
      <c r="H383" s="268"/>
      <c r="I383" s="268"/>
      <c r="J383" s="268"/>
      <c r="K383" s="268"/>
      <c r="L383" s="268"/>
      <c r="M383" s="268"/>
    </row>
    <row r="384" spans="1:13" ht="27.75" hidden="1">
      <c r="A384" s="256" t="s">
        <v>380</v>
      </c>
      <c r="B384" s="481" t="s">
        <v>533</v>
      </c>
      <c r="C384" s="481" t="s">
        <v>178</v>
      </c>
      <c r="D384" s="481" t="s">
        <v>666</v>
      </c>
      <c r="E384" s="481" t="s">
        <v>1133</v>
      </c>
      <c r="F384" s="654" t="s">
        <v>516</v>
      </c>
      <c r="G384" s="538"/>
      <c r="H384" s="268"/>
      <c r="I384" s="268"/>
      <c r="J384" s="268"/>
      <c r="K384" s="268"/>
      <c r="L384" s="268"/>
      <c r="M384" s="268"/>
    </row>
    <row r="385" spans="1:13" ht="15.75">
      <c r="A385" s="498" t="s">
        <v>1206</v>
      </c>
      <c r="B385" s="481" t="s">
        <v>533</v>
      </c>
      <c r="C385" s="481" t="s">
        <v>178</v>
      </c>
      <c r="D385" s="481" t="s">
        <v>666</v>
      </c>
      <c r="E385" s="481" t="s">
        <v>815</v>
      </c>
      <c r="F385" s="654"/>
      <c r="G385" s="538">
        <f>G386</f>
        <v>329.7</v>
      </c>
      <c r="H385" s="268"/>
      <c r="I385" s="268"/>
      <c r="J385" s="268"/>
      <c r="K385" s="268"/>
      <c r="L385" s="268"/>
      <c r="M385" s="268"/>
    </row>
    <row r="386" spans="1:13" ht="27.75">
      <c r="A386" s="256" t="s">
        <v>380</v>
      </c>
      <c r="B386" s="481" t="s">
        <v>533</v>
      </c>
      <c r="C386" s="481" t="s">
        <v>178</v>
      </c>
      <c r="D386" s="481" t="s">
        <v>666</v>
      </c>
      <c r="E386" s="481" t="s">
        <v>815</v>
      </c>
      <c r="F386" s="654" t="s">
        <v>516</v>
      </c>
      <c r="G386" s="538">
        <v>329.7</v>
      </c>
      <c r="H386" s="268"/>
      <c r="I386" s="268"/>
      <c r="J386" s="268"/>
      <c r="K386" s="268"/>
      <c r="L386" s="268"/>
      <c r="M386" s="268"/>
    </row>
    <row r="387" spans="1:13" ht="27.75" hidden="1">
      <c r="A387" s="498" t="s">
        <v>816</v>
      </c>
      <c r="B387" s="481" t="s">
        <v>533</v>
      </c>
      <c r="C387" s="481" t="s">
        <v>178</v>
      </c>
      <c r="D387" s="481" t="s">
        <v>666</v>
      </c>
      <c r="E387" s="654" t="s">
        <v>817</v>
      </c>
      <c r="F387" s="654"/>
      <c r="G387" s="538">
        <f>G388</f>
        <v>0</v>
      </c>
      <c r="H387" s="268"/>
      <c r="I387" s="268"/>
      <c r="J387" s="268"/>
      <c r="K387" s="268"/>
      <c r="L387" s="268"/>
      <c r="M387" s="268"/>
    </row>
    <row r="388" spans="1:13" ht="27.75" hidden="1">
      <c r="A388" s="256" t="s">
        <v>380</v>
      </c>
      <c r="B388" s="481" t="s">
        <v>533</v>
      </c>
      <c r="C388" s="481" t="s">
        <v>178</v>
      </c>
      <c r="D388" s="481" t="s">
        <v>666</v>
      </c>
      <c r="E388" s="654" t="s">
        <v>817</v>
      </c>
      <c r="F388" s="654" t="s">
        <v>516</v>
      </c>
      <c r="G388" s="538"/>
      <c r="H388" s="268"/>
      <c r="I388" s="268"/>
      <c r="J388" s="268"/>
      <c r="K388" s="268"/>
      <c r="L388" s="268"/>
      <c r="M388" s="268"/>
    </row>
    <row r="389" spans="1:13" ht="15.75" hidden="1">
      <c r="A389" s="621" t="s">
        <v>725</v>
      </c>
      <c r="B389" s="481" t="s">
        <v>533</v>
      </c>
      <c r="C389" s="481" t="s">
        <v>178</v>
      </c>
      <c r="D389" s="481" t="s">
        <v>666</v>
      </c>
      <c r="E389" s="654" t="s">
        <v>815</v>
      </c>
      <c r="F389" s="654"/>
      <c r="G389" s="538">
        <f>G390</f>
        <v>0</v>
      </c>
      <c r="H389" s="268"/>
      <c r="I389" s="268"/>
      <c r="J389" s="268"/>
      <c r="K389" s="268"/>
      <c r="L389" s="268"/>
      <c r="M389" s="268"/>
    </row>
    <row r="390" spans="1:13" ht="27.75" hidden="1">
      <c r="A390" s="256" t="s">
        <v>380</v>
      </c>
      <c r="B390" s="481" t="s">
        <v>533</v>
      </c>
      <c r="C390" s="481" t="s">
        <v>178</v>
      </c>
      <c r="D390" s="481" t="s">
        <v>666</v>
      </c>
      <c r="E390" s="654" t="s">
        <v>815</v>
      </c>
      <c r="F390" s="654" t="s">
        <v>516</v>
      </c>
      <c r="G390" s="538"/>
      <c r="H390" s="268"/>
      <c r="I390" s="268"/>
      <c r="J390" s="268"/>
      <c r="K390" s="268"/>
      <c r="L390" s="268"/>
      <c r="M390" s="268"/>
    </row>
    <row r="391" spans="1:13" ht="30" customHeight="1">
      <c r="A391" s="660" t="s">
        <v>1529</v>
      </c>
      <c r="B391" s="483" t="s">
        <v>533</v>
      </c>
      <c r="C391" s="483" t="s">
        <v>178</v>
      </c>
      <c r="D391" s="483" t="s">
        <v>666</v>
      </c>
      <c r="E391" s="667" t="s">
        <v>1134</v>
      </c>
      <c r="F391" s="631"/>
      <c r="G391" s="600">
        <f>G393+G392</f>
        <v>8730.509</v>
      </c>
      <c r="H391" s="268"/>
      <c r="I391" s="268"/>
      <c r="J391" s="268"/>
      <c r="K391" s="268"/>
      <c r="L391" s="268"/>
      <c r="M391" s="268"/>
    </row>
    <row r="392" spans="1:13" ht="30" customHeight="1" hidden="1">
      <c r="A392" s="813"/>
      <c r="B392" s="483"/>
      <c r="C392" s="483"/>
      <c r="D392" s="483"/>
      <c r="E392" s="667"/>
      <c r="F392" s="631"/>
      <c r="G392" s="600"/>
      <c r="H392" s="268"/>
      <c r="I392" s="268"/>
      <c r="J392" s="268"/>
      <c r="K392" s="268"/>
      <c r="L392" s="268"/>
      <c r="M392" s="268"/>
    </row>
    <row r="393" spans="1:13" ht="41.25">
      <c r="A393" s="661" t="s">
        <v>1530</v>
      </c>
      <c r="B393" s="481" t="s">
        <v>533</v>
      </c>
      <c r="C393" s="481" t="s">
        <v>178</v>
      </c>
      <c r="D393" s="481" t="s">
        <v>666</v>
      </c>
      <c r="E393" s="654" t="s">
        <v>1531</v>
      </c>
      <c r="F393" s="654"/>
      <c r="G393" s="538">
        <f>G394</f>
        <v>8730.509</v>
      </c>
      <c r="H393" s="288"/>
      <c r="I393" s="268"/>
      <c r="J393" s="268"/>
      <c r="K393" s="268"/>
      <c r="L393" s="268"/>
      <c r="M393" s="268"/>
    </row>
    <row r="394" spans="1:13" ht="40.5" customHeight="1">
      <c r="A394" s="814" t="s">
        <v>1539</v>
      </c>
      <c r="B394" s="481" t="s">
        <v>533</v>
      </c>
      <c r="C394" s="481" t="s">
        <v>178</v>
      </c>
      <c r="D394" s="481" t="s">
        <v>666</v>
      </c>
      <c r="E394" s="607" t="s">
        <v>1536</v>
      </c>
      <c r="F394" s="654"/>
      <c r="G394" s="538">
        <f>SUM(G405,G408)</f>
        <v>8730.509</v>
      </c>
      <c r="H394" s="288"/>
      <c r="I394" s="268"/>
      <c r="J394" s="268"/>
      <c r="K394" s="268"/>
      <c r="L394" s="268"/>
      <c r="M394" s="268"/>
    </row>
    <row r="395" spans="1:13" ht="30" customHeight="1" hidden="1">
      <c r="A395" s="654" t="s">
        <v>737</v>
      </c>
      <c r="B395" s="481" t="s">
        <v>533</v>
      </c>
      <c r="C395" s="481" t="s">
        <v>178</v>
      </c>
      <c r="D395" s="481" t="s">
        <v>666</v>
      </c>
      <c r="E395" s="494" t="s">
        <v>1319</v>
      </c>
      <c r="F395" s="654"/>
      <c r="G395" s="538">
        <f>G396</f>
        <v>0</v>
      </c>
      <c r="H395" s="288"/>
      <c r="I395" s="268"/>
      <c r="J395" s="268"/>
      <c r="K395" s="268"/>
      <c r="L395" s="268"/>
      <c r="M395" s="268"/>
    </row>
    <row r="396" spans="1:13" ht="27" hidden="1">
      <c r="A396" s="481" t="s">
        <v>433</v>
      </c>
      <c r="B396" s="481" t="s">
        <v>533</v>
      </c>
      <c r="C396" s="481" t="s">
        <v>178</v>
      </c>
      <c r="D396" s="481" t="s">
        <v>666</v>
      </c>
      <c r="E396" s="607" t="s">
        <v>1319</v>
      </c>
      <c r="F396" s="654" t="s">
        <v>510</v>
      </c>
      <c r="G396" s="538"/>
      <c r="H396" s="288"/>
      <c r="I396" s="268"/>
      <c r="J396" s="268"/>
      <c r="K396" s="268"/>
      <c r="L396" s="268"/>
      <c r="M396" s="268"/>
    </row>
    <row r="397" spans="1:13" ht="37.5" customHeight="1" hidden="1">
      <c r="A397" s="498" t="s">
        <v>728</v>
      </c>
      <c r="B397" s="481" t="s">
        <v>533</v>
      </c>
      <c r="C397" s="481" t="s">
        <v>178</v>
      </c>
      <c r="D397" s="481" t="s">
        <v>666</v>
      </c>
      <c r="E397" s="607" t="s">
        <v>1320</v>
      </c>
      <c r="F397" s="654"/>
      <c r="G397" s="538">
        <f>G398</f>
        <v>0</v>
      </c>
      <c r="H397" s="288"/>
      <c r="I397" s="268"/>
      <c r="J397" s="268"/>
      <c r="K397" s="268"/>
      <c r="L397" s="268"/>
      <c r="M397" s="268"/>
    </row>
    <row r="398" spans="1:13" ht="37.5" customHeight="1" hidden="1">
      <c r="A398" s="481" t="s">
        <v>433</v>
      </c>
      <c r="B398" s="481" t="s">
        <v>533</v>
      </c>
      <c r="C398" s="481" t="s">
        <v>178</v>
      </c>
      <c r="D398" s="481" t="s">
        <v>666</v>
      </c>
      <c r="E398" s="607" t="s">
        <v>1320</v>
      </c>
      <c r="F398" s="654" t="s">
        <v>510</v>
      </c>
      <c r="G398" s="538"/>
      <c r="H398" s="288"/>
      <c r="I398" s="268"/>
      <c r="J398" s="268"/>
      <c r="K398" s="268"/>
      <c r="L398" s="268"/>
      <c r="M398" s="268"/>
    </row>
    <row r="399" spans="1:13" ht="15.75" hidden="1">
      <c r="A399" s="498" t="s">
        <v>767</v>
      </c>
      <c r="B399" s="481" t="s">
        <v>533</v>
      </c>
      <c r="C399" s="481" t="s">
        <v>178</v>
      </c>
      <c r="D399" s="481" t="s">
        <v>666</v>
      </c>
      <c r="E399" s="494" t="s">
        <v>1135</v>
      </c>
      <c r="F399" s="654"/>
      <c r="G399" s="538">
        <f>G400</f>
        <v>0</v>
      </c>
      <c r="H399" s="288"/>
      <c r="I399" s="268"/>
      <c r="J399" s="268"/>
      <c r="K399" s="268"/>
      <c r="L399" s="268"/>
      <c r="M399" s="268"/>
    </row>
    <row r="400" spans="1:13" ht="27" hidden="1">
      <c r="A400" s="481" t="s">
        <v>433</v>
      </c>
      <c r="B400" s="481" t="s">
        <v>533</v>
      </c>
      <c r="C400" s="481" t="s">
        <v>178</v>
      </c>
      <c r="D400" s="481" t="s">
        <v>666</v>
      </c>
      <c r="E400" s="494" t="s">
        <v>1135</v>
      </c>
      <c r="F400" s="654" t="s">
        <v>510</v>
      </c>
      <c r="G400" s="538"/>
      <c r="H400" s="288"/>
      <c r="I400" s="268"/>
      <c r="J400" s="268"/>
      <c r="K400" s="268"/>
      <c r="L400" s="268"/>
      <c r="M400" s="268"/>
    </row>
    <row r="401" spans="1:13" ht="38.25" customHeight="1" hidden="1">
      <c r="A401" s="481" t="s">
        <v>1322</v>
      </c>
      <c r="B401" s="481" t="s">
        <v>533</v>
      </c>
      <c r="C401" s="481" t="s">
        <v>178</v>
      </c>
      <c r="D401" s="481" t="s">
        <v>666</v>
      </c>
      <c r="E401" s="607" t="s">
        <v>1321</v>
      </c>
      <c r="F401" s="654"/>
      <c r="G401" s="538">
        <f>G402</f>
        <v>0</v>
      </c>
      <c r="H401" s="288"/>
      <c r="I401" s="268"/>
      <c r="J401" s="268"/>
      <c r="K401" s="268"/>
      <c r="L401" s="268"/>
      <c r="M401" s="268"/>
    </row>
    <row r="402" spans="1:13" ht="27" hidden="1">
      <c r="A402" s="481" t="s">
        <v>433</v>
      </c>
      <c r="B402" s="481" t="s">
        <v>533</v>
      </c>
      <c r="C402" s="481" t="s">
        <v>178</v>
      </c>
      <c r="D402" s="481" t="s">
        <v>666</v>
      </c>
      <c r="E402" s="607" t="s">
        <v>1321</v>
      </c>
      <c r="F402" s="654" t="s">
        <v>510</v>
      </c>
      <c r="G402" s="538"/>
      <c r="H402" s="288"/>
      <c r="I402" s="268"/>
      <c r="J402" s="268"/>
      <c r="K402" s="268"/>
      <c r="L402" s="268"/>
      <c r="M402" s="268"/>
    </row>
    <row r="403" spans="1:13" ht="30" customHeight="1" hidden="1">
      <c r="A403" s="481" t="s">
        <v>1426</v>
      </c>
      <c r="B403" s="481" t="s">
        <v>533</v>
      </c>
      <c r="C403" s="481" t="s">
        <v>178</v>
      </c>
      <c r="D403" s="481" t="s">
        <v>666</v>
      </c>
      <c r="E403" s="607" t="s">
        <v>1321</v>
      </c>
      <c r="F403" s="654"/>
      <c r="G403" s="538">
        <f>G404</f>
        <v>0</v>
      </c>
      <c r="H403" s="288"/>
      <c r="I403" s="268"/>
      <c r="J403" s="268"/>
      <c r="K403" s="268"/>
      <c r="L403" s="268"/>
      <c r="M403" s="268"/>
    </row>
    <row r="404" spans="1:13" ht="27" hidden="1">
      <c r="A404" s="481" t="s">
        <v>433</v>
      </c>
      <c r="B404" s="481" t="s">
        <v>533</v>
      </c>
      <c r="C404" s="481" t="s">
        <v>178</v>
      </c>
      <c r="D404" s="481" t="s">
        <v>666</v>
      </c>
      <c r="E404" s="607" t="s">
        <v>1321</v>
      </c>
      <c r="F404" s="654" t="s">
        <v>510</v>
      </c>
      <c r="G404" s="538"/>
      <c r="H404" s="288"/>
      <c r="I404" s="268"/>
      <c r="J404" s="268"/>
      <c r="K404" s="268"/>
      <c r="L404" s="268"/>
      <c r="M404" s="268"/>
    </row>
    <row r="405" spans="1:13" ht="27">
      <c r="A405" s="815" t="s">
        <v>728</v>
      </c>
      <c r="B405" s="481" t="s">
        <v>533</v>
      </c>
      <c r="C405" s="481" t="s">
        <v>178</v>
      </c>
      <c r="D405" s="481" t="s">
        <v>666</v>
      </c>
      <c r="E405" s="607" t="s">
        <v>1758</v>
      </c>
      <c r="F405" s="654"/>
      <c r="G405" s="538">
        <f>SUM(G406:G407)</f>
        <v>424.99</v>
      </c>
      <c r="H405" s="288"/>
      <c r="I405" s="268"/>
      <c r="J405" s="268"/>
      <c r="K405" s="268"/>
      <c r="L405" s="268"/>
      <c r="M405" s="268"/>
    </row>
    <row r="406" spans="1:13" ht="27.75">
      <c r="A406" s="256" t="s">
        <v>380</v>
      </c>
      <c r="B406" s="481" t="s">
        <v>533</v>
      </c>
      <c r="C406" s="481" t="s">
        <v>178</v>
      </c>
      <c r="D406" s="481" t="s">
        <v>666</v>
      </c>
      <c r="E406" s="607" t="s">
        <v>1758</v>
      </c>
      <c r="F406" s="654" t="s">
        <v>516</v>
      </c>
      <c r="G406" s="538">
        <v>125</v>
      </c>
      <c r="H406" s="268"/>
      <c r="I406" s="268"/>
      <c r="J406" s="268"/>
      <c r="K406" s="268"/>
      <c r="L406" s="268"/>
      <c r="M406" s="268"/>
    </row>
    <row r="407" spans="1:13" ht="27">
      <c r="A407" s="481" t="s">
        <v>433</v>
      </c>
      <c r="B407" s="481" t="s">
        <v>533</v>
      </c>
      <c r="C407" s="481" t="s">
        <v>178</v>
      </c>
      <c r="D407" s="481" t="s">
        <v>666</v>
      </c>
      <c r="E407" s="607" t="s">
        <v>1758</v>
      </c>
      <c r="F407" s="654" t="s">
        <v>510</v>
      </c>
      <c r="G407" s="538">
        <v>299.99</v>
      </c>
      <c r="H407" s="288"/>
      <c r="I407" s="268"/>
      <c r="J407" s="268"/>
      <c r="K407" s="268"/>
      <c r="L407" s="268"/>
      <c r="M407" s="268"/>
    </row>
    <row r="408" spans="1:13" ht="22.5" customHeight="1">
      <c r="A408" s="481" t="s">
        <v>1538</v>
      </c>
      <c r="B408" s="481" t="s">
        <v>533</v>
      </c>
      <c r="C408" s="481" t="s">
        <v>178</v>
      </c>
      <c r="D408" s="481" t="s">
        <v>666</v>
      </c>
      <c r="E408" s="607" t="s">
        <v>1537</v>
      </c>
      <c r="F408" s="654"/>
      <c r="G408" s="538">
        <f>G409</f>
        <v>8305.519</v>
      </c>
      <c r="H408" s="288"/>
      <c r="I408" s="268"/>
      <c r="J408" s="268"/>
      <c r="K408" s="268"/>
      <c r="L408" s="268"/>
      <c r="M408" s="268"/>
    </row>
    <row r="409" spans="1:13" ht="27">
      <c r="A409" s="481" t="s">
        <v>433</v>
      </c>
      <c r="B409" s="481" t="s">
        <v>533</v>
      </c>
      <c r="C409" s="481" t="s">
        <v>178</v>
      </c>
      <c r="D409" s="481" t="s">
        <v>666</v>
      </c>
      <c r="E409" s="607" t="s">
        <v>1537</v>
      </c>
      <c r="F409" s="654" t="s">
        <v>510</v>
      </c>
      <c r="G409" s="538">
        <v>8305.519</v>
      </c>
      <c r="H409" s="288"/>
      <c r="I409" s="268"/>
      <c r="J409" s="268"/>
      <c r="K409" s="268"/>
      <c r="L409" s="268"/>
      <c r="M409" s="268"/>
    </row>
    <row r="410" spans="1:13" ht="15.75">
      <c r="A410" s="668" t="s">
        <v>592</v>
      </c>
      <c r="B410" s="483" t="s">
        <v>533</v>
      </c>
      <c r="C410" s="483" t="s">
        <v>178</v>
      </c>
      <c r="D410" s="483" t="s">
        <v>525</v>
      </c>
      <c r="E410" s="654"/>
      <c r="F410" s="654"/>
      <c r="G410" s="600">
        <f>G411</f>
        <v>240</v>
      </c>
      <c r="H410" s="288"/>
      <c r="I410" s="268"/>
      <c r="J410" s="268"/>
      <c r="K410" s="268"/>
      <c r="L410" s="268"/>
      <c r="M410" s="268"/>
    </row>
    <row r="411" spans="1:13" ht="30">
      <c r="A411" s="643" t="s">
        <v>613</v>
      </c>
      <c r="B411" s="481" t="s">
        <v>533</v>
      </c>
      <c r="C411" s="481" t="s">
        <v>178</v>
      </c>
      <c r="D411" s="481" t="s">
        <v>525</v>
      </c>
      <c r="E411" s="497" t="s">
        <v>355</v>
      </c>
      <c r="F411" s="481"/>
      <c r="G411" s="539">
        <f>G412</f>
        <v>240</v>
      </c>
      <c r="H411" s="288"/>
      <c r="I411" s="268"/>
      <c r="J411" s="268"/>
      <c r="K411" s="268"/>
      <c r="L411" s="268"/>
      <c r="M411" s="268"/>
    </row>
    <row r="412" spans="1:13" ht="45">
      <c r="A412" s="644" t="s">
        <v>1169</v>
      </c>
      <c r="B412" s="481" t="s">
        <v>533</v>
      </c>
      <c r="C412" s="481" t="s">
        <v>178</v>
      </c>
      <c r="D412" s="481" t="s">
        <v>525</v>
      </c>
      <c r="E412" s="481" t="s">
        <v>357</v>
      </c>
      <c r="F412" s="481"/>
      <c r="G412" s="539">
        <f>G413</f>
        <v>240</v>
      </c>
      <c r="H412" s="288"/>
      <c r="I412" s="268"/>
      <c r="J412" s="268"/>
      <c r="K412" s="268"/>
      <c r="L412" s="268"/>
      <c r="M412" s="268"/>
    </row>
    <row r="413" spans="1:13" ht="27.75">
      <c r="A413" s="645" t="s">
        <v>792</v>
      </c>
      <c r="B413" s="481" t="s">
        <v>533</v>
      </c>
      <c r="C413" s="481" t="s">
        <v>178</v>
      </c>
      <c r="D413" s="481" t="s">
        <v>525</v>
      </c>
      <c r="E413" s="481" t="s">
        <v>793</v>
      </c>
      <c r="F413" s="481"/>
      <c r="G413" s="539">
        <f>G414</f>
        <v>240</v>
      </c>
      <c r="H413" s="288"/>
      <c r="I413" s="268"/>
      <c r="J413" s="268"/>
      <c r="K413" s="268"/>
      <c r="L413" s="268"/>
      <c r="M413" s="268"/>
    </row>
    <row r="414" spans="1:13" ht="15.75">
      <c r="A414" s="484" t="s">
        <v>798</v>
      </c>
      <c r="B414" s="481" t="s">
        <v>533</v>
      </c>
      <c r="C414" s="481" t="s">
        <v>178</v>
      </c>
      <c r="D414" s="481" t="s">
        <v>525</v>
      </c>
      <c r="E414" s="481" t="s">
        <v>797</v>
      </c>
      <c r="F414" s="481"/>
      <c r="G414" s="539">
        <f>G415</f>
        <v>240</v>
      </c>
      <c r="H414" s="288"/>
      <c r="I414" s="268"/>
      <c r="J414" s="268"/>
      <c r="K414" s="268"/>
      <c r="L414" s="268"/>
      <c r="M414" s="268"/>
    </row>
    <row r="415" spans="1:13" ht="27.75">
      <c r="A415" s="256" t="s">
        <v>380</v>
      </c>
      <c r="B415" s="481" t="s">
        <v>533</v>
      </c>
      <c r="C415" s="481" t="s">
        <v>178</v>
      </c>
      <c r="D415" s="481" t="s">
        <v>525</v>
      </c>
      <c r="E415" s="481" t="s">
        <v>797</v>
      </c>
      <c r="F415" s="481" t="s">
        <v>516</v>
      </c>
      <c r="G415" s="539">
        <v>240</v>
      </c>
      <c r="H415" s="288"/>
      <c r="I415" s="268"/>
      <c r="J415" s="268"/>
      <c r="K415" s="268"/>
      <c r="L415" s="268"/>
      <c r="M415" s="268"/>
    </row>
    <row r="416" spans="1:13" ht="15.75" hidden="1">
      <c r="A416" s="256"/>
      <c r="B416" s="481"/>
      <c r="C416" s="481"/>
      <c r="D416" s="481"/>
      <c r="E416" s="481"/>
      <c r="F416" s="654"/>
      <c r="G416" s="538"/>
      <c r="H416" s="288"/>
      <c r="I416" s="268"/>
      <c r="J416" s="268"/>
      <c r="K416" s="268"/>
      <c r="L416" s="268"/>
      <c r="M416" s="268"/>
    </row>
    <row r="417" spans="1:13" ht="15.75" hidden="1">
      <c r="A417" s="256"/>
      <c r="B417" s="481"/>
      <c r="C417" s="481"/>
      <c r="D417" s="481"/>
      <c r="E417" s="481"/>
      <c r="F417" s="654"/>
      <c r="G417" s="538"/>
      <c r="H417" s="288"/>
      <c r="I417" s="268"/>
      <c r="J417" s="268"/>
      <c r="K417" s="268"/>
      <c r="L417" s="268"/>
      <c r="M417" s="268"/>
    </row>
    <row r="418" spans="1:13" ht="15.75">
      <c r="A418" s="483" t="s">
        <v>753</v>
      </c>
      <c r="B418" s="483" t="s">
        <v>533</v>
      </c>
      <c r="C418" s="483" t="s">
        <v>529</v>
      </c>
      <c r="D418" s="483"/>
      <c r="E418" s="481"/>
      <c r="F418" s="481"/>
      <c r="G418" s="597">
        <f>G419+G456+G440</f>
        <v>70498.93400000001</v>
      </c>
      <c r="H418" s="268"/>
      <c r="I418" s="268"/>
      <c r="J418" s="268"/>
      <c r="K418" s="268"/>
      <c r="L418" s="268"/>
      <c r="M418" s="268"/>
    </row>
    <row r="419" spans="1:13" ht="18" customHeight="1">
      <c r="A419" s="483" t="s">
        <v>754</v>
      </c>
      <c r="B419" s="483" t="s">
        <v>533</v>
      </c>
      <c r="C419" s="497" t="s">
        <v>529</v>
      </c>
      <c r="D419" s="497" t="s">
        <v>665</v>
      </c>
      <c r="E419" s="497"/>
      <c r="F419" s="497"/>
      <c r="G419" s="595">
        <f>G431+G436</f>
        <v>18425.562</v>
      </c>
      <c r="H419" s="268"/>
      <c r="I419" s="268"/>
      <c r="J419" s="268"/>
      <c r="K419" s="268"/>
      <c r="L419" s="268"/>
      <c r="M419" s="268"/>
    </row>
    <row r="420" spans="1:13" ht="27.75" customHeight="1" hidden="1">
      <c r="A420" s="482" t="s">
        <v>743</v>
      </c>
      <c r="B420" s="483" t="s">
        <v>533</v>
      </c>
      <c r="C420" s="483" t="s">
        <v>529</v>
      </c>
      <c r="D420" s="483" t="s">
        <v>665</v>
      </c>
      <c r="E420" s="483" t="s">
        <v>748</v>
      </c>
      <c r="F420" s="483"/>
      <c r="G420" s="597">
        <f>G421</f>
        <v>0</v>
      </c>
      <c r="H420" s="268"/>
      <c r="I420" s="268"/>
      <c r="J420" s="268"/>
      <c r="K420" s="268"/>
      <c r="L420" s="268"/>
      <c r="M420" s="268"/>
    </row>
    <row r="421" spans="1:13" ht="49.5" customHeight="1" hidden="1">
      <c r="A421" s="548" t="s">
        <v>84</v>
      </c>
      <c r="B421" s="483" t="s">
        <v>533</v>
      </c>
      <c r="C421" s="483" t="s">
        <v>529</v>
      </c>
      <c r="D421" s="483" t="s">
        <v>665</v>
      </c>
      <c r="E421" s="497" t="s">
        <v>85</v>
      </c>
      <c r="F421" s="497"/>
      <c r="G421" s="605">
        <f>G424+G427+G429+G422</f>
        <v>0</v>
      </c>
      <c r="H421" s="268"/>
      <c r="I421" s="268"/>
      <c r="J421" s="268"/>
      <c r="K421" s="268"/>
      <c r="L421" s="268"/>
      <c r="M421" s="268"/>
    </row>
    <row r="422" spans="1:13" ht="33" customHeight="1" hidden="1">
      <c r="A422" s="504" t="s">
        <v>800</v>
      </c>
      <c r="B422" s="481" t="s">
        <v>533</v>
      </c>
      <c r="C422" s="541" t="s">
        <v>529</v>
      </c>
      <c r="D422" s="541" t="s">
        <v>665</v>
      </c>
      <c r="E422" s="541" t="s">
        <v>801</v>
      </c>
      <c r="F422" s="541"/>
      <c r="G422" s="598">
        <f>G423</f>
        <v>0</v>
      </c>
      <c r="H422" s="268"/>
      <c r="I422" s="268"/>
      <c r="J422" s="268"/>
      <c r="K422" s="268"/>
      <c r="L422" s="268"/>
      <c r="M422" s="268"/>
    </row>
    <row r="423" spans="1:13" ht="18" customHeight="1" hidden="1">
      <c r="A423" s="485" t="s">
        <v>646</v>
      </c>
      <c r="B423" s="481" t="s">
        <v>533</v>
      </c>
      <c r="C423" s="481" t="s">
        <v>529</v>
      </c>
      <c r="D423" s="481" t="s">
        <v>665</v>
      </c>
      <c r="E423" s="481" t="s">
        <v>801</v>
      </c>
      <c r="F423" s="481" t="s">
        <v>510</v>
      </c>
      <c r="G423" s="538"/>
      <c r="H423" s="268"/>
      <c r="I423" s="268"/>
      <c r="J423" s="268"/>
      <c r="K423" s="268"/>
      <c r="L423" s="268"/>
      <c r="M423" s="268"/>
    </row>
    <row r="424" spans="1:13" ht="54.75" hidden="1">
      <c r="A424" s="669" t="s">
        <v>557</v>
      </c>
      <c r="B424" s="481" t="s">
        <v>533</v>
      </c>
      <c r="C424" s="481" t="s">
        <v>529</v>
      </c>
      <c r="D424" s="481" t="s">
        <v>665</v>
      </c>
      <c r="E424" s="481" t="s">
        <v>558</v>
      </c>
      <c r="F424" s="481"/>
      <c r="G424" s="538">
        <f>G426+G425</f>
        <v>0</v>
      </c>
      <c r="H424" s="268"/>
      <c r="I424" s="268"/>
      <c r="J424" s="268"/>
      <c r="K424" s="268"/>
      <c r="L424" s="268"/>
      <c r="M424" s="268"/>
    </row>
    <row r="425" spans="1:13" ht="1.5" customHeight="1" hidden="1">
      <c r="A425" s="481" t="s">
        <v>654</v>
      </c>
      <c r="B425" s="481" t="s">
        <v>533</v>
      </c>
      <c r="C425" s="481" t="s">
        <v>529</v>
      </c>
      <c r="D425" s="481" t="s">
        <v>665</v>
      </c>
      <c r="E425" s="481" t="s">
        <v>558</v>
      </c>
      <c r="F425" s="481" t="s">
        <v>516</v>
      </c>
      <c r="G425" s="538"/>
      <c r="H425" s="268"/>
      <c r="I425" s="268"/>
      <c r="J425" s="268"/>
      <c r="K425" s="268"/>
      <c r="L425" s="268"/>
      <c r="M425" s="268"/>
    </row>
    <row r="426" spans="1:13" ht="15.75" hidden="1">
      <c r="A426" s="481" t="s">
        <v>654</v>
      </c>
      <c r="B426" s="481" t="s">
        <v>533</v>
      </c>
      <c r="C426" s="481" t="s">
        <v>529</v>
      </c>
      <c r="D426" s="481" t="s">
        <v>665</v>
      </c>
      <c r="E426" s="481" t="s">
        <v>558</v>
      </c>
      <c r="F426" s="481" t="s">
        <v>516</v>
      </c>
      <c r="G426" s="539"/>
      <c r="H426" s="268"/>
      <c r="I426" s="268"/>
      <c r="J426" s="268"/>
      <c r="K426" s="268"/>
      <c r="L426" s="268"/>
      <c r="M426" s="268"/>
    </row>
    <row r="427" spans="1:13" ht="27" hidden="1">
      <c r="A427" s="481" t="s">
        <v>737</v>
      </c>
      <c r="B427" s="481" t="s">
        <v>533</v>
      </c>
      <c r="C427" s="481" t="s">
        <v>529</v>
      </c>
      <c r="D427" s="481" t="s">
        <v>665</v>
      </c>
      <c r="E427" s="481" t="s">
        <v>86</v>
      </c>
      <c r="F427" s="481"/>
      <c r="G427" s="539">
        <f>G428</f>
        <v>0</v>
      </c>
      <c r="H427" s="268"/>
      <c r="I427" s="268"/>
      <c r="J427" s="268"/>
      <c r="K427" s="268"/>
      <c r="L427" s="268"/>
      <c r="M427" s="268"/>
    </row>
    <row r="428" spans="1:13" ht="15.75" hidden="1">
      <c r="A428" s="481" t="s">
        <v>646</v>
      </c>
      <c r="B428" s="481" t="s">
        <v>533</v>
      </c>
      <c r="C428" s="481" t="s">
        <v>529</v>
      </c>
      <c r="D428" s="481" t="s">
        <v>665</v>
      </c>
      <c r="E428" s="481" t="s">
        <v>86</v>
      </c>
      <c r="F428" s="481" t="s">
        <v>510</v>
      </c>
      <c r="G428" s="539"/>
      <c r="H428" s="268"/>
      <c r="I428" s="268"/>
      <c r="J428" s="268"/>
      <c r="K428" s="268"/>
      <c r="L428" s="268"/>
      <c r="M428" s="268"/>
    </row>
    <row r="429" spans="1:13" ht="27" hidden="1">
      <c r="A429" s="541" t="s">
        <v>441</v>
      </c>
      <c r="B429" s="481" t="s">
        <v>533</v>
      </c>
      <c r="C429" s="481" t="s">
        <v>529</v>
      </c>
      <c r="D429" s="481" t="s">
        <v>665</v>
      </c>
      <c r="E429" s="541" t="s">
        <v>303</v>
      </c>
      <c r="F429" s="481"/>
      <c r="G429" s="539">
        <f>G430</f>
        <v>0</v>
      </c>
      <c r="H429" s="268"/>
      <c r="I429" s="268"/>
      <c r="J429" s="268"/>
      <c r="K429" s="268"/>
      <c r="L429" s="268"/>
      <c r="M429" s="268"/>
    </row>
    <row r="430" spans="1:13" ht="15.75" hidden="1">
      <c r="A430" s="481" t="s">
        <v>646</v>
      </c>
      <c r="B430" s="481" t="s">
        <v>533</v>
      </c>
      <c r="C430" s="481" t="s">
        <v>529</v>
      </c>
      <c r="D430" s="481" t="s">
        <v>665</v>
      </c>
      <c r="E430" s="541" t="s">
        <v>303</v>
      </c>
      <c r="F430" s="481" t="s">
        <v>510</v>
      </c>
      <c r="G430" s="539"/>
      <c r="H430" s="268"/>
      <c r="I430" s="268"/>
      <c r="J430" s="268"/>
      <c r="K430" s="268"/>
      <c r="L430" s="268"/>
      <c r="M430" s="268"/>
    </row>
    <row r="431" spans="1:13" ht="28.5">
      <c r="A431" s="548" t="s">
        <v>1570</v>
      </c>
      <c r="B431" s="483" t="s">
        <v>533</v>
      </c>
      <c r="C431" s="483" t="s">
        <v>529</v>
      </c>
      <c r="D431" s="483" t="s">
        <v>665</v>
      </c>
      <c r="E431" s="497" t="s">
        <v>676</v>
      </c>
      <c r="F431" s="481"/>
      <c r="G431" s="539">
        <f>G432</f>
        <v>18409.465</v>
      </c>
      <c r="H431" s="268"/>
      <c r="I431" s="268"/>
      <c r="J431" s="268"/>
      <c r="K431" s="268"/>
      <c r="L431" s="268"/>
      <c r="M431" s="268"/>
    </row>
    <row r="432" spans="1:13" ht="41.25">
      <c r="A432" s="504" t="s">
        <v>1572</v>
      </c>
      <c r="B432" s="483" t="s">
        <v>533</v>
      </c>
      <c r="C432" s="483" t="s">
        <v>529</v>
      </c>
      <c r="D432" s="483" t="s">
        <v>665</v>
      </c>
      <c r="E432" s="541" t="s">
        <v>343</v>
      </c>
      <c r="F432" s="481"/>
      <c r="G432" s="539">
        <f>G433</f>
        <v>18409.465</v>
      </c>
      <c r="H432" s="268"/>
      <c r="I432" s="268"/>
      <c r="J432" s="268"/>
      <c r="K432" s="268"/>
      <c r="L432" s="268"/>
      <c r="M432" s="268"/>
    </row>
    <row r="433" spans="1:13" ht="41.25" customHeight="1">
      <c r="A433" s="670" t="s">
        <v>1477</v>
      </c>
      <c r="B433" s="483" t="s">
        <v>533</v>
      </c>
      <c r="C433" s="483" t="s">
        <v>529</v>
      </c>
      <c r="D433" s="483" t="s">
        <v>665</v>
      </c>
      <c r="E433" s="541" t="s">
        <v>1478</v>
      </c>
      <c r="F433" s="481"/>
      <c r="G433" s="539">
        <f>G434</f>
        <v>18409.465</v>
      </c>
      <c r="H433" s="268"/>
      <c r="I433" s="268"/>
      <c r="J433" s="268"/>
      <c r="K433" s="268"/>
      <c r="L433" s="268"/>
      <c r="M433" s="268"/>
    </row>
    <row r="434" spans="1:13" ht="45" customHeight="1">
      <c r="A434" s="671" t="s">
        <v>1514</v>
      </c>
      <c r="B434" s="483" t="s">
        <v>533</v>
      </c>
      <c r="C434" s="483" t="s">
        <v>529</v>
      </c>
      <c r="D434" s="483" t="s">
        <v>665</v>
      </c>
      <c r="E434" s="481" t="s">
        <v>1515</v>
      </c>
      <c r="F434" s="481"/>
      <c r="G434" s="539">
        <f>SUM(G435)</f>
        <v>18409.465</v>
      </c>
      <c r="H434" s="268"/>
      <c r="I434" s="268"/>
      <c r="J434" s="268"/>
      <c r="K434" s="268"/>
      <c r="L434" s="268"/>
      <c r="M434" s="268"/>
    </row>
    <row r="435" spans="1:21" ht="27">
      <c r="A435" s="481" t="s">
        <v>433</v>
      </c>
      <c r="B435" s="483" t="s">
        <v>533</v>
      </c>
      <c r="C435" s="483" t="s">
        <v>529</v>
      </c>
      <c r="D435" s="483" t="s">
        <v>665</v>
      </c>
      <c r="E435" s="481" t="s">
        <v>1515</v>
      </c>
      <c r="F435" s="481" t="s">
        <v>510</v>
      </c>
      <c r="G435" s="539">
        <v>18409.465</v>
      </c>
      <c r="H435" s="268"/>
      <c r="I435" s="268"/>
      <c r="J435" s="268"/>
      <c r="K435" s="268"/>
      <c r="L435" s="268"/>
      <c r="M435" s="268"/>
      <c r="U435">
        <v>3592.5</v>
      </c>
    </row>
    <row r="436" spans="1:13" ht="25.5" customHeight="1">
      <c r="A436" s="483" t="s">
        <v>601</v>
      </c>
      <c r="B436" s="483" t="s">
        <v>533</v>
      </c>
      <c r="C436" s="483" t="s">
        <v>529</v>
      </c>
      <c r="D436" s="483" t="s">
        <v>665</v>
      </c>
      <c r="E436" s="483" t="s">
        <v>679</v>
      </c>
      <c r="F436" s="481"/>
      <c r="G436" s="539">
        <f>G437</f>
        <v>16.097</v>
      </c>
      <c r="H436" s="268"/>
      <c r="I436" s="268"/>
      <c r="J436" s="268"/>
      <c r="K436" s="268"/>
      <c r="L436" s="268"/>
      <c r="M436" s="268"/>
    </row>
    <row r="437" spans="1:13" ht="45" customHeight="1">
      <c r="A437" s="497" t="s">
        <v>77</v>
      </c>
      <c r="B437" s="497" t="s">
        <v>533</v>
      </c>
      <c r="C437" s="497" t="s">
        <v>529</v>
      </c>
      <c r="D437" s="497" t="s">
        <v>665</v>
      </c>
      <c r="E437" s="497" t="s">
        <v>680</v>
      </c>
      <c r="F437" s="481"/>
      <c r="G437" s="539">
        <f>G438</f>
        <v>16.097</v>
      </c>
      <c r="H437" s="268"/>
      <c r="I437" s="268"/>
      <c r="J437" s="268"/>
      <c r="K437" s="268"/>
      <c r="L437" s="268"/>
      <c r="M437" s="268"/>
    </row>
    <row r="438" spans="1:13" ht="45" customHeight="1">
      <c r="A438" s="481" t="s">
        <v>728</v>
      </c>
      <c r="B438" s="483" t="s">
        <v>533</v>
      </c>
      <c r="C438" s="483" t="s">
        <v>529</v>
      </c>
      <c r="D438" s="483" t="s">
        <v>665</v>
      </c>
      <c r="E438" s="481" t="s">
        <v>1427</v>
      </c>
      <c r="F438" s="481"/>
      <c r="G438" s="539">
        <f>G439</f>
        <v>16.097</v>
      </c>
      <c r="H438" s="268"/>
      <c r="I438" s="268"/>
      <c r="J438" s="268"/>
      <c r="K438" s="268"/>
      <c r="L438" s="268"/>
      <c r="M438" s="268"/>
    </row>
    <row r="439" spans="1:13" ht="45" customHeight="1">
      <c r="A439" s="481" t="s">
        <v>380</v>
      </c>
      <c r="B439" s="483" t="s">
        <v>533</v>
      </c>
      <c r="C439" s="483" t="s">
        <v>529</v>
      </c>
      <c r="D439" s="483" t="s">
        <v>665</v>
      </c>
      <c r="E439" s="481" t="s">
        <v>1427</v>
      </c>
      <c r="F439" s="481" t="s">
        <v>516</v>
      </c>
      <c r="G439" s="539">
        <v>16.097</v>
      </c>
      <c r="H439" s="268"/>
      <c r="I439" s="268"/>
      <c r="J439" s="268"/>
      <c r="K439" s="268"/>
      <c r="L439" s="268"/>
      <c r="M439" s="268"/>
    </row>
    <row r="440" spans="1:13" ht="15.75">
      <c r="A440" s="483" t="s">
        <v>755</v>
      </c>
      <c r="B440" s="483" t="s">
        <v>533</v>
      </c>
      <c r="C440" s="483" t="s">
        <v>529</v>
      </c>
      <c r="D440" s="483" t="s">
        <v>666</v>
      </c>
      <c r="E440" s="483"/>
      <c r="F440" s="483"/>
      <c r="G440" s="538">
        <f>G441</f>
        <v>51285.332</v>
      </c>
      <c r="H440" s="268"/>
      <c r="I440" s="268"/>
      <c r="J440" s="268"/>
      <c r="K440" s="268"/>
      <c r="L440" s="268"/>
      <c r="M440" s="268"/>
    </row>
    <row r="441" spans="1:13" ht="45.75" customHeight="1">
      <c r="A441" s="548" t="s">
        <v>1570</v>
      </c>
      <c r="B441" s="483" t="s">
        <v>533</v>
      </c>
      <c r="C441" s="483" t="s">
        <v>529</v>
      </c>
      <c r="D441" s="483" t="s">
        <v>666</v>
      </c>
      <c r="E441" s="497" t="s">
        <v>676</v>
      </c>
      <c r="F441" s="481"/>
      <c r="G441" s="538">
        <f>G442</f>
        <v>51285.332</v>
      </c>
      <c r="H441" s="268"/>
      <c r="I441" s="268"/>
      <c r="J441" s="268"/>
      <c r="K441" s="268"/>
      <c r="L441" s="268"/>
      <c r="M441" s="268"/>
    </row>
    <row r="442" spans="1:13" ht="42.75">
      <c r="A442" s="548" t="s">
        <v>1565</v>
      </c>
      <c r="B442" s="497" t="s">
        <v>533</v>
      </c>
      <c r="C442" s="497" t="s">
        <v>529</v>
      </c>
      <c r="D442" s="497" t="s">
        <v>666</v>
      </c>
      <c r="E442" s="497" t="s">
        <v>1566</v>
      </c>
      <c r="F442" s="481"/>
      <c r="G442" s="538">
        <f>G446+G443</f>
        <v>51285.332</v>
      </c>
      <c r="H442" s="268"/>
      <c r="I442" s="268"/>
      <c r="J442" s="268"/>
      <c r="K442" s="268"/>
      <c r="L442" s="268"/>
      <c r="M442" s="268"/>
    </row>
    <row r="443" spans="1:13" ht="27.75">
      <c r="A443" s="537" t="s">
        <v>1755</v>
      </c>
      <c r="B443" s="481" t="s">
        <v>533</v>
      </c>
      <c r="C443" s="481" t="s">
        <v>529</v>
      </c>
      <c r="D443" s="481" t="s">
        <v>666</v>
      </c>
      <c r="E443" s="481" t="s">
        <v>1756</v>
      </c>
      <c r="F443" s="481"/>
      <c r="G443" s="538">
        <f>G444</f>
        <v>264.922</v>
      </c>
      <c r="H443" s="268"/>
      <c r="I443" s="268"/>
      <c r="J443" s="268"/>
      <c r="K443" s="268"/>
      <c r="L443" s="268"/>
      <c r="M443" s="268"/>
    </row>
    <row r="444" spans="1:13" ht="27.75">
      <c r="A444" s="472" t="s">
        <v>737</v>
      </c>
      <c r="B444" s="481" t="s">
        <v>533</v>
      </c>
      <c r="C444" s="481" t="s">
        <v>529</v>
      </c>
      <c r="D444" s="481" t="s">
        <v>666</v>
      </c>
      <c r="E444" s="481" t="s">
        <v>1757</v>
      </c>
      <c r="F444" s="481"/>
      <c r="G444" s="538">
        <f>G445</f>
        <v>264.922</v>
      </c>
      <c r="H444" s="268"/>
      <c r="I444" s="268"/>
      <c r="J444" s="268"/>
      <c r="K444" s="268"/>
      <c r="L444" s="268"/>
      <c r="M444" s="268"/>
    </row>
    <row r="445" spans="1:13" ht="27">
      <c r="A445" s="481" t="s">
        <v>433</v>
      </c>
      <c r="B445" s="481" t="s">
        <v>533</v>
      </c>
      <c r="C445" s="481" t="s">
        <v>529</v>
      </c>
      <c r="D445" s="481" t="s">
        <v>666</v>
      </c>
      <c r="E445" s="481" t="s">
        <v>1757</v>
      </c>
      <c r="F445" s="481" t="s">
        <v>510</v>
      </c>
      <c r="G445" s="538">
        <v>264.922</v>
      </c>
      <c r="H445" s="268"/>
      <c r="I445" s="268"/>
      <c r="J445" s="268"/>
      <c r="K445" s="268"/>
      <c r="L445" s="268"/>
      <c r="M445" s="268"/>
    </row>
    <row r="446" spans="1:13" ht="18" customHeight="1">
      <c r="A446" s="537" t="s">
        <v>1479</v>
      </c>
      <c r="B446" s="481" t="s">
        <v>533</v>
      </c>
      <c r="C446" s="481" t="s">
        <v>529</v>
      </c>
      <c r="D446" s="481" t="s">
        <v>666</v>
      </c>
      <c r="E446" s="541" t="s">
        <v>1581</v>
      </c>
      <c r="F446" s="481"/>
      <c r="G446" s="538">
        <f>G451+G454+G448+G449</f>
        <v>51020.41</v>
      </c>
      <c r="H446" s="268"/>
      <c r="I446" s="268"/>
      <c r="J446" s="268"/>
      <c r="K446" s="268"/>
      <c r="L446" s="268"/>
      <c r="M446" s="268"/>
    </row>
    <row r="447" spans="1:13" ht="45" customHeight="1">
      <c r="A447" s="536" t="s">
        <v>1647</v>
      </c>
      <c r="B447" s="481" t="s">
        <v>533</v>
      </c>
      <c r="C447" s="481" t="s">
        <v>529</v>
      </c>
      <c r="D447" s="481" t="s">
        <v>666</v>
      </c>
      <c r="E447" s="541" t="s">
        <v>1648</v>
      </c>
      <c r="F447" s="481"/>
      <c r="G447" s="538">
        <f>G448</f>
        <v>51020.41</v>
      </c>
      <c r="H447" s="268"/>
      <c r="I447" s="268"/>
      <c r="J447" s="268"/>
      <c r="K447" s="268"/>
      <c r="L447" s="268"/>
      <c r="M447" s="268"/>
    </row>
    <row r="448" spans="1:13" ht="27">
      <c r="A448" s="481" t="s">
        <v>433</v>
      </c>
      <c r="B448" s="481" t="s">
        <v>533</v>
      </c>
      <c r="C448" s="481" t="s">
        <v>529</v>
      </c>
      <c r="D448" s="481" t="s">
        <v>666</v>
      </c>
      <c r="E448" s="481" t="s">
        <v>1648</v>
      </c>
      <c r="F448" s="481" t="s">
        <v>510</v>
      </c>
      <c r="G448" s="538">
        <v>51020.41</v>
      </c>
      <c r="H448" s="268"/>
      <c r="I448" s="268"/>
      <c r="J448" s="268"/>
      <c r="K448" s="268"/>
      <c r="L448" s="268"/>
      <c r="M448" s="268"/>
    </row>
    <row r="449" spans="1:13" ht="45" customHeight="1" hidden="1">
      <c r="A449" s="481" t="s">
        <v>1442</v>
      </c>
      <c r="B449" s="481" t="s">
        <v>533</v>
      </c>
      <c r="C449" s="481" t="s">
        <v>529</v>
      </c>
      <c r="D449" s="481" t="s">
        <v>666</v>
      </c>
      <c r="E449" s="481" t="s">
        <v>806</v>
      </c>
      <c r="F449" s="481"/>
      <c r="G449" s="538">
        <f>G450</f>
        <v>0</v>
      </c>
      <c r="H449" s="268"/>
      <c r="I449" s="268"/>
      <c r="J449" s="268"/>
      <c r="K449" s="268"/>
      <c r="L449" s="268"/>
      <c r="M449" s="268"/>
    </row>
    <row r="450" spans="1:13" ht="27" hidden="1">
      <c r="A450" s="481" t="s">
        <v>433</v>
      </c>
      <c r="B450" s="481" t="s">
        <v>533</v>
      </c>
      <c r="C450" s="481" t="s">
        <v>529</v>
      </c>
      <c r="D450" s="481" t="s">
        <v>666</v>
      </c>
      <c r="E450" s="481" t="s">
        <v>806</v>
      </c>
      <c r="F450" s="481" t="s">
        <v>510</v>
      </c>
      <c r="G450" s="538"/>
      <c r="H450" s="268"/>
      <c r="I450" s="268"/>
      <c r="J450" s="268"/>
      <c r="K450" s="268"/>
      <c r="L450" s="268"/>
      <c r="M450" s="268"/>
    </row>
    <row r="451" spans="1:13" ht="27.75" hidden="1">
      <c r="A451" s="256" t="s">
        <v>714</v>
      </c>
      <c r="B451" s="481" t="s">
        <v>533</v>
      </c>
      <c r="C451" s="481" t="s">
        <v>529</v>
      </c>
      <c r="D451" s="481" t="s">
        <v>666</v>
      </c>
      <c r="E451" s="481" t="s">
        <v>805</v>
      </c>
      <c r="F451" s="481"/>
      <c r="G451" s="538">
        <f>G453+G452</f>
        <v>0</v>
      </c>
      <c r="H451" s="268"/>
      <c r="I451" s="268"/>
      <c r="J451" s="268"/>
      <c r="K451" s="268"/>
      <c r="L451" s="268"/>
      <c r="M451" s="268"/>
    </row>
    <row r="452" spans="1:13" ht="27.75" hidden="1">
      <c r="A452" s="256" t="s">
        <v>380</v>
      </c>
      <c r="B452" s="481" t="s">
        <v>533</v>
      </c>
      <c r="C452" s="481" t="s">
        <v>529</v>
      </c>
      <c r="D452" s="481" t="s">
        <v>660</v>
      </c>
      <c r="E452" s="481" t="s">
        <v>805</v>
      </c>
      <c r="F452" s="481" t="s">
        <v>516</v>
      </c>
      <c r="G452" s="538"/>
      <c r="H452" s="268"/>
      <c r="I452" s="268"/>
      <c r="J452" s="268"/>
      <c r="K452" s="268"/>
      <c r="L452" s="268"/>
      <c r="M452" s="268"/>
    </row>
    <row r="453" spans="1:13" ht="27" hidden="1">
      <c r="A453" s="481" t="s">
        <v>433</v>
      </c>
      <c r="B453" s="481" t="s">
        <v>533</v>
      </c>
      <c r="C453" s="481" t="s">
        <v>529</v>
      </c>
      <c r="D453" s="481" t="s">
        <v>660</v>
      </c>
      <c r="E453" s="481" t="s">
        <v>805</v>
      </c>
      <c r="F453" s="481" t="s">
        <v>510</v>
      </c>
      <c r="G453" s="538">
        <v>0</v>
      </c>
      <c r="H453" s="268"/>
      <c r="I453" s="268"/>
      <c r="J453" s="268"/>
      <c r="K453" s="268"/>
      <c r="L453" s="268"/>
      <c r="M453" s="268"/>
    </row>
    <row r="454" spans="1:13" ht="27.75" hidden="1">
      <c r="A454" s="621" t="s">
        <v>56</v>
      </c>
      <c r="B454" s="481" t="s">
        <v>533</v>
      </c>
      <c r="C454" s="481" t="s">
        <v>529</v>
      </c>
      <c r="D454" s="481" t="s">
        <v>666</v>
      </c>
      <c r="E454" s="481" t="s">
        <v>806</v>
      </c>
      <c r="F454" s="481"/>
      <c r="G454" s="538">
        <f>G455</f>
        <v>0</v>
      </c>
      <c r="H454" s="268"/>
      <c r="I454" s="268"/>
      <c r="J454" s="268"/>
      <c r="K454" s="268"/>
      <c r="L454" s="268"/>
      <c r="M454" s="268"/>
    </row>
    <row r="455" spans="1:13" ht="27" hidden="1">
      <c r="A455" s="481" t="s">
        <v>433</v>
      </c>
      <c r="B455" s="481" t="s">
        <v>533</v>
      </c>
      <c r="C455" s="481" t="s">
        <v>529</v>
      </c>
      <c r="D455" s="481" t="s">
        <v>666</v>
      </c>
      <c r="E455" s="481" t="s">
        <v>806</v>
      </c>
      <c r="F455" s="481" t="s">
        <v>510</v>
      </c>
      <c r="G455" s="538"/>
      <c r="H455" s="268"/>
      <c r="I455" s="268"/>
      <c r="J455" s="268"/>
      <c r="K455" s="268"/>
      <c r="L455" s="268"/>
      <c r="M455" s="268"/>
    </row>
    <row r="456" spans="1:13" ht="29.25" customHeight="1">
      <c r="A456" s="483" t="s">
        <v>274</v>
      </c>
      <c r="B456" s="483" t="s">
        <v>533</v>
      </c>
      <c r="C456" s="483" t="s">
        <v>529</v>
      </c>
      <c r="D456" s="483" t="s">
        <v>529</v>
      </c>
      <c r="E456" s="483"/>
      <c r="F456" s="483"/>
      <c r="G456" s="600">
        <f>G457</f>
        <v>788.04</v>
      </c>
      <c r="H456" s="268"/>
      <c r="I456" s="268"/>
      <c r="J456" s="268"/>
      <c r="K456" s="268"/>
      <c r="L456" s="268"/>
      <c r="M456" s="268"/>
    </row>
    <row r="457" spans="1:13" ht="41.25">
      <c r="A457" s="596" t="s">
        <v>1486</v>
      </c>
      <c r="B457" s="481" t="s">
        <v>533</v>
      </c>
      <c r="C457" s="481" t="s">
        <v>321</v>
      </c>
      <c r="D457" s="481" t="s">
        <v>529</v>
      </c>
      <c r="E457" s="481" t="s">
        <v>1488</v>
      </c>
      <c r="F457" s="481"/>
      <c r="G457" s="605">
        <f>G459</f>
        <v>788.04</v>
      </c>
      <c r="H457" s="268"/>
      <c r="I457" s="268"/>
      <c r="J457" s="268"/>
      <c r="K457" s="268"/>
      <c r="L457" s="268"/>
      <c r="M457" s="268"/>
    </row>
    <row r="458" spans="1:13" ht="54.75">
      <c r="A458" s="592" t="s">
        <v>1495</v>
      </c>
      <c r="B458" s="481" t="s">
        <v>533</v>
      </c>
      <c r="C458" s="481" t="s">
        <v>321</v>
      </c>
      <c r="D458" s="481" t="s">
        <v>529</v>
      </c>
      <c r="E458" s="481" t="s">
        <v>1491</v>
      </c>
      <c r="F458" s="481"/>
      <c r="G458" s="605">
        <f>G459</f>
        <v>788.04</v>
      </c>
      <c r="H458" s="268"/>
      <c r="I458" s="268"/>
      <c r="J458" s="268"/>
      <c r="K458" s="268"/>
      <c r="L458" s="268"/>
      <c r="M458" s="268"/>
    </row>
    <row r="459" spans="1:13" ht="37.5" customHeight="1">
      <c r="A459" s="537" t="s">
        <v>671</v>
      </c>
      <c r="B459" s="481" t="s">
        <v>533</v>
      </c>
      <c r="C459" s="481" t="s">
        <v>529</v>
      </c>
      <c r="D459" s="481" t="s">
        <v>529</v>
      </c>
      <c r="E459" s="481" t="s">
        <v>1457</v>
      </c>
      <c r="F459" s="481"/>
      <c r="G459" s="539">
        <f>G463+G460</f>
        <v>788.04</v>
      </c>
      <c r="H459" s="268"/>
      <c r="I459" s="268"/>
      <c r="J459" s="268"/>
      <c r="K459" s="268"/>
      <c r="L459" s="268"/>
      <c r="M459" s="268"/>
    </row>
    <row r="460" spans="1:13" ht="36.75" customHeight="1">
      <c r="A460" s="593" t="s">
        <v>187</v>
      </c>
      <c r="B460" s="481" t="s">
        <v>533</v>
      </c>
      <c r="C460" s="481" t="s">
        <v>529</v>
      </c>
      <c r="D460" s="481" t="s">
        <v>529</v>
      </c>
      <c r="E460" s="481" t="s">
        <v>1493</v>
      </c>
      <c r="F460" s="481"/>
      <c r="G460" s="539">
        <f>G461</f>
        <v>161.828</v>
      </c>
      <c r="H460" s="268"/>
      <c r="I460" s="268"/>
      <c r="J460" s="268"/>
      <c r="K460" s="268"/>
      <c r="L460" s="268"/>
      <c r="M460" s="268"/>
    </row>
    <row r="461" spans="1:13" ht="33" customHeight="1">
      <c r="A461" s="484" t="s">
        <v>176</v>
      </c>
      <c r="B461" s="481" t="s">
        <v>533</v>
      </c>
      <c r="C461" s="481" t="s">
        <v>529</v>
      </c>
      <c r="D461" s="481" t="s">
        <v>529</v>
      </c>
      <c r="E461" s="481" t="s">
        <v>1493</v>
      </c>
      <c r="F461" s="481" t="s">
        <v>762</v>
      </c>
      <c r="G461" s="539">
        <v>161.828</v>
      </c>
      <c r="H461" s="268"/>
      <c r="I461" s="268"/>
      <c r="J461" s="268"/>
      <c r="K461" s="268"/>
      <c r="L461" s="268"/>
      <c r="M461" s="268"/>
    </row>
    <row r="462" spans="1:13" ht="76.5" customHeight="1" hidden="1">
      <c r="A462" s="593"/>
      <c r="B462" s="481"/>
      <c r="C462" s="481"/>
      <c r="D462" s="481"/>
      <c r="E462" s="481"/>
      <c r="F462" s="481"/>
      <c r="G462" s="539"/>
      <c r="H462" s="268"/>
      <c r="I462" s="268"/>
      <c r="J462" s="268"/>
      <c r="K462" s="268"/>
      <c r="L462" s="268"/>
      <c r="M462" s="268"/>
    </row>
    <row r="463" spans="1:13" ht="27.75">
      <c r="A463" s="537" t="s">
        <v>671</v>
      </c>
      <c r="B463" s="481" t="s">
        <v>533</v>
      </c>
      <c r="C463" s="481" t="s">
        <v>529</v>
      </c>
      <c r="D463" s="481" t="s">
        <v>529</v>
      </c>
      <c r="E463" s="481" t="s">
        <v>1492</v>
      </c>
      <c r="F463" s="481"/>
      <c r="G463" s="539">
        <f>G464+G466</f>
        <v>626.212</v>
      </c>
      <c r="H463" s="268"/>
      <c r="I463" s="268"/>
      <c r="J463" s="268"/>
      <c r="K463" s="268"/>
      <c r="L463" s="268"/>
      <c r="M463" s="268"/>
    </row>
    <row r="464" spans="1:13" ht="15.75" hidden="1">
      <c r="A464" s="593" t="s">
        <v>187</v>
      </c>
      <c r="B464" s="481" t="s">
        <v>533</v>
      </c>
      <c r="C464" s="481" t="s">
        <v>529</v>
      </c>
      <c r="D464" s="481" t="s">
        <v>529</v>
      </c>
      <c r="E464" s="481" t="s">
        <v>707</v>
      </c>
      <c r="F464" s="481"/>
      <c r="G464" s="539">
        <f>G465</f>
        <v>0</v>
      </c>
      <c r="H464" s="268"/>
      <c r="I464" s="268"/>
      <c r="J464" s="268"/>
      <c r="K464" s="268"/>
      <c r="L464" s="268"/>
      <c r="M464" s="268"/>
    </row>
    <row r="465" spans="1:13" ht="15.75" hidden="1">
      <c r="A465" s="484" t="s">
        <v>176</v>
      </c>
      <c r="B465" s="481" t="s">
        <v>533</v>
      </c>
      <c r="C465" s="481" t="s">
        <v>529</v>
      </c>
      <c r="D465" s="481" t="s">
        <v>529</v>
      </c>
      <c r="E465" s="481" t="s">
        <v>707</v>
      </c>
      <c r="F465" s="481" t="s">
        <v>762</v>
      </c>
      <c r="G465" s="539"/>
      <c r="H465" s="268"/>
      <c r="I465" s="268"/>
      <c r="J465" s="268"/>
      <c r="K465" s="268"/>
      <c r="L465" s="268"/>
      <c r="M465" s="268"/>
    </row>
    <row r="466" spans="1:13" ht="24.75" customHeight="1">
      <c r="A466" s="593" t="s">
        <v>33</v>
      </c>
      <c r="B466" s="481" t="s">
        <v>533</v>
      </c>
      <c r="C466" s="481" t="s">
        <v>529</v>
      </c>
      <c r="D466" s="481" t="s">
        <v>529</v>
      </c>
      <c r="E466" s="481" t="s">
        <v>1494</v>
      </c>
      <c r="F466" s="481"/>
      <c r="G466" s="539">
        <f>G467</f>
        <v>626.212</v>
      </c>
      <c r="H466" s="268"/>
      <c r="I466" s="268"/>
      <c r="J466" s="268"/>
      <c r="K466" s="268"/>
      <c r="L466" s="268"/>
      <c r="M466" s="268"/>
    </row>
    <row r="467" spans="1:13" ht="25.5" customHeight="1">
      <c r="A467" s="484" t="s">
        <v>176</v>
      </c>
      <c r="B467" s="481" t="s">
        <v>533</v>
      </c>
      <c r="C467" s="481" t="s">
        <v>529</v>
      </c>
      <c r="D467" s="481" t="s">
        <v>529</v>
      </c>
      <c r="E467" s="481" t="s">
        <v>1494</v>
      </c>
      <c r="F467" s="481" t="s">
        <v>762</v>
      </c>
      <c r="G467" s="539">
        <v>626.212</v>
      </c>
      <c r="H467" s="268"/>
      <c r="I467" s="268"/>
      <c r="J467" s="268"/>
      <c r="K467" s="268"/>
      <c r="L467" s="268"/>
      <c r="M467" s="268"/>
    </row>
    <row r="468" spans="1:13" ht="13.5" customHeight="1" hidden="1">
      <c r="A468" s="613" t="s">
        <v>794</v>
      </c>
      <c r="B468" s="483" t="s">
        <v>533</v>
      </c>
      <c r="C468" s="483" t="s">
        <v>531</v>
      </c>
      <c r="D468" s="483"/>
      <c r="E468" s="483"/>
      <c r="F468" s="483"/>
      <c r="G468" s="597">
        <f>G469</f>
        <v>0</v>
      </c>
      <c r="H468" s="268"/>
      <c r="I468" s="268"/>
      <c r="J468" s="268"/>
      <c r="K468" s="268"/>
      <c r="L468" s="268"/>
      <c r="M468" s="268"/>
    </row>
    <row r="469" spans="1:13" ht="17.25" customHeight="1" hidden="1">
      <c r="A469" s="483" t="s">
        <v>776</v>
      </c>
      <c r="B469" s="483" t="s">
        <v>533</v>
      </c>
      <c r="C469" s="483" t="s">
        <v>531</v>
      </c>
      <c r="D469" s="483" t="s">
        <v>529</v>
      </c>
      <c r="E469" s="481"/>
      <c r="F469" s="481"/>
      <c r="G469" s="539">
        <f>G470+G475</f>
        <v>0</v>
      </c>
      <c r="H469" s="268"/>
      <c r="I469" s="268"/>
      <c r="J469" s="268"/>
      <c r="K469" s="268"/>
      <c r="L469" s="268"/>
      <c r="M469" s="268"/>
    </row>
    <row r="470" spans="1:13" ht="28.5" customHeight="1" hidden="1">
      <c r="A470" s="643" t="s">
        <v>613</v>
      </c>
      <c r="B470" s="481" t="s">
        <v>533</v>
      </c>
      <c r="C470" s="483" t="s">
        <v>531</v>
      </c>
      <c r="D470" s="481" t="s">
        <v>529</v>
      </c>
      <c r="E470" s="497" t="s">
        <v>355</v>
      </c>
      <c r="F470" s="481"/>
      <c r="G470" s="539">
        <f>G471</f>
        <v>0</v>
      </c>
      <c r="H470" s="268"/>
      <c r="I470" s="268"/>
      <c r="J470" s="268"/>
      <c r="K470" s="268"/>
      <c r="L470" s="268"/>
      <c r="M470" s="268"/>
    </row>
    <row r="471" spans="1:13" ht="53.25" customHeight="1" hidden="1">
      <c r="A471" s="644" t="s">
        <v>1169</v>
      </c>
      <c r="B471" s="481" t="s">
        <v>533</v>
      </c>
      <c r="C471" s="481" t="s">
        <v>531</v>
      </c>
      <c r="D471" s="481" t="s">
        <v>529</v>
      </c>
      <c r="E471" s="481" t="s">
        <v>357</v>
      </c>
      <c r="F471" s="481"/>
      <c r="G471" s="539">
        <f>G472</f>
        <v>0</v>
      </c>
      <c r="H471" s="268"/>
      <c r="I471" s="268"/>
      <c r="J471" s="268"/>
      <c r="K471" s="268"/>
      <c r="L471" s="268"/>
      <c r="M471" s="268"/>
    </row>
    <row r="472" spans="1:13" ht="48.75" customHeight="1" hidden="1">
      <c r="A472" s="645" t="s">
        <v>792</v>
      </c>
      <c r="B472" s="481" t="s">
        <v>533</v>
      </c>
      <c r="C472" s="481" t="s">
        <v>531</v>
      </c>
      <c r="D472" s="481" t="s">
        <v>529</v>
      </c>
      <c r="E472" s="481" t="s">
        <v>793</v>
      </c>
      <c r="F472" s="481"/>
      <c r="G472" s="539">
        <f>G473</f>
        <v>0</v>
      </c>
      <c r="H472" s="268"/>
      <c r="I472" s="268"/>
      <c r="J472" s="268"/>
      <c r="K472" s="268"/>
      <c r="L472" s="268"/>
      <c r="M472" s="268"/>
    </row>
    <row r="473" spans="1:13" ht="18" customHeight="1" hidden="1">
      <c r="A473" s="484" t="s">
        <v>798</v>
      </c>
      <c r="B473" s="481" t="s">
        <v>533</v>
      </c>
      <c r="C473" s="481" t="s">
        <v>531</v>
      </c>
      <c r="D473" s="481" t="s">
        <v>529</v>
      </c>
      <c r="E473" s="481" t="s">
        <v>797</v>
      </c>
      <c r="F473" s="481"/>
      <c r="G473" s="539">
        <f>G474</f>
        <v>0</v>
      </c>
      <c r="H473" s="268"/>
      <c r="I473" s="268"/>
      <c r="J473" s="268"/>
      <c r="K473" s="268"/>
      <c r="L473" s="268"/>
      <c r="M473" s="268"/>
    </row>
    <row r="474" spans="1:13" ht="28.5" customHeight="1" hidden="1">
      <c r="A474" s="256" t="s">
        <v>380</v>
      </c>
      <c r="B474" s="481" t="s">
        <v>533</v>
      </c>
      <c r="C474" s="481" t="s">
        <v>531</v>
      </c>
      <c r="D474" s="481" t="s">
        <v>529</v>
      </c>
      <c r="E474" s="481" t="s">
        <v>797</v>
      </c>
      <c r="F474" s="481" t="s">
        <v>516</v>
      </c>
      <c r="G474" s="539"/>
      <c r="H474" s="268"/>
      <c r="I474" s="268"/>
      <c r="J474" s="268"/>
      <c r="K474" s="268"/>
      <c r="L474" s="268"/>
      <c r="M474" s="268"/>
    </row>
    <row r="475" spans="1:13" ht="16.5" customHeight="1" hidden="1">
      <c r="A475" s="482" t="s">
        <v>601</v>
      </c>
      <c r="B475" s="483" t="s">
        <v>533</v>
      </c>
      <c r="C475" s="483" t="s">
        <v>531</v>
      </c>
      <c r="D475" s="483" t="s">
        <v>529</v>
      </c>
      <c r="E475" s="483" t="s">
        <v>679</v>
      </c>
      <c r="F475" s="483"/>
      <c r="G475" s="597">
        <f>G476</f>
        <v>0</v>
      </c>
      <c r="H475" s="268"/>
      <c r="I475" s="268"/>
      <c r="J475" s="268"/>
      <c r="K475" s="268"/>
      <c r="L475" s="268"/>
      <c r="M475" s="268"/>
    </row>
    <row r="476" spans="1:13" ht="15.75" hidden="1">
      <c r="A476" s="548" t="s">
        <v>77</v>
      </c>
      <c r="B476" s="483" t="s">
        <v>533</v>
      </c>
      <c r="C476" s="483" t="s">
        <v>531</v>
      </c>
      <c r="D476" s="483" t="s">
        <v>529</v>
      </c>
      <c r="E476" s="497" t="s">
        <v>680</v>
      </c>
      <c r="F476" s="483"/>
      <c r="G476" s="600">
        <f>G478</f>
        <v>0</v>
      </c>
      <c r="H476" s="268"/>
      <c r="I476" s="268"/>
      <c r="J476" s="268"/>
      <c r="K476" s="268"/>
      <c r="L476" s="268"/>
      <c r="M476" s="268"/>
    </row>
    <row r="477" spans="1:13" ht="15.75" hidden="1">
      <c r="A477" s="541" t="s">
        <v>44</v>
      </c>
      <c r="B477" s="481" t="s">
        <v>533</v>
      </c>
      <c r="C477" s="481" t="s">
        <v>531</v>
      </c>
      <c r="D477" s="481" t="s">
        <v>529</v>
      </c>
      <c r="E477" s="481" t="s">
        <v>45</v>
      </c>
      <c r="F477" s="481"/>
      <c r="G477" s="538"/>
      <c r="H477" s="268"/>
      <c r="I477" s="268"/>
      <c r="J477" s="268"/>
      <c r="K477" s="268"/>
      <c r="L477" s="268"/>
      <c r="M477" s="268"/>
    </row>
    <row r="478" spans="1:13" ht="27.75" hidden="1">
      <c r="A478" s="256" t="s">
        <v>380</v>
      </c>
      <c r="B478" s="481" t="s">
        <v>533</v>
      </c>
      <c r="C478" s="481" t="s">
        <v>531</v>
      </c>
      <c r="D478" s="481" t="s">
        <v>529</v>
      </c>
      <c r="E478" s="481" t="s">
        <v>45</v>
      </c>
      <c r="F478" s="481" t="s">
        <v>516</v>
      </c>
      <c r="G478" s="538"/>
      <c r="H478" s="268"/>
      <c r="I478" s="268"/>
      <c r="J478" s="268"/>
      <c r="K478" s="268"/>
      <c r="L478" s="268"/>
      <c r="M478" s="268"/>
    </row>
    <row r="479" spans="1:13" ht="23.25" customHeight="1">
      <c r="A479" s="672" t="s">
        <v>534</v>
      </c>
      <c r="B479" s="483" t="s">
        <v>533</v>
      </c>
      <c r="C479" s="483">
        <v>10</v>
      </c>
      <c r="D479" s="483"/>
      <c r="E479" s="483"/>
      <c r="F479" s="483"/>
      <c r="G479" s="600">
        <f>G480+G492</f>
        <v>784.2</v>
      </c>
      <c r="H479" s="268"/>
      <c r="I479" s="268"/>
      <c r="J479" s="268"/>
      <c r="K479" s="268"/>
      <c r="L479" s="268"/>
      <c r="M479" s="268"/>
    </row>
    <row r="480" spans="1:13" ht="15.75" hidden="1">
      <c r="A480" s="672" t="s">
        <v>537</v>
      </c>
      <c r="B480" s="483" t="s">
        <v>533</v>
      </c>
      <c r="C480" s="483">
        <v>10</v>
      </c>
      <c r="D480" s="483" t="s">
        <v>525</v>
      </c>
      <c r="E480" s="481"/>
      <c r="F480" s="496"/>
      <c r="G480" s="538">
        <f>G481</f>
        <v>0</v>
      </c>
      <c r="H480" s="268"/>
      <c r="I480" s="268"/>
      <c r="J480" s="268"/>
      <c r="K480" s="268"/>
      <c r="L480" s="268"/>
      <c r="M480" s="268"/>
    </row>
    <row r="481" spans="1:22" ht="47.25" customHeight="1" hidden="1">
      <c r="A481" s="627"/>
      <c r="B481" s="495" t="s">
        <v>533</v>
      </c>
      <c r="C481" s="631" t="s">
        <v>761</v>
      </c>
      <c r="D481" s="631" t="s">
        <v>525</v>
      </c>
      <c r="E481" s="627" t="s">
        <v>363</v>
      </c>
      <c r="F481" s="497"/>
      <c r="G481" s="595">
        <f>G482</f>
        <v>0</v>
      </c>
      <c r="H481" s="268"/>
      <c r="I481" s="268"/>
      <c r="J481" s="268"/>
      <c r="K481" s="268"/>
      <c r="L481" s="268"/>
      <c r="M481" s="268"/>
      <c r="U481" t="s">
        <v>1513</v>
      </c>
      <c r="V481" s="477">
        <v>354300</v>
      </c>
    </row>
    <row r="482" spans="1:13" ht="85.5" customHeight="1" hidden="1">
      <c r="A482" s="621"/>
      <c r="B482" s="496" t="s">
        <v>533</v>
      </c>
      <c r="C482" s="654" t="s">
        <v>761</v>
      </c>
      <c r="D482" s="654" t="s">
        <v>525</v>
      </c>
      <c r="E482" s="484" t="s">
        <v>364</v>
      </c>
      <c r="F482" s="481"/>
      <c r="G482" s="539">
        <f>G485</f>
        <v>0</v>
      </c>
      <c r="H482" s="268"/>
      <c r="I482" s="268"/>
      <c r="J482" s="268"/>
      <c r="K482" s="268"/>
      <c r="L482" s="268"/>
      <c r="M482" s="268"/>
    </row>
    <row r="483" spans="1:13" ht="27.75" hidden="1">
      <c r="A483" s="671" t="s">
        <v>286</v>
      </c>
      <c r="B483" s="496" t="s">
        <v>533</v>
      </c>
      <c r="C483" s="481" t="s">
        <v>761</v>
      </c>
      <c r="D483" s="481" t="s">
        <v>525</v>
      </c>
      <c r="E483" s="484" t="s">
        <v>476</v>
      </c>
      <c r="F483" s="481"/>
      <c r="G483" s="539">
        <f>G484</f>
        <v>0</v>
      </c>
      <c r="H483" s="268"/>
      <c r="I483" s="268"/>
      <c r="J483" s="268"/>
      <c r="K483" s="268"/>
      <c r="L483" s="268"/>
      <c r="M483" s="268"/>
    </row>
    <row r="484" spans="1:13" ht="15.75" hidden="1">
      <c r="A484" s="484" t="s">
        <v>176</v>
      </c>
      <c r="B484" s="496" t="s">
        <v>533</v>
      </c>
      <c r="C484" s="481" t="s">
        <v>761</v>
      </c>
      <c r="D484" s="481" t="s">
        <v>525</v>
      </c>
      <c r="E484" s="484" t="s">
        <v>476</v>
      </c>
      <c r="F484" s="481" t="s">
        <v>762</v>
      </c>
      <c r="G484" s="539"/>
      <c r="H484" s="268"/>
      <c r="I484" s="268"/>
      <c r="J484" s="268"/>
      <c r="K484" s="268"/>
      <c r="L484" s="268"/>
      <c r="M484" s="268"/>
    </row>
    <row r="485" spans="1:13" ht="24" customHeight="1" hidden="1">
      <c r="A485" s="673"/>
      <c r="B485" s="496" t="s">
        <v>533</v>
      </c>
      <c r="C485" s="481" t="s">
        <v>761</v>
      </c>
      <c r="D485" s="481" t="s">
        <v>525</v>
      </c>
      <c r="E485" s="484" t="s">
        <v>9</v>
      </c>
      <c r="F485" s="481"/>
      <c r="G485" s="539">
        <f>G486+G488+G490</f>
        <v>0</v>
      </c>
      <c r="H485" s="268"/>
      <c r="I485" s="268"/>
      <c r="J485" s="268"/>
      <c r="K485" s="268"/>
      <c r="L485" s="268"/>
      <c r="M485" s="268"/>
    </row>
    <row r="486" spans="1:13" ht="18" customHeight="1" hidden="1">
      <c r="A486" s="484"/>
      <c r="B486" s="496" t="s">
        <v>533</v>
      </c>
      <c r="C486" s="481" t="s">
        <v>761</v>
      </c>
      <c r="D486" s="481" t="s">
        <v>525</v>
      </c>
      <c r="E486" s="484" t="s">
        <v>1272</v>
      </c>
      <c r="F486" s="481"/>
      <c r="G486" s="539">
        <f>G487</f>
        <v>0</v>
      </c>
      <c r="H486" s="268"/>
      <c r="I486" s="268"/>
      <c r="J486" s="268"/>
      <c r="K486" s="268"/>
      <c r="L486" s="268"/>
      <c r="M486" s="268"/>
    </row>
    <row r="487" spans="1:13" ht="18.75" customHeight="1" hidden="1">
      <c r="A487" s="484"/>
      <c r="B487" s="496" t="s">
        <v>533</v>
      </c>
      <c r="C487" s="481" t="s">
        <v>761</v>
      </c>
      <c r="D487" s="481" t="s">
        <v>525</v>
      </c>
      <c r="E487" s="484" t="s">
        <v>1272</v>
      </c>
      <c r="F487" s="481" t="s">
        <v>762</v>
      </c>
      <c r="G487" s="539"/>
      <c r="H487" s="285"/>
      <c r="I487" s="268"/>
      <c r="J487" s="268"/>
      <c r="K487" s="268"/>
      <c r="L487" s="268"/>
      <c r="M487" s="268"/>
    </row>
    <row r="488" spans="1:13" ht="15.75" hidden="1">
      <c r="A488" s="642" t="s">
        <v>30</v>
      </c>
      <c r="B488" s="496" t="s">
        <v>533</v>
      </c>
      <c r="C488" s="481" t="s">
        <v>761</v>
      </c>
      <c r="D488" s="481" t="s">
        <v>525</v>
      </c>
      <c r="E488" s="484" t="s">
        <v>1137</v>
      </c>
      <c r="F488" s="481"/>
      <c r="G488" s="539">
        <f>G489</f>
        <v>0</v>
      </c>
      <c r="H488" s="285"/>
      <c r="I488" s="268"/>
      <c r="J488" s="268"/>
      <c r="K488" s="268"/>
      <c r="L488" s="268"/>
      <c r="M488" s="268"/>
    </row>
    <row r="489" spans="1:13" ht="15.75" hidden="1">
      <c r="A489" s="484" t="s">
        <v>176</v>
      </c>
      <c r="B489" s="496" t="s">
        <v>533</v>
      </c>
      <c r="C489" s="481" t="s">
        <v>761</v>
      </c>
      <c r="D489" s="481" t="s">
        <v>525</v>
      </c>
      <c r="E489" s="484" t="s">
        <v>1137</v>
      </c>
      <c r="F489" s="481" t="s">
        <v>762</v>
      </c>
      <c r="G489" s="539"/>
      <c r="H489" s="285"/>
      <c r="I489" s="268"/>
      <c r="J489" s="268"/>
      <c r="K489" s="268"/>
      <c r="L489" s="268"/>
      <c r="M489" s="268"/>
    </row>
    <row r="490" spans="1:13" ht="28.5" customHeight="1" hidden="1">
      <c r="A490" s="662" t="s">
        <v>28</v>
      </c>
      <c r="B490" s="496" t="s">
        <v>533</v>
      </c>
      <c r="C490" s="481" t="s">
        <v>761</v>
      </c>
      <c r="D490" s="481" t="s">
        <v>525</v>
      </c>
      <c r="E490" s="484" t="s">
        <v>29</v>
      </c>
      <c r="F490" s="481"/>
      <c r="G490" s="539">
        <f>G491</f>
        <v>0</v>
      </c>
      <c r="H490" s="268"/>
      <c r="I490" s="268"/>
      <c r="J490" s="268"/>
      <c r="K490" s="268"/>
      <c r="L490" s="268"/>
      <c r="M490" s="268"/>
    </row>
    <row r="491" spans="1:13" ht="15.75" hidden="1">
      <c r="A491" s="484" t="s">
        <v>176</v>
      </c>
      <c r="B491" s="496" t="s">
        <v>533</v>
      </c>
      <c r="C491" s="481" t="s">
        <v>761</v>
      </c>
      <c r="D491" s="481" t="s">
        <v>525</v>
      </c>
      <c r="E491" s="484" t="s">
        <v>29</v>
      </c>
      <c r="F491" s="481" t="s">
        <v>762</v>
      </c>
      <c r="G491" s="539"/>
      <c r="H491" s="268"/>
      <c r="I491" s="268"/>
      <c r="J491" s="268"/>
      <c r="K491" s="268"/>
      <c r="L491" s="268"/>
      <c r="M491" s="268"/>
    </row>
    <row r="492" spans="1:13" ht="24" customHeight="1">
      <c r="A492" s="483" t="s">
        <v>541</v>
      </c>
      <c r="B492" s="483" t="s">
        <v>533</v>
      </c>
      <c r="C492" s="483">
        <v>10</v>
      </c>
      <c r="D492" s="483" t="s">
        <v>526</v>
      </c>
      <c r="E492" s="481"/>
      <c r="F492" s="496"/>
      <c r="G492" s="538">
        <f>G498+G502+G506+G493</f>
        <v>784.2</v>
      </c>
      <c r="H492" s="268"/>
      <c r="I492" s="268"/>
      <c r="J492" s="268"/>
      <c r="K492" s="268"/>
      <c r="L492" s="268"/>
      <c r="M492" s="268"/>
    </row>
    <row r="493" spans="1:13" ht="44.25" customHeight="1">
      <c r="A493" s="497" t="s">
        <v>362</v>
      </c>
      <c r="B493" s="497" t="s">
        <v>533</v>
      </c>
      <c r="C493" s="497" t="s">
        <v>761</v>
      </c>
      <c r="D493" s="497" t="s">
        <v>526</v>
      </c>
      <c r="E493" s="541" t="s">
        <v>363</v>
      </c>
      <c r="F493" s="674"/>
      <c r="G493" s="598">
        <v>781.2</v>
      </c>
      <c r="H493" s="268"/>
      <c r="I493" s="268"/>
      <c r="J493" s="268"/>
      <c r="K493" s="268"/>
      <c r="L493" s="268"/>
      <c r="M493" s="268"/>
    </row>
    <row r="494" spans="1:13" ht="86.25" customHeight="1">
      <c r="A494" s="481" t="s">
        <v>1170</v>
      </c>
      <c r="B494" s="481" t="s">
        <v>533</v>
      </c>
      <c r="C494" s="481" t="s">
        <v>761</v>
      </c>
      <c r="D494" s="481" t="s">
        <v>526</v>
      </c>
      <c r="E494" s="481" t="s">
        <v>364</v>
      </c>
      <c r="F494" s="496"/>
      <c r="G494" s="538">
        <v>781.2</v>
      </c>
      <c r="H494" s="268"/>
      <c r="I494" s="268"/>
      <c r="J494" s="268"/>
      <c r="K494" s="268"/>
      <c r="L494" s="268"/>
      <c r="M494" s="268"/>
    </row>
    <row r="495" spans="1:13" ht="24" customHeight="1">
      <c r="A495" s="675" t="s">
        <v>1301</v>
      </c>
      <c r="B495" s="481" t="s">
        <v>533</v>
      </c>
      <c r="C495" s="481" t="s">
        <v>761</v>
      </c>
      <c r="D495" s="481" t="s">
        <v>526</v>
      </c>
      <c r="E495" s="481" t="s">
        <v>9</v>
      </c>
      <c r="F495" s="496"/>
      <c r="G495" s="538">
        <v>781.2</v>
      </c>
      <c r="H495" s="268"/>
      <c r="I495" s="268"/>
      <c r="J495" s="268"/>
      <c r="K495" s="268"/>
      <c r="L495" s="268"/>
      <c r="M495" s="268"/>
    </row>
    <row r="496" spans="1:13" ht="24" customHeight="1">
      <c r="A496" s="484" t="s">
        <v>1273</v>
      </c>
      <c r="B496" s="481" t="s">
        <v>533</v>
      </c>
      <c r="C496" s="481" t="s">
        <v>761</v>
      </c>
      <c r="D496" s="481" t="s">
        <v>526</v>
      </c>
      <c r="E496" s="481" t="s">
        <v>1272</v>
      </c>
      <c r="F496" s="496"/>
      <c r="G496" s="538">
        <f>G497</f>
        <v>781.2</v>
      </c>
      <c r="H496" s="268"/>
      <c r="I496" s="268"/>
      <c r="J496" s="268"/>
      <c r="K496" s="268"/>
      <c r="L496" s="268"/>
      <c r="M496" s="268"/>
    </row>
    <row r="497" spans="1:13" ht="24" customHeight="1">
      <c r="A497" s="484" t="s">
        <v>176</v>
      </c>
      <c r="B497" s="481" t="s">
        <v>533</v>
      </c>
      <c r="C497" s="481" t="s">
        <v>761</v>
      </c>
      <c r="D497" s="481" t="s">
        <v>526</v>
      </c>
      <c r="E497" s="481" t="s">
        <v>1272</v>
      </c>
      <c r="F497" s="496" t="s">
        <v>762</v>
      </c>
      <c r="G497" s="538">
        <v>781.2</v>
      </c>
      <c r="H497" s="268"/>
      <c r="I497" s="268"/>
      <c r="J497" s="268"/>
      <c r="K497" s="268"/>
      <c r="L497" s="268"/>
      <c r="M497" s="268"/>
    </row>
    <row r="498" spans="1:13" ht="18.75" customHeight="1">
      <c r="A498" s="482" t="s">
        <v>336</v>
      </c>
      <c r="B498" s="497" t="s">
        <v>533</v>
      </c>
      <c r="C498" s="481">
        <v>10</v>
      </c>
      <c r="D498" s="481" t="s">
        <v>526</v>
      </c>
      <c r="E498" s="497" t="s">
        <v>192</v>
      </c>
      <c r="F498" s="497"/>
      <c r="G498" s="605">
        <f>G499</f>
        <v>1.8</v>
      </c>
      <c r="H498" s="268"/>
      <c r="I498" s="268"/>
      <c r="J498" s="268"/>
      <c r="K498" s="268"/>
      <c r="L498" s="268"/>
      <c r="M498" s="268"/>
    </row>
    <row r="499" spans="1:13" ht="15.75" customHeight="1">
      <c r="A499" s="485" t="s">
        <v>337</v>
      </c>
      <c r="B499" s="481" t="s">
        <v>533</v>
      </c>
      <c r="C499" s="481">
        <v>10</v>
      </c>
      <c r="D499" s="481" t="s">
        <v>526</v>
      </c>
      <c r="E499" s="481" t="s">
        <v>495</v>
      </c>
      <c r="F499" s="481"/>
      <c r="G499" s="538">
        <f>G500</f>
        <v>1.8</v>
      </c>
      <c r="H499" s="268"/>
      <c r="I499" s="268"/>
      <c r="J499" s="268"/>
      <c r="K499" s="268"/>
      <c r="L499" s="268"/>
      <c r="M499" s="268"/>
    </row>
    <row r="500" spans="1:13" ht="27.75" customHeight="1">
      <c r="A500" s="541" t="s">
        <v>598</v>
      </c>
      <c r="B500" s="541" t="s">
        <v>533</v>
      </c>
      <c r="C500" s="481">
        <v>10</v>
      </c>
      <c r="D500" s="481" t="s">
        <v>526</v>
      </c>
      <c r="E500" s="541" t="s">
        <v>224</v>
      </c>
      <c r="F500" s="541"/>
      <c r="G500" s="598">
        <f>G501</f>
        <v>1.8</v>
      </c>
      <c r="H500" s="885" t="s">
        <v>1215</v>
      </c>
      <c r="I500" s="886"/>
      <c r="J500" s="886"/>
      <c r="K500" s="268"/>
      <c r="L500" s="268"/>
      <c r="M500" s="268"/>
    </row>
    <row r="501" spans="1:17" ht="40.5">
      <c r="A501" s="481" t="s">
        <v>653</v>
      </c>
      <c r="B501" s="481" t="s">
        <v>533</v>
      </c>
      <c r="C501" s="481">
        <v>10</v>
      </c>
      <c r="D501" s="481" t="s">
        <v>526</v>
      </c>
      <c r="E501" s="481" t="s">
        <v>224</v>
      </c>
      <c r="F501" s="481" t="s">
        <v>67</v>
      </c>
      <c r="G501" s="538">
        <v>1.8</v>
      </c>
      <c r="H501" s="245" t="s">
        <v>1216</v>
      </c>
      <c r="I501" s="268"/>
      <c r="J501" s="268"/>
      <c r="K501" s="268"/>
      <c r="L501" s="268"/>
      <c r="M501" s="268"/>
      <c r="N501" s="516"/>
      <c r="P501" s="516">
        <v>10011.06</v>
      </c>
      <c r="Q501">
        <v>878.85</v>
      </c>
    </row>
    <row r="502" spans="1:13" ht="27.75">
      <c r="A502" s="482" t="s">
        <v>338</v>
      </c>
      <c r="B502" s="497" t="s">
        <v>533</v>
      </c>
      <c r="C502" s="483">
        <v>10</v>
      </c>
      <c r="D502" s="483" t="s">
        <v>526</v>
      </c>
      <c r="E502" s="497" t="s">
        <v>497</v>
      </c>
      <c r="F502" s="497"/>
      <c r="G502" s="605">
        <f>G503</f>
        <v>0.6</v>
      </c>
      <c r="H502" s="268"/>
      <c r="I502" s="268"/>
      <c r="J502" s="268"/>
      <c r="K502" s="268"/>
      <c r="L502" s="268"/>
      <c r="M502" s="268"/>
    </row>
    <row r="503" spans="1:13" ht="16.5" customHeight="1">
      <c r="A503" s="548" t="s">
        <v>170</v>
      </c>
      <c r="B503" s="483" t="s">
        <v>533</v>
      </c>
      <c r="C503" s="481">
        <v>10</v>
      </c>
      <c r="D503" s="481" t="s">
        <v>526</v>
      </c>
      <c r="E503" s="497" t="s">
        <v>496</v>
      </c>
      <c r="F503" s="497"/>
      <c r="G503" s="605">
        <f>G504</f>
        <v>0.6</v>
      </c>
      <c r="H503" s="268"/>
      <c r="I503" s="268"/>
      <c r="J503" s="268"/>
      <c r="K503" s="268"/>
      <c r="L503" s="268"/>
      <c r="M503" s="268"/>
    </row>
    <row r="504" spans="1:13" ht="27">
      <c r="A504" s="481" t="s">
        <v>598</v>
      </c>
      <c r="B504" s="481" t="s">
        <v>533</v>
      </c>
      <c r="C504" s="481">
        <v>10</v>
      </c>
      <c r="D504" s="481" t="s">
        <v>526</v>
      </c>
      <c r="E504" s="481" t="s">
        <v>442</v>
      </c>
      <c r="F504" s="481"/>
      <c r="G504" s="538">
        <f>G505</f>
        <v>0.6</v>
      </c>
      <c r="H504" s="268"/>
      <c r="I504" s="268"/>
      <c r="J504" s="268"/>
      <c r="K504" s="268"/>
      <c r="L504" s="268"/>
      <c r="M504" s="268"/>
    </row>
    <row r="505" spans="1:13" ht="41.25" customHeight="1">
      <c r="A505" s="481" t="s">
        <v>653</v>
      </c>
      <c r="B505" s="481" t="s">
        <v>533</v>
      </c>
      <c r="C505" s="481">
        <v>10</v>
      </c>
      <c r="D505" s="481" t="s">
        <v>526</v>
      </c>
      <c r="E505" s="481" t="s">
        <v>442</v>
      </c>
      <c r="F505" s="481" t="s">
        <v>67</v>
      </c>
      <c r="G505" s="538">
        <v>0.6</v>
      </c>
      <c r="H505" s="268"/>
      <c r="I505" s="268"/>
      <c r="J505" s="268"/>
      <c r="K505" s="268"/>
      <c r="L505" s="268"/>
      <c r="M505" s="268"/>
    </row>
    <row r="506" spans="1:13" ht="30.75" customHeight="1">
      <c r="A506" s="594" t="s">
        <v>171</v>
      </c>
      <c r="B506" s="481" t="s">
        <v>533</v>
      </c>
      <c r="C506" s="483">
        <v>10</v>
      </c>
      <c r="D506" s="483" t="s">
        <v>526</v>
      </c>
      <c r="E506" s="497" t="s">
        <v>573</v>
      </c>
      <c r="F506" s="481"/>
      <c r="G506" s="538">
        <f>G507</f>
        <v>0.6</v>
      </c>
      <c r="H506" s="268"/>
      <c r="I506" s="268"/>
      <c r="J506" s="268"/>
      <c r="K506" s="268"/>
      <c r="L506" s="268"/>
      <c r="M506" s="268"/>
    </row>
    <row r="507" spans="1:13" ht="27" customHeight="1">
      <c r="A507" s="596" t="s">
        <v>172</v>
      </c>
      <c r="B507" s="481" t="s">
        <v>533</v>
      </c>
      <c r="C507" s="481">
        <v>10</v>
      </c>
      <c r="D507" s="481" t="s">
        <v>526</v>
      </c>
      <c r="E507" s="483" t="s">
        <v>129</v>
      </c>
      <c r="F507" s="481"/>
      <c r="G507" s="538">
        <f>G508</f>
        <v>0.6</v>
      </c>
      <c r="H507" s="268"/>
      <c r="I507" s="268"/>
      <c r="J507" s="268"/>
      <c r="K507" s="268"/>
      <c r="L507" s="268"/>
      <c r="M507" s="268"/>
    </row>
    <row r="508" spans="1:13" ht="27">
      <c r="A508" s="541" t="s">
        <v>599</v>
      </c>
      <c r="B508" s="481" t="s">
        <v>533</v>
      </c>
      <c r="C508" s="481">
        <v>10</v>
      </c>
      <c r="D508" s="481" t="s">
        <v>526</v>
      </c>
      <c r="E508" s="541" t="s">
        <v>1339</v>
      </c>
      <c r="F508" s="541"/>
      <c r="G508" s="598">
        <f>G509</f>
        <v>0.6</v>
      </c>
      <c r="H508" s="268"/>
      <c r="I508" s="268"/>
      <c r="J508" s="268"/>
      <c r="K508" s="268"/>
      <c r="L508" s="268"/>
      <c r="M508" s="268"/>
    </row>
    <row r="509" spans="1:13" ht="40.5">
      <c r="A509" s="481" t="s">
        <v>653</v>
      </c>
      <c r="B509" s="481" t="s">
        <v>533</v>
      </c>
      <c r="C509" s="481">
        <v>10</v>
      </c>
      <c r="D509" s="481" t="s">
        <v>526</v>
      </c>
      <c r="E509" s="481" t="s">
        <v>1339</v>
      </c>
      <c r="F509" s="481" t="s">
        <v>67</v>
      </c>
      <c r="G509" s="538">
        <v>0.6</v>
      </c>
      <c r="H509" s="268"/>
      <c r="I509" s="268"/>
      <c r="J509" s="268"/>
      <c r="K509" s="268"/>
      <c r="L509" s="268"/>
      <c r="M509" s="268"/>
    </row>
    <row r="510" spans="1:13" ht="15.75">
      <c r="A510" s="483" t="s">
        <v>648</v>
      </c>
      <c r="B510" s="483" t="s">
        <v>533</v>
      </c>
      <c r="C510" s="483" t="s">
        <v>760</v>
      </c>
      <c r="D510" s="481"/>
      <c r="E510" s="481"/>
      <c r="F510" s="481"/>
      <c r="G510" s="597">
        <f>G511</f>
        <v>90947.905</v>
      </c>
      <c r="H510" s="268"/>
      <c r="I510" s="268"/>
      <c r="J510" s="268"/>
      <c r="K510" s="268"/>
      <c r="L510" s="268"/>
      <c r="M510" s="268"/>
    </row>
    <row r="511" spans="1:13" ht="15.75">
      <c r="A511" s="497" t="s">
        <v>649</v>
      </c>
      <c r="B511" s="483" t="s">
        <v>533</v>
      </c>
      <c r="C511" s="483">
        <v>11</v>
      </c>
      <c r="D511" s="483" t="s">
        <v>666</v>
      </c>
      <c r="E511" s="483"/>
      <c r="F511" s="481"/>
      <c r="G511" s="597">
        <f>G512+G545</f>
        <v>90947.905</v>
      </c>
      <c r="H511" s="268"/>
      <c r="I511" s="268"/>
      <c r="J511" s="268"/>
      <c r="K511" s="268"/>
      <c r="L511" s="268"/>
      <c r="M511" s="268"/>
    </row>
    <row r="512" spans="1:13" ht="27.75">
      <c r="A512" s="596" t="s">
        <v>1471</v>
      </c>
      <c r="B512" s="483" t="s">
        <v>533</v>
      </c>
      <c r="C512" s="541">
        <v>11</v>
      </c>
      <c r="D512" s="541" t="s">
        <v>666</v>
      </c>
      <c r="E512" s="541" t="s">
        <v>309</v>
      </c>
      <c r="F512" s="541"/>
      <c r="G512" s="539">
        <f>G513+G519</f>
        <v>90943.905</v>
      </c>
      <c r="H512" s="268"/>
      <c r="I512" s="268"/>
      <c r="J512" s="268"/>
      <c r="K512" s="268"/>
      <c r="L512" s="268"/>
      <c r="M512" s="268"/>
    </row>
    <row r="513" spans="1:13" ht="46.5" customHeight="1">
      <c r="A513" s="485" t="s">
        <v>1476</v>
      </c>
      <c r="B513" s="481" t="s">
        <v>533</v>
      </c>
      <c r="C513" s="481" t="s">
        <v>760</v>
      </c>
      <c r="D513" s="481" t="s">
        <v>666</v>
      </c>
      <c r="E513" s="481" t="s">
        <v>717</v>
      </c>
      <c r="F513" s="481"/>
      <c r="G513" s="539">
        <f>SUM(G514)</f>
        <v>11936.637999999999</v>
      </c>
      <c r="H513" s="268"/>
      <c r="I513" s="268"/>
      <c r="J513" s="268"/>
      <c r="K513" s="268"/>
      <c r="L513" s="268"/>
      <c r="M513" s="268"/>
    </row>
    <row r="514" spans="1:13" ht="43.5" customHeight="1">
      <c r="A514" s="485" t="s">
        <v>1450</v>
      </c>
      <c r="B514" s="481" t="s">
        <v>533</v>
      </c>
      <c r="C514" s="481" t="s">
        <v>760</v>
      </c>
      <c r="D514" s="481" t="s">
        <v>666</v>
      </c>
      <c r="E514" s="481" t="s">
        <v>718</v>
      </c>
      <c r="F514" s="481"/>
      <c r="G514" s="539">
        <f>SUM(G515)</f>
        <v>11936.637999999999</v>
      </c>
      <c r="H514" s="268"/>
      <c r="I514" s="268"/>
      <c r="J514" s="268"/>
      <c r="K514" s="268"/>
      <c r="L514" s="268"/>
      <c r="M514" s="268"/>
    </row>
    <row r="515" spans="1:13" ht="48.75" customHeight="1">
      <c r="A515" s="481" t="s">
        <v>599</v>
      </c>
      <c r="B515" s="481" t="s">
        <v>533</v>
      </c>
      <c r="C515" s="481" t="s">
        <v>760</v>
      </c>
      <c r="D515" s="481" t="s">
        <v>666</v>
      </c>
      <c r="E515" s="481" t="s">
        <v>1473</v>
      </c>
      <c r="F515" s="497"/>
      <c r="G515" s="539">
        <f>SUM(G516:G518)</f>
        <v>11936.637999999999</v>
      </c>
      <c r="H515" s="268"/>
      <c r="I515" s="268"/>
      <c r="J515" s="268"/>
      <c r="K515" s="268"/>
      <c r="L515" s="268"/>
      <c r="M515" s="268"/>
    </row>
    <row r="516" spans="1:13" ht="48.75" customHeight="1">
      <c r="A516" s="481" t="s">
        <v>653</v>
      </c>
      <c r="B516" s="481" t="s">
        <v>533</v>
      </c>
      <c r="C516" s="481" t="s">
        <v>760</v>
      </c>
      <c r="D516" s="481" t="s">
        <v>666</v>
      </c>
      <c r="E516" s="481" t="s">
        <v>1473</v>
      </c>
      <c r="F516" s="481" t="s">
        <v>67</v>
      </c>
      <c r="G516" s="538">
        <v>6223.2</v>
      </c>
      <c r="H516" s="268"/>
      <c r="I516" s="268"/>
      <c r="J516" s="268"/>
      <c r="K516" s="268"/>
      <c r="L516" s="268"/>
      <c r="M516" s="268"/>
    </row>
    <row r="517" spans="1:13" ht="35.25" customHeight="1">
      <c r="A517" s="486" t="s">
        <v>380</v>
      </c>
      <c r="B517" s="481" t="s">
        <v>533</v>
      </c>
      <c r="C517" s="481" t="s">
        <v>760</v>
      </c>
      <c r="D517" s="481" t="s">
        <v>666</v>
      </c>
      <c r="E517" s="481" t="s">
        <v>1473</v>
      </c>
      <c r="F517" s="481" t="s">
        <v>516</v>
      </c>
      <c r="G517" s="538">
        <v>3592.365</v>
      </c>
      <c r="H517" s="268"/>
      <c r="I517" s="268"/>
      <c r="J517" s="268"/>
      <c r="K517" s="268"/>
      <c r="L517" s="268"/>
      <c r="M517" s="268"/>
    </row>
    <row r="518" spans="1:13" ht="39.75" customHeight="1">
      <c r="A518" s="481" t="s">
        <v>763</v>
      </c>
      <c r="B518" s="481" t="s">
        <v>533</v>
      </c>
      <c r="C518" s="481" t="s">
        <v>760</v>
      </c>
      <c r="D518" s="481" t="s">
        <v>666</v>
      </c>
      <c r="E518" s="481" t="s">
        <v>1473</v>
      </c>
      <c r="F518" s="481" t="s">
        <v>764</v>
      </c>
      <c r="G518" s="538">
        <v>2121.073</v>
      </c>
      <c r="H518" s="268"/>
      <c r="I518" s="268"/>
      <c r="J518" s="268"/>
      <c r="K518" s="268"/>
      <c r="L518" s="268"/>
      <c r="M518" s="268"/>
    </row>
    <row r="519" spans="1:13" ht="55.5" customHeight="1">
      <c r="A519" s="485" t="s">
        <v>1472</v>
      </c>
      <c r="B519" s="481" t="s">
        <v>533</v>
      </c>
      <c r="C519" s="481" t="s">
        <v>760</v>
      </c>
      <c r="D519" s="481" t="s">
        <v>666</v>
      </c>
      <c r="E519" s="481" t="s">
        <v>310</v>
      </c>
      <c r="F519" s="481"/>
      <c r="G519" s="538">
        <f>G520</f>
        <v>79007.26699999999</v>
      </c>
      <c r="H519" s="252"/>
      <c r="I519" s="268"/>
      <c r="J519" s="268"/>
      <c r="K519" s="268"/>
      <c r="L519" s="268"/>
      <c r="M519" s="268"/>
    </row>
    <row r="520" spans="1:13" ht="27.75">
      <c r="A520" s="625" t="s">
        <v>317</v>
      </c>
      <c r="B520" s="481" t="s">
        <v>533</v>
      </c>
      <c r="C520" s="481" t="s">
        <v>760</v>
      </c>
      <c r="D520" s="481" t="s">
        <v>666</v>
      </c>
      <c r="E520" s="481" t="s">
        <v>313</v>
      </c>
      <c r="F520" s="481"/>
      <c r="G520" s="538">
        <f>G521+G525</f>
        <v>79007.26699999999</v>
      </c>
      <c r="H520" s="252"/>
      <c r="I520" s="268"/>
      <c r="J520" s="268"/>
      <c r="K520" s="268"/>
      <c r="L520" s="268"/>
      <c r="M520" s="268"/>
    </row>
    <row r="521" spans="1:13" ht="45.75" customHeight="1">
      <c r="A521" s="549" t="s">
        <v>327</v>
      </c>
      <c r="B521" s="481" t="s">
        <v>533</v>
      </c>
      <c r="C521" s="481" t="s">
        <v>760</v>
      </c>
      <c r="D521" s="481" t="s">
        <v>666</v>
      </c>
      <c r="E521" s="481" t="s">
        <v>716</v>
      </c>
      <c r="F521" s="481"/>
      <c r="G521" s="539">
        <f>G523+G524+G522</f>
        <v>295</v>
      </c>
      <c r="H521" s="252"/>
      <c r="I521" s="268"/>
      <c r="J521" s="268"/>
      <c r="K521" s="268"/>
      <c r="L521" s="268"/>
      <c r="M521" s="268"/>
    </row>
    <row r="522" spans="1:13" ht="45.75" customHeight="1">
      <c r="A522" s="481" t="s">
        <v>653</v>
      </c>
      <c r="B522" s="481" t="s">
        <v>533</v>
      </c>
      <c r="C522" s="481" t="s">
        <v>760</v>
      </c>
      <c r="D522" s="481" t="s">
        <v>666</v>
      </c>
      <c r="E522" s="481" t="s">
        <v>716</v>
      </c>
      <c r="F522" s="481" t="s">
        <v>67</v>
      </c>
      <c r="G522" s="539">
        <v>173.1</v>
      </c>
      <c r="H522" s="252"/>
      <c r="I522" s="268"/>
      <c r="J522" s="268"/>
      <c r="K522" s="268"/>
      <c r="L522" s="268"/>
      <c r="M522" s="268"/>
    </row>
    <row r="523" spans="1:13" ht="32.25" customHeight="1">
      <c r="A523" s="486" t="s">
        <v>380</v>
      </c>
      <c r="B523" s="481" t="s">
        <v>533</v>
      </c>
      <c r="C523" s="481" t="s">
        <v>760</v>
      </c>
      <c r="D523" s="481" t="s">
        <v>666</v>
      </c>
      <c r="E523" s="481" t="s">
        <v>716</v>
      </c>
      <c r="F523" s="481" t="s">
        <v>516</v>
      </c>
      <c r="G523" s="539">
        <v>103.9</v>
      </c>
      <c r="H523" s="252"/>
      <c r="I523" s="268"/>
      <c r="J523" s="268"/>
      <c r="K523" s="268"/>
      <c r="L523" s="268"/>
      <c r="M523" s="268"/>
    </row>
    <row r="524" spans="1:13" ht="21.75" customHeight="1">
      <c r="A524" s="481" t="s">
        <v>176</v>
      </c>
      <c r="B524" s="481" t="s">
        <v>533</v>
      </c>
      <c r="C524" s="481" t="s">
        <v>760</v>
      </c>
      <c r="D524" s="481" t="s">
        <v>666</v>
      </c>
      <c r="E524" s="481" t="s">
        <v>716</v>
      </c>
      <c r="F524" s="481" t="s">
        <v>762</v>
      </c>
      <c r="G524" s="539">
        <v>18</v>
      </c>
      <c r="H524" s="252"/>
      <c r="I524" s="268"/>
      <c r="J524" s="268"/>
      <c r="K524" s="268"/>
      <c r="L524" s="268"/>
      <c r="M524" s="268"/>
    </row>
    <row r="525" spans="1:13" ht="33" customHeight="1">
      <c r="A525" s="676" t="s">
        <v>1249</v>
      </c>
      <c r="B525" s="481" t="s">
        <v>533</v>
      </c>
      <c r="C525" s="481" t="s">
        <v>760</v>
      </c>
      <c r="D525" s="481" t="s">
        <v>666</v>
      </c>
      <c r="E525" s="481" t="s">
        <v>1250</v>
      </c>
      <c r="F525" s="481"/>
      <c r="G525" s="539">
        <f>G531+G533+G535+G537+G542+G529</f>
        <v>78712.26699999999</v>
      </c>
      <c r="H525" s="252"/>
      <c r="I525" s="268"/>
      <c r="J525" s="268"/>
      <c r="K525" s="268"/>
      <c r="L525" s="268"/>
      <c r="M525" s="268"/>
    </row>
    <row r="526" spans="1:13" ht="22.5" customHeight="1" hidden="1">
      <c r="A526" s="256" t="s">
        <v>1249</v>
      </c>
      <c r="B526" s="481" t="s">
        <v>533</v>
      </c>
      <c r="C526" s="481" t="s">
        <v>760</v>
      </c>
      <c r="D526" s="481" t="s">
        <v>666</v>
      </c>
      <c r="E526" s="481" t="s">
        <v>1250</v>
      </c>
      <c r="F526" s="481"/>
      <c r="G526" s="539">
        <f>G527</f>
        <v>0</v>
      </c>
      <c r="H526" s="252"/>
      <c r="I526" s="268"/>
      <c r="J526" s="268"/>
      <c r="K526" s="268"/>
      <c r="L526" s="268"/>
      <c r="M526" s="268"/>
    </row>
    <row r="527" spans="1:13" ht="27.75" customHeight="1" hidden="1">
      <c r="A527" s="677" t="s">
        <v>1274</v>
      </c>
      <c r="B527" s="481" t="s">
        <v>533</v>
      </c>
      <c r="C527" s="481" t="s">
        <v>760</v>
      </c>
      <c r="D527" s="481" t="s">
        <v>666</v>
      </c>
      <c r="E527" s="481" t="s">
        <v>1251</v>
      </c>
      <c r="F527" s="481"/>
      <c r="G527" s="539"/>
      <c r="H527" s="252"/>
      <c r="I527" s="268"/>
      <c r="J527" s="268"/>
      <c r="K527" s="268"/>
      <c r="L527" s="268"/>
      <c r="M527" s="268"/>
    </row>
    <row r="528" spans="1:13" ht="36.75" customHeight="1" hidden="1">
      <c r="A528" s="481" t="s">
        <v>433</v>
      </c>
      <c r="B528" s="481" t="s">
        <v>533</v>
      </c>
      <c r="C528" s="481" t="s">
        <v>760</v>
      </c>
      <c r="D528" s="481" t="s">
        <v>666</v>
      </c>
      <c r="E528" s="481" t="s">
        <v>1251</v>
      </c>
      <c r="F528" s="481" t="s">
        <v>510</v>
      </c>
      <c r="G528" s="539"/>
      <c r="H528" s="252"/>
      <c r="I528" s="268"/>
      <c r="J528" s="268"/>
      <c r="K528" s="268"/>
      <c r="L528" s="268"/>
      <c r="M528" s="268"/>
    </row>
    <row r="529" spans="1:13" ht="36.75" customHeight="1" hidden="1">
      <c r="A529" s="472" t="s">
        <v>728</v>
      </c>
      <c r="B529" s="481" t="s">
        <v>533</v>
      </c>
      <c r="C529" s="481" t="s">
        <v>760</v>
      </c>
      <c r="D529" s="481" t="s">
        <v>666</v>
      </c>
      <c r="E529" s="481" t="s">
        <v>1440</v>
      </c>
      <c r="F529" s="481"/>
      <c r="G529" s="539">
        <f>G530</f>
        <v>0</v>
      </c>
      <c r="H529" s="252"/>
      <c r="I529" s="268"/>
      <c r="J529" s="268"/>
      <c r="K529" s="268"/>
      <c r="L529" s="268"/>
      <c r="M529" s="268"/>
    </row>
    <row r="530" spans="1:13" ht="36.75" customHeight="1" hidden="1">
      <c r="A530" s="486" t="s">
        <v>380</v>
      </c>
      <c r="B530" s="481" t="s">
        <v>533</v>
      </c>
      <c r="C530" s="481" t="s">
        <v>760</v>
      </c>
      <c r="D530" s="481" t="s">
        <v>666</v>
      </c>
      <c r="E530" s="481" t="s">
        <v>1440</v>
      </c>
      <c r="F530" s="481" t="s">
        <v>516</v>
      </c>
      <c r="G530" s="539"/>
      <c r="H530" s="252"/>
      <c r="I530" s="268"/>
      <c r="J530" s="268"/>
      <c r="K530" s="268"/>
      <c r="L530" s="268"/>
      <c r="M530" s="268"/>
    </row>
    <row r="531" spans="1:13" ht="36.75" customHeight="1">
      <c r="A531" s="492" t="s">
        <v>1147</v>
      </c>
      <c r="B531" s="481" t="s">
        <v>533</v>
      </c>
      <c r="C531" s="481" t="s">
        <v>760</v>
      </c>
      <c r="D531" s="481" t="s">
        <v>666</v>
      </c>
      <c r="E531" s="481" t="s">
        <v>1300</v>
      </c>
      <c r="F531" s="481"/>
      <c r="G531" s="539">
        <f>G532</f>
        <v>67586.851</v>
      </c>
      <c r="H531" s="252"/>
      <c r="I531" s="268"/>
      <c r="J531" s="268"/>
      <c r="K531" s="268"/>
      <c r="L531" s="268"/>
      <c r="M531" s="268"/>
    </row>
    <row r="532" spans="1:13" ht="36.75" customHeight="1">
      <c r="A532" s="492" t="s">
        <v>433</v>
      </c>
      <c r="B532" s="481" t="s">
        <v>533</v>
      </c>
      <c r="C532" s="481" t="s">
        <v>760</v>
      </c>
      <c r="D532" s="481" t="s">
        <v>666</v>
      </c>
      <c r="E532" s="481" t="s">
        <v>1300</v>
      </c>
      <c r="F532" s="481" t="s">
        <v>510</v>
      </c>
      <c r="G532" s="539">
        <v>67586.851</v>
      </c>
      <c r="H532" s="252"/>
      <c r="I532" s="268"/>
      <c r="J532" s="268"/>
      <c r="K532" s="268"/>
      <c r="L532" s="268"/>
      <c r="M532" s="268"/>
    </row>
    <row r="533" spans="1:13" ht="33" customHeight="1">
      <c r="A533" s="256" t="s">
        <v>714</v>
      </c>
      <c r="B533" s="481" t="s">
        <v>533</v>
      </c>
      <c r="C533" s="481" t="s">
        <v>760</v>
      </c>
      <c r="D533" s="481" t="s">
        <v>666</v>
      </c>
      <c r="E533" s="481" t="s">
        <v>1528</v>
      </c>
      <c r="F533" s="481"/>
      <c r="G533" s="539">
        <f>G534</f>
        <v>3557.203</v>
      </c>
      <c r="H533" s="252"/>
      <c r="I533" s="268"/>
      <c r="J533" s="268"/>
      <c r="K533" s="268"/>
      <c r="L533" s="268"/>
      <c r="M533" s="268"/>
    </row>
    <row r="534" spans="1:13" ht="27">
      <c r="A534" s="481" t="s">
        <v>433</v>
      </c>
      <c r="B534" s="481" t="s">
        <v>533</v>
      </c>
      <c r="C534" s="481" t="s">
        <v>760</v>
      </c>
      <c r="D534" s="481" t="s">
        <v>666</v>
      </c>
      <c r="E534" s="481" t="s">
        <v>1528</v>
      </c>
      <c r="F534" s="481" t="s">
        <v>510</v>
      </c>
      <c r="G534" s="539">
        <v>3557.203</v>
      </c>
      <c r="H534" s="252"/>
      <c r="I534" s="268"/>
      <c r="J534" s="268"/>
      <c r="K534" s="268"/>
      <c r="L534" s="268"/>
      <c r="M534" s="268"/>
    </row>
    <row r="535" spans="1:13" ht="33" customHeight="1">
      <c r="A535" s="256" t="s">
        <v>1425</v>
      </c>
      <c r="B535" s="481" t="s">
        <v>533</v>
      </c>
      <c r="C535" s="481" t="s">
        <v>760</v>
      </c>
      <c r="D535" s="481" t="s">
        <v>666</v>
      </c>
      <c r="E535" s="654" t="s">
        <v>1448</v>
      </c>
      <c r="F535" s="654"/>
      <c r="G535" s="539">
        <f>SUM(G536)</f>
        <v>1504.928</v>
      </c>
      <c r="H535" s="252"/>
      <c r="I535" s="268"/>
      <c r="J535" s="268"/>
      <c r="K535" s="268"/>
      <c r="L535" s="268"/>
      <c r="M535" s="268"/>
    </row>
    <row r="536" spans="1:13" ht="27">
      <c r="A536" s="486" t="s">
        <v>380</v>
      </c>
      <c r="B536" s="481" t="s">
        <v>533</v>
      </c>
      <c r="C536" s="481" t="s">
        <v>760</v>
      </c>
      <c r="D536" s="481" t="s">
        <v>666</v>
      </c>
      <c r="E536" s="654" t="s">
        <v>1448</v>
      </c>
      <c r="F536" s="654" t="s">
        <v>516</v>
      </c>
      <c r="G536" s="539">
        <v>1504.928</v>
      </c>
      <c r="H536" s="252"/>
      <c r="I536" s="268"/>
      <c r="J536" s="268"/>
      <c r="K536" s="268"/>
      <c r="L536" s="268"/>
      <c r="M536" s="268"/>
    </row>
    <row r="537" spans="1:13" ht="33" customHeight="1">
      <c r="A537" s="256" t="s">
        <v>1331</v>
      </c>
      <c r="B537" s="481" t="s">
        <v>533</v>
      </c>
      <c r="C537" s="481" t="s">
        <v>760</v>
      </c>
      <c r="D537" s="481" t="s">
        <v>666</v>
      </c>
      <c r="E537" s="654" t="s">
        <v>1449</v>
      </c>
      <c r="F537" s="654"/>
      <c r="G537" s="539">
        <f>SUM(G538)</f>
        <v>1003.285</v>
      </c>
      <c r="H537" s="252"/>
      <c r="I537" s="268"/>
      <c r="J537" s="268"/>
      <c r="K537" s="268"/>
      <c r="L537" s="268"/>
      <c r="M537" s="268"/>
    </row>
    <row r="538" spans="1:13" ht="27.75">
      <c r="A538" s="256" t="s">
        <v>380</v>
      </c>
      <c r="B538" s="481" t="s">
        <v>533</v>
      </c>
      <c r="C538" s="481" t="s">
        <v>760</v>
      </c>
      <c r="D538" s="481" t="s">
        <v>666</v>
      </c>
      <c r="E538" s="654" t="s">
        <v>1449</v>
      </c>
      <c r="F538" s="654" t="s">
        <v>516</v>
      </c>
      <c r="G538" s="539">
        <v>1003.285</v>
      </c>
      <c r="H538" s="252"/>
      <c r="I538" s="268"/>
      <c r="J538" s="268"/>
      <c r="K538" s="268"/>
      <c r="L538" s="268"/>
      <c r="M538" s="268"/>
    </row>
    <row r="539" spans="1:13" ht="27" hidden="1">
      <c r="A539" s="492" t="s">
        <v>1147</v>
      </c>
      <c r="B539" s="481" t="s">
        <v>533</v>
      </c>
      <c r="C539" s="481" t="s">
        <v>760</v>
      </c>
      <c r="D539" s="481" t="s">
        <v>666</v>
      </c>
      <c r="E539" s="494" t="s">
        <v>1300</v>
      </c>
      <c r="F539" s="481"/>
      <c r="G539" s="539">
        <f>G540</f>
        <v>0</v>
      </c>
      <c r="H539" s="252"/>
      <c r="I539" s="268"/>
      <c r="J539" s="268"/>
      <c r="K539" s="268"/>
      <c r="L539" s="268"/>
      <c r="M539" s="268"/>
    </row>
    <row r="540" spans="1:13" ht="27" hidden="1">
      <c r="A540" s="492" t="s">
        <v>433</v>
      </c>
      <c r="B540" s="481" t="s">
        <v>533</v>
      </c>
      <c r="C540" s="481" t="s">
        <v>760</v>
      </c>
      <c r="D540" s="481" t="s">
        <v>666</v>
      </c>
      <c r="E540" s="494" t="s">
        <v>1300</v>
      </c>
      <c r="F540" s="481" t="s">
        <v>510</v>
      </c>
      <c r="G540" s="539"/>
      <c r="H540" s="252"/>
      <c r="I540" s="268"/>
      <c r="J540" s="268"/>
      <c r="K540" s="268"/>
      <c r="L540" s="268"/>
      <c r="M540" s="268"/>
    </row>
    <row r="541" spans="1:13" ht="25.5" hidden="1">
      <c r="A541" s="676" t="s">
        <v>1249</v>
      </c>
      <c r="B541" s="481" t="s">
        <v>533</v>
      </c>
      <c r="C541" s="481" t="s">
        <v>760</v>
      </c>
      <c r="D541" s="481" t="s">
        <v>666</v>
      </c>
      <c r="E541" s="481" t="s">
        <v>1250</v>
      </c>
      <c r="F541" s="481"/>
      <c r="G541" s="539">
        <f>G542</f>
        <v>5060</v>
      </c>
      <c r="H541" s="252"/>
      <c r="I541" s="268"/>
      <c r="J541" s="268"/>
      <c r="K541" s="268"/>
      <c r="L541" s="268"/>
      <c r="M541" s="268"/>
    </row>
    <row r="542" spans="1:13" ht="36" customHeight="1">
      <c r="A542" s="678" t="s">
        <v>1147</v>
      </c>
      <c r="B542" s="481" t="s">
        <v>533</v>
      </c>
      <c r="C542" s="481" t="s">
        <v>760</v>
      </c>
      <c r="D542" s="481" t="s">
        <v>666</v>
      </c>
      <c r="E542" s="494" t="s">
        <v>1440</v>
      </c>
      <c r="F542" s="481"/>
      <c r="G542" s="539">
        <f>G543+G544</f>
        <v>5060</v>
      </c>
      <c r="H542" s="252"/>
      <c r="I542" s="268"/>
      <c r="J542" s="268"/>
      <c r="K542" s="268"/>
      <c r="L542" s="268"/>
      <c r="M542" s="268"/>
    </row>
    <row r="543" spans="1:13" ht="27.75">
      <c r="A543" s="256" t="s">
        <v>380</v>
      </c>
      <c r="B543" s="481" t="s">
        <v>533</v>
      </c>
      <c r="C543" s="481" t="s">
        <v>760</v>
      </c>
      <c r="D543" s="481" t="s">
        <v>666</v>
      </c>
      <c r="E543" s="494" t="s">
        <v>1440</v>
      </c>
      <c r="F543" s="481" t="s">
        <v>516</v>
      </c>
      <c r="G543" s="539">
        <v>52</v>
      </c>
      <c r="H543" s="252"/>
      <c r="I543" s="268"/>
      <c r="J543" s="268"/>
      <c r="K543" s="268"/>
      <c r="L543" s="268"/>
      <c r="M543" s="268"/>
    </row>
    <row r="544" spans="1:13" ht="27">
      <c r="A544" s="492" t="s">
        <v>433</v>
      </c>
      <c r="B544" s="481" t="s">
        <v>533</v>
      </c>
      <c r="C544" s="481" t="s">
        <v>760</v>
      </c>
      <c r="D544" s="481" t="s">
        <v>666</v>
      </c>
      <c r="E544" s="494" t="s">
        <v>1440</v>
      </c>
      <c r="F544" s="481" t="s">
        <v>510</v>
      </c>
      <c r="G544" s="539">
        <v>5008</v>
      </c>
      <c r="H544" s="252"/>
      <c r="I544" s="268"/>
      <c r="J544" s="268"/>
      <c r="K544" s="268"/>
      <c r="L544" s="268"/>
      <c r="M544" s="268"/>
    </row>
    <row r="545" spans="1:13" ht="28.5">
      <c r="A545" s="594" t="s">
        <v>171</v>
      </c>
      <c r="B545" s="497" t="s">
        <v>533</v>
      </c>
      <c r="C545" s="497" t="s">
        <v>760</v>
      </c>
      <c r="D545" s="497" t="s">
        <v>666</v>
      </c>
      <c r="E545" s="497" t="s">
        <v>573</v>
      </c>
      <c r="F545" s="481"/>
      <c r="G545" s="539">
        <f>G546</f>
        <v>4</v>
      </c>
      <c r="H545" s="252"/>
      <c r="I545" s="268"/>
      <c r="J545" s="268"/>
      <c r="K545" s="268"/>
      <c r="L545" s="268"/>
      <c r="M545" s="268"/>
    </row>
    <row r="546" spans="1:13" ht="27.75">
      <c r="A546" s="596" t="s">
        <v>172</v>
      </c>
      <c r="B546" s="481" t="s">
        <v>533</v>
      </c>
      <c r="C546" s="481" t="s">
        <v>760</v>
      </c>
      <c r="D546" s="481" t="s">
        <v>666</v>
      </c>
      <c r="E546" s="483" t="s">
        <v>129</v>
      </c>
      <c r="F546" s="481"/>
      <c r="G546" s="539">
        <f>G547</f>
        <v>4</v>
      </c>
      <c r="H546" s="252"/>
      <c r="I546" s="268"/>
      <c r="J546" s="268"/>
      <c r="K546" s="268"/>
      <c r="L546" s="268"/>
      <c r="M546" s="268"/>
    </row>
    <row r="547" spans="1:13" ht="27">
      <c r="A547" s="492" t="s">
        <v>1643</v>
      </c>
      <c r="B547" s="481" t="s">
        <v>533</v>
      </c>
      <c r="C547" s="481" t="s">
        <v>760</v>
      </c>
      <c r="D547" s="481" t="s">
        <v>666</v>
      </c>
      <c r="E547" s="494" t="s">
        <v>1644</v>
      </c>
      <c r="F547" s="481"/>
      <c r="G547" s="539">
        <f>G548</f>
        <v>4</v>
      </c>
      <c r="H547" s="252"/>
      <c r="I547" s="268"/>
      <c r="J547" s="268"/>
      <c r="K547" s="268"/>
      <c r="L547" s="268"/>
      <c r="M547" s="268"/>
    </row>
    <row r="548" spans="1:13" ht="27">
      <c r="A548" s="492" t="s">
        <v>380</v>
      </c>
      <c r="B548" s="481" t="s">
        <v>533</v>
      </c>
      <c r="C548" s="481" t="s">
        <v>760</v>
      </c>
      <c r="D548" s="481" t="s">
        <v>666</v>
      </c>
      <c r="E548" s="494" t="s">
        <v>1644</v>
      </c>
      <c r="F548" s="481" t="s">
        <v>516</v>
      </c>
      <c r="G548" s="539">
        <v>4</v>
      </c>
      <c r="H548" s="252"/>
      <c r="I548" s="268"/>
      <c r="J548" s="268"/>
      <c r="K548" s="268"/>
      <c r="L548" s="268"/>
      <c r="M548" s="268"/>
    </row>
    <row r="549" spans="1:13" ht="15.75" hidden="1">
      <c r="A549" s="492"/>
      <c r="B549" s="481"/>
      <c r="C549" s="481"/>
      <c r="D549" s="481"/>
      <c r="E549" s="494"/>
      <c r="F549" s="481"/>
      <c r="G549" s="539"/>
      <c r="H549" s="252"/>
      <c r="I549" s="268"/>
      <c r="J549" s="268"/>
      <c r="K549" s="268"/>
      <c r="L549" s="268"/>
      <c r="M549" s="268"/>
    </row>
    <row r="550" spans="1:13" ht="15.75" hidden="1">
      <c r="A550" s="492"/>
      <c r="B550" s="481"/>
      <c r="C550" s="481"/>
      <c r="D550" s="481"/>
      <c r="E550" s="494"/>
      <c r="F550" s="481"/>
      <c r="G550" s="539"/>
      <c r="H550" s="252"/>
      <c r="I550" s="268"/>
      <c r="J550" s="268"/>
      <c r="K550" s="268"/>
      <c r="L550" s="268"/>
      <c r="M550" s="268"/>
    </row>
    <row r="551" spans="1:13" ht="15.75" hidden="1">
      <c r="A551" s="492"/>
      <c r="B551" s="481"/>
      <c r="C551" s="481"/>
      <c r="D551" s="481"/>
      <c r="E551" s="494"/>
      <c r="F551" s="481"/>
      <c r="G551" s="539"/>
      <c r="H551" s="252"/>
      <c r="I551" s="268"/>
      <c r="J551" s="268"/>
      <c r="K551" s="268"/>
      <c r="L551" s="268"/>
      <c r="M551" s="268"/>
    </row>
    <row r="552" spans="1:13" ht="15.75" hidden="1">
      <c r="A552" s="492"/>
      <c r="B552" s="481"/>
      <c r="C552" s="481"/>
      <c r="D552" s="481"/>
      <c r="E552" s="494"/>
      <c r="F552" s="481"/>
      <c r="G552" s="539"/>
      <c r="H552" s="252"/>
      <c r="I552" s="268"/>
      <c r="J552" s="268"/>
      <c r="K552" s="268"/>
      <c r="L552" s="268"/>
      <c r="M552" s="268"/>
    </row>
    <row r="553" spans="1:13" ht="31.5" customHeight="1">
      <c r="A553" s="483" t="s">
        <v>542</v>
      </c>
      <c r="B553" s="495" t="s">
        <v>757</v>
      </c>
      <c r="C553" s="496"/>
      <c r="D553" s="496"/>
      <c r="E553" s="481"/>
      <c r="F553" s="496"/>
      <c r="G553" s="600">
        <f>G554+G714+G801+G810+G817+G871</f>
        <v>84701.974</v>
      </c>
      <c r="H553" s="285" t="s">
        <v>1220</v>
      </c>
      <c r="I553" s="268"/>
      <c r="J553" s="268"/>
      <c r="K553" s="268"/>
      <c r="L553" s="268"/>
      <c r="M553" s="268"/>
    </row>
    <row r="554" spans="1:13" ht="15.75">
      <c r="A554" s="483" t="s">
        <v>695</v>
      </c>
      <c r="B554" s="483" t="s">
        <v>757</v>
      </c>
      <c r="C554" s="483" t="s">
        <v>665</v>
      </c>
      <c r="D554" s="483"/>
      <c r="E554" s="483"/>
      <c r="F554" s="631"/>
      <c r="G554" s="597">
        <f>G555+G589+G614</f>
        <v>27142.868</v>
      </c>
      <c r="H554" s="285"/>
      <c r="I554" s="268"/>
      <c r="J554" s="268"/>
      <c r="K554" s="268"/>
      <c r="L554" s="268"/>
      <c r="M554" s="268"/>
    </row>
    <row r="555" spans="1:13" ht="47.25" customHeight="1">
      <c r="A555" s="483" t="s">
        <v>746</v>
      </c>
      <c r="B555" s="483" t="s">
        <v>757</v>
      </c>
      <c r="C555" s="483" t="s">
        <v>665</v>
      </c>
      <c r="D555" s="483" t="s">
        <v>526</v>
      </c>
      <c r="E555" s="483"/>
      <c r="F555" s="483"/>
      <c r="G555" s="600">
        <f>G556+G579</f>
        <v>2675.048</v>
      </c>
      <c r="H555" s="285"/>
      <c r="I555" s="268"/>
      <c r="J555" s="268"/>
      <c r="K555" s="268"/>
      <c r="L555" s="268"/>
      <c r="M555" s="268"/>
    </row>
    <row r="556" spans="1:13" ht="41.25" customHeight="1">
      <c r="A556" s="637" t="s">
        <v>1231</v>
      </c>
      <c r="B556" s="497" t="s">
        <v>757</v>
      </c>
      <c r="C556" s="497" t="s">
        <v>665</v>
      </c>
      <c r="D556" s="497" t="s">
        <v>526</v>
      </c>
      <c r="E556" s="679" t="s">
        <v>220</v>
      </c>
      <c r="F556" s="497"/>
      <c r="G556" s="595">
        <f>G557+G572</f>
        <v>2595.048</v>
      </c>
      <c r="H556" s="268"/>
      <c r="I556" s="268"/>
      <c r="J556" s="268"/>
      <c r="K556" s="268"/>
      <c r="L556" s="268"/>
      <c r="M556" s="268"/>
    </row>
    <row r="557" spans="1:13" ht="65.25" customHeight="1">
      <c r="A557" s="592" t="s">
        <v>1233</v>
      </c>
      <c r="B557" s="481" t="s">
        <v>757</v>
      </c>
      <c r="C557" s="541" t="s">
        <v>665</v>
      </c>
      <c r="D557" s="541" t="s">
        <v>526</v>
      </c>
      <c r="E557" s="680" t="s">
        <v>221</v>
      </c>
      <c r="F557" s="541"/>
      <c r="G557" s="612">
        <f>G558</f>
        <v>1802.048</v>
      </c>
      <c r="H557" s="268"/>
      <c r="I557" s="268"/>
      <c r="J557" s="268"/>
      <c r="K557" s="268"/>
      <c r="L557" s="268"/>
      <c r="M557" s="268"/>
    </row>
    <row r="558" spans="1:13" ht="15.75">
      <c r="A558" s="537" t="s">
        <v>708</v>
      </c>
      <c r="B558" s="481" t="s">
        <v>757</v>
      </c>
      <c r="C558" s="481" t="s">
        <v>665</v>
      </c>
      <c r="D558" s="481" t="s">
        <v>526</v>
      </c>
      <c r="E558" s="484" t="s">
        <v>710</v>
      </c>
      <c r="F558" s="481"/>
      <c r="G558" s="539">
        <f>G559+G563</f>
        <v>1802.048</v>
      </c>
      <c r="H558" s="268"/>
      <c r="I558" s="268"/>
      <c r="J558" s="268"/>
      <c r="K558" s="268"/>
      <c r="L558" s="268"/>
      <c r="M558" s="268"/>
    </row>
    <row r="559" spans="1:13" ht="27.75">
      <c r="A559" s="639" t="s">
        <v>694</v>
      </c>
      <c r="B559" s="481" t="s">
        <v>757</v>
      </c>
      <c r="C559" s="481" t="s">
        <v>665</v>
      </c>
      <c r="D559" s="481" t="s">
        <v>526</v>
      </c>
      <c r="E559" s="484" t="s">
        <v>709</v>
      </c>
      <c r="F559" s="481"/>
      <c r="G559" s="539">
        <f>G560+G561+G562</f>
        <v>1529</v>
      </c>
      <c r="H559" s="268"/>
      <c r="I559" s="268"/>
      <c r="J559" s="268"/>
      <c r="K559" s="268"/>
      <c r="L559" s="268"/>
      <c r="M559" s="268"/>
    </row>
    <row r="560" spans="1:22" ht="40.5">
      <c r="A560" s="486" t="s">
        <v>169</v>
      </c>
      <c r="B560" s="481" t="s">
        <v>757</v>
      </c>
      <c r="C560" s="481" t="s">
        <v>665</v>
      </c>
      <c r="D560" s="481" t="s">
        <v>526</v>
      </c>
      <c r="E560" s="484" t="s">
        <v>709</v>
      </c>
      <c r="F560" s="481" t="s">
        <v>67</v>
      </c>
      <c r="G560" s="539">
        <v>1421.935</v>
      </c>
      <c r="H560" s="268"/>
      <c r="I560" s="268"/>
      <c r="J560" s="268"/>
      <c r="K560" s="268"/>
      <c r="L560" s="268"/>
      <c r="M560" s="268"/>
      <c r="V560" s="252"/>
    </row>
    <row r="561" spans="1:22" ht="28.5" customHeight="1">
      <c r="A561" s="256" t="s">
        <v>380</v>
      </c>
      <c r="B561" s="481" t="s">
        <v>757</v>
      </c>
      <c r="C561" s="481" t="s">
        <v>665</v>
      </c>
      <c r="D561" s="481" t="s">
        <v>526</v>
      </c>
      <c r="E561" s="484" t="s">
        <v>709</v>
      </c>
      <c r="F561" s="481" t="s">
        <v>516</v>
      </c>
      <c r="G561" s="539">
        <v>107.065</v>
      </c>
      <c r="H561" s="268"/>
      <c r="I561" s="268"/>
      <c r="J561" s="268"/>
      <c r="K561" s="268"/>
      <c r="L561" s="268"/>
      <c r="M561" s="268"/>
      <c r="V561" s="252"/>
    </row>
    <row r="562" spans="1:22" ht="33" customHeight="1" hidden="1">
      <c r="A562" s="681"/>
      <c r="B562" s="481"/>
      <c r="C562" s="481"/>
      <c r="D562" s="481"/>
      <c r="E562" s="484"/>
      <c r="F562" s="481"/>
      <c r="G562" s="539"/>
      <c r="H562" s="268"/>
      <c r="I562" s="268"/>
      <c r="J562" s="268"/>
      <c r="K562" s="268"/>
      <c r="L562" s="268"/>
      <c r="M562" s="268"/>
      <c r="V562" s="220"/>
    </row>
    <row r="563" spans="1:22" ht="27">
      <c r="A563" s="481" t="s">
        <v>598</v>
      </c>
      <c r="B563" s="481" t="s">
        <v>757</v>
      </c>
      <c r="C563" s="481" t="s">
        <v>665</v>
      </c>
      <c r="D563" s="481" t="s">
        <v>526</v>
      </c>
      <c r="E563" s="481" t="s">
        <v>268</v>
      </c>
      <c r="F563" s="481"/>
      <c r="G563" s="682">
        <f>G564+G565+G566+G567+G568+G569+G570</f>
        <v>273.048</v>
      </c>
      <c r="H563" s="268"/>
      <c r="I563" s="268"/>
      <c r="J563" s="268"/>
      <c r="K563" s="268"/>
      <c r="L563" s="268"/>
      <c r="M563" s="268"/>
      <c r="V563" s="220"/>
    </row>
    <row r="564" spans="1:22" ht="40.5">
      <c r="A564" s="481" t="s">
        <v>653</v>
      </c>
      <c r="B564" s="481" t="s">
        <v>757</v>
      </c>
      <c r="C564" s="481" t="s">
        <v>665</v>
      </c>
      <c r="D564" s="481" t="s">
        <v>526</v>
      </c>
      <c r="E564" s="481" t="s">
        <v>268</v>
      </c>
      <c r="F564" s="481" t="s">
        <v>67</v>
      </c>
      <c r="G564" s="682">
        <v>260.048</v>
      </c>
      <c r="H564" s="268"/>
      <c r="I564" s="268"/>
      <c r="J564" s="268"/>
      <c r="K564" s="268"/>
      <c r="L564" s="268"/>
      <c r="M564" s="268"/>
      <c r="V564" s="324"/>
    </row>
    <row r="565" spans="1:13" ht="27.75" hidden="1">
      <c r="A565" s="256" t="s">
        <v>380</v>
      </c>
      <c r="B565" s="481" t="s">
        <v>757</v>
      </c>
      <c r="C565" s="481" t="s">
        <v>665</v>
      </c>
      <c r="D565" s="481" t="s">
        <v>526</v>
      </c>
      <c r="E565" s="481" t="s">
        <v>268</v>
      </c>
      <c r="F565" s="481" t="s">
        <v>516</v>
      </c>
      <c r="G565" s="538"/>
      <c r="H565" s="268"/>
      <c r="I565" s="268"/>
      <c r="J565" s="268"/>
      <c r="K565" s="268"/>
      <c r="L565" s="268"/>
      <c r="M565" s="268"/>
    </row>
    <row r="566" spans="1:13" ht="15.75" hidden="1">
      <c r="A566" s="481"/>
      <c r="B566" s="481"/>
      <c r="C566" s="481"/>
      <c r="D566" s="481"/>
      <c r="E566" s="481"/>
      <c r="F566" s="481"/>
      <c r="G566" s="539"/>
      <c r="H566" s="268"/>
      <c r="I566" s="268"/>
      <c r="J566" s="268"/>
      <c r="K566" s="268"/>
      <c r="L566" s="268"/>
      <c r="M566" s="268"/>
    </row>
    <row r="567" spans="1:13" ht="15.75" hidden="1">
      <c r="A567" s="481"/>
      <c r="B567" s="481"/>
      <c r="C567" s="481"/>
      <c r="D567" s="481"/>
      <c r="E567" s="481"/>
      <c r="F567" s="481"/>
      <c r="G567" s="539"/>
      <c r="H567" s="268"/>
      <c r="I567" s="268"/>
      <c r="J567" s="268"/>
      <c r="K567" s="268"/>
      <c r="L567" s="268"/>
      <c r="M567" s="268"/>
    </row>
    <row r="568" spans="1:13" ht="15.75" hidden="1">
      <c r="A568" s="481" t="s">
        <v>763</v>
      </c>
      <c r="B568" s="481" t="s">
        <v>757</v>
      </c>
      <c r="C568" s="481" t="s">
        <v>665</v>
      </c>
      <c r="D568" s="481" t="s">
        <v>526</v>
      </c>
      <c r="E568" s="481" t="s">
        <v>268</v>
      </c>
      <c r="F568" s="481" t="s">
        <v>764</v>
      </c>
      <c r="G568" s="539"/>
      <c r="H568" s="268"/>
      <c r="I568" s="268"/>
      <c r="J568" s="268"/>
      <c r="K568" s="268"/>
      <c r="L568" s="268"/>
      <c r="M568" s="268"/>
    </row>
    <row r="569" spans="1:13" ht="27.75">
      <c r="A569" s="256" t="s">
        <v>380</v>
      </c>
      <c r="B569" s="481" t="s">
        <v>757</v>
      </c>
      <c r="C569" s="481" t="s">
        <v>665</v>
      </c>
      <c r="D569" s="481" t="s">
        <v>526</v>
      </c>
      <c r="E569" s="481" t="s">
        <v>268</v>
      </c>
      <c r="F569" s="481" t="s">
        <v>516</v>
      </c>
      <c r="G569" s="539">
        <v>12</v>
      </c>
      <c r="H569" s="268"/>
      <c r="I569" s="268"/>
      <c r="J569" s="268"/>
      <c r="K569" s="268"/>
      <c r="L569" s="268"/>
      <c r="M569" s="268"/>
    </row>
    <row r="570" spans="1:13" ht="15.75">
      <c r="A570" s="481" t="s">
        <v>763</v>
      </c>
      <c r="B570" s="481" t="s">
        <v>757</v>
      </c>
      <c r="C570" s="481" t="s">
        <v>665</v>
      </c>
      <c r="D570" s="481" t="s">
        <v>526</v>
      </c>
      <c r="E570" s="481" t="s">
        <v>268</v>
      </c>
      <c r="F570" s="481" t="s">
        <v>764</v>
      </c>
      <c r="G570" s="539">
        <v>1</v>
      </c>
      <c r="H570" s="268"/>
      <c r="I570" s="268"/>
      <c r="J570" s="268"/>
      <c r="K570" s="268"/>
      <c r="L570" s="268"/>
      <c r="M570" s="268"/>
    </row>
    <row r="571" spans="1:13" ht="27" hidden="1">
      <c r="A571" s="481" t="s">
        <v>1231</v>
      </c>
      <c r="B571" s="481" t="s">
        <v>757</v>
      </c>
      <c r="C571" s="481" t="s">
        <v>665</v>
      </c>
      <c r="D571" s="481" t="s">
        <v>526</v>
      </c>
      <c r="E571" s="481" t="s">
        <v>220</v>
      </c>
      <c r="F571" s="481"/>
      <c r="G571" s="539">
        <f>G572</f>
        <v>793</v>
      </c>
      <c r="H571" s="268"/>
      <c r="I571" s="268"/>
      <c r="J571" s="268"/>
      <c r="K571" s="268"/>
      <c r="L571" s="268"/>
      <c r="M571" s="268"/>
    </row>
    <row r="572" spans="1:13" ht="40.5">
      <c r="A572" s="481" t="s">
        <v>1248</v>
      </c>
      <c r="B572" s="481" t="s">
        <v>757</v>
      </c>
      <c r="C572" s="481" t="s">
        <v>665</v>
      </c>
      <c r="D572" s="481" t="s">
        <v>526</v>
      </c>
      <c r="E572" s="481" t="s">
        <v>237</v>
      </c>
      <c r="F572" s="481"/>
      <c r="G572" s="539">
        <f>G573</f>
        <v>793</v>
      </c>
      <c r="H572" s="268"/>
      <c r="I572" s="268"/>
      <c r="J572" s="268"/>
      <c r="K572" s="268"/>
      <c r="L572" s="268"/>
      <c r="M572" s="268"/>
    </row>
    <row r="573" spans="1:13" ht="27">
      <c r="A573" s="481" t="s">
        <v>1649</v>
      </c>
      <c r="B573" s="481" t="s">
        <v>757</v>
      </c>
      <c r="C573" s="481" t="s">
        <v>665</v>
      </c>
      <c r="D573" s="481" t="s">
        <v>526</v>
      </c>
      <c r="E573" s="481" t="s">
        <v>1650</v>
      </c>
      <c r="F573" s="481"/>
      <c r="G573" s="539">
        <f>G574</f>
        <v>793</v>
      </c>
      <c r="H573" s="268"/>
      <c r="I573" s="268"/>
      <c r="J573" s="268"/>
      <c r="K573" s="268"/>
      <c r="L573" s="268"/>
      <c r="M573" s="268"/>
    </row>
    <row r="574" spans="1:13" ht="40.5">
      <c r="A574" s="481" t="s">
        <v>1651</v>
      </c>
      <c r="B574" s="481" t="s">
        <v>757</v>
      </c>
      <c r="C574" s="481" t="s">
        <v>665</v>
      </c>
      <c r="D574" s="481" t="s">
        <v>526</v>
      </c>
      <c r="E574" s="481" t="s">
        <v>1652</v>
      </c>
      <c r="F574" s="481"/>
      <c r="G574" s="539">
        <f>G575+G576</f>
        <v>793</v>
      </c>
      <c r="H574" s="268"/>
      <c r="I574" s="268"/>
      <c r="J574" s="268"/>
      <c r="K574" s="268"/>
      <c r="L574" s="268"/>
      <c r="M574" s="268"/>
    </row>
    <row r="575" spans="1:13" ht="40.5">
      <c r="A575" s="481" t="s">
        <v>653</v>
      </c>
      <c r="B575" s="481" t="s">
        <v>757</v>
      </c>
      <c r="C575" s="481" t="s">
        <v>665</v>
      </c>
      <c r="D575" s="481" t="s">
        <v>526</v>
      </c>
      <c r="E575" s="481" t="s">
        <v>1652</v>
      </c>
      <c r="F575" s="481" t="s">
        <v>67</v>
      </c>
      <c r="G575" s="539">
        <v>241.5</v>
      </c>
      <c r="H575" s="268"/>
      <c r="I575" s="268"/>
      <c r="J575" s="268"/>
      <c r="K575" s="268"/>
      <c r="L575" s="268"/>
      <c r="M575" s="268"/>
    </row>
    <row r="576" spans="1:13" ht="27">
      <c r="A576" s="481" t="s">
        <v>380</v>
      </c>
      <c r="B576" s="481" t="s">
        <v>757</v>
      </c>
      <c r="C576" s="481" t="s">
        <v>665</v>
      </c>
      <c r="D576" s="481" t="s">
        <v>526</v>
      </c>
      <c r="E576" s="481" t="s">
        <v>1652</v>
      </c>
      <c r="F576" s="481" t="s">
        <v>516</v>
      </c>
      <c r="G576" s="539">
        <v>551.5</v>
      </c>
      <c r="H576" s="268"/>
      <c r="I576" s="268"/>
      <c r="J576" s="268"/>
      <c r="K576" s="268"/>
      <c r="L576" s="268"/>
      <c r="M576" s="268"/>
    </row>
    <row r="577" spans="1:13" ht="15.75" hidden="1">
      <c r="A577" s="481"/>
      <c r="B577" s="481"/>
      <c r="C577" s="481"/>
      <c r="D577" s="481"/>
      <c r="E577" s="481"/>
      <c r="F577" s="481"/>
      <c r="G577" s="539"/>
      <c r="H577" s="268"/>
      <c r="I577" s="268"/>
      <c r="J577" s="268"/>
      <c r="K577" s="268"/>
      <c r="L577" s="268"/>
      <c r="M577" s="268"/>
    </row>
    <row r="578" spans="1:13" ht="15.75" hidden="1">
      <c r="A578" s="481"/>
      <c r="B578" s="481"/>
      <c r="C578" s="481"/>
      <c r="D578" s="481"/>
      <c r="E578" s="481"/>
      <c r="F578" s="481"/>
      <c r="G578" s="539"/>
      <c r="H578" s="268"/>
      <c r="I578" s="268"/>
      <c r="J578" s="268"/>
      <c r="K578" s="268"/>
      <c r="L578" s="268"/>
      <c r="M578" s="268"/>
    </row>
    <row r="579" spans="1:13" ht="26.25" customHeight="1">
      <c r="A579" s="497" t="s">
        <v>763</v>
      </c>
      <c r="B579" s="497" t="s">
        <v>757</v>
      </c>
      <c r="C579" s="497" t="s">
        <v>665</v>
      </c>
      <c r="D579" s="497" t="s">
        <v>526</v>
      </c>
      <c r="E579" s="497" t="s">
        <v>701</v>
      </c>
      <c r="F579" s="497"/>
      <c r="G579" s="605">
        <f>G581+G585</f>
        <v>80</v>
      </c>
      <c r="H579" s="268"/>
      <c r="I579" s="268"/>
      <c r="J579" s="268"/>
      <c r="K579" s="268"/>
      <c r="L579" s="268"/>
      <c r="M579" s="268"/>
    </row>
    <row r="580" spans="1:13" ht="28.5" hidden="1">
      <c r="A580" s="497" t="s">
        <v>380</v>
      </c>
      <c r="B580" s="497"/>
      <c r="C580" s="497"/>
      <c r="D580" s="497"/>
      <c r="E580" s="497"/>
      <c r="F580" s="497"/>
      <c r="G580" s="605"/>
      <c r="H580" s="268"/>
      <c r="I580" s="268"/>
      <c r="J580" s="268"/>
      <c r="K580" s="268"/>
      <c r="L580" s="268"/>
      <c r="M580" s="268"/>
    </row>
    <row r="581" spans="1:13" ht="46.5" customHeight="1">
      <c r="A581" s="683" t="s">
        <v>1173</v>
      </c>
      <c r="B581" s="481" t="s">
        <v>757</v>
      </c>
      <c r="C581" s="481" t="s">
        <v>665</v>
      </c>
      <c r="D581" s="481" t="s">
        <v>526</v>
      </c>
      <c r="E581" s="481" t="s">
        <v>702</v>
      </c>
      <c r="F581" s="497"/>
      <c r="G581" s="605">
        <f>G582</f>
        <v>70</v>
      </c>
      <c r="H581" s="268"/>
      <c r="I581" s="268"/>
      <c r="J581" s="268"/>
      <c r="K581" s="268"/>
      <c r="L581" s="268"/>
      <c r="M581" s="268"/>
    </row>
    <row r="582" spans="1:13" ht="42" customHeight="1">
      <c r="A582" s="683" t="s">
        <v>782</v>
      </c>
      <c r="B582" s="481" t="s">
        <v>757</v>
      </c>
      <c r="C582" s="481" t="s">
        <v>665</v>
      </c>
      <c r="D582" s="481" t="s">
        <v>526</v>
      </c>
      <c r="E582" s="481" t="s">
        <v>704</v>
      </c>
      <c r="F582" s="497"/>
      <c r="G582" s="605">
        <f>G583</f>
        <v>70</v>
      </c>
      <c r="H582" s="268"/>
      <c r="I582" s="268"/>
      <c r="J582" s="268"/>
      <c r="K582" s="268"/>
      <c r="L582" s="268"/>
      <c r="M582" s="268"/>
    </row>
    <row r="583" spans="1:13" ht="15.75">
      <c r="A583" s="484" t="s">
        <v>95</v>
      </c>
      <c r="B583" s="481" t="s">
        <v>757</v>
      </c>
      <c r="C583" s="481" t="s">
        <v>665</v>
      </c>
      <c r="D583" s="481" t="s">
        <v>526</v>
      </c>
      <c r="E583" s="481" t="s">
        <v>419</v>
      </c>
      <c r="F583" s="481"/>
      <c r="G583" s="538">
        <f>G584</f>
        <v>70</v>
      </c>
      <c r="H583" s="268"/>
      <c r="I583" s="268"/>
      <c r="J583" s="268"/>
      <c r="K583" s="268"/>
      <c r="L583" s="268"/>
      <c r="M583" s="268"/>
    </row>
    <row r="584" spans="1:13" ht="27.75">
      <c r="A584" s="256" t="s">
        <v>380</v>
      </c>
      <c r="B584" s="481" t="s">
        <v>757</v>
      </c>
      <c r="C584" s="481" t="s">
        <v>665</v>
      </c>
      <c r="D584" s="481" t="s">
        <v>526</v>
      </c>
      <c r="E584" s="481" t="s">
        <v>419</v>
      </c>
      <c r="F584" s="481" t="s">
        <v>516</v>
      </c>
      <c r="G584" s="539">
        <v>70</v>
      </c>
      <c r="H584" s="268"/>
      <c r="I584" s="268"/>
      <c r="J584" s="268"/>
      <c r="K584" s="268"/>
      <c r="L584" s="268"/>
      <c r="M584" s="268"/>
    </row>
    <row r="585" spans="1:13" ht="57" customHeight="1">
      <c r="A585" s="684" t="s">
        <v>1155</v>
      </c>
      <c r="B585" s="481" t="s">
        <v>757</v>
      </c>
      <c r="C585" s="481" t="s">
        <v>665</v>
      </c>
      <c r="D585" s="481" t="s">
        <v>526</v>
      </c>
      <c r="E585" s="481" t="s">
        <v>785</v>
      </c>
      <c r="F585" s="481"/>
      <c r="G585" s="539">
        <f>G586</f>
        <v>10</v>
      </c>
      <c r="H585" s="268"/>
      <c r="I585" s="268"/>
      <c r="J585" s="268"/>
      <c r="K585" s="268"/>
      <c r="L585" s="268"/>
      <c r="M585" s="268"/>
    </row>
    <row r="586" spans="1:13" ht="27.75">
      <c r="A586" s="683" t="s">
        <v>784</v>
      </c>
      <c r="B586" s="481" t="s">
        <v>757</v>
      </c>
      <c r="C586" s="481" t="s">
        <v>665</v>
      </c>
      <c r="D586" s="481" t="s">
        <v>526</v>
      </c>
      <c r="E586" s="481" t="s">
        <v>786</v>
      </c>
      <c r="F586" s="481"/>
      <c r="G586" s="539">
        <f>G587</f>
        <v>10</v>
      </c>
      <c r="H586" s="268"/>
      <c r="I586" s="268"/>
      <c r="J586" s="268"/>
      <c r="K586" s="268"/>
      <c r="L586" s="268"/>
      <c r="M586" s="268"/>
    </row>
    <row r="587" spans="1:13" ht="15.75">
      <c r="A587" s="484" t="s">
        <v>95</v>
      </c>
      <c r="B587" s="481" t="s">
        <v>757</v>
      </c>
      <c r="C587" s="481" t="s">
        <v>665</v>
      </c>
      <c r="D587" s="481" t="s">
        <v>526</v>
      </c>
      <c r="E587" s="481" t="s">
        <v>787</v>
      </c>
      <c r="F587" s="481"/>
      <c r="G587" s="539">
        <f>G588</f>
        <v>10</v>
      </c>
      <c r="H587" s="268"/>
      <c r="I587" s="268"/>
      <c r="J587" s="268"/>
      <c r="K587" s="268"/>
      <c r="L587" s="268"/>
      <c r="M587" s="268"/>
    </row>
    <row r="588" spans="1:13" ht="27.75">
      <c r="A588" s="256" t="s">
        <v>380</v>
      </c>
      <c r="B588" s="481" t="s">
        <v>757</v>
      </c>
      <c r="C588" s="481" t="s">
        <v>665</v>
      </c>
      <c r="D588" s="481" t="s">
        <v>526</v>
      </c>
      <c r="E588" s="481" t="s">
        <v>787</v>
      </c>
      <c r="F588" s="481" t="s">
        <v>516</v>
      </c>
      <c r="G588" s="539">
        <v>10</v>
      </c>
      <c r="H588" s="268"/>
      <c r="I588" s="268"/>
      <c r="J588" s="268"/>
      <c r="K588" s="268"/>
      <c r="L588" s="268"/>
      <c r="M588" s="268"/>
    </row>
    <row r="589" spans="1:13" ht="27">
      <c r="A589" s="483" t="s">
        <v>669</v>
      </c>
      <c r="B589" s="483" t="s">
        <v>757</v>
      </c>
      <c r="C589" s="483" t="s">
        <v>665</v>
      </c>
      <c r="D589" s="483" t="s">
        <v>527</v>
      </c>
      <c r="E589" s="483"/>
      <c r="F589" s="483"/>
      <c r="G589" s="600">
        <f>G590+G600+G596+G610</f>
        <v>3654.806</v>
      </c>
      <c r="H589" s="268"/>
      <c r="I589" s="268"/>
      <c r="J589" s="268"/>
      <c r="K589" s="268"/>
      <c r="L589" s="268"/>
      <c r="M589" s="268"/>
    </row>
    <row r="590" spans="1:13" ht="13.5" customHeight="1">
      <c r="A590" s="482" t="s">
        <v>336</v>
      </c>
      <c r="B590" s="497" t="s">
        <v>757</v>
      </c>
      <c r="C590" s="497" t="s">
        <v>665</v>
      </c>
      <c r="D590" s="497" t="s">
        <v>527</v>
      </c>
      <c r="E590" s="497" t="s">
        <v>192</v>
      </c>
      <c r="F590" s="481"/>
      <c r="G590" s="538">
        <f>G591</f>
        <v>3348.25</v>
      </c>
      <c r="H590" s="268"/>
      <c r="I590" s="268"/>
      <c r="J590" s="268"/>
      <c r="K590" s="268"/>
      <c r="L590" s="268"/>
      <c r="M590" s="268"/>
    </row>
    <row r="591" spans="1:13" ht="18.75" customHeight="1">
      <c r="A591" s="485" t="s">
        <v>337</v>
      </c>
      <c r="B591" s="481" t="s">
        <v>757</v>
      </c>
      <c r="C591" s="481" t="s">
        <v>665</v>
      </c>
      <c r="D591" s="481" t="s">
        <v>527</v>
      </c>
      <c r="E591" s="481" t="s">
        <v>223</v>
      </c>
      <c r="F591" s="481"/>
      <c r="G591" s="538">
        <f>G593+G594+G595</f>
        <v>3348.25</v>
      </c>
      <c r="H591" s="268"/>
      <c r="I591" s="268"/>
      <c r="J591" s="268"/>
      <c r="K591" s="268"/>
      <c r="L591" s="268"/>
      <c r="M591" s="268"/>
    </row>
    <row r="592" spans="1:13" ht="15.75" customHeight="1">
      <c r="A592" s="481" t="s">
        <v>598</v>
      </c>
      <c r="B592" s="481" t="s">
        <v>757</v>
      </c>
      <c r="C592" s="481" t="s">
        <v>665</v>
      </c>
      <c r="D592" s="481" t="s">
        <v>527</v>
      </c>
      <c r="E592" s="481" t="s">
        <v>224</v>
      </c>
      <c r="F592" s="481"/>
      <c r="G592" s="538">
        <f>G593+G594+G595</f>
        <v>3348.25</v>
      </c>
      <c r="H592" s="268"/>
      <c r="I592" s="268"/>
      <c r="J592" s="268"/>
      <c r="K592" s="268"/>
      <c r="L592" s="268"/>
      <c r="M592" s="268"/>
    </row>
    <row r="593" spans="1:13" ht="40.5">
      <c r="A593" s="481" t="s">
        <v>653</v>
      </c>
      <c r="B593" s="481" t="s">
        <v>757</v>
      </c>
      <c r="C593" s="481" t="s">
        <v>665</v>
      </c>
      <c r="D593" s="481" t="s">
        <v>527</v>
      </c>
      <c r="E593" s="481" t="s">
        <v>224</v>
      </c>
      <c r="F593" s="481" t="s">
        <v>67</v>
      </c>
      <c r="G593" s="538">
        <v>3298.05</v>
      </c>
      <c r="H593" s="268"/>
      <c r="I593" s="268"/>
      <c r="J593" s="268"/>
      <c r="K593" s="268"/>
      <c r="L593" s="268"/>
      <c r="M593" s="268"/>
    </row>
    <row r="594" spans="1:13" ht="27.75">
      <c r="A594" s="256" t="s">
        <v>380</v>
      </c>
      <c r="B594" s="481" t="s">
        <v>757</v>
      </c>
      <c r="C594" s="481" t="s">
        <v>665</v>
      </c>
      <c r="D594" s="481" t="s">
        <v>527</v>
      </c>
      <c r="E594" s="481" t="s">
        <v>224</v>
      </c>
      <c r="F594" s="481" t="s">
        <v>516</v>
      </c>
      <c r="G594" s="538">
        <v>50.2</v>
      </c>
      <c r="H594" s="268"/>
      <c r="I594" s="268"/>
      <c r="J594" s="268"/>
      <c r="K594" s="268"/>
      <c r="L594" s="268"/>
      <c r="M594" s="268"/>
    </row>
    <row r="595" spans="1:13" ht="17.25" customHeight="1" hidden="1">
      <c r="A595" s="481" t="s">
        <v>763</v>
      </c>
      <c r="B595" s="481" t="s">
        <v>757</v>
      </c>
      <c r="C595" s="481" t="s">
        <v>665</v>
      </c>
      <c r="D595" s="481" t="s">
        <v>527</v>
      </c>
      <c r="E595" s="481" t="s">
        <v>224</v>
      </c>
      <c r="F595" s="481" t="s">
        <v>764</v>
      </c>
      <c r="G595" s="538"/>
      <c r="H595" s="268"/>
      <c r="I595" s="268"/>
      <c r="J595" s="268"/>
      <c r="K595" s="268"/>
      <c r="L595" s="268"/>
      <c r="M595" s="268"/>
    </row>
    <row r="596" spans="1:13" ht="1.5" customHeight="1" hidden="1">
      <c r="A596" s="607" t="s">
        <v>752</v>
      </c>
      <c r="B596" s="483" t="s">
        <v>757</v>
      </c>
      <c r="C596" s="483" t="s">
        <v>665</v>
      </c>
      <c r="D596" s="483" t="s">
        <v>527</v>
      </c>
      <c r="E596" s="483" t="s">
        <v>282</v>
      </c>
      <c r="F596" s="483"/>
      <c r="G596" s="600">
        <f>G597</f>
        <v>0</v>
      </c>
      <c r="H596" s="268"/>
      <c r="I596" s="268"/>
      <c r="J596" s="268"/>
      <c r="K596" s="268"/>
      <c r="L596" s="268"/>
      <c r="M596" s="268"/>
    </row>
    <row r="597" spans="1:13" ht="15.75" hidden="1">
      <c r="A597" s="607" t="s">
        <v>625</v>
      </c>
      <c r="B597" s="481" t="s">
        <v>757</v>
      </c>
      <c r="C597" s="481" t="s">
        <v>665</v>
      </c>
      <c r="D597" s="481" t="s">
        <v>527</v>
      </c>
      <c r="E597" s="481" t="s">
        <v>283</v>
      </c>
      <c r="F597" s="481"/>
      <c r="G597" s="538">
        <f>G598</f>
        <v>0</v>
      </c>
      <c r="H597" s="268"/>
      <c r="I597" s="268"/>
      <c r="J597" s="268"/>
      <c r="K597" s="268"/>
      <c r="L597" s="268"/>
      <c r="M597" s="268"/>
    </row>
    <row r="598" spans="1:13" ht="15.75" hidden="1">
      <c r="A598" s="481" t="s">
        <v>95</v>
      </c>
      <c r="B598" s="481" t="s">
        <v>757</v>
      </c>
      <c r="C598" s="481" t="s">
        <v>665</v>
      </c>
      <c r="D598" s="481" t="s">
        <v>527</v>
      </c>
      <c r="E598" s="481" t="s">
        <v>284</v>
      </c>
      <c r="F598" s="481"/>
      <c r="G598" s="538">
        <f>G599</f>
        <v>0</v>
      </c>
      <c r="H598" s="268"/>
      <c r="I598" s="268"/>
      <c r="J598" s="268"/>
      <c r="K598" s="268"/>
      <c r="L598" s="268"/>
      <c r="M598" s="268"/>
    </row>
    <row r="599" spans="1:13" ht="15.75" hidden="1">
      <c r="A599" s="481" t="s">
        <v>654</v>
      </c>
      <c r="B599" s="481" t="s">
        <v>757</v>
      </c>
      <c r="C599" s="481" t="s">
        <v>665</v>
      </c>
      <c r="D599" s="481" t="s">
        <v>527</v>
      </c>
      <c r="E599" s="481" t="s">
        <v>284</v>
      </c>
      <c r="F599" s="481" t="s">
        <v>516</v>
      </c>
      <c r="G599" s="538"/>
      <c r="H599" s="268"/>
      <c r="I599" s="268"/>
      <c r="J599" s="268"/>
      <c r="K599" s="268"/>
      <c r="L599" s="268"/>
      <c r="M599" s="268"/>
    </row>
    <row r="600" spans="1:13" ht="34.5" customHeight="1">
      <c r="A600" s="497" t="s">
        <v>781</v>
      </c>
      <c r="B600" s="889" t="s">
        <v>757</v>
      </c>
      <c r="C600" s="889" t="s">
        <v>665</v>
      </c>
      <c r="D600" s="889" t="s">
        <v>527</v>
      </c>
      <c r="E600" s="889" t="s">
        <v>701</v>
      </c>
      <c r="F600" s="889"/>
      <c r="G600" s="891">
        <f>G602+G606</f>
        <v>275.976</v>
      </c>
      <c r="H600" s="268"/>
      <c r="I600" s="268"/>
      <c r="J600" s="268"/>
      <c r="K600" s="268"/>
      <c r="L600" s="268"/>
      <c r="M600" s="268"/>
    </row>
    <row r="601" spans="1:13" ht="0.75" customHeight="1" hidden="1">
      <c r="A601" s="497"/>
      <c r="B601" s="889"/>
      <c r="C601" s="889"/>
      <c r="D601" s="889"/>
      <c r="E601" s="889"/>
      <c r="F601" s="889"/>
      <c r="G601" s="892"/>
      <c r="H601" s="268"/>
      <c r="I601" s="268"/>
      <c r="J601" s="268"/>
      <c r="K601" s="268"/>
      <c r="L601" s="268"/>
      <c r="M601" s="268"/>
    </row>
    <row r="602" spans="1:13" ht="48" customHeight="1">
      <c r="A602" s="256" t="s">
        <v>1173</v>
      </c>
      <c r="B602" s="481" t="s">
        <v>757</v>
      </c>
      <c r="C602" s="481" t="s">
        <v>665</v>
      </c>
      <c r="D602" s="481" t="s">
        <v>527</v>
      </c>
      <c r="E602" s="481" t="s">
        <v>702</v>
      </c>
      <c r="F602" s="497"/>
      <c r="G602" s="538">
        <f>G603</f>
        <v>261.976</v>
      </c>
      <c r="H602" s="268"/>
      <c r="I602" s="268"/>
      <c r="J602" s="268"/>
      <c r="K602" s="268"/>
      <c r="L602" s="268"/>
      <c r="M602" s="268"/>
    </row>
    <row r="603" spans="1:13" ht="47.25" customHeight="1">
      <c r="A603" s="685" t="s">
        <v>782</v>
      </c>
      <c r="B603" s="481" t="s">
        <v>757</v>
      </c>
      <c r="C603" s="481" t="s">
        <v>665</v>
      </c>
      <c r="D603" s="481" t="s">
        <v>527</v>
      </c>
      <c r="E603" s="481" t="s">
        <v>704</v>
      </c>
      <c r="F603" s="497"/>
      <c r="G603" s="538">
        <f>G604</f>
        <v>261.976</v>
      </c>
      <c r="H603" s="268"/>
      <c r="I603" s="268"/>
      <c r="J603" s="268"/>
      <c r="K603" s="268"/>
      <c r="L603" s="268"/>
      <c r="M603" s="268"/>
    </row>
    <row r="604" spans="1:13" ht="18.75" customHeight="1">
      <c r="A604" s="484" t="s">
        <v>95</v>
      </c>
      <c r="B604" s="481" t="s">
        <v>757</v>
      </c>
      <c r="C604" s="481" t="s">
        <v>665</v>
      </c>
      <c r="D604" s="481" t="s">
        <v>527</v>
      </c>
      <c r="E604" s="481" t="s">
        <v>419</v>
      </c>
      <c r="F604" s="481"/>
      <c r="G604" s="538">
        <f>G605</f>
        <v>261.976</v>
      </c>
      <c r="H604" s="268"/>
      <c r="I604" s="268"/>
      <c r="J604" s="268"/>
      <c r="K604" s="268"/>
      <c r="L604" s="268"/>
      <c r="M604" s="268"/>
    </row>
    <row r="605" spans="1:13" ht="27.75">
      <c r="A605" s="256" t="s">
        <v>380</v>
      </c>
      <c r="B605" s="481" t="s">
        <v>757</v>
      </c>
      <c r="C605" s="481" t="s">
        <v>665</v>
      </c>
      <c r="D605" s="481" t="s">
        <v>527</v>
      </c>
      <c r="E605" s="481" t="s">
        <v>419</v>
      </c>
      <c r="F605" s="481" t="s">
        <v>516</v>
      </c>
      <c r="G605" s="539">
        <v>261.976</v>
      </c>
      <c r="H605" s="268"/>
      <c r="I605" s="268"/>
      <c r="J605" s="268"/>
      <c r="K605" s="268"/>
      <c r="L605" s="268"/>
      <c r="M605" s="268"/>
    </row>
    <row r="606" spans="1:13" ht="57" customHeight="1">
      <c r="A606" s="256" t="s">
        <v>1155</v>
      </c>
      <c r="B606" s="481" t="s">
        <v>757</v>
      </c>
      <c r="C606" s="481" t="s">
        <v>665</v>
      </c>
      <c r="D606" s="481" t="s">
        <v>527</v>
      </c>
      <c r="E606" s="481" t="s">
        <v>785</v>
      </c>
      <c r="F606" s="481"/>
      <c r="G606" s="539">
        <f>G607</f>
        <v>14</v>
      </c>
      <c r="H606" s="268"/>
      <c r="I606" s="268"/>
      <c r="J606" s="268"/>
      <c r="K606" s="268"/>
      <c r="L606" s="268"/>
      <c r="M606" s="268"/>
    </row>
    <row r="607" spans="1:13" ht="35.25" customHeight="1">
      <c r="A607" s="686" t="s">
        <v>784</v>
      </c>
      <c r="B607" s="481" t="s">
        <v>757</v>
      </c>
      <c r="C607" s="481" t="s">
        <v>665</v>
      </c>
      <c r="D607" s="481" t="s">
        <v>527</v>
      </c>
      <c r="E607" s="481" t="s">
        <v>786</v>
      </c>
      <c r="F607" s="481"/>
      <c r="G607" s="539">
        <f>G608</f>
        <v>14</v>
      </c>
      <c r="H607" s="268"/>
      <c r="I607" s="268"/>
      <c r="J607" s="268"/>
      <c r="K607" s="268"/>
      <c r="L607" s="268"/>
      <c r="M607" s="268"/>
    </row>
    <row r="608" spans="1:13" ht="15.75">
      <c r="A608" s="484" t="s">
        <v>95</v>
      </c>
      <c r="B608" s="481" t="s">
        <v>757</v>
      </c>
      <c r="C608" s="481" t="s">
        <v>665</v>
      </c>
      <c r="D608" s="481" t="s">
        <v>527</v>
      </c>
      <c r="E608" s="481" t="s">
        <v>787</v>
      </c>
      <c r="F608" s="481"/>
      <c r="G608" s="539">
        <f>G609</f>
        <v>14</v>
      </c>
      <c r="H608" s="268"/>
      <c r="I608" s="268"/>
      <c r="J608" s="268"/>
      <c r="K608" s="268"/>
      <c r="L608" s="268"/>
      <c r="M608" s="268"/>
    </row>
    <row r="609" spans="1:13" ht="27.75">
      <c r="A609" s="256" t="s">
        <v>380</v>
      </c>
      <c r="B609" s="481" t="s">
        <v>757</v>
      </c>
      <c r="C609" s="481" t="s">
        <v>665</v>
      </c>
      <c r="D609" s="481" t="s">
        <v>527</v>
      </c>
      <c r="E609" s="481" t="s">
        <v>787</v>
      </c>
      <c r="F609" s="481" t="s">
        <v>516</v>
      </c>
      <c r="G609" s="539">
        <v>14</v>
      </c>
      <c r="H609" s="268"/>
      <c r="I609" s="268"/>
      <c r="J609" s="268"/>
      <c r="K609" s="268"/>
      <c r="L609" s="268"/>
      <c r="M609" s="268"/>
    </row>
    <row r="610" spans="1:13" ht="15.75">
      <c r="A610" s="482" t="s">
        <v>601</v>
      </c>
      <c r="B610" s="483" t="s">
        <v>757</v>
      </c>
      <c r="C610" s="483" t="s">
        <v>665</v>
      </c>
      <c r="D610" s="483" t="s">
        <v>527</v>
      </c>
      <c r="E610" s="483" t="s">
        <v>679</v>
      </c>
      <c r="F610" s="481"/>
      <c r="G610" s="597">
        <f>G611</f>
        <v>30.58</v>
      </c>
      <c r="H610" s="268"/>
      <c r="I610" s="268"/>
      <c r="J610" s="268"/>
      <c r="K610" s="268"/>
      <c r="L610" s="268"/>
      <c r="M610" s="268"/>
    </row>
    <row r="611" spans="1:13" ht="15.75">
      <c r="A611" s="548" t="s">
        <v>77</v>
      </c>
      <c r="B611" s="497" t="s">
        <v>757</v>
      </c>
      <c r="C611" s="497" t="s">
        <v>665</v>
      </c>
      <c r="D611" s="497" t="s">
        <v>527</v>
      </c>
      <c r="E611" s="497" t="s">
        <v>680</v>
      </c>
      <c r="F611" s="481"/>
      <c r="G611" s="597">
        <f>G612</f>
        <v>30.58</v>
      </c>
      <c r="H611" s="268"/>
      <c r="I611" s="268"/>
      <c r="J611" s="268"/>
      <c r="K611" s="268"/>
      <c r="L611" s="268"/>
      <c r="M611" s="268"/>
    </row>
    <row r="612" spans="1:13" ht="57.75" customHeight="1">
      <c r="A612" s="621" t="s">
        <v>1527</v>
      </c>
      <c r="B612" s="481" t="s">
        <v>757</v>
      </c>
      <c r="C612" s="481" t="s">
        <v>665</v>
      </c>
      <c r="D612" s="481" t="s">
        <v>527</v>
      </c>
      <c r="E612" s="484" t="s">
        <v>46</v>
      </c>
      <c r="F612" s="481"/>
      <c r="G612" s="539">
        <f>G613</f>
        <v>30.58</v>
      </c>
      <c r="H612" s="268"/>
      <c r="I612" s="268"/>
      <c r="J612" s="268"/>
      <c r="K612" s="268"/>
      <c r="L612" s="268"/>
      <c r="M612" s="268"/>
    </row>
    <row r="613" spans="1:13" ht="40.5">
      <c r="A613" s="486" t="s">
        <v>169</v>
      </c>
      <c r="B613" s="481" t="s">
        <v>757</v>
      </c>
      <c r="C613" s="481" t="s">
        <v>665</v>
      </c>
      <c r="D613" s="481" t="s">
        <v>527</v>
      </c>
      <c r="E613" s="484" t="s">
        <v>46</v>
      </c>
      <c r="F613" s="481" t="s">
        <v>67</v>
      </c>
      <c r="G613" s="539">
        <v>30.58</v>
      </c>
      <c r="H613" s="268"/>
      <c r="I613" s="268"/>
      <c r="J613" s="268"/>
      <c r="K613" s="268"/>
      <c r="L613" s="268"/>
      <c r="M613" s="268"/>
    </row>
    <row r="614" spans="1:13" ht="18" customHeight="1">
      <c r="A614" s="483" t="s">
        <v>751</v>
      </c>
      <c r="B614" s="483" t="s">
        <v>757</v>
      </c>
      <c r="C614" s="483" t="s">
        <v>665</v>
      </c>
      <c r="D614" s="483" t="s">
        <v>528</v>
      </c>
      <c r="E614" s="483"/>
      <c r="F614" s="483"/>
      <c r="G614" s="600">
        <f>G630+G650+G655+G663+G688+G645+G625+G615+G620+G668+G682+G704</f>
        <v>20813.014</v>
      </c>
      <c r="H614" s="285"/>
      <c r="I614" s="268"/>
      <c r="J614" s="268"/>
      <c r="K614" s="268"/>
      <c r="L614" s="268"/>
      <c r="M614" s="268"/>
    </row>
    <row r="615" spans="1:13" ht="44.25" customHeight="1" hidden="1">
      <c r="A615" s="687" t="s">
        <v>1468</v>
      </c>
      <c r="B615" s="483" t="s">
        <v>757</v>
      </c>
      <c r="C615" s="497" t="s">
        <v>665</v>
      </c>
      <c r="D615" s="497" t="s">
        <v>528</v>
      </c>
      <c r="E615" s="497" t="s">
        <v>199</v>
      </c>
      <c r="F615" s="497"/>
      <c r="G615" s="600">
        <f>G616</f>
        <v>0</v>
      </c>
      <c r="H615" s="285"/>
      <c r="I615" s="268"/>
      <c r="J615" s="268"/>
      <c r="K615" s="268"/>
      <c r="L615" s="268"/>
      <c r="M615" s="268"/>
    </row>
    <row r="616" spans="1:13" ht="44.25" customHeight="1" hidden="1">
      <c r="A616" s="688" t="s">
        <v>1500</v>
      </c>
      <c r="B616" s="541" t="s">
        <v>757</v>
      </c>
      <c r="C616" s="541" t="s">
        <v>665</v>
      </c>
      <c r="D616" s="541" t="s">
        <v>528</v>
      </c>
      <c r="E616" s="541" t="s">
        <v>201</v>
      </c>
      <c r="F616" s="541"/>
      <c r="G616" s="538">
        <f>G617</f>
        <v>0</v>
      </c>
      <c r="H616" s="285"/>
      <c r="I616" s="268"/>
      <c r="J616" s="268"/>
      <c r="K616" s="268"/>
      <c r="L616" s="268"/>
      <c r="M616" s="268"/>
    </row>
    <row r="617" spans="1:13" ht="39.75" customHeight="1" hidden="1">
      <c r="A617" s="628" t="s">
        <v>211</v>
      </c>
      <c r="B617" s="481" t="s">
        <v>757</v>
      </c>
      <c r="C617" s="541" t="s">
        <v>665</v>
      </c>
      <c r="D617" s="541" t="s">
        <v>528</v>
      </c>
      <c r="E617" s="541" t="s">
        <v>210</v>
      </c>
      <c r="F617" s="541"/>
      <c r="G617" s="538">
        <f>G618</f>
        <v>0</v>
      </c>
      <c r="H617" s="285"/>
      <c r="I617" s="268"/>
      <c r="J617" s="268"/>
      <c r="K617" s="268"/>
      <c r="L617" s="268"/>
      <c r="M617" s="268"/>
    </row>
    <row r="618" spans="1:13" ht="45" customHeight="1" hidden="1">
      <c r="A618" s="485" t="s">
        <v>212</v>
      </c>
      <c r="B618" s="481" t="s">
        <v>757</v>
      </c>
      <c r="C618" s="481" t="s">
        <v>665</v>
      </c>
      <c r="D618" s="481" t="s">
        <v>528</v>
      </c>
      <c r="E618" s="481" t="s">
        <v>213</v>
      </c>
      <c r="F618" s="481"/>
      <c r="G618" s="538"/>
      <c r="H618" s="285"/>
      <c r="I618" s="268"/>
      <c r="J618" s="268"/>
      <c r="K618" s="268"/>
      <c r="L618" s="268"/>
      <c r="M618" s="268"/>
    </row>
    <row r="619" spans="1:13" ht="18" customHeight="1" hidden="1">
      <c r="A619" s="481" t="s">
        <v>653</v>
      </c>
      <c r="B619" s="481" t="s">
        <v>757</v>
      </c>
      <c r="C619" s="481" t="s">
        <v>665</v>
      </c>
      <c r="D619" s="481" t="s">
        <v>528</v>
      </c>
      <c r="E619" s="481" t="s">
        <v>213</v>
      </c>
      <c r="F619" s="481" t="s">
        <v>67</v>
      </c>
      <c r="G619" s="538"/>
      <c r="H619" s="285"/>
      <c r="I619" s="268"/>
      <c r="J619" s="268"/>
      <c r="K619" s="268"/>
      <c r="L619" s="268"/>
      <c r="M619" s="268"/>
    </row>
    <row r="620" spans="1:13" ht="41.25" customHeight="1">
      <c r="A620" s="548" t="s">
        <v>1570</v>
      </c>
      <c r="B620" s="497" t="s">
        <v>757</v>
      </c>
      <c r="C620" s="497" t="s">
        <v>665</v>
      </c>
      <c r="D620" s="497" t="s">
        <v>528</v>
      </c>
      <c r="E620" s="497" t="s">
        <v>676</v>
      </c>
      <c r="F620" s="481"/>
      <c r="G620" s="600">
        <f>G621</f>
        <v>117.265</v>
      </c>
      <c r="H620" s="285"/>
      <c r="I620" s="268"/>
      <c r="J620" s="268"/>
      <c r="K620" s="268"/>
      <c r="L620" s="268"/>
      <c r="M620" s="268"/>
    </row>
    <row r="621" spans="1:13" ht="53.25" customHeight="1">
      <c r="A621" s="548" t="s">
        <v>1571</v>
      </c>
      <c r="B621" s="481" t="s">
        <v>757</v>
      </c>
      <c r="C621" s="481" t="s">
        <v>665</v>
      </c>
      <c r="D621" s="481" t="s">
        <v>528</v>
      </c>
      <c r="E621" s="481" t="s">
        <v>678</v>
      </c>
      <c r="F621" s="481"/>
      <c r="G621" s="538">
        <f>G622</f>
        <v>117.265</v>
      </c>
      <c r="H621" s="285"/>
      <c r="I621" s="268"/>
      <c r="J621" s="268"/>
      <c r="K621" s="268"/>
      <c r="L621" s="268"/>
      <c r="M621" s="268"/>
    </row>
    <row r="622" spans="1:13" ht="38.25" customHeight="1">
      <c r="A622" s="537" t="s">
        <v>450</v>
      </c>
      <c r="B622" s="481" t="s">
        <v>757</v>
      </c>
      <c r="C622" s="481" t="s">
        <v>665</v>
      </c>
      <c r="D622" s="481" t="s">
        <v>528</v>
      </c>
      <c r="E622" s="481" t="s">
        <v>451</v>
      </c>
      <c r="F622" s="481"/>
      <c r="G622" s="538">
        <f>G623</f>
        <v>117.265</v>
      </c>
      <c r="H622" s="285"/>
      <c r="I622" s="268"/>
      <c r="J622" s="268"/>
      <c r="K622" s="268"/>
      <c r="L622" s="268"/>
      <c r="M622" s="268"/>
    </row>
    <row r="623" spans="1:13" ht="40.5" customHeight="1">
      <c r="A623" s="485" t="s">
        <v>720</v>
      </c>
      <c r="B623" s="481" t="s">
        <v>757</v>
      </c>
      <c r="C623" s="481" t="s">
        <v>665</v>
      </c>
      <c r="D623" s="481" t="s">
        <v>528</v>
      </c>
      <c r="E623" s="481" t="s">
        <v>452</v>
      </c>
      <c r="F623" s="481"/>
      <c r="G623" s="538">
        <f>G624</f>
        <v>117.265</v>
      </c>
      <c r="H623" s="285"/>
      <c r="I623" s="268"/>
      <c r="J623" s="268"/>
      <c r="K623" s="268"/>
      <c r="L623" s="268"/>
      <c r="M623" s="268"/>
    </row>
    <row r="624" spans="1:13" ht="59.25" customHeight="1">
      <c r="A624" s="481" t="s">
        <v>653</v>
      </c>
      <c r="B624" s="481" t="s">
        <v>757</v>
      </c>
      <c r="C624" s="481" t="s">
        <v>665</v>
      </c>
      <c r="D624" s="481" t="s">
        <v>528</v>
      </c>
      <c r="E624" s="481" t="s">
        <v>452</v>
      </c>
      <c r="F624" s="481" t="s">
        <v>67</v>
      </c>
      <c r="G624" s="538">
        <v>117.265</v>
      </c>
      <c r="H624" s="285"/>
      <c r="I624" s="268"/>
      <c r="J624" s="268"/>
      <c r="K624" s="268"/>
      <c r="L624" s="268"/>
      <c r="M624" s="268"/>
    </row>
    <row r="625" spans="1:13" ht="39.75" customHeight="1">
      <c r="A625" s="643" t="s">
        <v>613</v>
      </c>
      <c r="B625" s="497" t="s">
        <v>757</v>
      </c>
      <c r="C625" s="497" t="s">
        <v>665</v>
      </c>
      <c r="D625" s="497" t="s">
        <v>528</v>
      </c>
      <c r="E625" s="497" t="s">
        <v>355</v>
      </c>
      <c r="F625" s="481"/>
      <c r="G625" s="600">
        <f>G626</f>
        <v>94.8</v>
      </c>
      <c r="H625" s="285"/>
      <c r="I625" s="268"/>
      <c r="J625" s="268"/>
      <c r="K625" s="268"/>
      <c r="L625" s="268"/>
      <c r="M625" s="268"/>
    </row>
    <row r="626" spans="1:13" ht="48.75" customHeight="1">
      <c r="A626" s="689" t="s">
        <v>1207</v>
      </c>
      <c r="B626" s="481" t="s">
        <v>757</v>
      </c>
      <c r="C626" s="481" t="s">
        <v>665</v>
      </c>
      <c r="D626" s="481" t="s">
        <v>528</v>
      </c>
      <c r="E626" s="481" t="s">
        <v>357</v>
      </c>
      <c r="F626" s="481"/>
      <c r="G626" s="538">
        <f>G627</f>
        <v>94.8</v>
      </c>
      <c r="H626" s="285"/>
      <c r="I626" s="268"/>
      <c r="J626" s="268"/>
      <c r="K626" s="268"/>
      <c r="L626" s="268"/>
      <c r="M626" s="268"/>
    </row>
    <row r="627" spans="1:13" ht="18" customHeight="1">
      <c r="A627" s="690" t="s">
        <v>1208</v>
      </c>
      <c r="B627" s="481" t="s">
        <v>757</v>
      </c>
      <c r="C627" s="481" t="s">
        <v>665</v>
      </c>
      <c r="D627" s="481" t="s">
        <v>528</v>
      </c>
      <c r="E627" s="481" t="s">
        <v>359</v>
      </c>
      <c r="F627" s="481"/>
      <c r="G627" s="538">
        <f>G628</f>
        <v>94.8</v>
      </c>
      <c r="H627" s="285"/>
      <c r="I627" s="268"/>
      <c r="J627" s="268"/>
      <c r="K627" s="268"/>
      <c r="L627" s="268"/>
      <c r="M627" s="268"/>
    </row>
    <row r="628" spans="1:13" ht="34.5" customHeight="1">
      <c r="A628" s="621" t="s">
        <v>614</v>
      </c>
      <c r="B628" s="481" t="s">
        <v>757</v>
      </c>
      <c r="C628" s="481" t="s">
        <v>665</v>
      </c>
      <c r="D628" s="481" t="s">
        <v>528</v>
      </c>
      <c r="E628" s="481" t="s">
        <v>615</v>
      </c>
      <c r="F628" s="481"/>
      <c r="G628" s="538">
        <f>G629</f>
        <v>94.8</v>
      </c>
      <c r="H628" s="285"/>
      <c r="I628" s="268"/>
      <c r="J628" s="268"/>
      <c r="K628" s="268"/>
      <c r="L628" s="268"/>
      <c r="M628" s="268"/>
    </row>
    <row r="629" spans="1:13" ht="18" customHeight="1">
      <c r="A629" s="481" t="s">
        <v>167</v>
      </c>
      <c r="B629" s="481" t="s">
        <v>757</v>
      </c>
      <c r="C629" s="481" t="s">
        <v>665</v>
      </c>
      <c r="D629" s="481" t="s">
        <v>528</v>
      </c>
      <c r="E629" s="481" t="s">
        <v>615</v>
      </c>
      <c r="F629" s="481" t="s">
        <v>518</v>
      </c>
      <c r="G629" s="538">
        <v>94.8</v>
      </c>
      <c r="H629" s="285"/>
      <c r="I629" s="268"/>
      <c r="J629" s="268"/>
      <c r="K629" s="268"/>
      <c r="L629" s="268"/>
      <c r="M629" s="268"/>
    </row>
    <row r="630" spans="1:7" s="268" customFormat="1" ht="27.75">
      <c r="A630" s="482" t="s">
        <v>752</v>
      </c>
      <c r="B630" s="497" t="s">
        <v>757</v>
      </c>
      <c r="C630" s="497" t="s">
        <v>665</v>
      </c>
      <c r="D630" s="497" t="s">
        <v>528</v>
      </c>
      <c r="E630" s="497" t="s">
        <v>673</v>
      </c>
      <c r="F630" s="497"/>
      <c r="G630" s="605">
        <f>G631</f>
        <v>9194.595</v>
      </c>
    </row>
    <row r="631" spans="1:13" ht="15.75">
      <c r="A631" s="484" t="s">
        <v>625</v>
      </c>
      <c r="B631" s="481" t="s">
        <v>757</v>
      </c>
      <c r="C631" s="481" t="s">
        <v>93</v>
      </c>
      <c r="D631" s="481" t="s">
        <v>528</v>
      </c>
      <c r="E631" s="481" t="s">
        <v>674</v>
      </c>
      <c r="F631" s="481"/>
      <c r="G631" s="538">
        <f>G632+G641+G643</f>
        <v>9194.595</v>
      </c>
      <c r="H631" s="268"/>
      <c r="I631" s="268"/>
      <c r="J631" s="268"/>
      <c r="K631" s="268"/>
      <c r="L631" s="268"/>
      <c r="M631" s="268"/>
    </row>
    <row r="632" spans="1:13" ht="15.75" customHeight="1">
      <c r="A632" s="481" t="s">
        <v>95</v>
      </c>
      <c r="B632" s="481" t="s">
        <v>757</v>
      </c>
      <c r="C632" s="481" t="s">
        <v>665</v>
      </c>
      <c r="D632" s="481" t="s">
        <v>528</v>
      </c>
      <c r="E632" s="481" t="s">
        <v>675</v>
      </c>
      <c r="F632" s="481"/>
      <c r="G632" s="538">
        <f>G633+G635+G636</f>
        <v>9194.595</v>
      </c>
      <c r="H632" s="268"/>
      <c r="I632" s="268"/>
      <c r="J632" s="268"/>
      <c r="K632" s="268"/>
      <c r="L632" s="268"/>
      <c r="M632" s="268"/>
    </row>
    <row r="633" spans="1:13" ht="19.5" customHeight="1">
      <c r="A633" s="481" t="s">
        <v>654</v>
      </c>
      <c r="B633" s="481" t="s">
        <v>757</v>
      </c>
      <c r="C633" s="481" t="s">
        <v>665</v>
      </c>
      <c r="D633" s="481" t="s">
        <v>528</v>
      </c>
      <c r="E633" s="481" t="s">
        <v>675</v>
      </c>
      <c r="F633" s="481" t="s">
        <v>516</v>
      </c>
      <c r="G633" s="538">
        <v>277.095</v>
      </c>
      <c r="H633" s="268"/>
      <c r="I633" s="268"/>
      <c r="J633" s="268"/>
      <c r="K633" s="268"/>
      <c r="L633" s="268"/>
      <c r="M633" s="268"/>
    </row>
    <row r="634" spans="1:13" ht="15.75" hidden="1">
      <c r="A634" s="481"/>
      <c r="B634" s="481"/>
      <c r="C634" s="481"/>
      <c r="D634" s="481"/>
      <c r="E634" s="481"/>
      <c r="F634" s="481"/>
      <c r="G634" s="538"/>
      <c r="H634" s="268"/>
      <c r="I634" s="268"/>
      <c r="J634" s="268"/>
      <c r="K634" s="268"/>
      <c r="L634" s="268"/>
      <c r="M634" s="268"/>
    </row>
    <row r="635" spans="1:13" ht="21" customHeight="1">
      <c r="A635" s="484" t="s">
        <v>176</v>
      </c>
      <c r="B635" s="481" t="s">
        <v>757</v>
      </c>
      <c r="C635" s="481" t="s">
        <v>665</v>
      </c>
      <c r="D635" s="481" t="s">
        <v>528</v>
      </c>
      <c r="E635" s="481" t="s">
        <v>675</v>
      </c>
      <c r="F635" s="481" t="s">
        <v>762</v>
      </c>
      <c r="G635" s="538">
        <v>121</v>
      </c>
      <c r="H635" s="268"/>
      <c r="I635" s="268"/>
      <c r="J635" s="268"/>
      <c r="K635" s="268"/>
      <c r="L635" s="268"/>
      <c r="M635" s="268"/>
    </row>
    <row r="636" spans="1:13" ht="26.25" customHeight="1">
      <c r="A636" s="481" t="s">
        <v>763</v>
      </c>
      <c r="B636" s="481" t="s">
        <v>757</v>
      </c>
      <c r="C636" s="481" t="s">
        <v>665</v>
      </c>
      <c r="D636" s="481" t="s">
        <v>528</v>
      </c>
      <c r="E636" s="481" t="s">
        <v>675</v>
      </c>
      <c r="F636" s="481" t="s">
        <v>764</v>
      </c>
      <c r="G636" s="539">
        <v>8796.5</v>
      </c>
      <c r="H636" s="268"/>
      <c r="I636" s="268"/>
      <c r="J636" s="268"/>
      <c r="K636" s="268"/>
      <c r="L636" s="268"/>
      <c r="M636" s="268"/>
    </row>
    <row r="637" spans="1:13" ht="15.75" hidden="1">
      <c r="A637" s="482"/>
      <c r="B637" s="483"/>
      <c r="C637" s="483"/>
      <c r="D637" s="483"/>
      <c r="E637" s="483"/>
      <c r="F637" s="483"/>
      <c r="G637" s="597">
        <f>G638</f>
        <v>0</v>
      </c>
      <c r="H637" s="268"/>
      <c r="I637" s="268"/>
      <c r="J637" s="268"/>
      <c r="K637" s="268"/>
      <c r="L637" s="268"/>
      <c r="M637" s="268"/>
    </row>
    <row r="638" spans="1:13" ht="15.75" hidden="1">
      <c r="A638" s="548"/>
      <c r="B638" s="483"/>
      <c r="C638" s="483"/>
      <c r="D638" s="483"/>
      <c r="E638" s="483"/>
      <c r="F638" s="483"/>
      <c r="G638" s="597">
        <f>G639</f>
        <v>0</v>
      </c>
      <c r="H638" s="268"/>
      <c r="I638" s="268"/>
      <c r="J638" s="268"/>
      <c r="K638" s="268"/>
      <c r="L638" s="268"/>
      <c r="M638" s="268"/>
    </row>
    <row r="639" spans="1:13" ht="15.75" hidden="1">
      <c r="A639" s="481"/>
      <c r="B639" s="483"/>
      <c r="C639" s="481"/>
      <c r="D639" s="481"/>
      <c r="E639" s="481"/>
      <c r="F639" s="481"/>
      <c r="G639" s="539"/>
      <c r="H639" s="268"/>
      <c r="I639" s="268"/>
      <c r="J639" s="268"/>
      <c r="K639" s="268"/>
      <c r="L639" s="268"/>
      <c r="M639" s="268"/>
    </row>
    <row r="640" spans="1:13" ht="15.75" hidden="1">
      <c r="A640" s="256"/>
      <c r="B640" s="483"/>
      <c r="C640" s="481"/>
      <c r="D640" s="481"/>
      <c r="E640" s="481"/>
      <c r="F640" s="481"/>
      <c r="G640" s="539"/>
      <c r="H640" s="268"/>
      <c r="I640" s="268"/>
      <c r="J640" s="268"/>
      <c r="K640" s="268"/>
      <c r="L640" s="268"/>
      <c r="M640" s="268"/>
    </row>
    <row r="641" spans="1:13" ht="27.75" hidden="1">
      <c r="A641" s="256" t="s">
        <v>611</v>
      </c>
      <c r="B641" s="481" t="s">
        <v>757</v>
      </c>
      <c r="C641" s="481" t="s">
        <v>665</v>
      </c>
      <c r="D641" s="481" t="s">
        <v>528</v>
      </c>
      <c r="E641" s="481" t="s">
        <v>612</v>
      </c>
      <c r="F641" s="481"/>
      <c r="G641" s="539">
        <f>G642</f>
        <v>0</v>
      </c>
      <c r="H641" s="268"/>
      <c r="I641" s="268"/>
      <c r="J641" s="268"/>
      <c r="K641" s="268"/>
      <c r="L641" s="268"/>
      <c r="M641" s="268"/>
    </row>
    <row r="642" spans="1:13" ht="15.75" hidden="1">
      <c r="A642" s="481" t="s">
        <v>167</v>
      </c>
      <c r="B642" s="481" t="s">
        <v>757</v>
      </c>
      <c r="C642" s="481" t="s">
        <v>665</v>
      </c>
      <c r="D642" s="481" t="s">
        <v>528</v>
      </c>
      <c r="E642" s="481" t="s">
        <v>612</v>
      </c>
      <c r="F642" s="481" t="s">
        <v>518</v>
      </c>
      <c r="G642" s="538"/>
      <c r="H642" s="285"/>
      <c r="I642" s="268"/>
      <c r="J642" s="268"/>
      <c r="K642" s="268"/>
      <c r="L642" s="268"/>
      <c r="M642" s="268"/>
    </row>
    <row r="643" spans="1:13" ht="27.75" hidden="1">
      <c r="A643" s="691" t="s">
        <v>611</v>
      </c>
      <c r="B643" s="481" t="s">
        <v>757</v>
      </c>
      <c r="C643" s="481" t="s">
        <v>665</v>
      </c>
      <c r="D643" s="481" t="s">
        <v>528</v>
      </c>
      <c r="E643" s="481" t="s">
        <v>612</v>
      </c>
      <c r="F643" s="481"/>
      <c r="G643" s="538">
        <f>G644</f>
        <v>0</v>
      </c>
      <c r="H643" s="285"/>
      <c r="I643" s="268"/>
      <c r="J643" s="268"/>
      <c r="K643" s="268"/>
      <c r="L643" s="268"/>
      <c r="M643" s="268"/>
    </row>
    <row r="644" spans="1:13" ht="15.75" hidden="1">
      <c r="A644" s="492" t="s">
        <v>167</v>
      </c>
      <c r="B644" s="481" t="s">
        <v>757</v>
      </c>
      <c r="C644" s="481" t="s">
        <v>665</v>
      </c>
      <c r="D644" s="481" t="s">
        <v>528</v>
      </c>
      <c r="E644" s="481" t="s">
        <v>612</v>
      </c>
      <c r="F644" s="481" t="s">
        <v>518</v>
      </c>
      <c r="G644" s="538"/>
      <c r="H644" s="285"/>
      <c r="I644" s="268"/>
      <c r="J644" s="268"/>
      <c r="K644" s="268"/>
      <c r="L644" s="268"/>
      <c r="M644" s="268"/>
    </row>
    <row r="645" spans="1:13" ht="28.5">
      <c r="A645" s="637" t="s">
        <v>1231</v>
      </c>
      <c r="B645" s="483" t="s">
        <v>757</v>
      </c>
      <c r="C645" s="497" t="s">
        <v>665</v>
      </c>
      <c r="D645" s="497" t="s">
        <v>528</v>
      </c>
      <c r="E645" s="497" t="s">
        <v>220</v>
      </c>
      <c r="F645" s="481"/>
      <c r="G645" s="600">
        <f>G647</f>
        <v>20</v>
      </c>
      <c r="H645" s="289"/>
      <c r="I645" s="268"/>
      <c r="J645" s="268"/>
      <c r="K645" s="268"/>
      <c r="L645" s="268"/>
      <c r="M645" s="268"/>
    </row>
    <row r="646" spans="1:13" ht="54.75">
      <c r="A646" s="692" t="s">
        <v>1234</v>
      </c>
      <c r="B646" s="481" t="s">
        <v>757</v>
      </c>
      <c r="C646" s="481" t="s">
        <v>665</v>
      </c>
      <c r="D646" s="481" t="s">
        <v>528</v>
      </c>
      <c r="E646" s="481" t="s">
        <v>267</v>
      </c>
      <c r="F646" s="481"/>
      <c r="G646" s="539">
        <f>G647</f>
        <v>20</v>
      </c>
      <c r="H646" s="285"/>
      <c r="I646" s="268"/>
      <c r="J646" s="268"/>
      <c r="K646" s="268"/>
      <c r="L646" s="268"/>
      <c r="M646" s="268"/>
    </row>
    <row r="647" spans="1:13" ht="27.75">
      <c r="A647" s="629" t="s">
        <v>38</v>
      </c>
      <c r="B647" s="481" t="s">
        <v>757</v>
      </c>
      <c r="C647" s="481" t="s">
        <v>665</v>
      </c>
      <c r="D647" s="481" t="s">
        <v>528</v>
      </c>
      <c r="E647" s="607" t="s">
        <v>40</v>
      </c>
      <c r="F647" s="481"/>
      <c r="G647" s="539">
        <f>G648</f>
        <v>20</v>
      </c>
      <c r="H647" s="285"/>
      <c r="I647" s="268"/>
      <c r="J647" s="268"/>
      <c r="K647" s="268"/>
      <c r="L647" s="268"/>
      <c r="M647" s="268"/>
    </row>
    <row r="648" spans="1:13" ht="15.75">
      <c r="A648" s="632" t="s">
        <v>586</v>
      </c>
      <c r="B648" s="481" t="s">
        <v>757</v>
      </c>
      <c r="C648" s="481" t="s">
        <v>665</v>
      </c>
      <c r="D648" s="481" t="s">
        <v>528</v>
      </c>
      <c r="E648" s="607" t="s">
        <v>39</v>
      </c>
      <c r="F648" s="481"/>
      <c r="G648" s="539">
        <f>G649</f>
        <v>20</v>
      </c>
      <c r="H648" s="285"/>
      <c r="I648" s="268"/>
      <c r="J648" s="268"/>
      <c r="K648" s="268"/>
      <c r="L648" s="268"/>
      <c r="M648" s="268"/>
    </row>
    <row r="649" spans="1:13" ht="15" customHeight="1">
      <c r="A649" s="484" t="s">
        <v>176</v>
      </c>
      <c r="B649" s="481" t="s">
        <v>757</v>
      </c>
      <c r="C649" s="481" t="s">
        <v>665</v>
      </c>
      <c r="D649" s="481" t="s">
        <v>528</v>
      </c>
      <c r="E649" s="607" t="s">
        <v>39</v>
      </c>
      <c r="F649" s="481" t="s">
        <v>762</v>
      </c>
      <c r="G649" s="539">
        <v>20</v>
      </c>
      <c r="H649" s="285"/>
      <c r="I649" s="268"/>
      <c r="J649" s="268"/>
      <c r="K649" s="268"/>
      <c r="L649" s="268"/>
      <c r="M649" s="268"/>
    </row>
    <row r="650" spans="1:13" ht="35.25" customHeight="1" hidden="1">
      <c r="A650" s="643" t="s">
        <v>613</v>
      </c>
      <c r="B650" s="481" t="s">
        <v>757</v>
      </c>
      <c r="C650" s="481" t="s">
        <v>665</v>
      </c>
      <c r="D650" s="481" t="s">
        <v>528</v>
      </c>
      <c r="E650" s="497" t="s">
        <v>355</v>
      </c>
      <c r="F650" s="481"/>
      <c r="G650" s="605">
        <f>G651</f>
        <v>0</v>
      </c>
      <c r="H650" s="268"/>
      <c r="I650" s="268"/>
      <c r="J650" s="268"/>
      <c r="K650" s="268"/>
      <c r="L650" s="268"/>
      <c r="M650" s="268"/>
    </row>
    <row r="651" spans="1:13" ht="37.5" customHeight="1" hidden="1">
      <c r="A651" s="689" t="s">
        <v>774</v>
      </c>
      <c r="B651" s="481" t="s">
        <v>757</v>
      </c>
      <c r="C651" s="481" t="s">
        <v>665</v>
      </c>
      <c r="D651" s="481" t="s">
        <v>528</v>
      </c>
      <c r="E651" s="481" t="s">
        <v>357</v>
      </c>
      <c r="F651" s="481"/>
      <c r="G651" s="538">
        <f>G652</f>
        <v>0</v>
      </c>
      <c r="H651" s="268"/>
      <c r="I651" s="268"/>
      <c r="J651" s="268"/>
      <c r="K651" s="268"/>
      <c r="L651" s="268"/>
      <c r="M651" s="268"/>
    </row>
    <row r="652" spans="1:13" ht="15.75" hidden="1">
      <c r="A652" s="690" t="s">
        <v>358</v>
      </c>
      <c r="B652" s="481" t="s">
        <v>757</v>
      </c>
      <c r="C652" s="481" t="s">
        <v>665</v>
      </c>
      <c r="D652" s="481" t="s">
        <v>528</v>
      </c>
      <c r="E652" s="481" t="s">
        <v>359</v>
      </c>
      <c r="F652" s="481"/>
      <c r="G652" s="538">
        <f>G653</f>
        <v>0</v>
      </c>
      <c r="H652" s="268"/>
      <c r="I652" s="268"/>
      <c r="J652" s="268"/>
      <c r="K652" s="268"/>
      <c r="L652" s="268"/>
      <c r="M652" s="268"/>
    </row>
    <row r="653" spans="1:13" ht="27.75" hidden="1">
      <c r="A653" s="621" t="s">
        <v>614</v>
      </c>
      <c r="B653" s="481" t="s">
        <v>757</v>
      </c>
      <c r="C653" s="481" t="s">
        <v>665</v>
      </c>
      <c r="D653" s="481" t="s">
        <v>528</v>
      </c>
      <c r="E653" s="481" t="s">
        <v>615</v>
      </c>
      <c r="F653" s="481"/>
      <c r="G653" s="538">
        <f>G654</f>
        <v>0</v>
      </c>
      <c r="H653" s="268"/>
      <c r="I653" s="268"/>
      <c r="J653" s="268"/>
      <c r="K653" s="268"/>
      <c r="L653" s="268"/>
      <c r="M653" s="268"/>
    </row>
    <row r="654" spans="1:13" ht="15.75" hidden="1">
      <c r="A654" s="481" t="s">
        <v>167</v>
      </c>
      <c r="B654" s="481" t="s">
        <v>757</v>
      </c>
      <c r="C654" s="481" t="s">
        <v>665</v>
      </c>
      <c r="D654" s="481" t="s">
        <v>528</v>
      </c>
      <c r="E654" s="481" t="s">
        <v>615</v>
      </c>
      <c r="F654" s="481" t="s">
        <v>518</v>
      </c>
      <c r="G654" s="538">
        <v>0</v>
      </c>
      <c r="H654" s="268"/>
      <c r="I654" s="268"/>
      <c r="J654" s="268"/>
      <c r="K654" s="268"/>
      <c r="L654" s="268"/>
      <c r="M654" s="268"/>
    </row>
    <row r="655" spans="1:13" ht="42.75" hidden="1">
      <c r="A655" s="693" t="s">
        <v>434</v>
      </c>
      <c r="B655" s="481" t="s">
        <v>757</v>
      </c>
      <c r="C655" s="481" t="s">
        <v>665</v>
      </c>
      <c r="D655" s="481" t="s">
        <v>528</v>
      </c>
      <c r="E655" s="497" t="s">
        <v>363</v>
      </c>
      <c r="F655" s="497"/>
      <c r="G655" s="605">
        <f>G656</f>
        <v>0</v>
      </c>
      <c r="H655" s="268"/>
      <c r="I655" s="268"/>
      <c r="J655" s="268"/>
      <c r="K655" s="268"/>
      <c r="L655" s="268"/>
      <c r="M655" s="268"/>
    </row>
    <row r="656" spans="1:13" ht="54.75" hidden="1">
      <c r="A656" s="642" t="s">
        <v>620</v>
      </c>
      <c r="B656" s="481" t="s">
        <v>757</v>
      </c>
      <c r="C656" s="481" t="s">
        <v>665</v>
      </c>
      <c r="D656" s="481" t="s">
        <v>528</v>
      </c>
      <c r="E656" s="481" t="s">
        <v>372</v>
      </c>
      <c r="F656" s="481"/>
      <c r="G656" s="538">
        <f>G657+G660</f>
        <v>0</v>
      </c>
      <c r="H656" s="268"/>
      <c r="I656" s="268"/>
      <c r="J656" s="268"/>
      <c r="K656" s="268"/>
      <c r="L656" s="268"/>
      <c r="M656" s="268"/>
    </row>
    <row r="657" spans="1:13" ht="41.25" hidden="1">
      <c r="A657" s="537" t="s">
        <v>0</v>
      </c>
      <c r="B657" s="481" t="s">
        <v>757</v>
      </c>
      <c r="C657" s="481" t="s">
        <v>665</v>
      </c>
      <c r="D657" s="481" t="s">
        <v>528</v>
      </c>
      <c r="E657" s="481" t="s">
        <v>374</v>
      </c>
      <c r="F657" s="481"/>
      <c r="G657" s="538">
        <f>G658</f>
        <v>0</v>
      </c>
      <c r="H657" s="268"/>
      <c r="I657" s="268"/>
      <c r="J657" s="268"/>
      <c r="K657" s="268"/>
      <c r="L657" s="268"/>
      <c r="M657" s="268"/>
    </row>
    <row r="658" spans="1:13" ht="27.75" hidden="1">
      <c r="A658" s="642" t="s">
        <v>614</v>
      </c>
      <c r="B658" s="481" t="s">
        <v>757</v>
      </c>
      <c r="C658" s="481" t="s">
        <v>665</v>
      </c>
      <c r="D658" s="481" t="s">
        <v>528</v>
      </c>
      <c r="E658" s="481" t="s">
        <v>1</v>
      </c>
      <c r="F658" s="481"/>
      <c r="G658" s="538">
        <f>G659</f>
        <v>0</v>
      </c>
      <c r="H658" s="268"/>
      <c r="I658" s="268"/>
      <c r="J658" s="268"/>
      <c r="K658" s="268"/>
      <c r="L658" s="268"/>
      <c r="M658" s="268"/>
    </row>
    <row r="659" spans="1:13" ht="15.75" hidden="1">
      <c r="A659" s="481" t="s">
        <v>167</v>
      </c>
      <c r="B659" s="481" t="s">
        <v>757</v>
      </c>
      <c r="C659" s="481" t="s">
        <v>665</v>
      </c>
      <c r="D659" s="481" t="s">
        <v>528</v>
      </c>
      <c r="E659" s="481" t="s">
        <v>1</v>
      </c>
      <c r="F659" s="481" t="s">
        <v>518</v>
      </c>
      <c r="G659" s="538"/>
      <c r="H659" s="268"/>
      <c r="I659" s="268"/>
      <c r="J659" s="268"/>
      <c r="K659" s="268"/>
      <c r="L659" s="268"/>
      <c r="M659" s="268"/>
    </row>
    <row r="660" spans="1:13" ht="41.25" hidden="1">
      <c r="A660" s="537" t="s">
        <v>2</v>
      </c>
      <c r="B660" s="481" t="s">
        <v>757</v>
      </c>
      <c r="C660" s="481" t="s">
        <v>665</v>
      </c>
      <c r="D660" s="481" t="s">
        <v>528</v>
      </c>
      <c r="E660" s="481" t="s">
        <v>396</v>
      </c>
      <c r="F660" s="481"/>
      <c r="G660" s="538">
        <f>G661</f>
        <v>0</v>
      </c>
      <c r="H660" s="268"/>
      <c r="I660" s="268"/>
      <c r="J660" s="268"/>
      <c r="K660" s="268"/>
      <c r="L660" s="268"/>
      <c r="M660" s="268"/>
    </row>
    <row r="661" spans="1:13" ht="27.75" hidden="1">
      <c r="A661" s="642" t="s">
        <v>614</v>
      </c>
      <c r="B661" s="481" t="s">
        <v>757</v>
      </c>
      <c r="C661" s="481" t="s">
        <v>665</v>
      </c>
      <c r="D661" s="481" t="s">
        <v>528</v>
      </c>
      <c r="E661" s="481" t="s">
        <v>3</v>
      </c>
      <c r="F661" s="481"/>
      <c r="G661" s="538">
        <f>G662</f>
        <v>0</v>
      </c>
      <c r="H661" s="268"/>
      <c r="I661" s="268"/>
      <c r="J661" s="268"/>
      <c r="K661" s="268"/>
      <c r="L661" s="268"/>
      <c r="M661" s="268"/>
    </row>
    <row r="662" spans="1:13" ht="15.75" hidden="1">
      <c r="A662" s="481" t="s">
        <v>167</v>
      </c>
      <c r="B662" s="481" t="s">
        <v>757</v>
      </c>
      <c r="C662" s="481" t="s">
        <v>665</v>
      </c>
      <c r="D662" s="481" t="s">
        <v>528</v>
      </c>
      <c r="E662" s="481" t="s">
        <v>3</v>
      </c>
      <c r="F662" s="481" t="s">
        <v>518</v>
      </c>
      <c r="G662" s="538"/>
      <c r="H662" s="268"/>
      <c r="I662" s="268"/>
      <c r="J662" s="268"/>
      <c r="K662" s="268"/>
      <c r="L662" s="268"/>
      <c r="M662" s="268"/>
    </row>
    <row r="663" spans="1:13" ht="42.75" hidden="1">
      <c r="A663" s="694" t="s">
        <v>5</v>
      </c>
      <c r="B663" s="481" t="s">
        <v>757</v>
      </c>
      <c r="C663" s="481" t="s">
        <v>665</v>
      </c>
      <c r="D663" s="481" t="s">
        <v>528</v>
      </c>
      <c r="E663" s="695" t="s">
        <v>149</v>
      </c>
      <c r="F663" s="481"/>
      <c r="G663" s="600">
        <f>G664</f>
        <v>0</v>
      </c>
      <c r="H663" s="268"/>
      <c r="I663" s="268"/>
      <c r="J663" s="268"/>
      <c r="K663" s="268"/>
      <c r="L663" s="268"/>
      <c r="M663" s="268"/>
    </row>
    <row r="664" spans="1:13" ht="54.75" hidden="1">
      <c r="A664" s="665" t="s">
        <v>621</v>
      </c>
      <c r="B664" s="481" t="s">
        <v>757</v>
      </c>
      <c r="C664" s="481" t="s">
        <v>665</v>
      </c>
      <c r="D664" s="481" t="s">
        <v>528</v>
      </c>
      <c r="E664" s="607" t="s">
        <v>151</v>
      </c>
      <c r="F664" s="481"/>
      <c r="G664" s="538">
        <f>G665</f>
        <v>0</v>
      </c>
      <c r="H664" s="268"/>
      <c r="I664" s="268"/>
      <c r="J664" s="268"/>
      <c r="K664" s="268"/>
      <c r="L664" s="268"/>
      <c r="M664" s="268"/>
    </row>
    <row r="665" spans="1:13" ht="27.75" hidden="1">
      <c r="A665" s="696" t="s">
        <v>775</v>
      </c>
      <c r="B665" s="481" t="s">
        <v>757</v>
      </c>
      <c r="C665" s="481" t="s">
        <v>665</v>
      </c>
      <c r="D665" s="481" t="s">
        <v>528</v>
      </c>
      <c r="E665" s="607" t="s">
        <v>153</v>
      </c>
      <c r="F665" s="481"/>
      <c r="G665" s="538">
        <f>G666</f>
        <v>0</v>
      </c>
      <c r="H665" s="268"/>
      <c r="I665" s="268"/>
      <c r="J665" s="268"/>
      <c r="K665" s="268"/>
      <c r="L665" s="268"/>
      <c r="M665" s="268"/>
    </row>
    <row r="666" spans="1:13" ht="27.75" hidden="1">
      <c r="A666" s="642" t="s">
        <v>614</v>
      </c>
      <c r="B666" s="481" t="s">
        <v>757</v>
      </c>
      <c r="C666" s="481" t="s">
        <v>665</v>
      </c>
      <c r="D666" s="481" t="s">
        <v>528</v>
      </c>
      <c r="E666" s="607" t="s">
        <v>6</v>
      </c>
      <c r="F666" s="481"/>
      <c r="G666" s="538">
        <f>G667</f>
        <v>0</v>
      </c>
      <c r="H666" s="268"/>
      <c r="I666" s="268"/>
      <c r="J666" s="268"/>
      <c r="K666" s="268"/>
      <c r="L666" s="268"/>
      <c r="M666" s="268"/>
    </row>
    <row r="667" spans="1:13" ht="13.5" customHeight="1" hidden="1">
      <c r="A667" s="481" t="s">
        <v>167</v>
      </c>
      <c r="B667" s="481" t="s">
        <v>757</v>
      </c>
      <c r="C667" s="481" t="s">
        <v>665</v>
      </c>
      <c r="D667" s="481" t="s">
        <v>528</v>
      </c>
      <c r="E667" s="607" t="s">
        <v>6</v>
      </c>
      <c r="F667" s="481" t="s">
        <v>518</v>
      </c>
      <c r="G667" s="538">
        <v>0</v>
      </c>
      <c r="H667" s="268"/>
      <c r="I667" s="268"/>
      <c r="J667" s="268"/>
      <c r="K667" s="268"/>
      <c r="L667" s="268"/>
      <c r="M667" s="268"/>
    </row>
    <row r="668" spans="1:13" ht="27.75">
      <c r="A668" s="668" t="s">
        <v>939</v>
      </c>
      <c r="B668" s="483" t="s">
        <v>757</v>
      </c>
      <c r="C668" s="483" t="s">
        <v>665</v>
      </c>
      <c r="D668" s="483" t="s">
        <v>528</v>
      </c>
      <c r="E668" s="483" t="s">
        <v>351</v>
      </c>
      <c r="F668" s="483"/>
      <c r="G668" s="600">
        <f>G669</f>
        <v>2</v>
      </c>
      <c r="H668" s="268"/>
      <c r="I668" s="268"/>
      <c r="J668" s="268"/>
      <c r="K668" s="268"/>
      <c r="L668" s="268"/>
      <c r="M668" s="268"/>
    </row>
    <row r="669" spans="1:13" ht="33" customHeight="1">
      <c r="A669" s="256" t="s">
        <v>942</v>
      </c>
      <c r="B669" s="481" t="s">
        <v>757</v>
      </c>
      <c r="C669" s="481" t="s">
        <v>665</v>
      </c>
      <c r="D669" s="481" t="s">
        <v>528</v>
      </c>
      <c r="E669" s="481" t="s">
        <v>1221</v>
      </c>
      <c r="F669" s="481"/>
      <c r="G669" s="538">
        <f>G673+G676+G670+G679</f>
        <v>2</v>
      </c>
      <c r="H669" s="268"/>
      <c r="I669" s="268"/>
      <c r="J669" s="268"/>
      <c r="K669" s="268"/>
      <c r="L669" s="268"/>
      <c r="M669" s="268"/>
    </row>
    <row r="670" spans="1:13" ht="39.75" customHeight="1">
      <c r="A670" s="256" t="s">
        <v>1222</v>
      </c>
      <c r="B670" s="481" t="s">
        <v>757</v>
      </c>
      <c r="C670" s="481" t="s">
        <v>665</v>
      </c>
      <c r="D670" s="481" t="s">
        <v>528</v>
      </c>
      <c r="E670" s="481" t="s">
        <v>1223</v>
      </c>
      <c r="F670" s="481"/>
      <c r="G670" s="538">
        <f>G671</f>
        <v>0.5</v>
      </c>
      <c r="H670" s="268"/>
      <c r="I670" s="268"/>
      <c r="J670" s="268"/>
      <c r="K670" s="268"/>
      <c r="L670" s="268"/>
      <c r="M670" s="268"/>
    </row>
    <row r="671" spans="1:13" ht="27">
      <c r="A671" s="481" t="s">
        <v>600</v>
      </c>
      <c r="B671" s="481" t="s">
        <v>757</v>
      </c>
      <c r="C671" s="481" t="s">
        <v>665</v>
      </c>
      <c r="D671" s="481" t="s">
        <v>528</v>
      </c>
      <c r="E671" s="481" t="s">
        <v>777</v>
      </c>
      <c r="F671" s="481"/>
      <c r="G671" s="538">
        <f>G672</f>
        <v>0.5</v>
      </c>
      <c r="H671" s="268"/>
      <c r="I671" s="268"/>
      <c r="J671" s="268"/>
      <c r="K671" s="268"/>
      <c r="L671" s="268"/>
      <c r="M671" s="268"/>
    </row>
    <row r="672" spans="1:13" ht="27">
      <c r="A672" s="481" t="s">
        <v>380</v>
      </c>
      <c r="B672" s="481" t="s">
        <v>757</v>
      </c>
      <c r="C672" s="481" t="s">
        <v>665</v>
      </c>
      <c r="D672" s="481" t="s">
        <v>528</v>
      </c>
      <c r="E672" s="481" t="s">
        <v>777</v>
      </c>
      <c r="F672" s="481" t="s">
        <v>516</v>
      </c>
      <c r="G672" s="538">
        <v>0.5</v>
      </c>
      <c r="H672" s="268"/>
      <c r="I672" s="268"/>
      <c r="J672" s="268"/>
      <c r="K672" s="268"/>
      <c r="L672" s="268"/>
      <c r="M672" s="268"/>
    </row>
    <row r="673" spans="1:13" ht="30" customHeight="1">
      <c r="A673" s="481" t="s">
        <v>778</v>
      </c>
      <c r="B673" s="481" t="s">
        <v>757</v>
      </c>
      <c r="C673" s="481" t="s">
        <v>665</v>
      </c>
      <c r="D673" s="481" t="s">
        <v>528</v>
      </c>
      <c r="E673" s="607" t="s">
        <v>1263</v>
      </c>
      <c r="F673" s="481"/>
      <c r="G673" s="538">
        <f>G674</f>
        <v>0.5</v>
      </c>
      <c r="H673" s="268"/>
      <c r="I673" s="268"/>
      <c r="J673" s="268"/>
      <c r="K673" s="268"/>
      <c r="L673" s="268"/>
      <c r="M673" s="268"/>
    </row>
    <row r="674" spans="1:13" ht="32.25" customHeight="1">
      <c r="A674" s="256" t="s">
        <v>600</v>
      </c>
      <c r="B674" s="481" t="s">
        <v>757</v>
      </c>
      <c r="C674" s="481" t="s">
        <v>665</v>
      </c>
      <c r="D674" s="481" t="s">
        <v>528</v>
      </c>
      <c r="E674" s="481" t="s">
        <v>779</v>
      </c>
      <c r="F674" s="481"/>
      <c r="G674" s="538">
        <f>G675</f>
        <v>0.5</v>
      </c>
      <c r="H674" s="268"/>
      <c r="I674" s="268"/>
      <c r="J674" s="268"/>
      <c r="K674" s="268"/>
      <c r="L674" s="268"/>
      <c r="M674" s="268"/>
    </row>
    <row r="675" spans="1:13" ht="27">
      <c r="A675" s="481" t="s">
        <v>380</v>
      </c>
      <c r="B675" s="481" t="s">
        <v>757</v>
      </c>
      <c r="C675" s="481" t="s">
        <v>665</v>
      </c>
      <c r="D675" s="481" t="s">
        <v>528</v>
      </c>
      <c r="E675" s="481" t="s">
        <v>779</v>
      </c>
      <c r="F675" s="481" t="s">
        <v>516</v>
      </c>
      <c r="G675" s="538">
        <v>0.5</v>
      </c>
      <c r="H675" s="268"/>
      <c r="I675" s="268"/>
      <c r="J675" s="268"/>
      <c r="K675" s="268"/>
      <c r="L675" s="268"/>
      <c r="M675" s="268"/>
    </row>
    <row r="676" spans="1:13" ht="27.75">
      <c r="A676" s="256" t="s">
        <v>1224</v>
      </c>
      <c r="B676" s="481" t="s">
        <v>757</v>
      </c>
      <c r="C676" s="481" t="s">
        <v>665</v>
      </c>
      <c r="D676" s="481" t="s">
        <v>528</v>
      </c>
      <c r="E676" s="607" t="s">
        <v>1264</v>
      </c>
      <c r="F676" s="481"/>
      <c r="G676" s="538">
        <f>G677</f>
        <v>0.5</v>
      </c>
      <c r="H676" s="268"/>
      <c r="I676" s="268"/>
      <c r="J676" s="268"/>
      <c r="K676" s="268"/>
      <c r="L676" s="268"/>
      <c r="M676" s="268"/>
    </row>
    <row r="677" spans="1:13" ht="35.25" customHeight="1">
      <c r="A677" s="256" t="s">
        <v>600</v>
      </c>
      <c r="B677" s="481" t="s">
        <v>757</v>
      </c>
      <c r="C677" s="481" t="s">
        <v>665</v>
      </c>
      <c r="D677" s="481" t="s">
        <v>528</v>
      </c>
      <c r="E677" s="481" t="s">
        <v>780</v>
      </c>
      <c r="F677" s="481"/>
      <c r="G677" s="538">
        <f>G678</f>
        <v>0.5</v>
      </c>
      <c r="H677" s="268"/>
      <c r="I677" s="268"/>
      <c r="J677" s="268"/>
      <c r="K677" s="268"/>
      <c r="L677" s="268"/>
      <c r="M677" s="268"/>
    </row>
    <row r="678" spans="1:13" ht="27">
      <c r="A678" s="481" t="s">
        <v>380</v>
      </c>
      <c r="B678" s="481" t="s">
        <v>757</v>
      </c>
      <c r="C678" s="481" t="s">
        <v>665</v>
      </c>
      <c r="D678" s="481" t="s">
        <v>528</v>
      </c>
      <c r="E678" s="481" t="s">
        <v>780</v>
      </c>
      <c r="F678" s="481" t="s">
        <v>516</v>
      </c>
      <c r="G678" s="538">
        <v>0.5</v>
      </c>
      <c r="H678" s="268"/>
      <c r="I678" s="268"/>
      <c r="J678" s="268"/>
      <c r="K678" s="268"/>
      <c r="L678" s="268"/>
      <c r="M678" s="268"/>
    </row>
    <row r="679" spans="1:13" ht="35.25" customHeight="1">
      <c r="A679" s="256" t="s">
        <v>1255</v>
      </c>
      <c r="B679" s="481" t="s">
        <v>757</v>
      </c>
      <c r="C679" s="481" t="s">
        <v>665</v>
      </c>
      <c r="D679" s="481" t="s">
        <v>528</v>
      </c>
      <c r="E679" s="481" t="s">
        <v>1265</v>
      </c>
      <c r="F679" s="481"/>
      <c r="G679" s="538">
        <f>G680</f>
        <v>0.5</v>
      </c>
      <c r="H679" s="268"/>
      <c r="I679" s="268"/>
      <c r="J679" s="268"/>
      <c r="K679" s="268"/>
      <c r="L679" s="268"/>
      <c r="M679" s="268"/>
    </row>
    <row r="680" spans="1:13" ht="35.25" customHeight="1">
      <c r="A680" s="256" t="s">
        <v>600</v>
      </c>
      <c r="B680" s="481" t="s">
        <v>757</v>
      </c>
      <c r="C680" s="481" t="s">
        <v>665</v>
      </c>
      <c r="D680" s="481" t="s">
        <v>528</v>
      </c>
      <c r="E680" s="481" t="s">
        <v>1254</v>
      </c>
      <c r="F680" s="481"/>
      <c r="G680" s="538">
        <f>G681</f>
        <v>0.5</v>
      </c>
      <c r="H680" s="268"/>
      <c r="I680" s="268"/>
      <c r="J680" s="268"/>
      <c r="K680" s="268"/>
      <c r="L680" s="268"/>
      <c r="M680" s="268"/>
    </row>
    <row r="681" spans="1:13" ht="27">
      <c r="A681" s="481" t="s">
        <v>380</v>
      </c>
      <c r="B681" s="481" t="s">
        <v>757</v>
      </c>
      <c r="C681" s="481" t="s">
        <v>665</v>
      </c>
      <c r="D681" s="481" t="s">
        <v>528</v>
      </c>
      <c r="E681" s="481" t="s">
        <v>1254</v>
      </c>
      <c r="F681" s="481" t="s">
        <v>516</v>
      </c>
      <c r="G681" s="538">
        <v>0.5</v>
      </c>
      <c r="H681" s="268"/>
      <c r="I681" s="268"/>
      <c r="J681" s="268"/>
      <c r="K681" s="268"/>
      <c r="L681" s="268"/>
      <c r="M681" s="268"/>
    </row>
    <row r="682" spans="1:13" ht="15">
      <c r="A682" s="887" t="s">
        <v>781</v>
      </c>
      <c r="B682" s="888" t="s">
        <v>757</v>
      </c>
      <c r="C682" s="889" t="s">
        <v>665</v>
      </c>
      <c r="D682" s="889" t="s">
        <v>528</v>
      </c>
      <c r="E682" s="889" t="s">
        <v>701</v>
      </c>
      <c r="F682" s="888"/>
      <c r="G682" s="895">
        <f>G684</f>
        <v>465.555</v>
      </c>
      <c r="H682" s="268"/>
      <c r="I682" s="268"/>
      <c r="J682" s="268"/>
      <c r="K682" s="268"/>
      <c r="L682" s="268"/>
      <c r="M682" s="268"/>
    </row>
    <row r="683" spans="1:13" ht="15">
      <c r="A683" s="887"/>
      <c r="B683" s="888"/>
      <c r="C683" s="889"/>
      <c r="D683" s="889"/>
      <c r="E683" s="889"/>
      <c r="F683" s="888"/>
      <c r="G683" s="895"/>
      <c r="H683" s="268"/>
      <c r="I683" s="268"/>
      <c r="J683" s="268"/>
      <c r="K683" s="268"/>
      <c r="L683" s="268"/>
      <c r="M683" s="268"/>
    </row>
    <row r="684" spans="1:13" ht="41.25">
      <c r="A684" s="256" t="s">
        <v>1173</v>
      </c>
      <c r="B684" s="481" t="s">
        <v>757</v>
      </c>
      <c r="C684" s="481" t="s">
        <v>665</v>
      </c>
      <c r="D684" s="481" t="s">
        <v>528</v>
      </c>
      <c r="E684" s="481" t="s">
        <v>702</v>
      </c>
      <c r="F684" s="481"/>
      <c r="G684" s="538">
        <f>G685</f>
        <v>465.555</v>
      </c>
      <c r="H684" s="268"/>
      <c r="I684" s="268"/>
      <c r="J684" s="268"/>
      <c r="K684" s="268"/>
      <c r="L684" s="268"/>
      <c r="M684" s="268"/>
    </row>
    <row r="685" spans="1:13" ht="41.25">
      <c r="A685" s="628" t="s">
        <v>788</v>
      </c>
      <c r="B685" s="481" t="s">
        <v>757</v>
      </c>
      <c r="C685" s="481" t="s">
        <v>665</v>
      </c>
      <c r="D685" s="481" t="s">
        <v>528</v>
      </c>
      <c r="E685" s="481" t="s">
        <v>789</v>
      </c>
      <c r="F685" s="481"/>
      <c r="G685" s="538">
        <f>G686</f>
        <v>465.555</v>
      </c>
      <c r="H685" s="268"/>
      <c r="I685" s="268"/>
      <c r="J685" s="268"/>
      <c r="K685" s="268"/>
      <c r="L685" s="268"/>
      <c r="M685" s="268"/>
    </row>
    <row r="686" spans="1:13" ht="15.75">
      <c r="A686" s="484" t="s">
        <v>95</v>
      </c>
      <c r="B686" s="481" t="s">
        <v>757</v>
      </c>
      <c r="C686" s="481" t="s">
        <v>665</v>
      </c>
      <c r="D686" s="481" t="s">
        <v>528</v>
      </c>
      <c r="E686" s="481" t="s">
        <v>790</v>
      </c>
      <c r="F686" s="481"/>
      <c r="G686" s="538">
        <f>G687</f>
        <v>465.555</v>
      </c>
      <c r="H686" s="268"/>
      <c r="I686" s="268"/>
      <c r="J686" s="268"/>
      <c r="K686" s="268"/>
      <c r="L686" s="268"/>
      <c r="M686" s="268"/>
    </row>
    <row r="687" spans="1:13" ht="27.75">
      <c r="A687" s="256" t="s">
        <v>380</v>
      </c>
      <c r="B687" s="481" t="s">
        <v>757</v>
      </c>
      <c r="C687" s="481" t="s">
        <v>665</v>
      </c>
      <c r="D687" s="481" t="s">
        <v>528</v>
      </c>
      <c r="E687" s="481" t="s">
        <v>790</v>
      </c>
      <c r="F687" s="481" t="s">
        <v>516</v>
      </c>
      <c r="G687" s="538">
        <v>465.555</v>
      </c>
      <c r="H687" s="268"/>
      <c r="I687" s="268"/>
      <c r="J687" s="268"/>
      <c r="K687" s="268"/>
      <c r="L687" s="268"/>
      <c r="M687" s="268"/>
    </row>
    <row r="688" spans="1:13" ht="15.75" hidden="1">
      <c r="A688" s="482" t="s">
        <v>601</v>
      </c>
      <c r="B688" s="497" t="s">
        <v>757</v>
      </c>
      <c r="C688" s="497" t="s">
        <v>665</v>
      </c>
      <c r="D688" s="497" t="s">
        <v>528</v>
      </c>
      <c r="E688" s="497" t="s">
        <v>679</v>
      </c>
      <c r="F688" s="481"/>
      <c r="G688" s="600">
        <f>G689</f>
        <v>0</v>
      </c>
      <c r="H688" s="268"/>
      <c r="I688" s="268"/>
      <c r="J688" s="268"/>
      <c r="K688" s="268"/>
      <c r="L688" s="268"/>
      <c r="M688" s="268"/>
    </row>
    <row r="689" spans="1:13" ht="15.75" hidden="1">
      <c r="A689" s="548" t="s">
        <v>77</v>
      </c>
      <c r="B689" s="497" t="s">
        <v>757</v>
      </c>
      <c r="C689" s="497" t="s">
        <v>665</v>
      </c>
      <c r="D689" s="497" t="s">
        <v>528</v>
      </c>
      <c r="E689" s="497" t="s">
        <v>680</v>
      </c>
      <c r="F689" s="481"/>
      <c r="G689" s="600">
        <f>G698+G691+G696+G692+G702</f>
        <v>0</v>
      </c>
      <c r="H689" s="268"/>
      <c r="I689" s="268"/>
      <c r="J689" s="268"/>
      <c r="K689" s="268"/>
      <c r="L689" s="268"/>
      <c r="M689" s="268"/>
    </row>
    <row r="690" spans="1:13" ht="15.75" hidden="1">
      <c r="A690" s="541"/>
      <c r="B690" s="541"/>
      <c r="C690" s="541"/>
      <c r="D690" s="541"/>
      <c r="E690" s="541"/>
      <c r="F690" s="481"/>
      <c r="G690" s="538">
        <f>G691</f>
        <v>0</v>
      </c>
      <c r="H690" s="268"/>
      <c r="I690" s="268"/>
      <c r="J690" s="268"/>
      <c r="K690" s="268"/>
      <c r="L690" s="268"/>
      <c r="M690" s="268"/>
    </row>
    <row r="691" spans="1:13" ht="15.75" hidden="1">
      <c r="A691" s="256"/>
      <c r="B691" s="481"/>
      <c r="C691" s="481"/>
      <c r="D691" s="481"/>
      <c r="E691" s="481"/>
      <c r="F691" s="481"/>
      <c r="G691" s="538"/>
      <c r="H691" s="268"/>
      <c r="I691" s="268"/>
      <c r="J691" s="268"/>
      <c r="K691" s="268"/>
      <c r="L691" s="268"/>
      <c r="M691" s="268"/>
    </row>
    <row r="692" spans="1:13" ht="27" hidden="1">
      <c r="A692" s="541" t="s">
        <v>599</v>
      </c>
      <c r="B692" s="541" t="s">
        <v>757</v>
      </c>
      <c r="C692" s="541" t="s">
        <v>665</v>
      </c>
      <c r="D692" s="541" t="s">
        <v>528</v>
      </c>
      <c r="E692" s="541" t="s">
        <v>486</v>
      </c>
      <c r="F692" s="481"/>
      <c r="G692" s="538">
        <f>G694+G693+G695</f>
        <v>0</v>
      </c>
      <c r="H692" s="268"/>
      <c r="I692" s="268"/>
      <c r="J692" s="268"/>
      <c r="K692" s="268"/>
      <c r="L692" s="268"/>
      <c r="M692" s="268"/>
    </row>
    <row r="693" spans="1:13" ht="40.5" hidden="1">
      <c r="A693" s="481" t="s">
        <v>653</v>
      </c>
      <c r="B693" s="541" t="s">
        <v>757</v>
      </c>
      <c r="C693" s="541" t="s">
        <v>665</v>
      </c>
      <c r="D693" s="541" t="s">
        <v>528</v>
      </c>
      <c r="E693" s="541" t="s">
        <v>486</v>
      </c>
      <c r="F693" s="481" t="s">
        <v>67</v>
      </c>
      <c r="G693" s="538"/>
      <c r="H693" s="268"/>
      <c r="I693" s="268"/>
      <c r="J693" s="268"/>
      <c r="K693" s="268"/>
      <c r="L693" s="268"/>
      <c r="M693" s="268"/>
    </row>
    <row r="694" spans="1:13" ht="27.75" hidden="1">
      <c r="A694" s="256" t="s">
        <v>380</v>
      </c>
      <c r="B694" s="481" t="s">
        <v>757</v>
      </c>
      <c r="C694" s="481" t="s">
        <v>665</v>
      </c>
      <c r="D694" s="481" t="s">
        <v>528</v>
      </c>
      <c r="E694" s="481" t="s">
        <v>486</v>
      </c>
      <c r="F694" s="481" t="s">
        <v>516</v>
      </c>
      <c r="G694" s="538"/>
      <c r="H694" s="268"/>
      <c r="I694" s="268"/>
      <c r="J694" s="268"/>
      <c r="K694" s="268"/>
      <c r="L694" s="268"/>
      <c r="M694" s="268"/>
    </row>
    <row r="695" spans="1:13" ht="15.75" hidden="1">
      <c r="A695" s="481" t="s">
        <v>763</v>
      </c>
      <c r="B695" s="481" t="s">
        <v>757</v>
      </c>
      <c r="C695" s="481" t="s">
        <v>665</v>
      </c>
      <c r="D695" s="481" t="s">
        <v>528</v>
      </c>
      <c r="E695" s="481" t="s">
        <v>486</v>
      </c>
      <c r="F695" s="481" t="s">
        <v>764</v>
      </c>
      <c r="G695" s="538"/>
      <c r="H695" s="268"/>
      <c r="I695" s="268"/>
      <c r="J695" s="268"/>
      <c r="K695" s="268"/>
      <c r="L695" s="268"/>
      <c r="M695" s="268"/>
    </row>
    <row r="696" spans="1:13" ht="27" hidden="1">
      <c r="A696" s="599" t="s">
        <v>249</v>
      </c>
      <c r="B696" s="541" t="s">
        <v>757</v>
      </c>
      <c r="C696" s="541" t="s">
        <v>665</v>
      </c>
      <c r="D696" s="541" t="s">
        <v>528</v>
      </c>
      <c r="E696" s="541" t="s">
        <v>487</v>
      </c>
      <c r="F696" s="481"/>
      <c r="G696" s="538">
        <f>G697</f>
        <v>0</v>
      </c>
      <c r="H696" s="268"/>
      <c r="I696" s="268"/>
      <c r="J696" s="268"/>
      <c r="K696" s="268"/>
      <c r="L696" s="268"/>
      <c r="M696" s="268"/>
    </row>
    <row r="697" spans="1:13" ht="27.75" hidden="1">
      <c r="A697" s="256" t="s">
        <v>380</v>
      </c>
      <c r="B697" s="481" t="s">
        <v>757</v>
      </c>
      <c r="C697" s="481" t="s">
        <v>665</v>
      </c>
      <c r="D697" s="481" t="s">
        <v>528</v>
      </c>
      <c r="E697" s="481" t="s">
        <v>487</v>
      </c>
      <c r="F697" s="481" t="s">
        <v>516</v>
      </c>
      <c r="G697" s="538"/>
      <c r="H697" s="268"/>
      <c r="I697" s="268"/>
      <c r="J697" s="268"/>
      <c r="K697" s="268"/>
      <c r="L697" s="268"/>
      <c r="M697" s="268"/>
    </row>
    <row r="698" spans="1:13" ht="27.75" hidden="1">
      <c r="A698" s="642" t="s">
        <v>614</v>
      </c>
      <c r="B698" s="481" t="s">
        <v>757</v>
      </c>
      <c r="C698" s="481" t="s">
        <v>665</v>
      </c>
      <c r="D698" s="481" t="s">
        <v>528</v>
      </c>
      <c r="E698" s="481" t="s">
        <v>4</v>
      </c>
      <c r="F698" s="481"/>
      <c r="G698" s="538">
        <f>G699</f>
        <v>0</v>
      </c>
      <c r="H698" s="268"/>
      <c r="I698" s="268"/>
      <c r="J698" s="268"/>
      <c r="K698" s="268"/>
      <c r="L698" s="268"/>
      <c r="M698" s="268"/>
    </row>
    <row r="699" spans="1:13" ht="15.75" hidden="1">
      <c r="A699" s="481" t="s">
        <v>167</v>
      </c>
      <c r="B699" s="481" t="s">
        <v>757</v>
      </c>
      <c r="C699" s="481" t="s">
        <v>665</v>
      </c>
      <c r="D699" s="481" t="s">
        <v>528</v>
      </c>
      <c r="E699" s="481" t="s">
        <v>4</v>
      </c>
      <c r="F699" s="481" t="s">
        <v>518</v>
      </c>
      <c r="G699" s="538">
        <v>0</v>
      </c>
      <c r="H699" s="268"/>
      <c r="I699" s="268"/>
      <c r="J699" s="268"/>
      <c r="K699" s="268"/>
      <c r="L699" s="268"/>
      <c r="M699" s="268"/>
    </row>
    <row r="700" spans="1:13" ht="45" customHeight="1" hidden="1">
      <c r="A700" s="485" t="s">
        <v>212</v>
      </c>
      <c r="B700" s="481" t="s">
        <v>757</v>
      </c>
      <c r="C700" s="481" t="s">
        <v>665</v>
      </c>
      <c r="D700" s="481" t="s">
        <v>528</v>
      </c>
      <c r="E700" s="481" t="s">
        <v>1253</v>
      </c>
      <c r="F700" s="481"/>
      <c r="G700" s="538"/>
      <c r="H700" s="285"/>
      <c r="I700" s="268"/>
      <c r="J700" s="268"/>
      <c r="K700" s="268"/>
      <c r="L700" s="268"/>
      <c r="M700" s="268"/>
    </row>
    <row r="701" spans="1:13" ht="18" customHeight="1" hidden="1">
      <c r="A701" s="481" t="s">
        <v>653</v>
      </c>
      <c r="B701" s="481" t="s">
        <v>757</v>
      </c>
      <c r="C701" s="481" t="s">
        <v>665</v>
      </c>
      <c r="D701" s="481" t="s">
        <v>528</v>
      </c>
      <c r="E701" s="481" t="s">
        <v>1253</v>
      </c>
      <c r="F701" s="481" t="s">
        <v>67</v>
      </c>
      <c r="G701" s="538"/>
      <c r="H701" s="285"/>
      <c r="I701" s="268"/>
      <c r="J701" s="268"/>
      <c r="K701" s="268"/>
      <c r="L701" s="268"/>
      <c r="M701" s="268"/>
    </row>
    <row r="702" spans="1:13" ht="45" customHeight="1" hidden="1">
      <c r="A702" s="504" t="s">
        <v>212</v>
      </c>
      <c r="B702" s="541" t="s">
        <v>757</v>
      </c>
      <c r="C702" s="541" t="s">
        <v>665</v>
      </c>
      <c r="D702" s="541" t="s">
        <v>528</v>
      </c>
      <c r="E702" s="541" t="s">
        <v>1261</v>
      </c>
      <c r="F702" s="481"/>
      <c r="G702" s="538"/>
      <c r="H702" s="285"/>
      <c r="I702" s="268"/>
      <c r="J702" s="268"/>
      <c r="K702" s="268"/>
      <c r="L702" s="268"/>
      <c r="M702" s="268"/>
    </row>
    <row r="703" spans="1:13" ht="41.25" customHeight="1" hidden="1">
      <c r="A703" s="481" t="s">
        <v>653</v>
      </c>
      <c r="B703" s="481" t="s">
        <v>757</v>
      </c>
      <c r="C703" s="481" t="s">
        <v>665</v>
      </c>
      <c r="D703" s="481" t="s">
        <v>528</v>
      </c>
      <c r="E703" s="481" t="s">
        <v>1261</v>
      </c>
      <c r="F703" s="481" t="s">
        <v>67</v>
      </c>
      <c r="G703" s="538"/>
      <c r="H703" s="285"/>
      <c r="I703" s="268"/>
      <c r="J703" s="268"/>
      <c r="K703" s="268"/>
      <c r="L703" s="268"/>
      <c r="M703" s="268"/>
    </row>
    <row r="704" spans="1:13" ht="30.75" customHeight="1">
      <c r="A704" s="594" t="s">
        <v>171</v>
      </c>
      <c r="B704" s="541" t="s">
        <v>757</v>
      </c>
      <c r="C704" s="541" t="s">
        <v>665</v>
      </c>
      <c r="D704" s="541" t="s">
        <v>528</v>
      </c>
      <c r="E704" s="497" t="s">
        <v>573</v>
      </c>
      <c r="F704" s="481"/>
      <c r="G704" s="539">
        <f>SUM(G705)</f>
        <v>10918.799</v>
      </c>
      <c r="H704" s="268"/>
      <c r="I704" s="268"/>
      <c r="J704" s="268"/>
      <c r="K704" s="268"/>
      <c r="L704" s="268"/>
      <c r="M704" s="268"/>
    </row>
    <row r="705" spans="1:13" ht="27" customHeight="1">
      <c r="A705" s="596" t="s">
        <v>172</v>
      </c>
      <c r="B705" s="481" t="s">
        <v>757</v>
      </c>
      <c r="C705" s="481" t="s">
        <v>665</v>
      </c>
      <c r="D705" s="481" t="s">
        <v>528</v>
      </c>
      <c r="E705" s="483" t="s">
        <v>129</v>
      </c>
      <c r="F705" s="481"/>
      <c r="G705" s="539">
        <f>G706+G708+G712</f>
        <v>10918.799</v>
      </c>
      <c r="H705" s="268"/>
      <c r="I705" s="268"/>
      <c r="J705" s="268"/>
      <c r="K705" s="268"/>
      <c r="L705" s="268"/>
      <c r="M705" s="268"/>
    </row>
    <row r="706" spans="1:13" ht="27" customHeight="1">
      <c r="A706" s="492" t="s">
        <v>1643</v>
      </c>
      <c r="B706" s="481" t="s">
        <v>757</v>
      </c>
      <c r="C706" s="481" t="s">
        <v>665</v>
      </c>
      <c r="D706" s="481" t="s">
        <v>528</v>
      </c>
      <c r="E706" s="481" t="s">
        <v>1644</v>
      </c>
      <c r="F706" s="481"/>
      <c r="G706" s="539">
        <f>G707</f>
        <v>39.655</v>
      </c>
      <c r="H706" s="268"/>
      <c r="I706" s="268"/>
      <c r="J706" s="268"/>
      <c r="K706" s="268"/>
      <c r="L706" s="268"/>
      <c r="M706" s="268"/>
    </row>
    <row r="707" spans="1:13" ht="27" customHeight="1">
      <c r="A707" s="492" t="s">
        <v>380</v>
      </c>
      <c r="B707" s="481" t="s">
        <v>757</v>
      </c>
      <c r="C707" s="481" t="s">
        <v>665</v>
      </c>
      <c r="D707" s="481" t="s">
        <v>528</v>
      </c>
      <c r="E707" s="481" t="s">
        <v>1644</v>
      </c>
      <c r="F707" s="481" t="s">
        <v>516</v>
      </c>
      <c r="G707" s="539">
        <v>39.655</v>
      </c>
      <c r="H707" s="268"/>
      <c r="I707" s="268"/>
      <c r="J707" s="268"/>
      <c r="K707" s="268"/>
      <c r="L707" s="268"/>
      <c r="M707" s="268"/>
    </row>
    <row r="708" spans="1:13" ht="27">
      <c r="A708" s="541" t="s">
        <v>599</v>
      </c>
      <c r="B708" s="541" t="s">
        <v>757</v>
      </c>
      <c r="C708" s="541" t="s">
        <v>665</v>
      </c>
      <c r="D708" s="541" t="s">
        <v>528</v>
      </c>
      <c r="E708" s="541" t="s">
        <v>1339</v>
      </c>
      <c r="F708" s="481"/>
      <c r="G708" s="538">
        <f>G710+G709+G711</f>
        <v>10822.288</v>
      </c>
      <c r="H708" s="268"/>
      <c r="I708" s="268"/>
      <c r="J708" s="268"/>
      <c r="K708" s="268"/>
      <c r="L708" s="268"/>
      <c r="M708" s="268"/>
    </row>
    <row r="709" spans="1:13" ht="40.5">
      <c r="A709" s="481" t="s">
        <v>653</v>
      </c>
      <c r="B709" s="541" t="s">
        <v>757</v>
      </c>
      <c r="C709" s="541" t="s">
        <v>665</v>
      </c>
      <c r="D709" s="541" t="s">
        <v>528</v>
      </c>
      <c r="E709" s="481" t="s">
        <v>1339</v>
      </c>
      <c r="F709" s="481" t="s">
        <v>67</v>
      </c>
      <c r="G709" s="538">
        <v>9899.6</v>
      </c>
      <c r="H709" s="268"/>
      <c r="I709" s="268"/>
      <c r="J709" s="268"/>
      <c r="K709" s="268"/>
      <c r="L709" s="268"/>
      <c r="M709" s="268"/>
    </row>
    <row r="710" spans="1:13" ht="27.75">
      <c r="A710" s="256" t="s">
        <v>380</v>
      </c>
      <c r="B710" s="481" t="s">
        <v>757</v>
      </c>
      <c r="C710" s="481" t="s">
        <v>665</v>
      </c>
      <c r="D710" s="481" t="s">
        <v>528</v>
      </c>
      <c r="E710" s="481" t="s">
        <v>1339</v>
      </c>
      <c r="F710" s="481" t="s">
        <v>516</v>
      </c>
      <c r="G710" s="538">
        <v>922.688</v>
      </c>
      <c r="H710" s="268"/>
      <c r="I710" s="268"/>
      <c r="J710" s="268"/>
      <c r="K710" s="268"/>
      <c r="L710" s="268"/>
      <c r="M710" s="268"/>
    </row>
    <row r="711" spans="1:13" ht="15.75" hidden="1">
      <c r="A711" s="481" t="s">
        <v>763</v>
      </c>
      <c r="B711" s="481" t="s">
        <v>757</v>
      </c>
      <c r="C711" s="481" t="s">
        <v>665</v>
      </c>
      <c r="D711" s="481" t="s">
        <v>528</v>
      </c>
      <c r="E711" s="481" t="s">
        <v>1339</v>
      </c>
      <c r="F711" s="481" t="s">
        <v>764</v>
      </c>
      <c r="G711" s="538"/>
      <c r="H711" s="268"/>
      <c r="I711" s="268"/>
      <c r="J711" s="268"/>
      <c r="K711" s="268"/>
      <c r="L711" s="268"/>
      <c r="M711" s="268"/>
    </row>
    <row r="712" spans="1:13" ht="45" customHeight="1">
      <c r="A712" s="504" t="s">
        <v>212</v>
      </c>
      <c r="B712" s="541" t="s">
        <v>757</v>
      </c>
      <c r="C712" s="541" t="s">
        <v>665</v>
      </c>
      <c r="D712" s="541" t="s">
        <v>528</v>
      </c>
      <c r="E712" s="541" t="s">
        <v>1343</v>
      </c>
      <c r="F712" s="481"/>
      <c r="G712" s="538">
        <f>G713</f>
        <v>56.856</v>
      </c>
      <c r="H712" s="285"/>
      <c r="I712" s="268"/>
      <c r="J712" s="268"/>
      <c r="K712" s="268"/>
      <c r="L712" s="268"/>
      <c r="M712" s="268"/>
    </row>
    <row r="713" spans="1:13" ht="41.25" customHeight="1">
      <c r="A713" s="481" t="s">
        <v>653</v>
      </c>
      <c r="B713" s="481" t="s">
        <v>757</v>
      </c>
      <c r="C713" s="481" t="s">
        <v>665</v>
      </c>
      <c r="D713" s="481" t="s">
        <v>528</v>
      </c>
      <c r="E713" s="481" t="s">
        <v>1343</v>
      </c>
      <c r="F713" s="481" t="s">
        <v>67</v>
      </c>
      <c r="G713" s="538">
        <v>56.856</v>
      </c>
      <c r="H713" s="285"/>
      <c r="I713" s="268"/>
      <c r="J713" s="268"/>
      <c r="K713" s="268"/>
      <c r="L713" s="268"/>
      <c r="M713" s="268"/>
    </row>
    <row r="714" spans="1:13" ht="15.75">
      <c r="A714" s="697" t="s">
        <v>511</v>
      </c>
      <c r="B714" s="483" t="s">
        <v>757</v>
      </c>
      <c r="C714" s="652" t="s">
        <v>526</v>
      </c>
      <c r="D714" s="651"/>
      <c r="E714" s="651"/>
      <c r="F714" s="481"/>
      <c r="G714" s="597">
        <f>G720+G793</f>
        <v>1529.176</v>
      </c>
      <c r="H714" s="268"/>
      <c r="I714" s="268"/>
      <c r="J714" s="268"/>
      <c r="K714" s="268"/>
      <c r="L714" s="268"/>
      <c r="M714" s="268"/>
    </row>
    <row r="715" spans="1:13" ht="15.75" hidden="1">
      <c r="A715" s="697" t="s">
        <v>7</v>
      </c>
      <c r="B715" s="483" t="s">
        <v>757</v>
      </c>
      <c r="C715" s="652" t="s">
        <v>526</v>
      </c>
      <c r="D715" s="652" t="s">
        <v>178</v>
      </c>
      <c r="E715" s="651"/>
      <c r="F715" s="481"/>
      <c r="G715" s="597">
        <f>G716</f>
        <v>0</v>
      </c>
      <c r="H715" s="268"/>
      <c r="I715" s="268"/>
      <c r="J715" s="268"/>
      <c r="K715" s="268"/>
      <c r="L715" s="268"/>
      <c r="M715" s="268"/>
    </row>
    <row r="716" spans="1:13" ht="15.75" hidden="1">
      <c r="A716" s="482" t="s">
        <v>601</v>
      </c>
      <c r="B716" s="483" t="s">
        <v>757</v>
      </c>
      <c r="C716" s="652" t="s">
        <v>526</v>
      </c>
      <c r="D716" s="652" t="s">
        <v>178</v>
      </c>
      <c r="E716" s="497" t="s">
        <v>679</v>
      </c>
      <c r="F716" s="481"/>
      <c r="G716" s="597">
        <f>G717</f>
        <v>0</v>
      </c>
      <c r="H716" s="268"/>
      <c r="I716" s="268"/>
      <c r="J716" s="268"/>
      <c r="K716" s="268"/>
      <c r="L716" s="268"/>
      <c r="M716" s="268"/>
    </row>
    <row r="717" spans="1:13" ht="15.75" hidden="1">
      <c r="A717" s="548" t="s">
        <v>77</v>
      </c>
      <c r="B717" s="483" t="s">
        <v>757</v>
      </c>
      <c r="C717" s="652" t="s">
        <v>526</v>
      </c>
      <c r="D717" s="652" t="s">
        <v>178</v>
      </c>
      <c r="E717" s="497" t="s">
        <v>680</v>
      </c>
      <c r="F717" s="481"/>
      <c r="G717" s="597">
        <f>G718</f>
        <v>0</v>
      </c>
      <c r="H717" s="268"/>
      <c r="I717" s="268"/>
      <c r="J717" s="268"/>
      <c r="K717" s="268"/>
      <c r="L717" s="268"/>
      <c r="M717" s="268"/>
    </row>
    <row r="718" spans="1:13" ht="41.25" hidden="1">
      <c r="A718" s="698" t="s">
        <v>8</v>
      </c>
      <c r="B718" s="481" t="s">
        <v>757</v>
      </c>
      <c r="C718" s="651" t="s">
        <v>526</v>
      </c>
      <c r="D718" s="651" t="s">
        <v>178</v>
      </c>
      <c r="E718" s="541" t="s">
        <v>772</v>
      </c>
      <c r="F718" s="481"/>
      <c r="G718" s="539">
        <f>G719</f>
        <v>0</v>
      </c>
      <c r="H718" s="268"/>
      <c r="I718" s="268"/>
      <c r="J718" s="268"/>
      <c r="K718" s="268"/>
      <c r="L718" s="268"/>
      <c r="M718" s="268"/>
    </row>
    <row r="719" spans="1:13" ht="15.75" hidden="1">
      <c r="A719" s="481" t="s">
        <v>167</v>
      </c>
      <c r="B719" s="481" t="s">
        <v>757</v>
      </c>
      <c r="C719" s="651" t="s">
        <v>526</v>
      </c>
      <c r="D719" s="651" t="s">
        <v>178</v>
      </c>
      <c r="E719" s="541" t="s">
        <v>772</v>
      </c>
      <c r="F719" s="481" t="s">
        <v>518</v>
      </c>
      <c r="G719" s="539"/>
      <c r="H719" s="268"/>
      <c r="I719" s="268"/>
      <c r="J719" s="268"/>
      <c r="K719" s="268"/>
      <c r="L719" s="268"/>
      <c r="M719" s="268"/>
    </row>
    <row r="720" spans="1:13" ht="15.75">
      <c r="A720" s="482" t="s">
        <v>158</v>
      </c>
      <c r="B720" s="483" t="s">
        <v>757</v>
      </c>
      <c r="C720" s="483" t="s">
        <v>526</v>
      </c>
      <c r="D720" s="483" t="s">
        <v>531</v>
      </c>
      <c r="E720" s="631"/>
      <c r="F720" s="631"/>
      <c r="G720" s="539">
        <f>G721</f>
        <v>128.15</v>
      </c>
      <c r="H720" s="268"/>
      <c r="I720" s="268"/>
      <c r="J720" s="268"/>
      <c r="K720" s="268"/>
      <c r="L720" s="268"/>
      <c r="M720" s="268"/>
    </row>
    <row r="721" spans="1:13" ht="42.75">
      <c r="A721" s="548" t="s">
        <v>711</v>
      </c>
      <c r="B721" s="483" t="s">
        <v>757</v>
      </c>
      <c r="C721" s="497" t="s">
        <v>526</v>
      </c>
      <c r="D721" s="497" t="s">
        <v>531</v>
      </c>
      <c r="E721" s="653" t="s">
        <v>149</v>
      </c>
      <c r="F721" s="653"/>
      <c r="G721" s="539">
        <f>G722</f>
        <v>128.15</v>
      </c>
      <c r="H721" s="268"/>
      <c r="I721" s="268"/>
      <c r="J721" s="268"/>
      <c r="K721" s="268"/>
      <c r="L721" s="268"/>
      <c r="M721" s="268"/>
    </row>
    <row r="722" spans="1:13" ht="62.25" customHeight="1">
      <c r="A722" s="485" t="s">
        <v>1176</v>
      </c>
      <c r="B722" s="481" t="s">
        <v>757</v>
      </c>
      <c r="C722" s="481" t="s">
        <v>526</v>
      </c>
      <c r="D722" s="481" t="s">
        <v>531</v>
      </c>
      <c r="E722" s="654" t="s">
        <v>151</v>
      </c>
      <c r="F722" s="654"/>
      <c r="G722" s="539">
        <f>G723</f>
        <v>128.15</v>
      </c>
      <c r="H722" s="268"/>
      <c r="I722" s="268"/>
      <c r="J722" s="268"/>
      <c r="K722" s="268"/>
      <c r="L722" s="268"/>
      <c r="M722" s="268"/>
    </row>
    <row r="723" spans="1:13" ht="30.75" customHeight="1">
      <c r="A723" s="656" t="s">
        <v>152</v>
      </c>
      <c r="B723" s="481" t="s">
        <v>757</v>
      </c>
      <c r="C723" s="481" t="s">
        <v>526</v>
      </c>
      <c r="D723" s="481" t="s">
        <v>531</v>
      </c>
      <c r="E723" s="654" t="s">
        <v>153</v>
      </c>
      <c r="F723" s="654"/>
      <c r="G723" s="539">
        <f>G724</f>
        <v>128.15</v>
      </c>
      <c r="H723" s="268"/>
      <c r="I723" s="268"/>
      <c r="J723" s="268"/>
      <c r="K723" s="268"/>
      <c r="L723" s="268"/>
      <c r="M723" s="268"/>
    </row>
    <row r="724" spans="1:13" ht="27.75">
      <c r="A724" s="657" t="s">
        <v>514</v>
      </c>
      <c r="B724" s="481" t="s">
        <v>757</v>
      </c>
      <c r="C724" s="541" t="s">
        <v>526</v>
      </c>
      <c r="D724" s="541" t="s">
        <v>531</v>
      </c>
      <c r="E724" s="658" t="s">
        <v>154</v>
      </c>
      <c r="F724" s="658"/>
      <c r="G724" s="539">
        <f>G725</f>
        <v>128.15</v>
      </c>
      <c r="H724" s="268"/>
      <c r="I724" s="268"/>
      <c r="J724" s="268"/>
      <c r="K724" s="268"/>
      <c r="L724" s="268"/>
      <c r="M724" s="268"/>
    </row>
    <row r="725" spans="1:13" ht="28.5" customHeight="1">
      <c r="A725" s="256" t="s">
        <v>380</v>
      </c>
      <c r="B725" s="481" t="s">
        <v>757</v>
      </c>
      <c r="C725" s="481" t="s">
        <v>526</v>
      </c>
      <c r="D725" s="481" t="s">
        <v>531</v>
      </c>
      <c r="E725" s="654" t="s">
        <v>154</v>
      </c>
      <c r="F725" s="654" t="s">
        <v>516</v>
      </c>
      <c r="G725" s="539">
        <v>128.15</v>
      </c>
      <c r="H725" s="268"/>
      <c r="I725" s="268"/>
      <c r="J725" s="268"/>
      <c r="K725" s="268"/>
      <c r="L725" s="268"/>
      <c r="M725" s="268"/>
    </row>
    <row r="726" spans="1:13" ht="16.5" customHeight="1" hidden="1">
      <c r="A726" s="545" t="s">
        <v>512</v>
      </c>
      <c r="B726" s="483" t="s">
        <v>757</v>
      </c>
      <c r="C726" s="483" t="s">
        <v>526</v>
      </c>
      <c r="D726" s="483" t="s">
        <v>513</v>
      </c>
      <c r="E726" s="654"/>
      <c r="F726" s="481"/>
      <c r="G726" s="597">
        <f>G727</f>
        <v>0</v>
      </c>
      <c r="H726" s="268"/>
      <c r="I726" s="268"/>
      <c r="J726" s="268"/>
      <c r="K726" s="268"/>
      <c r="L726" s="268"/>
      <c r="M726" s="268"/>
    </row>
    <row r="727" spans="1:13" ht="58.5" customHeight="1" hidden="1">
      <c r="A727" s="693" t="s">
        <v>434</v>
      </c>
      <c r="B727" s="497" t="s">
        <v>757</v>
      </c>
      <c r="C727" s="497" t="s">
        <v>526</v>
      </c>
      <c r="D727" s="497" t="s">
        <v>513</v>
      </c>
      <c r="E727" s="653" t="s">
        <v>363</v>
      </c>
      <c r="F727" s="481"/>
      <c r="G727" s="539">
        <f>G728</f>
        <v>0</v>
      </c>
      <c r="H727" s="268"/>
      <c r="I727" s="268"/>
      <c r="J727" s="268"/>
      <c r="K727" s="268"/>
      <c r="L727" s="268"/>
      <c r="M727" s="268"/>
    </row>
    <row r="728" spans="1:13" ht="93.75" customHeight="1" hidden="1">
      <c r="A728" s="661" t="s">
        <v>1177</v>
      </c>
      <c r="B728" s="483" t="s">
        <v>757</v>
      </c>
      <c r="C728" s="497" t="s">
        <v>526</v>
      </c>
      <c r="D728" s="497" t="s">
        <v>513</v>
      </c>
      <c r="E728" s="654" t="s">
        <v>364</v>
      </c>
      <c r="F728" s="481"/>
      <c r="G728" s="539">
        <f>G729</f>
        <v>0</v>
      </c>
      <c r="H728" s="268"/>
      <c r="I728" s="268"/>
      <c r="J728" s="268"/>
      <c r="K728" s="268"/>
      <c r="L728" s="268"/>
      <c r="M728" s="268"/>
    </row>
    <row r="729" spans="1:13" ht="27.75" customHeight="1" hidden="1">
      <c r="A729" s="546" t="s">
        <v>1268</v>
      </c>
      <c r="B729" s="481" t="s">
        <v>757</v>
      </c>
      <c r="C729" s="541" t="s">
        <v>526</v>
      </c>
      <c r="D729" s="541" t="s">
        <v>513</v>
      </c>
      <c r="E729" s="654" t="s">
        <v>293</v>
      </c>
      <c r="F729" s="481"/>
      <c r="G729" s="539">
        <f>G791+G785+G787+G790</f>
        <v>0</v>
      </c>
      <c r="H729" s="268"/>
      <c r="I729" s="268"/>
      <c r="J729" s="268"/>
      <c r="K729" s="268"/>
      <c r="L729" s="268"/>
      <c r="M729" s="268"/>
    </row>
    <row r="730" spans="1:13" ht="32.25" customHeight="1" hidden="1">
      <c r="A730" s="492" t="s">
        <v>819</v>
      </c>
      <c r="B730" s="481" t="s">
        <v>757</v>
      </c>
      <c r="C730" s="541" t="s">
        <v>526</v>
      </c>
      <c r="D730" s="541" t="s">
        <v>513</v>
      </c>
      <c r="E730" s="654" t="s">
        <v>818</v>
      </c>
      <c r="F730" s="481"/>
      <c r="G730" s="539">
        <f>G731</f>
        <v>0</v>
      </c>
      <c r="H730" s="268"/>
      <c r="I730" s="268"/>
      <c r="J730" s="268"/>
      <c r="K730" s="268"/>
      <c r="L730" s="268"/>
      <c r="M730" s="268"/>
    </row>
    <row r="731" spans="1:13" ht="33" customHeight="1" hidden="1">
      <c r="A731" s="256" t="s">
        <v>380</v>
      </c>
      <c r="B731" s="481" t="s">
        <v>757</v>
      </c>
      <c r="C731" s="541" t="s">
        <v>526</v>
      </c>
      <c r="D731" s="541" t="s">
        <v>513</v>
      </c>
      <c r="E731" s="654" t="s">
        <v>818</v>
      </c>
      <c r="F731" s="481" t="s">
        <v>516</v>
      </c>
      <c r="G731" s="539"/>
      <c r="H731" s="285"/>
      <c r="I731" s="268"/>
      <c r="J731" s="268"/>
      <c r="K731" s="268"/>
      <c r="L731" s="268"/>
      <c r="M731" s="268"/>
    </row>
    <row r="732" spans="1:13" ht="15.75" hidden="1">
      <c r="A732" s="483" t="s">
        <v>591</v>
      </c>
      <c r="B732" s="483" t="s">
        <v>757</v>
      </c>
      <c r="C732" s="483" t="s">
        <v>178</v>
      </c>
      <c r="D732" s="483"/>
      <c r="E732" s="631"/>
      <c r="F732" s="631"/>
      <c r="G732" s="600">
        <f>G746+G765+G733</f>
        <v>0</v>
      </c>
      <c r="H732" s="268"/>
      <c r="I732" s="268"/>
      <c r="J732" s="268"/>
      <c r="K732" s="268"/>
      <c r="L732" s="268"/>
      <c r="M732" s="268"/>
    </row>
    <row r="733" spans="1:13" ht="15.75" hidden="1">
      <c r="A733" s="483" t="s">
        <v>118</v>
      </c>
      <c r="B733" s="483" t="s">
        <v>757</v>
      </c>
      <c r="C733" s="483" t="s">
        <v>178</v>
      </c>
      <c r="D733" s="483" t="s">
        <v>665</v>
      </c>
      <c r="E733" s="631"/>
      <c r="F733" s="653"/>
      <c r="G733" s="605">
        <f>G734+G741</f>
        <v>0</v>
      </c>
      <c r="H733" s="268"/>
      <c r="I733" s="268"/>
      <c r="J733" s="268"/>
      <c r="K733" s="268"/>
      <c r="L733" s="268"/>
      <c r="M733" s="268"/>
    </row>
    <row r="734" spans="1:13" ht="42.75" hidden="1">
      <c r="A734" s="693" t="s">
        <v>434</v>
      </c>
      <c r="B734" s="481" t="s">
        <v>757</v>
      </c>
      <c r="C734" s="481" t="s">
        <v>178</v>
      </c>
      <c r="D734" s="481" t="s">
        <v>665</v>
      </c>
      <c r="E734" s="653" t="s">
        <v>363</v>
      </c>
      <c r="F734" s="654"/>
      <c r="G734" s="538">
        <f>G735</f>
        <v>0</v>
      </c>
      <c r="H734" s="268"/>
      <c r="I734" s="268"/>
      <c r="J734" s="268"/>
      <c r="K734" s="268"/>
      <c r="L734" s="268"/>
      <c r="M734" s="268"/>
    </row>
    <row r="735" spans="1:13" ht="41.25" hidden="1">
      <c r="A735" s="661" t="s">
        <v>435</v>
      </c>
      <c r="B735" s="481" t="s">
        <v>757</v>
      </c>
      <c r="C735" s="481" t="s">
        <v>178</v>
      </c>
      <c r="D735" s="481" t="s">
        <v>665</v>
      </c>
      <c r="E735" s="654" t="s">
        <v>364</v>
      </c>
      <c r="F735" s="654"/>
      <c r="G735" s="538">
        <f>G736</f>
        <v>0</v>
      </c>
      <c r="H735" s="268"/>
      <c r="I735" s="268"/>
      <c r="J735" s="268"/>
      <c r="K735" s="268"/>
      <c r="L735" s="268"/>
      <c r="M735" s="268"/>
    </row>
    <row r="736" spans="1:13" ht="40.5" hidden="1">
      <c r="A736" s="546" t="s">
        <v>398</v>
      </c>
      <c r="B736" s="481" t="s">
        <v>757</v>
      </c>
      <c r="C736" s="481" t="s">
        <v>178</v>
      </c>
      <c r="D736" s="481" t="s">
        <v>665</v>
      </c>
      <c r="E736" s="699" t="s">
        <v>438</v>
      </c>
      <c r="F736" s="654"/>
      <c r="G736" s="538">
        <f>G739+G737</f>
        <v>0</v>
      </c>
      <c r="H736" s="268"/>
      <c r="I736" s="268"/>
      <c r="J736" s="268"/>
      <c r="K736" s="268"/>
      <c r="L736" s="268"/>
      <c r="M736" s="268"/>
    </row>
    <row r="737" spans="1:13" ht="27" hidden="1">
      <c r="A737" s="492" t="s">
        <v>604</v>
      </c>
      <c r="B737" s="481" t="s">
        <v>757</v>
      </c>
      <c r="C737" s="481" t="s">
        <v>178</v>
      </c>
      <c r="D737" s="481" t="s">
        <v>665</v>
      </c>
      <c r="E737" s="654" t="s">
        <v>605</v>
      </c>
      <c r="F737" s="654"/>
      <c r="G737" s="538">
        <f>G738</f>
        <v>0</v>
      </c>
      <c r="H737" s="268"/>
      <c r="I737" s="268"/>
      <c r="J737" s="268"/>
      <c r="K737" s="268"/>
      <c r="L737" s="268"/>
      <c r="M737" s="268"/>
    </row>
    <row r="738" spans="1:13" ht="15.75" hidden="1">
      <c r="A738" s="492" t="s">
        <v>167</v>
      </c>
      <c r="B738" s="481" t="s">
        <v>757</v>
      </c>
      <c r="C738" s="481" t="s">
        <v>178</v>
      </c>
      <c r="D738" s="481" t="s">
        <v>665</v>
      </c>
      <c r="E738" s="654" t="s">
        <v>605</v>
      </c>
      <c r="F738" s="654" t="s">
        <v>518</v>
      </c>
      <c r="G738" s="538"/>
      <c r="H738" s="268"/>
      <c r="I738" s="268"/>
      <c r="J738" s="268"/>
      <c r="K738" s="268"/>
      <c r="L738" s="268"/>
      <c r="M738" s="268"/>
    </row>
    <row r="739" spans="1:13" ht="27" hidden="1">
      <c r="A739" s="492" t="s">
        <v>437</v>
      </c>
      <c r="B739" s="481" t="s">
        <v>757</v>
      </c>
      <c r="C739" s="481" t="s">
        <v>178</v>
      </c>
      <c r="D739" s="481" t="s">
        <v>665</v>
      </c>
      <c r="E739" s="654" t="s">
        <v>436</v>
      </c>
      <c r="F739" s="654"/>
      <c r="G739" s="538">
        <f>G740</f>
        <v>0</v>
      </c>
      <c r="H739" s="268"/>
      <c r="I739" s="268"/>
      <c r="J739" s="268"/>
      <c r="K739" s="268"/>
      <c r="L739" s="268"/>
      <c r="M739" s="268"/>
    </row>
    <row r="740" spans="1:13" ht="15.75" hidden="1">
      <c r="A740" s="492" t="s">
        <v>167</v>
      </c>
      <c r="B740" s="481" t="s">
        <v>757</v>
      </c>
      <c r="C740" s="481" t="s">
        <v>178</v>
      </c>
      <c r="D740" s="481" t="s">
        <v>665</v>
      </c>
      <c r="E740" s="654" t="s">
        <v>436</v>
      </c>
      <c r="F740" s="654" t="s">
        <v>518</v>
      </c>
      <c r="G740" s="538"/>
      <c r="H740" s="268"/>
      <c r="I740" s="268"/>
      <c r="J740" s="268"/>
      <c r="K740" s="268"/>
      <c r="L740" s="268"/>
      <c r="M740" s="268"/>
    </row>
    <row r="741" spans="1:13" ht="15" customHeight="1" hidden="1">
      <c r="A741" s="482" t="s">
        <v>601</v>
      </c>
      <c r="B741" s="483" t="s">
        <v>757</v>
      </c>
      <c r="C741" s="483" t="s">
        <v>178</v>
      </c>
      <c r="D741" s="483" t="s">
        <v>665</v>
      </c>
      <c r="E741" s="483" t="s">
        <v>679</v>
      </c>
      <c r="F741" s="631"/>
      <c r="G741" s="600">
        <f>G742</f>
        <v>0</v>
      </c>
      <c r="H741" s="268"/>
      <c r="I741" s="268"/>
      <c r="J741" s="268"/>
      <c r="K741" s="268"/>
      <c r="L741" s="268"/>
      <c r="M741" s="268"/>
    </row>
    <row r="742" spans="1:13" ht="17.25" customHeight="1" hidden="1">
      <c r="A742" s="548" t="s">
        <v>77</v>
      </c>
      <c r="B742" s="483" t="s">
        <v>757</v>
      </c>
      <c r="C742" s="483" t="s">
        <v>178</v>
      </c>
      <c r="D742" s="483" t="s">
        <v>665</v>
      </c>
      <c r="E742" s="497" t="s">
        <v>680</v>
      </c>
      <c r="F742" s="654"/>
      <c r="G742" s="538">
        <f>G743</f>
        <v>0</v>
      </c>
      <c r="H742" s="268"/>
      <c r="I742" s="268"/>
      <c r="J742" s="290"/>
      <c r="K742" s="268"/>
      <c r="L742" s="268"/>
      <c r="M742" s="268"/>
    </row>
    <row r="743" spans="1:13" ht="27" customHeight="1" hidden="1">
      <c r="A743" s="621" t="s">
        <v>431</v>
      </c>
      <c r="B743" s="481" t="s">
        <v>757</v>
      </c>
      <c r="C743" s="481" t="s">
        <v>178</v>
      </c>
      <c r="D743" s="481" t="s">
        <v>665</v>
      </c>
      <c r="E743" s="654" t="s">
        <v>432</v>
      </c>
      <c r="F743" s="654"/>
      <c r="G743" s="538">
        <f>G744</f>
        <v>0</v>
      </c>
      <c r="H743" s="268"/>
      <c r="I743" s="268"/>
      <c r="J743" s="268"/>
      <c r="K743" s="268"/>
      <c r="L743" s="268"/>
      <c r="M743" s="268"/>
    </row>
    <row r="744" spans="1:13" ht="54" hidden="1">
      <c r="A744" s="700" t="s">
        <v>622</v>
      </c>
      <c r="B744" s="483" t="s">
        <v>757</v>
      </c>
      <c r="C744" s="481" t="s">
        <v>178</v>
      </c>
      <c r="D744" s="481" t="s">
        <v>665</v>
      </c>
      <c r="E744" s="654" t="s">
        <v>174</v>
      </c>
      <c r="F744" s="654"/>
      <c r="G744" s="538">
        <f>G745</f>
        <v>0</v>
      </c>
      <c r="H744" s="268"/>
      <c r="I744" s="268"/>
      <c r="J744" s="268"/>
      <c r="K744" s="268"/>
      <c r="L744" s="268"/>
      <c r="M744" s="268"/>
    </row>
    <row r="745" spans="1:13" ht="15.75" hidden="1">
      <c r="A745" s="492" t="s">
        <v>167</v>
      </c>
      <c r="B745" s="483" t="s">
        <v>757</v>
      </c>
      <c r="C745" s="481" t="s">
        <v>178</v>
      </c>
      <c r="D745" s="481" t="s">
        <v>665</v>
      </c>
      <c r="E745" s="654" t="s">
        <v>432</v>
      </c>
      <c r="F745" s="654" t="s">
        <v>518</v>
      </c>
      <c r="G745" s="538"/>
      <c r="H745" s="268"/>
      <c r="I745" s="268"/>
      <c r="J745" s="268"/>
      <c r="K745" s="268"/>
      <c r="L745" s="268"/>
      <c r="M745" s="268"/>
    </row>
    <row r="746" spans="1:13" ht="15.75" hidden="1">
      <c r="A746" s="483" t="s">
        <v>732</v>
      </c>
      <c r="B746" s="483" t="s">
        <v>757</v>
      </c>
      <c r="C746" s="483" t="s">
        <v>178</v>
      </c>
      <c r="D746" s="483" t="s">
        <v>666</v>
      </c>
      <c r="E746" s="631"/>
      <c r="F746" s="631"/>
      <c r="G746" s="600">
        <f>G747+G756</f>
        <v>0</v>
      </c>
      <c r="H746" s="268"/>
      <c r="I746" s="268"/>
      <c r="J746" s="268"/>
      <c r="K746" s="268"/>
      <c r="L746" s="268"/>
      <c r="M746" s="268"/>
    </row>
    <row r="747" spans="1:13" ht="27.75" hidden="1">
      <c r="A747" s="482" t="s">
        <v>485</v>
      </c>
      <c r="B747" s="483" t="s">
        <v>757</v>
      </c>
      <c r="C747" s="497" t="s">
        <v>178</v>
      </c>
      <c r="D747" s="497" t="s">
        <v>666</v>
      </c>
      <c r="E747" s="653" t="s">
        <v>355</v>
      </c>
      <c r="F747" s="653"/>
      <c r="G747" s="600">
        <f>G748</f>
        <v>0</v>
      </c>
      <c r="H747" s="268"/>
      <c r="I747" s="268"/>
      <c r="J747" s="268"/>
      <c r="K747" s="268"/>
      <c r="L747" s="268"/>
      <c r="M747" s="268"/>
    </row>
    <row r="748" spans="1:13" ht="15.75" hidden="1">
      <c r="A748" s="645" t="s">
        <v>356</v>
      </c>
      <c r="B748" s="481" t="s">
        <v>757</v>
      </c>
      <c r="C748" s="481" t="s">
        <v>178</v>
      </c>
      <c r="D748" s="481" t="s">
        <v>666</v>
      </c>
      <c r="E748" s="654" t="s">
        <v>357</v>
      </c>
      <c r="F748" s="654"/>
      <c r="G748" s="538">
        <f>G749</f>
        <v>0</v>
      </c>
      <c r="H748" s="268"/>
      <c r="I748" s="268"/>
      <c r="J748" s="268"/>
      <c r="K748" s="268"/>
      <c r="L748" s="268"/>
      <c r="M748" s="268"/>
    </row>
    <row r="749" spans="1:13" ht="15.75" hidden="1">
      <c r="A749" s="666" t="s">
        <v>358</v>
      </c>
      <c r="B749" s="481" t="s">
        <v>757</v>
      </c>
      <c r="C749" s="481" t="s">
        <v>178</v>
      </c>
      <c r="D749" s="481" t="s">
        <v>666</v>
      </c>
      <c r="E749" s="654" t="s">
        <v>359</v>
      </c>
      <c r="F749" s="654"/>
      <c r="G749" s="538">
        <f>G750+G754+G752</f>
        <v>0</v>
      </c>
      <c r="H749" s="268"/>
      <c r="I749" s="268"/>
      <c r="J749" s="268"/>
      <c r="K749" s="268"/>
      <c r="L749" s="268"/>
      <c r="M749" s="268"/>
    </row>
    <row r="750" spans="1:13" ht="27.75" hidden="1">
      <c r="A750" s="621" t="s">
        <v>360</v>
      </c>
      <c r="B750" s="481" t="s">
        <v>757</v>
      </c>
      <c r="C750" s="481" t="s">
        <v>178</v>
      </c>
      <c r="D750" s="481" t="s">
        <v>666</v>
      </c>
      <c r="E750" s="654" t="s">
        <v>361</v>
      </c>
      <c r="F750" s="654"/>
      <c r="G750" s="538">
        <f>G751</f>
        <v>0</v>
      </c>
      <c r="H750" s="268"/>
      <c r="I750" s="268"/>
      <c r="J750" s="268"/>
      <c r="K750" s="268"/>
      <c r="L750" s="268"/>
      <c r="M750" s="268"/>
    </row>
    <row r="751" spans="1:13" ht="15.75" hidden="1">
      <c r="A751" s="492" t="s">
        <v>167</v>
      </c>
      <c r="B751" s="481" t="s">
        <v>757</v>
      </c>
      <c r="C751" s="481" t="s">
        <v>178</v>
      </c>
      <c r="D751" s="481" t="s">
        <v>666</v>
      </c>
      <c r="E751" s="654" t="s">
        <v>361</v>
      </c>
      <c r="F751" s="654" t="s">
        <v>518</v>
      </c>
      <c r="G751" s="538">
        <v>0</v>
      </c>
      <c r="H751" s="268"/>
      <c r="I751" s="268"/>
      <c r="J751" s="268"/>
      <c r="K751" s="268"/>
      <c r="L751" s="268"/>
      <c r="M751" s="268"/>
    </row>
    <row r="752" spans="1:13" ht="41.25" hidden="1">
      <c r="A752" s="621" t="s">
        <v>20</v>
      </c>
      <c r="B752" s="481" t="s">
        <v>757</v>
      </c>
      <c r="C752" s="481" t="s">
        <v>178</v>
      </c>
      <c r="D752" s="481" t="s">
        <v>666</v>
      </c>
      <c r="E752" s="654" t="s">
        <v>21</v>
      </c>
      <c r="F752" s="654"/>
      <c r="G752" s="538">
        <f>G753</f>
        <v>0</v>
      </c>
      <c r="H752" s="268"/>
      <c r="I752" s="268"/>
      <c r="J752" s="268"/>
      <c r="K752" s="268"/>
      <c r="L752" s="268"/>
      <c r="M752" s="268"/>
    </row>
    <row r="753" spans="1:13" ht="15.75" hidden="1">
      <c r="A753" s="492" t="s">
        <v>167</v>
      </c>
      <c r="B753" s="481" t="s">
        <v>757</v>
      </c>
      <c r="C753" s="481" t="s">
        <v>178</v>
      </c>
      <c r="D753" s="481" t="s">
        <v>666</v>
      </c>
      <c r="E753" s="654" t="s">
        <v>21</v>
      </c>
      <c r="F753" s="654" t="s">
        <v>518</v>
      </c>
      <c r="G753" s="538"/>
      <c r="H753" s="268"/>
      <c r="I753" s="268"/>
      <c r="J753" s="268"/>
      <c r="K753" s="268"/>
      <c r="L753" s="268"/>
      <c r="M753" s="268"/>
    </row>
    <row r="754" spans="1:13" ht="41.25" hidden="1">
      <c r="A754" s="621" t="s">
        <v>616</v>
      </c>
      <c r="B754" s="481" t="s">
        <v>757</v>
      </c>
      <c r="C754" s="481" t="s">
        <v>178</v>
      </c>
      <c r="D754" s="481" t="s">
        <v>666</v>
      </c>
      <c r="E754" s="654" t="s">
        <v>617</v>
      </c>
      <c r="F754" s="654"/>
      <c r="G754" s="538">
        <f>G755</f>
        <v>0</v>
      </c>
      <c r="H754" s="268"/>
      <c r="I754" s="268"/>
      <c r="J754" s="268"/>
      <c r="K754" s="268"/>
      <c r="L754" s="268"/>
      <c r="M754" s="268"/>
    </row>
    <row r="755" spans="1:13" ht="15.75" hidden="1">
      <c r="A755" s="492" t="s">
        <v>167</v>
      </c>
      <c r="B755" s="481" t="s">
        <v>757</v>
      </c>
      <c r="C755" s="481" t="s">
        <v>178</v>
      </c>
      <c r="D755" s="481" t="s">
        <v>666</v>
      </c>
      <c r="E755" s="654" t="s">
        <v>617</v>
      </c>
      <c r="F755" s="654" t="s">
        <v>518</v>
      </c>
      <c r="G755" s="538"/>
      <c r="H755" s="268"/>
      <c r="I755" s="268"/>
      <c r="J755" s="268"/>
      <c r="K755" s="268"/>
      <c r="L755" s="268"/>
      <c r="M755" s="268"/>
    </row>
    <row r="756" spans="1:13" ht="41.25" hidden="1">
      <c r="A756" s="660" t="s">
        <v>399</v>
      </c>
      <c r="B756" s="483" t="s">
        <v>757</v>
      </c>
      <c r="C756" s="483" t="s">
        <v>178</v>
      </c>
      <c r="D756" s="483" t="s">
        <v>666</v>
      </c>
      <c r="E756" s="631" t="s">
        <v>414</v>
      </c>
      <c r="F756" s="631"/>
      <c r="G756" s="600">
        <f>G757</f>
        <v>0</v>
      </c>
      <c r="H756" s="268"/>
      <c r="I756" s="268"/>
      <c r="J756" s="268"/>
      <c r="K756" s="268"/>
      <c r="L756" s="268"/>
      <c r="M756" s="268"/>
    </row>
    <row r="757" spans="1:13" ht="27.75" hidden="1">
      <c r="A757" s="661" t="s">
        <v>34</v>
      </c>
      <c r="B757" s="481" t="s">
        <v>757</v>
      </c>
      <c r="C757" s="481" t="s">
        <v>178</v>
      </c>
      <c r="D757" s="481" t="s">
        <v>666</v>
      </c>
      <c r="E757" s="654" t="s">
        <v>415</v>
      </c>
      <c r="F757" s="654"/>
      <c r="G757" s="538">
        <f>G758</f>
        <v>0</v>
      </c>
      <c r="H757" s="268"/>
      <c r="I757" s="268"/>
      <c r="J757" s="268"/>
      <c r="K757" s="268"/>
      <c r="L757" s="268"/>
      <c r="M757" s="268"/>
    </row>
    <row r="758" spans="1:13" ht="15.75" hidden="1">
      <c r="A758" s="629" t="s">
        <v>401</v>
      </c>
      <c r="B758" s="481" t="s">
        <v>757</v>
      </c>
      <c r="C758" s="481" t="s">
        <v>178</v>
      </c>
      <c r="D758" s="481" t="s">
        <v>666</v>
      </c>
      <c r="E758" s="654" t="s">
        <v>402</v>
      </c>
      <c r="F758" s="654"/>
      <c r="G758" s="538">
        <f>G761+G763+G759</f>
        <v>0</v>
      </c>
      <c r="H758" s="268"/>
      <c r="I758" s="268"/>
      <c r="J758" s="268"/>
      <c r="K758" s="268"/>
      <c r="L758" s="268"/>
      <c r="M758" s="268"/>
    </row>
    <row r="759" spans="1:13" ht="41.25" hidden="1">
      <c r="A759" s="485" t="s">
        <v>35</v>
      </c>
      <c r="B759" s="481" t="s">
        <v>757</v>
      </c>
      <c r="C759" s="481" t="s">
        <v>178</v>
      </c>
      <c r="D759" s="481" t="s">
        <v>666</v>
      </c>
      <c r="E759" s="654" t="s">
        <v>36</v>
      </c>
      <c r="F759" s="654"/>
      <c r="G759" s="538">
        <f>G760</f>
        <v>0</v>
      </c>
      <c r="H759" s="268"/>
      <c r="I759" s="268"/>
      <c r="J759" s="268"/>
      <c r="K759" s="268"/>
      <c r="L759" s="268"/>
      <c r="M759" s="268"/>
    </row>
    <row r="760" spans="1:13" ht="15.75" hidden="1">
      <c r="A760" s="492" t="s">
        <v>167</v>
      </c>
      <c r="B760" s="481" t="s">
        <v>757</v>
      </c>
      <c r="C760" s="481" t="s">
        <v>178</v>
      </c>
      <c r="D760" s="481" t="s">
        <v>666</v>
      </c>
      <c r="E760" s="654" t="s">
        <v>36</v>
      </c>
      <c r="F760" s="654" t="s">
        <v>518</v>
      </c>
      <c r="G760" s="538"/>
      <c r="H760" s="268"/>
      <c r="I760" s="268"/>
      <c r="J760" s="268"/>
      <c r="K760" s="268"/>
      <c r="L760" s="268"/>
      <c r="M760" s="268"/>
    </row>
    <row r="761" spans="1:13" ht="30" hidden="1">
      <c r="A761" s="662" t="s">
        <v>607</v>
      </c>
      <c r="B761" s="481" t="s">
        <v>757</v>
      </c>
      <c r="C761" s="481" t="s">
        <v>178</v>
      </c>
      <c r="D761" s="481" t="s">
        <v>666</v>
      </c>
      <c r="E761" s="654" t="s">
        <v>606</v>
      </c>
      <c r="F761" s="654"/>
      <c r="G761" s="538">
        <f>G762</f>
        <v>0</v>
      </c>
      <c r="H761" s="268"/>
      <c r="I761" s="268"/>
      <c r="J761" s="268"/>
      <c r="K761" s="268"/>
      <c r="L761" s="268"/>
      <c r="M761" s="268"/>
    </row>
    <row r="762" spans="1:13" ht="15.75" hidden="1">
      <c r="A762" s="492" t="s">
        <v>167</v>
      </c>
      <c r="B762" s="481" t="s">
        <v>757</v>
      </c>
      <c r="C762" s="481" t="s">
        <v>178</v>
      </c>
      <c r="D762" s="481" t="s">
        <v>666</v>
      </c>
      <c r="E762" s="654" t="s">
        <v>606</v>
      </c>
      <c r="F762" s="654" t="s">
        <v>518</v>
      </c>
      <c r="G762" s="538"/>
      <c r="H762" s="268"/>
      <c r="I762" s="268"/>
      <c r="J762" s="268"/>
      <c r="K762" s="268"/>
      <c r="L762" s="268"/>
      <c r="M762" s="268"/>
    </row>
    <row r="763" spans="1:13" ht="30" hidden="1">
      <c r="A763" s="662" t="s">
        <v>610</v>
      </c>
      <c r="B763" s="481" t="s">
        <v>757</v>
      </c>
      <c r="C763" s="481" t="s">
        <v>178</v>
      </c>
      <c r="D763" s="481" t="s">
        <v>666</v>
      </c>
      <c r="E763" s="654" t="s">
        <v>608</v>
      </c>
      <c r="F763" s="654"/>
      <c r="G763" s="538">
        <f>G764</f>
        <v>0</v>
      </c>
      <c r="H763" s="268"/>
      <c r="I763" s="268"/>
      <c r="J763" s="268"/>
      <c r="K763" s="268"/>
      <c r="L763" s="268"/>
      <c r="M763" s="268"/>
    </row>
    <row r="764" spans="1:13" ht="15.75" hidden="1">
      <c r="A764" s="492" t="s">
        <v>167</v>
      </c>
      <c r="B764" s="481" t="s">
        <v>757</v>
      </c>
      <c r="C764" s="481" t="s">
        <v>178</v>
      </c>
      <c r="D764" s="481" t="s">
        <v>666</v>
      </c>
      <c r="E764" s="654" t="s">
        <v>608</v>
      </c>
      <c r="F764" s="654" t="s">
        <v>518</v>
      </c>
      <c r="G764" s="538"/>
      <c r="H764" s="268"/>
      <c r="I764" s="268"/>
      <c r="J764" s="268"/>
      <c r="K764" s="268"/>
      <c r="L764" s="268"/>
      <c r="M764" s="268"/>
    </row>
    <row r="765" spans="1:13" ht="15.75" hidden="1">
      <c r="A765" s="497" t="s">
        <v>592</v>
      </c>
      <c r="B765" s="483" t="s">
        <v>757</v>
      </c>
      <c r="C765" s="497" t="s">
        <v>178</v>
      </c>
      <c r="D765" s="497" t="s">
        <v>525</v>
      </c>
      <c r="E765" s="653"/>
      <c r="F765" s="653"/>
      <c r="G765" s="605">
        <f>G766+G770</f>
        <v>0</v>
      </c>
      <c r="H765" s="268"/>
      <c r="I765" s="268"/>
      <c r="J765" s="268"/>
      <c r="K765" s="268"/>
      <c r="L765" s="268"/>
      <c r="M765" s="268"/>
    </row>
    <row r="766" spans="1:13" ht="27.75" hidden="1">
      <c r="A766" s="482" t="s">
        <v>185</v>
      </c>
      <c r="B766" s="483" t="s">
        <v>757</v>
      </c>
      <c r="C766" s="497" t="s">
        <v>178</v>
      </c>
      <c r="D766" s="497" t="s">
        <v>525</v>
      </c>
      <c r="E766" s="653" t="s">
        <v>741</v>
      </c>
      <c r="F766" s="653"/>
      <c r="G766" s="600">
        <f>G767</f>
        <v>0</v>
      </c>
      <c r="H766" s="268"/>
      <c r="I766" s="268"/>
      <c r="J766" s="268"/>
      <c r="K766" s="268"/>
      <c r="L766" s="268"/>
      <c r="M766" s="268"/>
    </row>
    <row r="767" spans="1:13" ht="27.75" hidden="1">
      <c r="A767" s="645" t="s">
        <v>742</v>
      </c>
      <c r="B767" s="481" t="s">
        <v>757</v>
      </c>
      <c r="C767" s="481" t="s">
        <v>178</v>
      </c>
      <c r="D767" s="481" t="s">
        <v>525</v>
      </c>
      <c r="E767" s="654" t="s">
        <v>299</v>
      </c>
      <c r="F767" s="654"/>
      <c r="G767" s="538">
        <f>G768</f>
        <v>0</v>
      </c>
      <c r="H767" s="268"/>
      <c r="I767" s="268"/>
      <c r="J767" s="268"/>
      <c r="K767" s="268"/>
      <c r="L767" s="268"/>
      <c r="M767" s="268"/>
    </row>
    <row r="768" spans="1:13" ht="15.75" hidden="1">
      <c r="A768" s="549" t="s">
        <v>725</v>
      </c>
      <c r="B768" s="481" t="s">
        <v>757</v>
      </c>
      <c r="C768" s="481" t="s">
        <v>178</v>
      </c>
      <c r="D768" s="481" t="s">
        <v>525</v>
      </c>
      <c r="E768" s="654" t="s">
        <v>261</v>
      </c>
      <c r="F768" s="654"/>
      <c r="G768" s="538">
        <f>G769</f>
        <v>0</v>
      </c>
      <c r="H768" s="268"/>
      <c r="I768" s="268"/>
      <c r="J768" s="268"/>
      <c r="K768" s="268"/>
      <c r="L768" s="268"/>
      <c r="M768" s="268"/>
    </row>
    <row r="769" spans="1:13" ht="15.75" hidden="1">
      <c r="A769" s="492" t="s">
        <v>167</v>
      </c>
      <c r="B769" s="481" t="s">
        <v>757</v>
      </c>
      <c r="C769" s="481" t="s">
        <v>178</v>
      </c>
      <c r="D769" s="481" t="s">
        <v>525</v>
      </c>
      <c r="E769" s="654" t="s">
        <v>261</v>
      </c>
      <c r="F769" s="654" t="s">
        <v>518</v>
      </c>
      <c r="G769" s="538"/>
      <c r="H769" s="268"/>
      <c r="I769" s="268"/>
      <c r="J769" s="268"/>
      <c r="K769" s="268"/>
      <c r="L769" s="268"/>
      <c r="M769" s="268"/>
    </row>
    <row r="770" spans="1:13" ht="48" customHeight="1" hidden="1">
      <c r="A770" s="701" t="s">
        <v>339</v>
      </c>
      <c r="B770" s="483" t="s">
        <v>757</v>
      </c>
      <c r="C770" s="483" t="s">
        <v>546</v>
      </c>
      <c r="D770" s="483" t="s">
        <v>525</v>
      </c>
      <c r="E770" s="631" t="s">
        <v>370</v>
      </c>
      <c r="F770" s="631"/>
      <c r="G770" s="597">
        <f>G771</f>
        <v>0</v>
      </c>
      <c r="H770" s="268"/>
      <c r="I770" s="268"/>
      <c r="J770" s="268"/>
      <c r="K770" s="268"/>
      <c r="L770" s="268"/>
      <c r="M770" s="268"/>
    </row>
    <row r="771" spans="1:13" ht="39.75" customHeight="1" hidden="1">
      <c r="A771" s="621" t="s">
        <v>371</v>
      </c>
      <c r="B771" s="481" t="s">
        <v>757</v>
      </c>
      <c r="C771" s="481" t="s">
        <v>178</v>
      </c>
      <c r="D771" s="481" t="s">
        <v>525</v>
      </c>
      <c r="E771" s="654" t="s">
        <v>372</v>
      </c>
      <c r="F771" s="654"/>
      <c r="G771" s="539">
        <f>G772+G775</f>
        <v>0</v>
      </c>
      <c r="H771" s="268"/>
      <c r="I771" s="268"/>
      <c r="J771" s="268"/>
      <c r="K771" s="268"/>
      <c r="L771" s="268"/>
      <c r="M771" s="268"/>
    </row>
    <row r="772" spans="1:13" ht="39.75" customHeight="1" hidden="1">
      <c r="A772" s="625" t="s">
        <v>373</v>
      </c>
      <c r="B772" s="481" t="s">
        <v>757</v>
      </c>
      <c r="C772" s="481" t="s">
        <v>178</v>
      </c>
      <c r="D772" s="481" t="s">
        <v>525</v>
      </c>
      <c r="E772" s="654" t="s">
        <v>374</v>
      </c>
      <c r="F772" s="654"/>
      <c r="G772" s="539">
        <f>G773</f>
        <v>0</v>
      </c>
      <c r="H772" s="268"/>
      <c r="I772" s="268"/>
      <c r="J772" s="268"/>
      <c r="K772" s="268"/>
      <c r="L772" s="268"/>
      <c r="M772" s="268"/>
    </row>
    <row r="773" spans="1:13" ht="27.75" hidden="1">
      <c r="A773" s="621" t="s">
        <v>375</v>
      </c>
      <c r="B773" s="481" t="s">
        <v>757</v>
      </c>
      <c r="C773" s="481" t="s">
        <v>178</v>
      </c>
      <c r="D773" s="481" t="s">
        <v>525</v>
      </c>
      <c r="E773" s="654" t="s">
        <v>376</v>
      </c>
      <c r="F773" s="654"/>
      <c r="G773" s="539">
        <f>G774</f>
        <v>0</v>
      </c>
      <c r="H773" s="268"/>
      <c r="I773" s="268"/>
      <c r="J773" s="268"/>
      <c r="K773" s="268"/>
      <c r="L773" s="268"/>
      <c r="M773" s="268"/>
    </row>
    <row r="774" spans="1:13" ht="15.75" hidden="1">
      <c r="A774" s="492" t="s">
        <v>167</v>
      </c>
      <c r="B774" s="481" t="s">
        <v>757</v>
      </c>
      <c r="C774" s="481" t="s">
        <v>178</v>
      </c>
      <c r="D774" s="481" t="s">
        <v>525</v>
      </c>
      <c r="E774" s="654" t="s">
        <v>376</v>
      </c>
      <c r="F774" s="654" t="s">
        <v>518</v>
      </c>
      <c r="G774" s="539"/>
      <c r="H774" s="268"/>
      <c r="I774" s="268"/>
      <c r="J774" s="268"/>
      <c r="K774" s="268"/>
      <c r="L774" s="268"/>
      <c r="M774" s="268"/>
    </row>
    <row r="775" spans="1:13" ht="41.25" hidden="1">
      <c r="A775" s="625" t="s">
        <v>377</v>
      </c>
      <c r="B775" s="481" t="s">
        <v>757</v>
      </c>
      <c r="C775" s="481" t="s">
        <v>178</v>
      </c>
      <c r="D775" s="481" t="s">
        <v>525</v>
      </c>
      <c r="E775" s="654" t="s">
        <v>396</v>
      </c>
      <c r="F775" s="654"/>
      <c r="G775" s="539">
        <f>G776</f>
        <v>0</v>
      </c>
      <c r="H775" s="268"/>
      <c r="I775" s="268"/>
      <c r="J775" s="268"/>
      <c r="K775" s="268"/>
      <c r="L775" s="268"/>
      <c r="M775" s="268"/>
    </row>
    <row r="776" spans="1:13" ht="27.75" hidden="1">
      <c r="A776" s="621" t="s">
        <v>379</v>
      </c>
      <c r="B776" s="481" t="s">
        <v>757</v>
      </c>
      <c r="C776" s="481" t="s">
        <v>178</v>
      </c>
      <c r="D776" s="481" t="s">
        <v>525</v>
      </c>
      <c r="E776" s="654" t="s">
        <v>378</v>
      </c>
      <c r="F776" s="654"/>
      <c r="G776" s="539">
        <f>G777</f>
        <v>0</v>
      </c>
      <c r="H776" s="268"/>
      <c r="I776" s="268"/>
      <c r="J776" s="268"/>
      <c r="K776" s="268"/>
      <c r="L776" s="268"/>
      <c r="M776" s="268"/>
    </row>
    <row r="777" spans="1:13" ht="15.75" hidden="1">
      <c r="A777" s="492" t="s">
        <v>167</v>
      </c>
      <c r="B777" s="481" t="s">
        <v>757</v>
      </c>
      <c r="C777" s="481" t="s">
        <v>178</v>
      </c>
      <c r="D777" s="481" t="s">
        <v>525</v>
      </c>
      <c r="E777" s="654" t="s">
        <v>378</v>
      </c>
      <c r="F777" s="654" t="s">
        <v>518</v>
      </c>
      <c r="G777" s="539"/>
      <c r="H777" s="268"/>
      <c r="I777" s="268"/>
      <c r="J777" s="268"/>
      <c r="K777" s="268"/>
      <c r="L777" s="268"/>
      <c r="M777" s="268"/>
    </row>
    <row r="778" spans="1:13" ht="15.75" hidden="1">
      <c r="A778" s="482" t="s">
        <v>753</v>
      </c>
      <c r="B778" s="483" t="s">
        <v>757</v>
      </c>
      <c r="C778" s="483" t="s">
        <v>529</v>
      </c>
      <c r="D778" s="483"/>
      <c r="E778" s="631"/>
      <c r="F778" s="631"/>
      <c r="G778" s="597">
        <f aca="true" t="shared" si="0" ref="G778:G783">G779</f>
        <v>0</v>
      </c>
      <c r="H778" s="268"/>
      <c r="I778" s="268"/>
      <c r="J778" s="268"/>
      <c r="K778" s="268"/>
      <c r="L778" s="268"/>
      <c r="M778" s="268"/>
    </row>
    <row r="779" spans="1:13" ht="15.75" hidden="1">
      <c r="A779" s="483" t="s">
        <v>756</v>
      </c>
      <c r="B779" s="483" t="s">
        <v>757</v>
      </c>
      <c r="C779" s="483" t="s">
        <v>529</v>
      </c>
      <c r="D779" s="483" t="s">
        <v>529</v>
      </c>
      <c r="E779" s="631"/>
      <c r="F779" s="631"/>
      <c r="G779" s="597">
        <f t="shared" si="0"/>
        <v>0</v>
      </c>
      <c r="H779" s="268"/>
      <c r="I779" s="268"/>
      <c r="J779" s="268"/>
      <c r="K779" s="268"/>
      <c r="L779" s="268"/>
      <c r="M779" s="268"/>
    </row>
    <row r="780" spans="1:13" ht="54.75" hidden="1">
      <c r="A780" s="596" t="s">
        <v>308</v>
      </c>
      <c r="B780" s="481" t="s">
        <v>757</v>
      </c>
      <c r="C780" s="483" t="s">
        <v>529</v>
      </c>
      <c r="D780" s="483" t="s">
        <v>529</v>
      </c>
      <c r="E780" s="483" t="s">
        <v>309</v>
      </c>
      <c r="F780" s="481"/>
      <c r="G780" s="597">
        <f t="shared" si="0"/>
        <v>0</v>
      </c>
      <c r="H780" s="268"/>
      <c r="I780" s="268"/>
      <c r="J780" s="268"/>
      <c r="K780" s="268"/>
      <c r="L780" s="268"/>
      <c r="M780" s="268"/>
    </row>
    <row r="781" spans="1:13" ht="14.25" customHeight="1" hidden="1">
      <c r="A781" s="592" t="s">
        <v>670</v>
      </c>
      <c r="B781" s="481" t="s">
        <v>757</v>
      </c>
      <c r="C781" s="481" t="s">
        <v>529</v>
      </c>
      <c r="D781" s="481" t="s">
        <v>529</v>
      </c>
      <c r="E781" s="481" t="s">
        <v>316</v>
      </c>
      <c r="F781" s="481"/>
      <c r="G781" s="597">
        <f t="shared" si="0"/>
        <v>0</v>
      </c>
      <c r="H781" s="268"/>
      <c r="I781" s="268"/>
      <c r="J781" s="268"/>
      <c r="K781" s="268"/>
      <c r="L781" s="268"/>
      <c r="M781" s="268"/>
    </row>
    <row r="782" spans="1:13" ht="27.75" hidden="1">
      <c r="A782" s="537" t="s">
        <v>671</v>
      </c>
      <c r="B782" s="481" t="s">
        <v>757</v>
      </c>
      <c r="C782" s="481" t="s">
        <v>529</v>
      </c>
      <c r="D782" s="481" t="s">
        <v>529</v>
      </c>
      <c r="E782" s="481" t="s">
        <v>318</v>
      </c>
      <c r="F782" s="481"/>
      <c r="G782" s="539">
        <f t="shared" si="0"/>
        <v>0</v>
      </c>
      <c r="H782" s="268"/>
      <c r="I782" s="268"/>
      <c r="J782" s="268"/>
      <c r="K782" s="268"/>
      <c r="L782" s="268"/>
      <c r="M782" s="268"/>
    </row>
    <row r="783" spans="1:13" ht="15.75" hidden="1">
      <c r="A783" s="593" t="s">
        <v>187</v>
      </c>
      <c r="B783" s="481" t="s">
        <v>757</v>
      </c>
      <c r="C783" s="481" t="s">
        <v>529</v>
      </c>
      <c r="D783" s="481" t="s">
        <v>529</v>
      </c>
      <c r="E783" s="481" t="s">
        <v>707</v>
      </c>
      <c r="F783" s="481"/>
      <c r="G783" s="539">
        <f t="shared" si="0"/>
        <v>0</v>
      </c>
      <c r="H783" s="268"/>
      <c r="I783" s="268"/>
      <c r="J783" s="268"/>
      <c r="K783" s="268"/>
      <c r="L783" s="268"/>
      <c r="M783" s="268"/>
    </row>
    <row r="784" spans="1:13" ht="27.75" hidden="1">
      <c r="A784" s="256" t="s">
        <v>380</v>
      </c>
      <c r="B784" s="481" t="s">
        <v>757</v>
      </c>
      <c r="C784" s="481" t="s">
        <v>529</v>
      </c>
      <c r="D784" s="481" t="s">
        <v>529</v>
      </c>
      <c r="E784" s="481" t="s">
        <v>707</v>
      </c>
      <c r="F784" s="481" t="s">
        <v>516</v>
      </c>
      <c r="G784" s="539">
        <v>0</v>
      </c>
      <c r="H784" s="268"/>
      <c r="I784" s="268"/>
      <c r="J784" s="268"/>
      <c r="K784" s="268"/>
      <c r="L784" s="268"/>
      <c r="M784" s="268"/>
    </row>
    <row r="785" spans="1:13" ht="27.75" hidden="1">
      <c r="A785" s="498" t="s">
        <v>1269</v>
      </c>
      <c r="B785" s="481" t="s">
        <v>757</v>
      </c>
      <c r="C785" s="481" t="s">
        <v>526</v>
      </c>
      <c r="D785" s="481" t="s">
        <v>513</v>
      </c>
      <c r="E785" s="654" t="s">
        <v>1132</v>
      </c>
      <c r="F785" s="481"/>
      <c r="G785" s="539">
        <f>G786</f>
        <v>0</v>
      </c>
      <c r="H785" s="268"/>
      <c r="I785" s="268"/>
      <c r="J785" s="268"/>
      <c r="K785" s="268"/>
      <c r="L785" s="268"/>
      <c r="M785" s="268"/>
    </row>
    <row r="786" spans="1:13" ht="15.75" hidden="1">
      <c r="A786" s="492" t="s">
        <v>167</v>
      </c>
      <c r="B786" s="481" t="s">
        <v>757</v>
      </c>
      <c r="C786" s="481" t="s">
        <v>526</v>
      </c>
      <c r="D786" s="481" t="s">
        <v>513</v>
      </c>
      <c r="E786" s="654" t="s">
        <v>1132</v>
      </c>
      <c r="F786" s="481" t="s">
        <v>518</v>
      </c>
      <c r="G786" s="539"/>
      <c r="H786" s="268"/>
      <c r="I786" s="268"/>
      <c r="J786" s="268"/>
      <c r="K786" s="268"/>
      <c r="L786" s="268"/>
      <c r="M786" s="268"/>
    </row>
    <row r="787" spans="1:13" ht="27" hidden="1">
      <c r="A787" s="492" t="s">
        <v>1269</v>
      </c>
      <c r="B787" s="481" t="s">
        <v>757</v>
      </c>
      <c r="C787" s="541" t="s">
        <v>526</v>
      </c>
      <c r="D787" s="541" t="s">
        <v>513</v>
      </c>
      <c r="E787" s="654" t="s">
        <v>1132</v>
      </c>
      <c r="F787" s="481"/>
      <c r="G787" s="539">
        <f>G788</f>
        <v>0</v>
      </c>
      <c r="H787" s="268"/>
      <c r="I787" s="268"/>
      <c r="J787" s="268"/>
      <c r="K787" s="268"/>
      <c r="L787" s="268"/>
      <c r="M787" s="268"/>
    </row>
    <row r="788" spans="1:13" ht="15.75" hidden="1">
      <c r="A788" s="492" t="s">
        <v>167</v>
      </c>
      <c r="B788" s="481" t="s">
        <v>757</v>
      </c>
      <c r="C788" s="541" t="s">
        <v>526</v>
      </c>
      <c r="D788" s="541" t="s">
        <v>513</v>
      </c>
      <c r="E788" s="654" t="s">
        <v>1132</v>
      </c>
      <c r="F788" s="481" t="s">
        <v>518</v>
      </c>
      <c r="G788" s="539"/>
      <c r="H788" s="268"/>
      <c r="I788" s="268"/>
      <c r="J788" s="268"/>
      <c r="K788" s="268"/>
      <c r="L788" s="268"/>
      <c r="M788" s="268"/>
    </row>
    <row r="789" spans="1:13" ht="38.25" customHeight="1" hidden="1">
      <c r="A789" s="492" t="s">
        <v>1269</v>
      </c>
      <c r="B789" s="481" t="s">
        <v>757</v>
      </c>
      <c r="C789" s="541" t="s">
        <v>526</v>
      </c>
      <c r="D789" s="541" t="s">
        <v>513</v>
      </c>
      <c r="E789" s="654" t="s">
        <v>1132</v>
      </c>
      <c r="F789" s="481"/>
      <c r="G789" s="539">
        <f>G790</f>
        <v>0</v>
      </c>
      <c r="H789" s="268"/>
      <c r="I789" s="268"/>
      <c r="J789" s="268"/>
      <c r="K789" s="268"/>
      <c r="L789" s="268"/>
      <c r="M789" s="268"/>
    </row>
    <row r="790" spans="1:13" ht="15.75" hidden="1">
      <c r="A790" s="492" t="s">
        <v>167</v>
      </c>
      <c r="B790" s="481" t="s">
        <v>757</v>
      </c>
      <c r="C790" s="541" t="s">
        <v>526</v>
      </c>
      <c r="D790" s="541" t="s">
        <v>513</v>
      </c>
      <c r="E790" s="654" t="s">
        <v>1132</v>
      </c>
      <c r="F790" s="481" t="s">
        <v>518</v>
      </c>
      <c r="G790" s="539"/>
      <c r="H790" s="268"/>
      <c r="I790" s="268"/>
      <c r="J790" s="268"/>
      <c r="K790" s="268"/>
      <c r="L790" s="268"/>
      <c r="M790" s="268"/>
    </row>
    <row r="791" spans="1:13" ht="39.75" customHeight="1" hidden="1">
      <c r="A791" s="498" t="s">
        <v>1270</v>
      </c>
      <c r="B791" s="481" t="s">
        <v>757</v>
      </c>
      <c r="C791" s="541" t="s">
        <v>526</v>
      </c>
      <c r="D791" s="541" t="s">
        <v>513</v>
      </c>
      <c r="E791" s="654" t="s">
        <v>818</v>
      </c>
      <c r="F791" s="481"/>
      <c r="G791" s="539">
        <f>G792</f>
        <v>0</v>
      </c>
      <c r="H791" s="268"/>
      <c r="I791" s="268"/>
      <c r="J791" s="268"/>
      <c r="K791" s="268"/>
      <c r="L791" s="268"/>
      <c r="M791" s="268"/>
    </row>
    <row r="792" spans="1:13" ht="15.75" hidden="1">
      <c r="A792" s="492" t="s">
        <v>167</v>
      </c>
      <c r="B792" s="481" t="s">
        <v>757</v>
      </c>
      <c r="C792" s="541" t="s">
        <v>526</v>
      </c>
      <c r="D792" s="541" t="s">
        <v>513</v>
      </c>
      <c r="E792" s="654" t="s">
        <v>818</v>
      </c>
      <c r="F792" s="481" t="s">
        <v>518</v>
      </c>
      <c r="G792" s="539"/>
      <c r="H792" s="268"/>
      <c r="I792" s="268"/>
      <c r="J792" s="268"/>
      <c r="K792" s="268"/>
      <c r="L792" s="268"/>
      <c r="M792" s="268"/>
    </row>
    <row r="793" spans="1:13" ht="15.75">
      <c r="A793" s="545" t="s">
        <v>512</v>
      </c>
      <c r="B793" s="483" t="s">
        <v>757</v>
      </c>
      <c r="C793" s="497" t="s">
        <v>526</v>
      </c>
      <c r="D793" s="497" t="s">
        <v>513</v>
      </c>
      <c r="E793" s="654"/>
      <c r="F793" s="481"/>
      <c r="G793" s="597">
        <f>G794</f>
        <v>1401.0259999999998</v>
      </c>
      <c r="H793" s="268"/>
      <c r="I793" s="268"/>
      <c r="J793" s="268"/>
      <c r="K793" s="268"/>
      <c r="L793" s="268"/>
      <c r="M793" s="268"/>
    </row>
    <row r="794" spans="1:13" ht="39.75" customHeight="1">
      <c r="A794" s="492" t="s">
        <v>434</v>
      </c>
      <c r="B794" s="481" t="s">
        <v>757</v>
      </c>
      <c r="C794" s="541" t="s">
        <v>526</v>
      </c>
      <c r="D794" s="541" t="s">
        <v>513</v>
      </c>
      <c r="E794" s="654" t="s">
        <v>363</v>
      </c>
      <c r="F794" s="481"/>
      <c r="G794" s="539">
        <f>G795</f>
        <v>1401.0259999999998</v>
      </c>
      <c r="H794" s="268"/>
      <c r="I794" s="268"/>
      <c r="J794" s="268"/>
      <c r="K794" s="268"/>
      <c r="L794" s="268"/>
      <c r="M794" s="268"/>
    </row>
    <row r="795" spans="1:13" ht="87.75" customHeight="1">
      <c r="A795" s="492" t="s">
        <v>1161</v>
      </c>
      <c r="B795" s="481" t="s">
        <v>757</v>
      </c>
      <c r="C795" s="541" t="s">
        <v>526</v>
      </c>
      <c r="D795" s="541" t="s">
        <v>513</v>
      </c>
      <c r="E795" s="654" t="s">
        <v>364</v>
      </c>
      <c r="F795" s="481"/>
      <c r="G795" s="539">
        <f>G796</f>
        <v>1401.0259999999998</v>
      </c>
      <c r="H795" s="268"/>
      <c r="I795" s="268"/>
      <c r="J795" s="268"/>
      <c r="K795" s="268"/>
      <c r="L795" s="268"/>
      <c r="M795" s="268"/>
    </row>
    <row r="796" spans="1:13" ht="27">
      <c r="A796" s="546" t="s">
        <v>1268</v>
      </c>
      <c r="B796" s="481" t="s">
        <v>757</v>
      </c>
      <c r="C796" s="541" t="s">
        <v>526</v>
      </c>
      <c r="D796" s="541" t="s">
        <v>513</v>
      </c>
      <c r="E796" s="654" t="s">
        <v>293</v>
      </c>
      <c r="F796" s="481"/>
      <c r="G796" s="539">
        <f>G797+G799</f>
        <v>1401.0259999999998</v>
      </c>
      <c r="H796" s="268"/>
      <c r="I796" s="268"/>
      <c r="J796" s="268"/>
      <c r="K796" s="268"/>
      <c r="L796" s="268"/>
      <c r="M796" s="268"/>
    </row>
    <row r="797" spans="1:13" ht="41.25">
      <c r="A797" s="498" t="s">
        <v>1270</v>
      </c>
      <c r="B797" s="481" t="s">
        <v>757</v>
      </c>
      <c r="C797" s="541" t="s">
        <v>526</v>
      </c>
      <c r="D797" s="541" t="s">
        <v>513</v>
      </c>
      <c r="E797" s="654" t="s">
        <v>818</v>
      </c>
      <c r="F797" s="481"/>
      <c r="G797" s="539">
        <f>G798</f>
        <v>451.808</v>
      </c>
      <c r="H797" s="268"/>
      <c r="I797" s="268"/>
      <c r="J797" s="268"/>
      <c r="K797" s="268"/>
      <c r="L797" s="268"/>
      <c r="M797" s="268"/>
    </row>
    <row r="798" spans="1:13" ht="15.75">
      <c r="A798" s="492" t="s">
        <v>167</v>
      </c>
      <c r="B798" s="481" t="s">
        <v>757</v>
      </c>
      <c r="C798" s="541" t="s">
        <v>526</v>
      </c>
      <c r="D798" s="541" t="s">
        <v>513</v>
      </c>
      <c r="E798" s="654" t="s">
        <v>818</v>
      </c>
      <c r="F798" s="481" t="s">
        <v>518</v>
      </c>
      <c r="G798" s="539">
        <v>451.808</v>
      </c>
      <c r="H798" s="268"/>
      <c r="I798" s="268"/>
      <c r="J798" s="268"/>
      <c r="K798" s="268"/>
      <c r="L798" s="268"/>
      <c r="M798" s="268"/>
    </row>
    <row r="799" spans="1:13" ht="30" customHeight="1">
      <c r="A799" s="256" t="s">
        <v>1269</v>
      </c>
      <c r="B799" s="481" t="s">
        <v>757</v>
      </c>
      <c r="C799" s="541" t="s">
        <v>526</v>
      </c>
      <c r="D799" s="541" t="s">
        <v>513</v>
      </c>
      <c r="E799" s="654" t="s">
        <v>1132</v>
      </c>
      <c r="F799" s="481"/>
      <c r="G799" s="539">
        <f>G800</f>
        <v>949.218</v>
      </c>
      <c r="H799" s="268"/>
      <c r="I799" s="268"/>
      <c r="J799" s="268"/>
      <c r="K799" s="268"/>
      <c r="L799" s="268"/>
      <c r="M799" s="268"/>
    </row>
    <row r="800" spans="1:13" ht="15.75">
      <c r="A800" s="492" t="s">
        <v>167</v>
      </c>
      <c r="B800" s="481" t="s">
        <v>757</v>
      </c>
      <c r="C800" s="541" t="s">
        <v>526</v>
      </c>
      <c r="D800" s="541" t="s">
        <v>513</v>
      </c>
      <c r="E800" s="654" t="s">
        <v>1132</v>
      </c>
      <c r="F800" s="481" t="s">
        <v>518</v>
      </c>
      <c r="G800" s="539">
        <v>949.218</v>
      </c>
      <c r="H800" s="268"/>
      <c r="I800" s="268"/>
      <c r="J800" s="268"/>
      <c r="K800" s="268"/>
      <c r="L800" s="268"/>
      <c r="M800" s="268"/>
    </row>
    <row r="801" spans="1:13" ht="15.75">
      <c r="A801" s="483" t="s">
        <v>591</v>
      </c>
      <c r="B801" s="483" t="s">
        <v>757</v>
      </c>
      <c r="C801" s="483" t="s">
        <v>178</v>
      </c>
      <c r="D801" s="483"/>
      <c r="E801" s="631"/>
      <c r="F801" s="481"/>
      <c r="G801" s="597">
        <f>G802</f>
        <v>394.619</v>
      </c>
      <c r="H801" s="268"/>
      <c r="I801" s="268"/>
      <c r="J801" s="268"/>
      <c r="K801" s="268"/>
      <c r="L801" s="268"/>
      <c r="M801" s="268"/>
    </row>
    <row r="802" spans="1:13" ht="15.75">
      <c r="A802" s="483" t="s">
        <v>732</v>
      </c>
      <c r="B802" s="483" t="s">
        <v>757</v>
      </c>
      <c r="C802" s="483" t="s">
        <v>178</v>
      </c>
      <c r="D802" s="483" t="s">
        <v>666</v>
      </c>
      <c r="E802" s="631"/>
      <c r="F802" s="631"/>
      <c r="G802" s="539">
        <f>G803</f>
        <v>394.619</v>
      </c>
      <c r="H802" s="268"/>
      <c r="I802" s="268"/>
      <c r="J802" s="268"/>
      <c r="K802" s="268"/>
      <c r="L802" s="268"/>
      <c r="M802" s="268"/>
    </row>
    <row r="803" spans="1:13" ht="27.75">
      <c r="A803" s="482" t="s">
        <v>485</v>
      </c>
      <c r="B803" s="483" t="s">
        <v>757</v>
      </c>
      <c r="C803" s="497" t="s">
        <v>178</v>
      </c>
      <c r="D803" s="497" t="s">
        <v>666</v>
      </c>
      <c r="E803" s="653" t="s">
        <v>355</v>
      </c>
      <c r="F803" s="653"/>
      <c r="G803" s="539">
        <f>G804</f>
        <v>394.619</v>
      </c>
      <c r="H803" s="268"/>
      <c r="I803" s="268"/>
      <c r="J803" s="268"/>
      <c r="K803" s="268"/>
      <c r="L803" s="268"/>
      <c r="M803" s="268"/>
    </row>
    <row r="804" spans="1:13" ht="41.25">
      <c r="A804" s="645" t="s">
        <v>1164</v>
      </c>
      <c r="B804" s="481" t="s">
        <v>757</v>
      </c>
      <c r="C804" s="481" t="s">
        <v>178</v>
      </c>
      <c r="D804" s="481" t="s">
        <v>666</v>
      </c>
      <c r="E804" s="654" t="s">
        <v>357</v>
      </c>
      <c r="F804" s="654"/>
      <c r="G804" s="539">
        <f>G805</f>
        <v>394.619</v>
      </c>
      <c r="H804" s="268"/>
      <c r="I804" s="268"/>
      <c r="J804" s="268"/>
      <c r="K804" s="268"/>
      <c r="L804" s="268"/>
      <c r="M804" s="268"/>
    </row>
    <row r="805" spans="1:13" ht="15.75">
      <c r="A805" s="666" t="s">
        <v>358</v>
      </c>
      <c r="B805" s="481" t="s">
        <v>757</v>
      </c>
      <c r="C805" s="481" t="s">
        <v>178</v>
      </c>
      <c r="D805" s="481" t="s">
        <v>666</v>
      </c>
      <c r="E805" s="654" t="s">
        <v>359</v>
      </c>
      <c r="F805" s="654"/>
      <c r="G805" s="539">
        <f>G806+G808</f>
        <v>394.619</v>
      </c>
      <c r="H805" s="268"/>
      <c r="I805" s="268"/>
      <c r="J805" s="268"/>
      <c r="K805" s="268"/>
      <c r="L805" s="268"/>
      <c r="M805" s="268"/>
    </row>
    <row r="806" spans="1:13" ht="15.75" hidden="1">
      <c r="A806" s="498" t="s">
        <v>1206</v>
      </c>
      <c r="B806" s="481" t="s">
        <v>757</v>
      </c>
      <c r="C806" s="481" t="s">
        <v>178</v>
      </c>
      <c r="D806" s="481" t="s">
        <v>666</v>
      </c>
      <c r="E806" s="481" t="s">
        <v>815</v>
      </c>
      <c r="F806" s="654"/>
      <c r="G806" s="539">
        <f>G807</f>
        <v>0</v>
      </c>
      <c r="H806" s="268"/>
      <c r="I806" s="268"/>
      <c r="J806" s="268"/>
      <c r="K806" s="268"/>
      <c r="L806" s="268"/>
      <c r="M806" s="268"/>
    </row>
    <row r="807" spans="1:13" ht="27.75" hidden="1">
      <c r="A807" s="256" t="s">
        <v>380</v>
      </c>
      <c r="B807" s="481" t="s">
        <v>757</v>
      </c>
      <c r="C807" s="481" t="s">
        <v>178</v>
      </c>
      <c r="D807" s="481" t="s">
        <v>666</v>
      </c>
      <c r="E807" s="481" t="s">
        <v>815</v>
      </c>
      <c r="F807" s="654" t="s">
        <v>516</v>
      </c>
      <c r="G807" s="539"/>
      <c r="H807" s="268"/>
      <c r="I807" s="268"/>
      <c r="J807" s="268"/>
      <c r="K807" s="268"/>
      <c r="L807" s="268"/>
      <c r="M807" s="268"/>
    </row>
    <row r="808" spans="1:13" ht="27.75">
      <c r="A808" s="498" t="s">
        <v>360</v>
      </c>
      <c r="B808" s="481" t="s">
        <v>757</v>
      </c>
      <c r="C808" s="481" t="s">
        <v>178</v>
      </c>
      <c r="D808" s="481" t="s">
        <v>666</v>
      </c>
      <c r="E808" s="481" t="s">
        <v>361</v>
      </c>
      <c r="F808" s="654"/>
      <c r="G808" s="539">
        <f>G809</f>
        <v>394.619</v>
      </c>
      <c r="H808" s="268"/>
      <c r="I808" s="268"/>
      <c r="J808" s="268"/>
      <c r="K808" s="268"/>
      <c r="L808" s="268"/>
      <c r="M808" s="268"/>
    </row>
    <row r="809" spans="1:13" ht="15.75">
      <c r="A809" s="492" t="s">
        <v>167</v>
      </c>
      <c r="B809" s="481" t="s">
        <v>757</v>
      </c>
      <c r="C809" s="481" t="s">
        <v>178</v>
      </c>
      <c r="D809" s="481" t="s">
        <v>666</v>
      </c>
      <c r="E809" s="481" t="s">
        <v>361</v>
      </c>
      <c r="F809" s="654" t="s">
        <v>518</v>
      </c>
      <c r="G809" s="539">
        <v>394.619</v>
      </c>
      <c r="H809" s="268"/>
      <c r="I809" s="268"/>
      <c r="J809" s="268"/>
      <c r="K809" s="268"/>
      <c r="L809" s="268"/>
      <c r="M809" s="268"/>
    </row>
    <row r="810" spans="1:13" ht="15.75">
      <c r="A810" s="613" t="s">
        <v>794</v>
      </c>
      <c r="B810" s="483" t="s">
        <v>757</v>
      </c>
      <c r="C810" s="483" t="s">
        <v>531</v>
      </c>
      <c r="D810" s="483"/>
      <c r="E810" s="654"/>
      <c r="F810" s="481"/>
      <c r="G810" s="597">
        <f>G811</f>
        <v>93.003</v>
      </c>
      <c r="H810" s="268"/>
      <c r="I810" s="268"/>
      <c r="J810" s="268"/>
      <c r="K810" s="268"/>
      <c r="L810" s="268"/>
      <c r="M810" s="268"/>
    </row>
    <row r="811" spans="1:13" ht="15.75">
      <c r="A811" s="483" t="s">
        <v>776</v>
      </c>
      <c r="B811" s="483" t="s">
        <v>757</v>
      </c>
      <c r="C811" s="483" t="s">
        <v>531</v>
      </c>
      <c r="D811" s="483" t="s">
        <v>529</v>
      </c>
      <c r="E811" s="654"/>
      <c r="F811" s="481"/>
      <c r="G811" s="597">
        <f>G812</f>
        <v>93.003</v>
      </c>
      <c r="H811" s="268"/>
      <c r="I811" s="268"/>
      <c r="J811" s="268"/>
      <c r="K811" s="268"/>
      <c r="L811" s="268"/>
      <c r="M811" s="268"/>
    </row>
    <row r="812" spans="1:13" ht="15.75">
      <c r="A812" s="482" t="s">
        <v>601</v>
      </c>
      <c r="B812" s="483" t="s">
        <v>757</v>
      </c>
      <c r="C812" s="483" t="s">
        <v>531</v>
      </c>
      <c r="D812" s="483" t="s">
        <v>529</v>
      </c>
      <c r="E812" s="483" t="s">
        <v>679</v>
      </c>
      <c r="F812" s="483"/>
      <c r="G812" s="597">
        <f>G813</f>
        <v>93.003</v>
      </c>
      <c r="H812" s="268"/>
      <c r="I812" s="268"/>
      <c r="J812" s="268"/>
      <c r="K812" s="268"/>
      <c r="L812" s="268"/>
      <c r="M812" s="268"/>
    </row>
    <row r="813" spans="1:13" ht="15.75">
      <c r="A813" s="548" t="s">
        <v>77</v>
      </c>
      <c r="B813" s="483" t="s">
        <v>757</v>
      </c>
      <c r="C813" s="483" t="s">
        <v>531</v>
      </c>
      <c r="D813" s="483" t="s">
        <v>529</v>
      </c>
      <c r="E813" s="497" t="s">
        <v>680</v>
      </c>
      <c r="F813" s="483"/>
      <c r="G813" s="600">
        <f>G815</f>
        <v>93.003</v>
      </c>
      <c r="H813" s="268"/>
      <c r="I813" s="268"/>
      <c r="J813" s="268"/>
      <c r="K813" s="268"/>
      <c r="L813" s="268"/>
      <c r="M813" s="268"/>
    </row>
    <row r="814" spans="1:13" ht="27">
      <c r="A814" s="541" t="s">
        <v>1524</v>
      </c>
      <c r="B814" s="481" t="s">
        <v>757</v>
      </c>
      <c r="C814" s="481" t="s">
        <v>531</v>
      </c>
      <c r="D814" s="481" t="s">
        <v>529</v>
      </c>
      <c r="E814" s="481" t="s">
        <v>45</v>
      </c>
      <c r="F814" s="481"/>
      <c r="G814" s="538">
        <f>G815</f>
        <v>93.003</v>
      </c>
      <c r="H814" s="268"/>
      <c r="I814" s="268"/>
      <c r="J814" s="268"/>
      <c r="K814" s="268"/>
      <c r="L814" s="268"/>
      <c r="M814" s="268"/>
    </row>
    <row r="815" spans="1:13" ht="27.75">
      <c r="A815" s="256" t="s">
        <v>380</v>
      </c>
      <c r="B815" s="481" t="s">
        <v>757</v>
      </c>
      <c r="C815" s="481" t="s">
        <v>531</v>
      </c>
      <c r="D815" s="481" t="s">
        <v>529</v>
      </c>
      <c r="E815" s="481" t="s">
        <v>45</v>
      </c>
      <c r="F815" s="481" t="s">
        <v>516</v>
      </c>
      <c r="G815" s="538">
        <v>93.003</v>
      </c>
      <c r="H815" s="268"/>
      <c r="I815" s="268"/>
      <c r="J815" s="268"/>
      <c r="K815" s="268"/>
      <c r="L815" s="268"/>
      <c r="M815" s="268"/>
    </row>
    <row r="816" spans="1:13" ht="15.75" hidden="1">
      <c r="A816" s="492"/>
      <c r="B816" s="481"/>
      <c r="C816" s="541"/>
      <c r="D816" s="541"/>
      <c r="E816" s="654"/>
      <c r="F816" s="481"/>
      <c r="G816" s="539"/>
      <c r="H816" s="268"/>
      <c r="I816" s="268"/>
      <c r="J816" s="268"/>
      <c r="K816" s="268"/>
      <c r="L816" s="268"/>
      <c r="M816" s="268"/>
    </row>
    <row r="817" spans="1:13" ht="15.75">
      <c r="A817" s="672" t="s">
        <v>534</v>
      </c>
      <c r="B817" s="483" t="s">
        <v>757</v>
      </c>
      <c r="C817" s="483">
        <v>10</v>
      </c>
      <c r="D817" s="483"/>
      <c r="E817" s="481"/>
      <c r="F817" s="481"/>
      <c r="G817" s="600">
        <f>G818+G824+G853</f>
        <v>42779.133</v>
      </c>
      <c r="H817" s="268"/>
      <c r="I817" s="268"/>
      <c r="J817" s="268"/>
      <c r="K817" s="268"/>
      <c r="L817" s="268"/>
      <c r="M817" s="268"/>
    </row>
    <row r="818" spans="1:13" ht="15.75">
      <c r="A818" s="483" t="s">
        <v>535</v>
      </c>
      <c r="B818" s="483" t="s">
        <v>757</v>
      </c>
      <c r="C818" s="483">
        <v>10</v>
      </c>
      <c r="D818" s="483" t="s">
        <v>665</v>
      </c>
      <c r="E818" s="483"/>
      <c r="F818" s="483"/>
      <c r="G818" s="600">
        <f>G819</f>
        <v>1061</v>
      </c>
      <c r="H818" s="268"/>
      <c r="I818" s="268"/>
      <c r="J818" s="268"/>
      <c r="K818" s="268"/>
      <c r="L818" s="268"/>
      <c r="M818" s="268"/>
    </row>
    <row r="819" spans="1:13" ht="28.5">
      <c r="A819" s="637" t="s">
        <v>1231</v>
      </c>
      <c r="B819" s="483" t="s">
        <v>757</v>
      </c>
      <c r="C819" s="483" t="s">
        <v>761</v>
      </c>
      <c r="D819" s="483" t="s">
        <v>665</v>
      </c>
      <c r="E819" s="483" t="s">
        <v>220</v>
      </c>
      <c r="F819" s="483"/>
      <c r="G819" s="600">
        <f>G820</f>
        <v>1061</v>
      </c>
      <c r="H819" s="268"/>
      <c r="I819" s="268"/>
      <c r="J819" s="268"/>
      <c r="K819" s="268"/>
      <c r="L819" s="268"/>
      <c r="M819" s="268"/>
    </row>
    <row r="820" spans="1:13" ht="41.25">
      <c r="A820" s="617" t="s">
        <v>1235</v>
      </c>
      <c r="B820" s="483" t="s">
        <v>757</v>
      </c>
      <c r="C820" s="481" t="s">
        <v>761</v>
      </c>
      <c r="D820" s="481" t="s">
        <v>665</v>
      </c>
      <c r="E820" s="481" t="s">
        <v>225</v>
      </c>
      <c r="F820" s="481"/>
      <c r="G820" s="538">
        <f>G821</f>
        <v>1061</v>
      </c>
      <c r="H820" s="268"/>
      <c r="I820" s="268"/>
      <c r="J820" s="268"/>
      <c r="K820" s="268"/>
      <c r="L820" s="268"/>
      <c r="M820" s="268"/>
    </row>
    <row r="821" spans="1:13" ht="15.75">
      <c r="A821" s="537" t="s">
        <v>506</v>
      </c>
      <c r="B821" s="483" t="s">
        <v>757</v>
      </c>
      <c r="C821" s="481" t="s">
        <v>761</v>
      </c>
      <c r="D821" s="481" t="s">
        <v>665</v>
      </c>
      <c r="E821" s="481" t="s">
        <v>507</v>
      </c>
      <c r="F821" s="481"/>
      <c r="G821" s="538">
        <f>G822</f>
        <v>1061</v>
      </c>
      <c r="H821" s="268"/>
      <c r="I821" s="268"/>
      <c r="J821" s="268"/>
      <c r="K821" s="268"/>
      <c r="L821" s="268"/>
      <c r="M821" s="268"/>
    </row>
    <row r="822" spans="1:13" ht="15.75">
      <c r="A822" s="549" t="s">
        <v>724</v>
      </c>
      <c r="B822" s="481" t="s">
        <v>757</v>
      </c>
      <c r="C822" s="481">
        <v>10</v>
      </c>
      <c r="D822" s="481" t="s">
        <v>665</v>
      </c>
      <c r="E822" s="481" t="s">
        <v>508</v>
      </c>
      <c r="F822" s="481"/>
      <c r="G822" s="538">
        <f>G823</f>
        <v>1061</v>
      </c>
      <c r="H822" s="268"/>
      <c r="I822" s="268"/>
      <c r="J822" s="268"/>
      <c r="K822" s="268"/>
      <c r="L822" s="268"/>
      <c r="M822" s="268"/>
    </row>
    <row r="823" spans="1:13" ht="15.75">
      <c r="A823" s="648" t="s">
        <v>176</v>
      </c>
      <c r="B823" s="496" t="s">
        <v>757</v>
      </c>
      <c r="C823" s="496" t="s">
        <v>761</v>
      </c>
      <c r="D823" s="496" t="s">
        <v>665</v>
      </c>
      <c r="E823" s="481" t="s">
        <v>508</v>
      </c>
      <c r="F823" s="496" t="s">
        <v>762</v>
      </c>
      <c r="G823" s="538">
        <v>1061</v>
      </c>
      <c r="H823" s="268"/>
      <c r="I823" s="268"/>
      <c r="J823" s="268"/>
      <c r="K823" s="268"/>
      <c r="L823" s="268"/>
      <c r="M823" s="268"/>
    </row>
    <row r="824" spans="1:13" ht="15.75">
      <c r="A824" s="672" t="s">
        <v>537</v>
      </c>
      <c r="B824" s="483" t="s">
        <v>757</v>
      </c>
      <c r="C824" s="483">
        <v>10</v>
      </c>
      <c r="D824" s="483" t="s">
        <v>525</v>
      </c>
      <c r="E824" s="481"/>
      <c r="F824" s="481"/>
      <c r="G824" s="538">
        <f>G825</f>
        <v>8950.5</v>
      </c>
      <c r="H824" s="268"/>
      <c r="I824" s="268"/>
      <c r="J824" s="268"/>
      <c r="K824" s="268"/>
      <c r="L824" s="268"/>
      <c r="M824" s="268"/>
    </row>
    <row r="825" spans="1:13" ht="29.25" customHeight="1">
      <c r="A825" s="637" t="s">
        <v>1231</v>
      </c>
      <c r="B825" s="483" t="s">
        <v>757</v>
      </c>
      <c r="C825" s="497" t="s">
        <v>761</v>
      </c>
      <c r="D825" s="497" t="s">
        <v>525</v>
      </c>
      <c r="E825" s="627" t="s">
        <v>220</v>
      </c>
      <c r="F825" s="497"/>
      <c r="G825" s="605">
        <f>G826</f>
        <v>8950.5</v>
      </c>
      <c r="H825" s="268"/>
      <c r="I825" s="268"/>
      <c r="J825" s="268"/>
      <c r="K825" s="268"/>
      <c r="L825" s="268"/>
      <c r="M825" s="268"/>
    </row>
    <row r="826" spans="1:13" ht="68.25">
      <c r="A826" s="617" t="s">
        <v>1236</v>
      </c>
      <c r="B826" s="481" t="s">
        <v>757</v>
      </c>
      <c r="C826" s="541" t="s">
        <v>761</v>
      </c>
      <c r="D826" s="541" t="s">
        <v>525</v>
      </c>
      <c r="E826" s="617" t="s">
        <v>225</v>
      </c>
      <c r="F826" s="541"/>
      <c r="G826" s="598">
        <f>G833+G840</f>
        <v>8950.5</v>
      </c>
      <c r="H826" s="268"/>
      <c r="I826" s="268"/>
      <c r="J826" s="268"/>
      <c r="K826" s="268"/>
      <c r="L826" s="268"/>
      <c r="M826" s="268"/>
    </row>
    <row r="827" spans="1:13" ht="15.75" hidden="1">
      <c r="A827" s="673" t="s">
        <v>226</v>
      </c>
      <c r="B827" s="481" t="s">
        <v>757</v>
      </c>
      <c r="C827" s="481" t="s">
        <v>761</v>
      </c>
      <c r="D827" s="481" t="s">
        <v>525</v>
      </c>
      <c r="E827" s="484" t="s">
        <v>227</v>
      </c>
      <c r="F827" s="481"/>
      <c r="G827" s="538">
        <f>G828</f>
        <v>0</v>
      </c>
      <c r="H827" s="268"/>
      <c r="I827" s="268"/>
      <c r="J827" s="268"/>
      <c r="K827" s="268"/>
      <c r="L827" s="268"/>
      <c r="M827" s="268"/>
    </row>
    <row r="828" spans="1:13" ht="15.75" hidden="1">
      <c r="A828" s="481" t="s">
        <v>538</v>
      </c>
      <c r="B828" s="481" t="s">
        <v>757</v>
      </c>
      <c r="C828" s="481" t="s">
        <v>761</v>
      </c>
      <c r="D828" s="481" t="s">
        <v>525</v>
      </c>
      <c r="E828" s="481" t="s">
        <v>228</v>
      </c>
      <c r="F828" s="481"/>
      <c r="G828" s="538">
        <f>SUM(G829:G830)</f>
        <v>0</v>
      </c>
      <c r="H828" s="268"/>
      <c r="I828" s="268"/>
      <c r="J828" s="268"/>
      <c r="K828" s="268"/>
      <c r="L828" s="268"/>
      <c r="M828" s="268"/>
    </row>
    <row r="829" spans="1:13" ht="27.75" hidden="1">
      <c r="A829" s="256" t="s">
        <v>380</v>
      </c>
      <c r="B829" s="481" t="s">
        <v>757</v>
      </c>
      <c r="C829" s="481" t="s">
        <v>761</v>
      </c>
      <c r="D829" s="481" t="s">
        <v>525</v>
      </c>
      <c r="E829" s="481" t="s">
        <v>228</v>
      </c>
      <c r="F829" s="481" t="s">
        <v>516</v>
      </c>
      <c r="G829" s="538"/>
      <c r="H829" s="268"/>
      <c r="I829" s="268"/>
      <c r="J829" s="268"/>
      <c r="K829" s="268"/>
      <c r="L829" s="268"/>
      <c r="M829" s="268"/>
    </row>
    <row r="830" spans="1:13" ht="21.75" customHeight="1" hidden="1">
      <c r="A830" s="484" t="s">
        <v>176</v>
      </c>
      <c r="B830" s="481" t="s">
        <v>757</v>
      </c>
      <c r="C830" s="481" t="s">
        <v>761</v>
      </c>
      <c r="D830" s="481" t="s">
        <v>525</v>
      </c>
      <c r="E830" s="481" t="s">
        <v>228</v>
      </c>
      <c r="F830" s="481" t="s">
        <v>762</v>
      </c>
      <c r="G830" s="539"/>
      <c r="H830" s="268"/>
      <c r="I830" s="268"/>
      <c r="J830" s="268"/>
      <c r="K830" s="268"/>
      <c r="L830" s="268"/>
      <c r="M830" s="268"/>
    </row>
    <row r="831" spans="1:13" ht="0.75" customHeight="1" hidden="1">
      <c r="A831" s="485" t="s">
        <v>626</v>
      </c>
      <c r="B831" s="481" t="s">
        <v>757</v>
      </c>
      <c r="C831" s="481" t="s">
        <v>761</v>
      </c>
      <c r="D831" s="481" t="s">
        <v>525</v>
      </c>
      <c r="E831" s="484" t="s">
        <v>479</v>
      </c>
      <c r="F831" s="481"/>
      <c r="G831" s="538">
        <f>G834+G837</f>
        <v>8568.567</v>
      </c>
      <c r="H831" s="268"/>
      <c r="I831" s="268"/>
      <c r="J831" s="268"/>
      <c r="K831" s="268"/>
      <c r="L831" s="268"/>
      <c r="M831" s="268"/>
    </row>
    <row r="832" spans="1:13" ht="42" customHeight="1" hidden="1">
      <c r="A832" s="485"/>
      <c r="B832" s="481"/>
      <c r="C832" s="481"/>
      <c r="D832" s="481"/>
      <c r="E832" s="484"/>
      <c r="F832" s="481"/>
      <c r="G832" s="538"/>
      <c r="H832" s="268"/>
      <c r="I832" s="268"/>
      <c r="J832" s="268"/>
      <c r="K832" s="268"/>
      <c r="L832" s="268"/>
      <c r="M832" s="268"/>
    </row>
    <row r="833" spans="1:13" ht="26.25" customHeight="1">
      <c r="A833" s="656" t="s">
        <v>229</v>
      </c>
      <c r="B833" s="481" t="s">
        <v>757</v>
      </c>
      <c r="C833" s="481" t="s">
        <v>761</v>
      </c>
      <c r="D833" s="481" t="s">
        <v>525</v>
      </c>
      <c r="E833" s="484" t="s">
        <v>230</v>
      </c>
      <c r="F833" s="481"/>
      <c r="G833" s="538">
        <f>G834+G837</f>
        <v>8568.567</v>
      </c>
      <c r="H833" s="268"/>
      <c r="I833" s="268"/>
      <c r="J833" s="268"/>
      <c r="K833" s="268"/>
      <c r="L833" s="268"/>
      <c r="M833" s="268"/>
    </row>
    <row r="834" spans="1:13" ht="15.75">
      <c r="A834" s="485" t="s">
        <v>539</v>
      </c>
      <c r="B834" s="481" t="s">
        <v>757</v>
      </c>
      <c r="C834" s="481" t="s">
        <v>761</v>
      </c>
      <c r="D834" s="481" t="s">
        <v>525</v>
      </c>
      <c r="E834" s="484" t="s">
        <v>231</v>
      </c>
      <c r="F834" s="481"/>
      <c r="G834" s="538">
        <f>G836+G835</f>
        <v>7638.468</v>
      </c>
      <c r="H834" s="268"/>
      <c r="I834" s="268"/>
      <c r="J834" s="268"/>
      <c r="K834" s="268"/>
      <c r="L834" s="268"/>
      <c r="M834" s="268"/>
    </row>
    <row r="835" spans="1:13" ht="27.75">
      <c r="A835" s="256" t="s">
        <v>380</v>
      </c>
      <c r="B835" s="481" t="s">
        <v>757</v>
      </c>
      <c r="C835" s="481" t="s">
        <v>761</v>
      </c>
      <c r="D835" s="481" t="s">
        <v>525</v>
      </c>
      <c r="E835" s="484" t="s">
        <v>231</v>
      </c>
      <c r="F835" s="481" t="s">
        <v>516</v>
      </c>
      <c r="G835" s="538">
        <v>172.901</v>
      </c>
      <c r="H835" s="268"/>
      <c r="I835" s="268"/>
      <c r="J835" s="268"/>
      <c r="K835" s="268"/>
      <c r="L835" s="268"/>
      <c r="M835" s="268"/>
    </row>
    <row r="836" spans="1:13" ht="15.75">
      <c r="A836" s="484" t="s">
        <v>176</v>
      </c>
      <c r="B836" s="481" t="s">
        <v>757</v>
      </c>
      <c r="C836" s="481" t="s">
        <v>761</v>
      </c>
      <c r="D836" s="481" t="s">
        <v>525</v>
      </c>
      <c r="E836" s="484" t="s">
        <v>231</v>
      </c>
      <c r="F836" s="481" t="s">
        <v>762</v>
      </c>
      <c r="G836" s="539">
        <v>7465.567</v>
      </c>
      <c r="H836" s="268"/>
      <c r="I836" s="268"/>
      <c r="J836" s="268"/>
      <c r="K836" s="268"/>
      <c r="L836" s="268"/>
      <c r="M836" s="268"/>
    </row>
    <row r="837" spans="1:13" ht="15.75">
      <c r="A837" s="485" t="s">
        <v>745</v>
      </c>
      <c r="B837" s="481" t="s">
        <v>757</v>
      </c>
      <c r="C837" s="481" t="s">
        <v>761</v>
      </c>
      <c r="D837" s="481" t="s">
        <v>525</v>
      </c>
      <c r="E837" s="484" t="s">
        <v>232</v>
      </c>
      <c r="F837" s="481"/>
      <c r="G837" s="538">
        <f>G839+G838</f>
        <v>930.099</v>
      </c>
      <c r="H837" s="268"/>
      <c r="I837" s="268"/>
      <c r="J837" s="268"/>
      <c r="K837" s="268"/>
      <c r="L837" s="268"/>
      <c r="M837" s="268"/>
    </row>
    <row r="838" spans="1:13" ht="27.75">
      <c r="A838" s="256" t="s">
        <v>380</v>
      </c>
      <c r="B838" s="481" t="s">
        <v>757</v>
      </c>
      <c r="C838" s="481" t="s">
        <v>761</v>
      </c>
      <c r="D838" s="481" t="s">
        <v>525</v>
      </c>
      <c r="E838" s="484" t="s">
        <v>232</v>
      </c>
      <c r="F838" s="481" t="s">
        <v>516</v>
      </c>
      <c r="G838" s="538">
        <v>28.099</v>
      </c>
      <c r="H838" s="268"/>
      <c r="I838" s="268"/>
      <c r="J838" s="268"/>
      <c r="K838" s="268"/>
      <c r="L838" s="268"/>
      <c r="M838" s="268"/>
    </row>
    <row r="839" spans="1:13" ht="15.75">
      <c r="A839" s="484" t="s">
        <v>176</v>
      </c>
      <c r="B839" s="481" t="s">
        <v>757</v>
      </c>
      <c r="C839" s="481" t="s">
        <v>761</v>
      </c>
      <c r="D839" s="481" t="s">
        <v>525</v>
      </c>
      <c r="E839" s="484" t="s">
        <v>232</v>
      </c>
      <c r="F839" s="481" t="s">
        <v>762</v>
      </c>
      <c r="G839" s="539">
        <v>902</v>
      </c>
      <c r="H839" s="268"/>
      <c r="I839" s="268"/>
      <c r="J839" s="268"/>
      <c r="K839" s="268"/>
      <c r="L839" s="268"/>
      <c r="M839" s="268"/>
    </row>
    <row r="840" spans="1:13" ht="27.75">
      <c r="A840" s="629" t="s">
        <v>233</v>
      </c>
      <c r="B840" s="481" t="s">
        <v>757</v>
      </c>
      <c r="C840" s="481" t="s">
        <v>761</v>
      </c>
      <c r="D840" s="481" t="s">
        <v>525</v>
      </c>
      <c r="E840" s="484" t="s">
        <v>234</v>
      </c>
      <c r="F840" s="481"/>
      <c r="G840" s="539">
        <f>G841+G844</f>
        <v>381.933</v>
      </c>
      <c r="H840" s="268"/>
      <c r="I840" s="268"/>
      <c r="J840" s="268"/>
      <c r="K840" s="268"/>
      <c r="L840" s="268"/>
      <c r="M840" s="268"/>
    </row>
    <row r="841" spans="1:13" ht="27.75">
      <c r="A841" s="485" t="s">
        <v>540</v>
      </c>
      <c r="B841" s="481" t="s">
        <v>757</v>
      </c>
      <c r="C841" s="481" t="s">
        <v>761</v>
      </c>
      <c r="D841" s="481" t="s">
        <v>525</v>
      </c>
      <c r="E841" s="484" t="s">
        <v>235</v>
      </c>
      <c r="F841" s="481"/>
      <c r="G841" s="538">
        <f>G843+G842</f>
        <v>87.801</v>
      </c>
      <c r="H841" s="268"/>
      <c r="I841" s="268"/>
      <c r="J841" s="268"/>
      <c r="K841" s="268"/>
      <c r="L841" s="268"/>
      <c r="M841" s="268"/>
    </row>
    <row r="842" spans="1:13" ht="27.75">
      <c r="A842" s="256" t="s">
        <v>380</v>
      </c>
      <c r="B842" s="481" t="s">
        <v>757</v>
      </c>
      <c r="C842" s="481" t="s">
        <v>761</v>
      </c>
      <c r="D842" s="481" t="s">
        <v>525</v>
      </c>
      <c r="E842" s="484" t="s">
        <v>235</v>
      </c>
      <c r="F842" s="481" t="s">
        <v>516</v>
      </c>
      <c r="G842" s="538">
        <v>2.5</v>
      </c>
      <c r="H842" s="268"/>
      <c r="I842" s="268"/>
      <c r="J842" s="268"/>
      <c r="K842" s="268"/>
      <c r="L842" s="268"/>
      <c r="M842" s="268"/>
    </row>
    <row r="843" spans="1:13" ht="15.75">
      <c r="A843" s="484" t="s">
        <v>176</v>
      </c>
      <c r="B843" s="481" t="s">
        <v>757</v>
      </c>
      <c r="C843" s="481" t="s">
        <v>761</v>
      </c>
      <c r="D843" s="481" t="s">
        <v>525</v>
      </c>
      <c r="E843" s="484" t="s">
        <v>235</v>
      </c>
      <c r="F843" s="481" t="s">
        <v>762</v>
      </c>
      <c r="G843" s="539">
        <v>85.301</v>
      </c>
      <c r="H843" s="268"/>
      <c r="I843" s="268"/>
      <c r="J843" s="268"/>
      <c r="K843" s="268"/>
      <c r="L843" s="268"/>
      <c r="M843" s="268"/>
    </row>
    <row r="844" spans="1:13" ht="27.75">
      <c r="A844" s="484" t="s">
        <v>602</v>
      </c>
      <c r="B844" s="481" t="s">
        <v>757</v>
      </c>
      <c r="C844" s="481" t="s">
        <v>761</v>
      </c>
      <c r="D844" s="484" t="s">
        <v>525</v>
      </c>
      <c r="E844" s="484" t="s">
        <v>236</v>
      </c>
      <c r="F844" s="481"/>
      <c r="G844" s="538">
        <f>G846+G845</f>
        <v>294.132</v>
      </c>
      <c r="H844" s="268"/>
      <c r="I844" s="268"/>
      <c r="J844" s="268"/>
      <c r="K844" s="268"/>
      <c r="L844" s="268"/>
      <c r="M844" s="268"/>
    </row>
    <row r="845" spans="1:13" ht="27.75">
      <c r="A845" s="256" t="s">
        <v>380</v>
      </c>
      <c r="B845" s="481" t="s">
        <v>757</v>
      </c>
      <c r="C845" s="481" t="s">
        <v>761</v>
      </c>
      <c r="D845" s="481" t="s">
        <v>525</v>
      </c>
      <c r="E845" s="484" t="s">
        <v>236</v>
      </c>
      <c r="F845" s="481" t="s">
        <v>516</v>
      </c>
      <c r="G845" s="538">
        <v>5</v>
      </c>
      <c r="H845" s="268"/>
      <c r="I845" s="268"/>
      <c r="J845" s="268"/>
      <c r="K845" s="268"/>
      <c r="L845" s="268"/>
      <c r="M845" s="268"/>
    </row>
    <row r="846" spans="1:13" ht="15.75">
      <c r="A846" s="484" t="s">
        <v>176</v>
      </c>
      <c r="B846" s="481" t="s">
        <v>757</v>
      </c>
      <c r="C846" s="481" t="s">
        <v>761</v>
      </c>
      <c r="D846" s="481" t="s">
        <v>525</v>
      </c>
      <c r="E846" s="484" t="s">
        <v>236</v>
      </c>
      <c r="F846" s="481" t="s">
        <v>762</v>
      </c>
      <c r="G846" s="539">
        <v>289.132</v>
      </c>
      <c r="H846" s="268"/>
      <c r="I846" s="268"/>
      <c r="J846" s="268"/>
      <c r="K846" s="268"/>
      <c r="L846" s="268"/>
      <c r="M846" s="268"/>
    </row>
    <row r="847" spans="1:13" ht="15.75" hidden="1">
      <c r="A847" s="483" t="s">
        <v>648</v>
      </c>
      <c r="B847" s="483" t="s">
        <v>757</v>
      </c>
      <c r="C847" s="483" t="s">
        <v>760</v>
      </c>
      <c r="D847" s="483"/>
      <c r="E847" s="613"/>
      <c r="F847" s="483"/>
      <c r="G847" s="597">
        <f>G848</f>
        <v>0</v>
      </c>
      <c r="H847" s="268"/>
      <c r="I847" s="268"/>
      <c r="J847" s="268"/>
      <c r="K847" s="268"/>
      <c r="L847" s="268"/>
      <c r="M847" s="268"/>
    </row>
    <row r="848" spans="1:13" ht="19.5" customHeight="1" hidden="1">
      <c r="A848" s="548" t="s">
        <v>271</v>
      </c>
      <c r="B848" s="497" t="s">
        <v>757</v>
      </c>
      <c r="C848" s="497" t="s">
        <v>760</v>
      </c>
      <c r="D848" s="497" t="s">
        <v>665</v>
      </c>
      <c r="E848" s="627"/>
      <c r="F848" s="497"/>
      <c r="G848" s="595">
        <f>G849</f>
        <v>0</v>
      </c>
      <c r="H848" s="268"/>
      <c r="I848" s="268"/>
      <c r="J848" s="268"/>
      <c r="K848" s="268"/>
      <c r="L848" s="268"/>
      <c r="M848" s="268"/>
    </row>
    <row r="849" spans="1:13" ht="15.75" hidden="1">
      <c r="A849" s="482" t="s">
        <v>601</v>
      </c>
      <c r="B849" s="481" t="s">
        <v>757</v>
      </c>
      <c r="C849" s="481" t="s">
        <v>760</v>
      </c>
      <c r="D849" s="481" t="s">
        <v>665</v>
      </c>
      <c r="E849" s="504" t="s">
        <v>679</v>
      </c>
      <c r="F849" s="481"/>
      <c r="G849" s="539">
        <f>G852</f>
        <v>0</v>
      </c>
      <c r="H849" s="268"/>
      <c r="I849" s="268"/>
      <c r="J849" s="268"/>
      <c r="K849" s="268"/>
      <c r="L849" s="268"/>
      <c r="M849" s="268"/>
    </row>
    <row r="850" spans="1:13" ht="15.75" hidden="1">
      <c r="A850" s="548" t="s">
        <v>77</v>
      </c>
      <c r="B850" s="481" t="s">
        <v>757</v>
      </c>
      <c r="C850" s="481" t="s">
        <v>760</v>
      </c>
      <c r="D850" s="481" t="s">
        <v>665</v>
      </c>
      <c r="E850" s="485" t="s">
        <v>680</v>
      </c>
      <c r="F850" s="481"/>
      <c r="G850" s="539">
        <f>G851</f>
        <v>0</v>
      </c>
      <c r="H850" s="268"/>
      <c r="I850" s="268"/>
      <c r="J850" s="268"/>
      <c r="K850" s="268"/>
      <c r="L850" s="268"/>
      <c r="M850" s="268"/>
    </row>
    <row r="851" spans="1:13" ht="41.25" hidden="1">
      <c r="A851" s="484" t="s">
        <v>273</v>
      </c>
      <c r="B851" s="481" t="s">
        <v>757</v>
      </c>
      <c r="C851" s="481" t="s">
        <v>760</v>
      </c>
      <c r="D851" s="481" t="s">
        <v>665</v>
      </c>
      <c r="E851" s="702" t="s">
        <v>272</v>
      </c>
      <c r="F851" s="481"/>
      <c r="G851" s="539">
        <f>G852</f>
        <v>0</v>
      </c>
      <c r="H851" s="268"/>
      <c r="I851" s="268"/>
      <c r="J851" s="268"/>
      <c r="K851" s="268"/>
      <c r="L851" s="268"/>
      <c r="M851" s="268"/>
    </row>
    <row r="852" spans="1:13" ht="15.75" hidden="1">
      <c r="A852" s="492" t="s">
        <v>167</v>
      </c>
      <c r="B852" s="481" t="s">
        <v>757</v>
      </c>
      <c r="C852" s="481" t="s">
        <v>760</v>
      </c>
      <c r="D852" s="481" t="s">
        <v>665</v>
      </c>
      <c r="E852" s="484" t="s">
        <v>272</v>
      </c>
      <c r="F852" s="481" t="s">
        <v>518</v>
      </c>
      <c r="G852" s="539"/>
      <c r="H852" s="268"/>
      <c r="I852" s="268"/>
      <c r="J852" s="268"/>
      <c r="K852" s="268"/>
      <c r="L852" s="268"/>
      <c r="M852" s="268"/>
    </row>
    <row r="853" spans="1:21" ht="15.75">
      <c r="A853" s="547" t="s">
        <v>541</v>
      </c>
      <c r="B853" s="483" t="s">
        <v>757</v>
      </c>
      <c r="C853" s="483" t="s">
        <v>761</v>
      </c>
      <c r="D853" s="483" t="s">
        <v>526</v>
      </c>
      <c r="E853" s="613"/>
      <c r="F853" s="483"/>
      <c r="G853" s="597">
        <f>G854+G858+G867</f>
        <v>32767.633000000005</v>
      </c>
      <c r="H853" s="268"/>
      <c r="I853" s="268"/>
      <c r="J853" s="268"/>
      <c r="K853" s="268"/>
      <c r="L853" s="268"/>
      <c r="M853" s="268"/>
      <c r="N853" s="268"/>
      <c r="O853" s="268"/>
      <c r="P853" s="268"/>
      <c r="Q853" s="268"/>
      <c r="R853" s="268"/>
      <c r="S853" s="268"/>
      <c r="T853" s="268"/>
      <c r="U853" s="268"/>
    </row>
    <row r="854" spans="1:21" ht="27">
      <c r="A854" s="547" t="s">
        <v>898</v>
      </c>
      <c r="B854" s="481" t="s">
        <v>757</v>
      </c>
      <c r="C854" s="481" t="s">
        <v>761</v>
      </c>
      <c r="D854" s="481" t="s">
        <v>526</v>
      </c>
      <c r="E854" s="699" t="s">
        <v>227</v>
      </c>
      <c r="F854" s="483"/>
      <c r="G854" s="539">
        <f>G855</f>
        <v>1612.648</v>
      </c>
      <c r="H854" s="268"/>
      <c r="I854" s="268"/>
      <c r="J854" s="268"/>
      <c r="K854" s="268"/>
      <c r="L854" s="268"/>
      <c r="M854" s="268"/>
      <c r="N854" s="268"/>
      <c r="O854" s="268"/>
      <c r="P854" s="268"/>
      <c r="Q854" s="268"/>
      <c r="R854" s="268"/>
      <c r="S854" s="268"/>
      <c r="T854" s="268"/>
      <c r="U854" s="268"/>
    </row>
    <row r="855" spans="1:21" ht="15.75">
      <c r="A855" s="492" t="s">
        <v>538</v>
      </c>
      <c r="B855" s="481" t="s">
        <v>757</v>
      </c>
      <c r="C855" s="481" t="s">
        <v>761</v>
      </c>
      <c r="D855" s="481" t="s">
        <v>526</v>
      </c>
      <c r="E855" s="481" t="s">
        <v>228</v>
      </c>
      <c r="F855" s="483"/>
      <c r="G855" s="539">
        <f>G856+G857</f>
        <v>1612.648</v>
      </c>
      <c r="H855" s="268"/>
      <c r="I855" s="268"/>
      <c r="J855" s="268"/>
      <c r="K855" s="268"/>
      <c r="L855" s="268"/>
      <c r="M855" s="268"/>
      <c r="N855" s="268"/>
      <c r="O855" s="268"/>
      <c r="P855" s="268"/>
      <c r="Q855" s="268"/>
      <c r="R855" s="268"/>
      <c r="S855" s="268"/>
      <c r="T855" s="268"/>
      <c r="U855" s="268"/>
    </row>
    <row r="856" spans="1:21" ht="27.75">
      <c r="A856" s="256" t="s">
        <v>380</v>
      </c>
      <c r="B856" s="481" t="s">
        <v>757</v>
      </c>
      <c r="C856" s="481" t="s">
        <v>761</v>
      </c>
      <c r="D856" s="481" t="s">
        <v>526</v>
      </c>
      <c r="E856" s="481" t="s">
        <v>228</v>
      </c>
      <c r="F856" s="481" t="s">
        <v>516</v>
      </c>
      <c r="G856" s="539">
        <v>10</v>
      </c>
      <c r="H856" s="268"/>
      <c r="I856" s="268"/>
      <c r="J856" s="268"/>
      <c r="K856" s="268"/>
      <c r="L856" s="268"/>
      <c r="M856" s="268"/>
      <c r="N856" s="268"/>
      <c r="O856" s="268"/>
      <c r="P856" s="268"/>
      <c r="Q856" s="268"/>
      <c r="R856" s="268"/>
      <c r="S856" s="268"/>
      <c r="T856" s="268"/>
      <c r="U856" s="268"/>
    </row>
    <row r="857" spans="1:21" ht="15.75">
      <c r="A857" s="484" t="s">
        <v>176</v>
      </c>
      <c r="B857" s="481" t="s">
        <v>757</v>
      </c>
      <c r="C857" s="481" t="s">
        <v>761</v>
      </c>
      <c r="D857" s="481" t="s">
        <v>526</v>
      </c>
      <c r="E857" s="481" t="s">
        <v>228</v>
      </c>
      <c r="F857" s="481" t="s">
        <v>762</v>
      </c>
      <c r="G857" s="539">
        <v>1602.648</v>
      </c>
      <c r="H857" s="268"/>
      <c r="I857" s="268"/>
      <c r="J857" s="268"/>
      <c r="K857" s="268"/>
      <c r="L857" s="268"/>
      <c r="M857" s="268"/>
      <c r="N857" s="268"/>
      <c r="O857" s="268"/>
      <c r="P857" s="268"/>
      <c r="Q857" s="268"/>
      <c r="R857" s="268"/>
      <c r="S857" s="268"/>
      <c r="T857" s="268"/>
      <c r="U857" s="268"/>
    </row>
    <row r="858" spans="1:21" ht="57">
      <c r="A858" s="703" t="s">
        <v>1248</v>
      </c>
      <c r="B858" s="704" t="s">
        <v>757</v>
      </c>
      <c r="C858" s="705">
        <v>10</v>
      </c>
      <c r="D858" s="483" t="s">
        <v>526</v>
      </c>
      <c r="E858" s="703" t="s">
        <v>237</v>
      </c>
      <c r="F858" s="706"/>
      <c r="G858" s="597">
        <f>G859</f>
        <v>31153.785000000003</v>
      </c>
      <c r="H858" s="268"/>
      <c r="I858" s="268"/>
      <c r="J858" s="268"/>
      <c r="K858" s="268"/>
      <c r="L858" s="268"/>
      <c r="M858" s="268"/>
      <c r="N858" s="268"/>
      <c r="O858" s="268"/>
      <c r="P858" s="268"/>
      <c r="Q858" s="268"/>
      <c r="R858" s="268"/>
      <c r="S858" s="268"/>
      <c r="T858" s="268"/>
      <c r="U858" s="268"/>
    </row>
    <row r="859" spans="1:21" ht="39.75" customHeight="1">
      <c r="A859" s="707" t="s">
        <v>1649</v>
      </c>
      <c r="B859" s="708" t="s">
        <v>757</v>
      </c>
      <c r="C859" s="709">
        <v>10</v>
      </c>
      <c r="D859" s="481" t="s">
        <v>526</v>
      </c>
      <c r="E859" s="610" t="s">
        <v>1650</v>
      </c>
      <c r="F859" s="609"/>
      <c r="G859" s="539">
        <f>G860+G864+G862</f>
        <v>31153.785000000003</v>
      </c>
      <c r="H859" s="268"/>
      <c r="I859" s="268"/>
      <c r="J859" s="268"/>
      <c r="K859" s="268"/>
      <c r="L859" s="268"/>
      <c r="M859" s="268"/>
      <c r="N859" s="268"/>
      <c r="O859" s="268"/>
      <c r="P859" s="268"/>
      <c r="Q859" s="268"/>
      <c r="R859" s="268"/>
      <c r="S859" s="268"/>
      <c r="T859" s="268"/>
      <c r="U859" s="268"/>
    </row>
    <row r="860" spans="1:21" ht="27">
      <c r="A860" s="710" t="s">
        <v>1653</v>
      </c>
      <c r="B860" s="711" t="s">
        <v>757</v>
      </c>
      <c r="C860" s="712">
        <v>10</v>
      </c>
      <c r="D860" s="481" t="s">
        <v>526</v>
      </c>
      <c r="E860" s="713" t="s">
        <v>1654</v>
      </c>
      <c r="F860" s="609"/>
      <c r="G860" s="539">
        <f>G861</f>
        <v>20163.465</v>
      </c>
      <c r="H860" s="268"/>
      <c r="I860" s="268"/>
      <c r="J860" s="268"/>
      <c r="K860" s="268"/>
      <c r="L860" s="268"/>
      <c r="M860" s="268"/>
      <c r="N860" s="268"/>
      <c r="O860" s="268"/>
      <c r="P860" s="268"/>
      <c r="Q860" s="268"/>
      <c r="R860" s="268"/>
      <c r="S860" s="268"/>
      <c r="T860" s="268"/>
      <c r="U860" s="268"/>
    </row>
    <row r="861" spans="1:21" ht="27">
      <c r="A861" s="484" t="s">
        <v>176</v>
      </c>
      <c r="B861" s="711" t="s">
        <v>757</v>
      </c>
      <c r="C861" s="712">
        <v>10</v>
      </c>
      <c r="D861" s="481" t="s">
        <v>526</v>
      </c>
      <c r="E861" s="713" t="s">
        <v>1654</v>
      </c>
      <c r="F861" s="609" t="s">
        <v>762</v>
      </c>
      <c r="G861" s="539">
        <v>20163.465</v>
      </c>
      <c r="H861" s="268"/>
      <c r="I861" s="268"/>
      <c r="J861" s="268"/>
      <c r="K861" s="268"/>
      <c r="L861" s="268"/>
      <c r="M861" s="268"/>
      <c r="N861" s="268"/>
      <c r="O861" s="268"/>
      <c r="P861" s="268"/>
      <c r="Q861" s="268"/>
      <c r="R861" s="268"/>
      <c r="S861" s="268"/>
      <c r="T861" s="268"/>
      <c r="U861" s="268"/>
    </row>
    <row r="862" spans="1:21" ht="42" customHeight="1">
      <c r="A862" s="714" t="s">
        <v>1694</v>
      </c>
      <c r="B862" s="711" t="s">
        <v>757</v>
      </c>
      <c r="C862" s="712">
        <v>10</v>
      </c>
      <c r="D862" s="481" t="s">
        <v>526</v>
      </c>
      <c r="E862" s="713" t="s">
        <v>1695</v>
      </c>
      <c r="F862" s="609"/>
      <c r="G862" s="539">
        <f>G863</f>
        <v>10560.189</v>
      </c>
      <c r="H862" s="268"/>
      <c r="I862" s="268"/>
      <c r="J862" s="268"/>
      <c r="K862" s="268"/>
      <c r="L862" s="268"/>
      <c r="M862" s="268"/>
      <c r="N862" s="268"/>
      <c r="O862" s="268"/>
      <c r="P862" s="268"/>
      <c r="Q862" s="268"/>
      <c r="R862" s="268"/>
      <c r="S862" s="268"/>
      <c r="T862" s="268"/>
      <c r="U862" s="268"/>
    </row>
    <row r="863" spans="1:21" ht="27">
      <c r="A863" s="484" t="s">
        <v>176</v>
      </c>
      <c r="B863" s="711" t="s">
        <v>757</v>
      </c>
      <c r="C863" s="712">
        <v>10</v>
      </c>
      <c r="D863" s="481" t="s">
        <v>526</v>
      </c>
      <c r="E863" s="713" t="s">
        <v>1695</v>
      </c>
      <c r="F863" s="609" t="s">
        <v>762</v>
      </c>
      <c r="G863" s="539">
        <v>10560.189</v>
      </c>
      <c r="H863" s="268"/>
      <c r="I863" s="268"/>
      <c r="J863" s="268"/>
      <c r="K863" s="268"/>
      <c r="L863" s="268"/>
      <c r="M863" s="268"/>
      <c r="N863" s="268"/>
      <c r="O863" s="268"/>
      <c r="P863" s="268"/>
      <c r="Q863" s="268"/>
      <c r="R863" s="268"/>
      <c r="S863" s="268"/>
      <c r="T863" s="268"/>
      <c r="U863" s="268"/>
    </row>
    <row r="864" spans="1:21" ht="27">
      <c r="A864" s="710" t="s">
        <v>1655</v>
      </c>
      <c r="B864" s="711" t="s">
        <v>757</v>
      </c>
      <c r="C864" s="712">
        <v>10</v>
      </c>
      <c r="D864" s="481" t="s">
        <v>526</v>
      </c>
      <c r="E864" s="713" t="s">
        <v>1656</v>
      </c>
      <c r="F864" s="609"/>
      <c r="G864" s="539">
        <f>G866</f>
        <v>430.131</v>
      </c>
      <c r="H864" s="268"/>
      <c r="I864" s="268"/>
      <c r="J864" s="268"/>
      <c r="K864" s="268"/>
      <c r="L864" s="268"/>
      <c r="M864" s="268"/>
      <c r="N864" s="268"/>
      <c r="O864" s="268"/>
      <c r="P864" s="268"/>
      <c r="Q864" s="268"/>
      <c r="R864" s="268"/>
      <c r="S864" s="268"/>
      <c r="T864" s="268"/>
      <c r="U864" s="268"/>
    </row>
    <row r="865" spans="1:21" ht="15.75" hidden="1">
      <c r="A865" s="714"/>
      <c r="B865" s="715"/>
      <c r="C865" s="715"/>
      <c r="D865" s="715"/>
      <c r="E865" s="715"/>
      <c r="F865" s="481"/>
      <c r="G865" s="539"/>
      <c r="H865" s="268"/>
      <c r="I865" s="268"/>
      <c r="J865" s="268"/>
      <c r="K865" s="268"/>
      <c r="L865" s="268"/>
      <c r="M865" s="268"/>
      <c r="N865" s="268"/>
      <c r="O865" s="268"/>
      <c r="P865" s="268"/>
      <c r="Q865" s="268"/>
      <c r="R865" s="268"/>
      <c r="S865" s="268"/>
      <c r="T865" s="268"/>
      <c r="U865" s="268"/>
    </row>
    <row r="866" spans="1:21" ht="27.75">
      <c r="A866" s="256" t="s">
        <v>380</v>
      </c>
      <c r="B866" s="715" t="s">
        <v>757</v>
      </c>
      <c r="C866" s="715">
        <v>10</v>
      </c>
      <c r="D866" s="715" t="s">
        <v>526</v>
      </c>
      <c r="E866" s="715" t="s">
        <v>1656</v>
      </c>
      <c r="F866" s="481" t="s">
        <v>1693</v>
      </c>
      <c r="G866" s="539">
        <v>430.131</v>
      </c>
      <c r="H866" s="268"/>
      <c r="I866" s="268"/>
      <c r="J866" s="268"/>
      <c r="K866" s="268"/>
      <c r="L866" s="268"/>
      <c r="M866" s="268"/>
      <c r="N866" s="268"/>
      <c r="O866" s="268"/>
      <c r="P866" s="268"/>
      <c r="Q866" s="268"/>
      <c r="R866" s="268"/>
      <c r="S866" s="268"/>
      <c r="T866" s="268"/>
      <c r="U866" s="268"/>
    </row>
    <row r="867" spans="1:13" ht="30.75" customHeight="1">
      <c r="A867" s="594" t="s">
        <v>171</v>
      </c>
      <c r="B867" s="541" t="s">
        <v>757</v>
      </c>
      <c r="C867" s="483" t="s">
        <v>761</v>
      </c>
      <c r="D867" s="483" t="s">
        <v>526</v>
      </c>
      <c r="E867" s="497" t="s">
        <v>573</v>
      </c>
      <c r="F867" s="481"/>
      <c r="G867" s="539">
        <f>SUM(G868)</f>
        <v>1.2</v>
      </c>
      <c r="H867" s="268"/>
      <c r="I867" s="268"/>
      <c r="J867" s="268"/>
      <c r="K867" s="268"/>
      <c r="L867" s="268"/>
      <c r="M867" s="268"/>
    </row>
    <row r="868" spans="1:13" ht="27" customHeight="1">
      <c r="A868" s="596" t="s">
        <v>172</v>
      </c>
      <c r="B868" s="481" t="s">
        <v>757</v>
      </c>
      <c r="C868" s="481" t="s">
        <v>761</v>
      </c>
      <c r="D868" s="481" t="s">
        <v>526</v>
      </c>
      <c r="E868" s="483" t="s">
        <v>129</v>
      </c>
      <c r="F868" s="481"/>
      <c r="G868" s="538">
        <f>G869</f>
        <v>1.2</v>
      </c>
      <c r="H868" s="268"/>
      <c r="I868" s="268"/>
      <c r="J868" s="268"/>
      <c r="K868" s="268"/>
      <c r="L868" s="268"/>
      <c r="M868" s="268"/>
    </row>
    <row r="869" spans="1:13" ht="27">
      <c r="A869" s="541" t="s">
        <v>599</v>
      </c>
      <c r="B869" s="541" t="s">
        <v>757</v>
      </c>
      <c r="C869" s="481" t="s">
        <v>761</v>
      </c>
      <c r="D869" s="481" t="s">
        <v>526</v>
      </c>
      <c r="E869" s="541" t="s">
        <v>1339</v>
      </c>
      <c r="F869" s="481"/>
      <c r="G869" s="538">
        <f>G870</f>
        <v>1.2</v>
      </c>
      <c r="H869" s="268"/>
      <c r="I869" s="268"/>
      <c r="J869" s="268"/>
      <c r="K869" s="268"/>
      <c r="L869" s="268"/>
      <c r="M869" s="268"/>
    </row>
    <row r="870" spans="1:13" ht="40.5">
      <c r="A870" s="481" t="s">
        <v>653</v>
      </c>
      <c r="B870" s="541" t="s">
        <v>757</v>
      </c>
      <c r="C870" s="481" t="s">
        <v>761</v>
      </c>
      <c r="D870" s="481" t="s">
        <v>526</v>
      </c>
      <c r="E870" s="481" t="s">
        <v>1339</v>
      </c>
      <c r="F870" s="481" t="s">
        <v>67</v>
      </c>
      <c r="G870" s="538">
        <v>1.2</v>
      </c>
      <c r="H870" s="268"/>
      <c r="I870" s="268"/>
      <c r="J870" s="268"/>
      <c r="K870" s="268"/>
      <c r="L870" s="268"/>
      <c r="M870" s="268"/>
    </row>
    <row r="871" spans="1:13" ht="27.75">
      <c r="A871" s="482" t="s">
        <v>696</v>
      </c>
      <c r="B871" s="483" t="s">
        <v>757</v>
      </c>
      <c r="C871" s="483">
        <v>14</v>
      </c>
      <c r="D871" s="483"/>
      <c r="E871" s="483"/>
      <c r="F871" s="483"/>
      <c r="G871" s="600">
        <f>G872+G885</f>
        <v>12763.175</v>
      </c>
      <c r="H871" s="268"/>
      <c r="I871" s="268"/>
      <c r="J871" s="268"/>
      <c r="K871" s="268"/>
      <c r="L871" s="268"/>
      <c r="M871" s="268"/>
    </row>
    <row r="872" spans="1:13" ht="30.75" customHeight="1">
      <c r="A872" s="548" t="s">
        <v>15</v>
      </c>
      <c r="B872" s="631" t="s">
        <v>757</v>
      </c>
      <c r="C872" s="548" t="s">
        <v>517</v>
      </c>
      <c r="D872" s="653" t="s">
        <v>665</v>
      </c>
      <c r="E872" s="548" t="s">
        <v>597</v>
      </c>
      <c r="F872" s="497"/>
      <c r="G872" s="605">
        <f>G873</f>
        <v>9215.175</v>
      </c>
      <c r="H872" s="268"/>
      <c r="I872" s="268"/>
      <c r="J872" s="268"/>
      <c r="K872" s="268"/>
      <c r="L872" s="268"/>
      <c r="M872" s="268"/>
    </row>
    <row r="873" spans="1:13" ht="19.5" customHeight="1">
      <c r="A873" s="482" t="s">
        <v>601</v>
      </c>
      <c r="B873" s="481" t="s">
        <v>757</v>
      </c>
      <c r="C873" s="504" t="s">
        <v>517</v>
      </c>
      <c r="D873" s="658" t="s">
        <v>665</v>
      </c>
      <c r="E873" s="504" t="s">
        <v>679</v>
      </c>
      <c r="F873" s="497"/>
      <c r="G873" s="598">
        <f>G874</f>
        <v>9215.175</v>
      </c>
      <c r="H873" s="268"/>
      <c r="I873" s="268"/>
      <c r="J873" s="268"/>
      <c r="K873" s="268"/>
      <c r="L873" s="268"/>
      <c r="M873" s="268"/>
    </row>
    <row r="874" spans="1:13" ht="18" customHeight="1">
      <c r="A874" s="548" t="s">
        <v>77</v>
      </c>
      <c r="B874" s="481" t="s">
        <v>757</v>
      </c>
      <c r="C874" s="485" t="s">
        <v>517</v>
      </c>
      <c r="D874" s="654" t="s">
        <v>665</v>
      </c>
      <c r="E874" s="485" t="s">
        <v>680</v>
      </c>
      <c r="F874" s="483"/>
      <c r="G874" s="538">
        <f>G875</f>
        <v>9215.175</v>
      </c>
      <c r="H874" s="268"/>
      <c r="I874" s="268"/>
      <c r="J874" s="268"/>
      <c r="K874" s="268"/>
      <c r="L874" s="268"/>
      <c r="M874" s="268"/>
    </row>
    <row r="875" spans="1:13" ht="15.75">
      <c r="A875" s="485" t="s">
        <v>1523</v>
      </c>
      <c r="B875" s="481" t="s">
        <v>757</v>
      </c>
      <c r="C875" s="485" t="s">
        <v>517</v>
      </c>
      <c r="D875" s="654" t="s">
        <v>665</v>
      </c>
      <c r="E875" s="485" t="s">
        <v>712</v>
      </c>
      <c r="F875" s="483"/>
      <c r="G875" s="538">
        <f>G876</f>
        <v>9215.175</v>
      </c>
      <c r="H875" s="268"/>
      <c r="I875" s="268"/>
      <c r="J875" s="268"/>
      <c r="K875" s="268"/>
      <c r="L875" s="268"/>
      <c r="M875" s="268"/>
    </row>
    <row r="876" spans="1:13" ht="15.75">
      <c r="A876" s="492" t="s">
        <v>167</v>
      </c>
      <c r="B876" s="481" t="s">
        <v>757</v>
      </c>
      <c r="C876" s="481" t="s">
        <v>517</v>
      </c>
      <c r="D876" s="654" t="s">
        <v>665</v>
      </c>
      <c r="E876" s="485" t="s">
        <v>712</v>
      </c>
      <c r="F876" s="481" t="s">
        <v>518</v>
      </c>
      <c r="G876" s="539">
        <v>9215.175</v>
      </c>
      <c r="H876" s="268"/>
      <c r="I876" s="268"/>
      <c r="J876" s="268"/>
      <c r="K876" s="268"/>
      <c r="L876" s="268"/>
      <c r="M876" s="268"/>
    </row>
    <row r="877" spans="1:13" ht="15.75" hidden="1">
      <c r="A877" s="547" t="s">
        <v>749</v>
      </c>
      <c r="B877" s="481" t="s">
        <v>757</v>
      </c>
      <c r="C877" s="483" t="s">
        <v>517</v>
      </c>
      <c r="D877" s="631" t="s">
        <v>525</v>
      </c>
      <c r="E877" s="482"/>
      <c r="F877" s="483"/>
      <c r="G877" s="597">
        <f>G878+G882</f>
        <v>0</v>
      </c>
      <c r="H877" s="268"/>
      <c r="I877" s="268"/>
      <c r="J877" s="268"/>
      <c r="K877" s="268"/>
      <c r="L877" s="268"/>
      <c r="M877" s="268"/>
    </row>
    <row r="878" spans="1:13" ht="18" customHeight="1" hidden="1">
      <c r="A878" s="482" t="s">
        <v>601</v>
      </c>
      <c r="B878" s="481" t="s">
        <v>757</v>
      </c>
      <c r="C878" s="541" t="s">
        <v>517</v>
      </c>
      <c r="D878" s="658" t="s">
        <v>525</v>
      </c>
      <c r="E878" s="504" t="s">
        <v>679</v>
      </c>
      <c r="F878" s="541"/>
      <c r="G878" s="612">
        <f>G879</f>
        <v>0</v>
      </c>
      <c r="H878" s="268"/>
      <c r="I878" s="268"/>
      <c r="J878" s="268"/>
      <c r="K878" s="268"/>
      <c r="L878" s="268"/>
      <c r="M878" s="268"/>
    </row>
    <row r="879" spans="1:13" ht="15.75" hidden="1">
      <c r="A879" s="548" t="s">
        <v>77</v>
      </c>
      <c r="B879" s="481" t="s">
        <v>757</v>
      </c>
      <c r="C879" s="481" t="s">
        <v>264</v>
      </c>
      <c r="D879" s="481" t="s">
        <v>525</v>
      </c>
      <c r="E879" s="485" t="s">
        <v>680</v>
      </c>
      <c r="F879" s="481"/>
      <c r="G879" s="539">
        <f>G880</f>
        <v>0</v>
      </c>
      <c r="H879" s="268"/>
      <c r="I879" s="268"/>
      <c r="J879" s="268"/>
      <c r="K879" s="268"/>
      <c r="L879" s="268"/>
      <c r="M879" s="268"/>
    </row>
    <row r="880" spans="1:13" ht="28.5" customHeight="1" hidden="1">
      <c r="A880" s="549" t="s">
        <v>17</v>
      </c>
      <c r="B880" s="481" t="s">
        <v>757</v>
      </c>
      <c r="C880" s="481" t="s">
        <v>517</v>
      </c>
      <c r="D880" s="481" t="s">
        <v>525</v>
      </c>
      <c r="E880" s="485" t="s">
        <v>16</v>
      </c>
      <c r="F880" s="481"/>
      <c r="G880" s="539">
        <f>G881</f>
        <v>0</v>
      </c>
      <c r="H880" s="268"/>
      <c r="I880" s="268"/>
      <c r="J880" s="268"/>
      <c r="K880" s="268"/>
      <c r="L880" s="268"/>
      <c r="M880" s="268"/>
    </row>
    <row r="881" spans="1:13" ht="15.75" hidden="1">
      <c r="A881" s="492" t="s">
        <v>167</v>
      </c>
      <c r="B881" s="481" t="s">
        <v>757</v>
      </c>
      <c r="C881" s="481" t="s">
        <v>517</v>
      </c>
      <c r="D881" s="481" t="s">
        <v>525</v>
      </c>
      <c r="E881" s="485" t="s">
        <v>16</v>
      </c>
      <c r="F881" s="481" t="s">
        <v>518</v>
      </c>
      <c r="G881" s="539"/>
      <c r="H881" s="268"/>
      <c r="I881" s="268"/>
      <c r="J881" s="268"/>
      <c r="K881" s="268"/>
      <c r="L881" s="268"/>
      <c r="M881" s="268"/>
    </row>
    <row r="882" spans="1:13" ht="15.75" hidden="1">
      <c r="A882" s="482"/>
      <c r="B882" s="483"/>
      <c r="C882" s="483"/>
      <c r="D882" s="483"/>
      <c r="E882" s="483"/>
      <c r="F882" s="483"/>
      <c r="G882" s="597">
        <f>G883</f>
        <v>0</v>
      </c>
      <c r="H882" s="268"/>
      <c r="I882" s="268"/>
      <c r="J882" s="268"/>
      <c r="K882" s="268"/>
      <c r="L882" s="268"/>
      <c r="M882" s="268"/>
    </row>
    <row r="883" spans="1:13" ht="15.75" hidden="1">
      <c r="A883" s="484"/>
      <c r="B883" s="481"/>
      <c r="C883" s="481"/>
      <c r="D883" s="481"/>
      <c r="E883" s="481"/>
      <c r="F883" s="481"/>
      <c r="G883" s="539">
        <f>G884</f>
        <v>0</v>
      </c>
      <c r="H883" s="268"/>
      <c r="I883" s="268"/>
      <c r="J883" s="268"/>
      <c r="K883" s="268"/>
      <c r="L883" s="268"/>
      <c r="M883" s="268"/>
    </row>
    <row r="884" spans="1:13" ht="15.75" hidden="1">
      <c r="A884" s="716" t="s">
        <v>799</v>
      </c>
      <c r="B884" s="717"/>
      <c r="C884" s="717"/>
      <c r="D884" s="717"/>
      <c r="E884" s="483"/>
      <c r="F884" s="483"/>
      <c r="G884" s="597"/>
      <c r="H884" s="268"/>
      <c r="I884" s="268"/>
      <c r="J884" s="268"/>
      <c r="K884" s="268"/>
      <c r="L884" s="268"/>
      <c r="M884" s="268"/>
    </row>
    <row r="885" spans="1:13" ht="15.75">
      <c r="A885" s="547" t="s">
        <v>749</v>
      </c>
      <c r="B885" s="483" t="s">
        <v>757</v>
      </c>
      <c r="C885" s="483" t="s">
        <v>517</v>
      </c>
      <c r="D885" s="483" t="s">
        <v>525</v>
      </c>
      <c r="E885" s="481"/>
      <c r="F885" s="481"/>
      <c r="G885" s="597">
        <f>G886</f>
        <v>3548</v>
      </c>
      <c r="H885" s="268"/>
      <c r="I885" s="268"/>
      <c r="J885" s="268"/>
      <c r="K885" s="268"/>
      <c r="L885" s="268"/>
      <c r="M885" s="268"/>
    </row>
    <row r="886" spans="1:13" ht="15.75">
      <c r="A886" s="482" t="s">
        <v>601</v>
      </c>
      <c r="B886" s="481" t="s">
        <v>757</v>
      </c>
      <c r="C886" s="481" t="s">
        <v>517</v>
      </c>
      <c r="D886" s="481" t="s">
        <v>525</v>
      </c>
      <c r="E886" s="481" t="s">
        <v>679</v>
      </c>
      <c r="F886" s="481"/>
      <c r="G886" s="539">
        <f>G887</f>
        <v>3548</v>
      </c>
      <c r="H886" s="268"/>
      <c r="I886" s="268"/>
      <c r="J886" s="268"/>
      <c r="K886" s="268"/>
      <c r="L886" s="268"/>
      <c r="M886" s="268"/>
    </row>
    <row r="887" spans="1:13" ht="15.75">
      <c r="A887" s="548" t="s">
        <v>77</v>
      </c>
      <c r="B887" s="481" t="s">
        <v>757</v>
      </c>
      <c r="C887" s="481" t="s">
        <v>264</v>
      </c>
      <c r="D887" s="481" t="s">
        <v>525</v>
      </c>
      <c r="E887" s="481" t="s">
        <v>680</v>
      </c>
      <c r="F887" s="481"/>
      <c r="G887" s="539">
        <f>G888</f>
        <v>3548</v>
      </c>
      <c r="H887" s="268"/>
      <c r="I887" s="268"/>
      <c r="J887" s="268"/>
      <c r="K887" s="268"/>
      <c r="L887" s="268"/>
      <c r="M887" s="268"/>
    </row>
    <row r="888" spans="1:13" ht="27.75">
      <c r="A888" s="549" t="s">
        <v>17</v>
      </c>
      <c r="B888" s="481" t="s">
        <v>757</v>
      </c>
      <c r="C888" s="481" t="s">
        <v>517</v>
      </c>
      <c r="D888" s="481" t="s">
        <v>525</v>
      </c>
      <c r="E888" s="481" t="s">
        <v>16</v>
      </c>
      <c r="F888" s="481"/>
      <c r="G888" s="539">
        <f>G889</f>
        <v>3548</v>
      </c>
      <c r="H888" s="268"/>
      <c r="I888" s="268"/>
      <c r="J888" s="268"/>
      <c r="K888" s="268"/>
      <c r="L888" s="268"/>
      <c r="M888" s="268"/>
    </row>
    <row r="889" spans="1:13" ht="15.75">
      <c r="A889" s="492" t="s">
        <v>167</v>
      </c>
      <c r="B889" s="481" t="s">
        <v>757</v>
      </c>
      <c r="C889" s="481" t="s">
        <v>517</v>
      </c>
      <c r="D889" s="481" t="s">
        <v>525</v>
      </c>
      <c r="E889" s="481" t="s">
        <v>16</v>
      </c>
      <c r="F889" s="481" t="s">
        <v>518</v>
      </c>
      <c r="G889" s="539">
        <v>3548</v>
      </c>
      <c r="H889" s="268"/>
      <c r="I889" s="268"/>
      <c r="J889" s="268"/>
      <c r="K889" s="268"/>
      <c r="L889" s="268"/>
      <c r="M889" s="268"/>
    </row>
    <row r="890" spans="1:13" ht="27">
      <c r="A890" s="483" t="s">
        <v>180</v>
      </c>
      <c r="B890" s="483" t="s">
        <v>758</v>
      </c>
      <c r="C890" s="483"/>
      <c r="D890" s="483"/>
      <c r="E890" s="483"/>
      <c r="F890" s="483"/>
      <c r="G890" s="600">
        <f>G891+G938+G1167</f>
        <v>303623.948</v>
      </c>
      <c r="H890" s="285"/>
      <c r="I890" s="268"/>
      <c r="J890" s="268"/>
      <c r="K890" s="268"/>
      <c r="L890" s="268"/>
      <c r="M890" s="268"/>
    </row>
    <row r="891" spans="1:13" ht="15.75">
      <c r="A891" s="483" t="s">
        <v>695</v>
      </c>
      <c r="B891" s="483" t="s">
        <v>758</v>
      </c>
      <c r="C891" s="483" t="s">
        <v>665</v>
      </c>
      <c r="D891" s="483"/>
      <c r="E891" s="483"/>
      <c r="F891" s="483"/>
      <c r="G891" s="600">
        <f>G892+G915</f>
        <v>3168.61</v>
      </c>
      <c r="H891" s="268"/>
      <c r="I891" s="268"/>
      <c r="J891" s="268"/>
      <c r="K891" s="268"/>
      <c r="L891" s="268"/>
      <c r="M891" s="268"/>
    </row>
    <row r="892" spans="1:13" ht="40.5">
      <c r="A892" s="483" t="s">
        <v>746</v>
      </c>
      <c r="B892" s="483" t="s">
        <v>758</v>
      </c>
      <c r="C892" s="483" t="s">
        <v>665</v>
      </c>
      <c r="D892" s="483" t="s">
        <v>526</v>
      </c>
      <c r="E892" s="483"/>
      <c r="F892" s="483"/>
      <c r="G892" s="600">
        <f>G893+G899+G905+G901</f>
        <v>3081.61</v>
      </c>
      <c r="H892" s="268"/>
      <c r="I892" s="268"/>
      <c r="J892" s="268"/>
      <c r="K892" s="268"/>
      <c r="L892" s="268"/>
      <c r="M892" s="268"/>
    </row>
    <row r="893" spans="1:13" ht="17.25" customHeight="1">
      <c r="A893" s="482" t="s">
        <v>336</v>
      </c>
      <c r="B893" s="497" t="s">
        <v>758</v>
      </c>
      <c r="C893" s="497" t="s">
        <v>665</v>
      </c>
      <c r="D893" s="497" t="s">
        <v>526</v>
      </c>
      <c r="E893" s="497" t="s">
        <v>192</v>
      </c>
      <c r="F893" s="497"/>
      <c r="G893" s="605">
        <f>G894</f>
        <v>2164.21</v>
      </c>
      <c r="H893" s="268"/>
      <c r="I893" s="268"/>
      <c r="J893" s="268"/>
      <c r="K893" s="268"/>
      <c r="L893" s="268"/>
      <c r="M893" s="268"/>
    </row>
    <row r="894" spans="1:13" ht="20.25" customHeight="1">
      <c r="A894" s="485" t="s">
        <v>337</v>
      </c>
      <c r="B894" s="481" t="s">
        <v>758</v>
      </c>
      <c r="C894" s="481" t="s">
        <v>665</v>
      </c>
      <c r="D894" s="481" t="s">
        <v>526</v>
      </c>
      <c r="E894" s="481" t="s">
        <v>223</v>
      </c>
      <c r="F894" s="481"/>
      <c r="G894" s="538">
        <f>G895</f>
        <v>2164.21</v>
      </c>
      <c r="H894" s="268"/>
      <c r="I894" s="268"/>
      <c r="J894" s="268"/>
      <c r="K894" s="268"/>
      <c r="L894" s="268"/>
      <c r="M894" s="268"/>
    </row>
    <row r="895" spans="1:13" ht="21" customHeight="1">
      <c r="A895" s="481" t="s">
        <v>598</v>
      </c>
      <c r="B895" s="481" t="s">
        <v>758</v>
      </c>
      <c r="C895" s="481" t="s">
        <v>665</v>
      </c>
      <c r="D895" s="481" t="s">
        <v>526</v>
      </c>
      <c r="E895" s="481" t="s">
        <v>224</v>
      </c>
      <c r="F895" s="481"/>
      <c r="G895" s="538">
        <f>G896+G897+G898+G900</f>
        <v>2164.21</v>
      </c>
      <c r="H895" s="268"/>
      <c r="I895" s="268"/>
      <c r="J895" s="268"/>
      <c r="K895" s="268"/>
      <c r="L895" s="268"/>
      <c r="M895" s="268"/>
    </row>
    <row r="896" spans="1:13" ht="40.5">
      <c r="A896" s="481" t="s">
        <v>653</v>
      </c>
      <c r="B896" s="481" t="s">
        <v>758</v>
      </c>
      <c r="C896" s="481" t="s">
        <v>665</v>
      </c>
      <c r="D896" s="481" t="s">
        <v>526</v>
      </c>
      <c r="E896" s="481" t="s">
        <v>224</v>
      </c>
      <c r="F896" s="481" t="s">
        <v>67</v>
      </c>
      <c r="G896" s="538">
        <v>1847.12</v>
      </c>
      <c r="H896" s="268"/>
      <c r="I896" s="268"/>
      <c r="J896" s="268"/>
      <c r="K896" s="268"/>
      <c r="L896" s="268"/>
      <c r="M896" s="268"/>
    </row>
    <row r="897" spans="1:13" ht="27.75">
      <c r="A897" s="256" t="s">
        <v>380</v>
      </c>
      <c r="B897" s="481" t="s">
        <v>758</v>
      </c>
      <c r="C897" s="481" t="s">
        <v>665</v>
      </c>
      <c r="D897" s="481" t="s">
        <v>526</v>
      </c>
      <c r="E897" s="481" t="s">
        <v>224</v>
      </c>
      <c r="F897" s="481" t="s">
        <v>516</v>
      </c>
      <c r="G897" s="538">
        <v>317.09</v>
      </c>
      <c r="H897" s="268"/>
      <c r="I897" s="268"/>
      <c r="J897" s="268"/>
      <c r="K897" s="268"/>
      <c r="L897" s="268"/>
      <c r="M897" s="268"/>
    </row>
    <row r="898" spans="1:13" ht="15.75" hidden="1">
      <c r="A898" s="481" t="s">
        <v>763</v>
      </c>
      <c r="B898" s="481" t="s">
        <v>758</v>
      </c>
      <c r="C898" s="481" t="s">
        <v>665</v>
      </c>
      <c r="D898" s="481" t="s">
        <v>526</v>
      </c>
      <c r="E898" s="481" t="s">
        <v>194</v>
      </c>
      <c r="F898" s="481" t="s">
        <v>764</v>
      </c>
      <c r="G898" s="538"/>
      <c r="H898" s="268"/>
      <c r="I898" s="268"/>
      <c r="J898" s="268"/>
      <c r="K898" s="268"/>
      <c r="L898" s="268"/>
      <c r="M898" s="268"/>
    </row>
    <row r="899" spans="1:13" ht="15.75" hidden="1">
      <c r="A899" s="483" t="s">
        <v>167</v>
      </c>
      <c r="B899" s="483" t="s">
        <v>758</v>
      </c>
      <c r="C899" s="483" t="s">
        <v>665</v>
      </c>
      <c r="D899" s="483" t="s">
        <v>526</v>
      </c>
      <c r="E899" s="483"/>
      <c r="F899" s="483"/>
      <c r="G899" s="600"/>
      <c r="H899" s="268"/>
      <c r="I899" s="268"/>
      <c r="J899" s="268"/>
      <c r="K899" s="268"/>
      <c r="L899" s="268"/>
      <c r="M899" s="268"/>
    </row>
    <row r="900" spans="1:13" ht="15.75" hidden="1">
      <c r="A900" s="492" t="s">
        <v>763</v>
      </c>
      <c r="B900" s="481" t="s">
        <v>758</v>
      </c>
      <c r="C900" s="481" t="s">
        <v>665</v>
      </c>
      <c r="D900" s="481" t="s">
        <v>526</v>
      </c>
      <c r="E900" s="481" t="s">
        <v>224</v>
      </c>
      <c r="F900" s="481" t="s">
        <v>764</v>
      </c>
      <c r="G900" s="538"/>
      <c r="H900" s="268"/>
      <c r="I900" s="268"/>
      <c r="J900" s="268"/>
      <c r="K900" s="268"/>
      <c r="L900" s="268"/>
      <c r="M900" s="268"/>
    </row>
    <row r="901" spans="1:13" ht="15.75" hidden="1">
      <c r="A901" s="482" t="s">
        <v>278</v>
      </c>
      <c r="B901" s="483" t="s">
        <v>758</v>
      </c>
      <c r="C901" s="483" t="s">
        <v>665</v>
      </c>
      <c r="D901" s="483" t="s">
        <v>526</v>
      </c>
      <c r="E901" s="483" t="s">
        <v>491</v>
      </c>
      <c r="F901" s="481"/>
      <c r="G901" s="600">
        <f>G902</f>
        <v>0</v>
      </c>
      <c r="H901" s="268"/>
      <c r="I901" s="268"/>
      <c r="J901" s="268"/>
      <c r="K901" s="268"/>
      <c r="L901" s="268"/>
      <c r="M901" s="268"/>
    </row>
    <row r="902" spans="1:13" ht="15.75" hidden="1">
      <c r="A902" s="484" t="s">
        <v>750</v>
      </c>
      <c r="B902" s="481" t="s">
        <v>758</v>
      </c>
      <c r="C902" s="481" t="s">
        <v>665</v>
      </c>
      <c r="D902" s="481" t="s">
        <v>526</v>
      </c>
      <c r="E902" s="481" t="s">
        <v>490</v>
      </c>
      <c r="F902" s="481"/>
      <c r="G902" s="538">
        <f>G903</f>
        <v>0</v>
      </c>
      <c r="H902" s="268"/>
      <c r="I902" s="268"/>
      <c r="J902" s="268"/>
      <c r="K902" s="268"/>
      <c r="L902" s="268"/>
      <c r="M902" s="268"/>
    </row>
    <row r="903" spans="1:13" ht="15.75" hidden="1">
      <c r="A903" s="485" t="s">
        <v>94</v>
      </c>
      <c r="B903" s="481" t="s">
        <v>758</v>
      </c>
      <c r="C903" s="481" t="s">
        <v>665</v>
      </c>
      <c r="D903" s="481" t="s">
        <v>526</v>
      </c>
      <c r="E903" s="481" t="s">
        <v>488</v>
      </c>
      <c r="F903" s="481"/>
      <c r="G903" s="538">
        <f>G904</f>
        <v>0</v>
      </c>
      <c r="H903" s="268"/>
      <c r="I903" s="268"/>
      <c r="J903" s="268"/>
      <c r="K903" s="268"/>
      <c r="L903" s="268"/>
      <c r="M903" s="268"/>
    </row>
    <row r="904" spans="1:13" ht="27.75" hidden="1">
      <c r="A904" s="256" t="s">
        <v>380</v>
      </c>
      <c r="B904" s="481" t="s">
        <v>758</v>
      </c>
      <c r="C904" s="481" t="s">
        <v>665</v>
      </c>
      <c r="D904" s="481" t="s">
        <v>526</v>
      </c>
      <c r="E904" s="481" t="s">
        <v>488</v>
      </c>
      <c r="F904" s="481" t="s">
        <v>516</v>
      </c>
      <c r="G904" s="538"/>
      <c r="H904" s="268"/>
      <c r="I904" s="268"/>
      <c r="J904" s="268"/>
      <c r="K904" s="268"/>
      <c r="L904" s="268"/>
      <c r="M904" s="268"/>
    </row>
    <row r="905" spans="1:13" ht="30" customHeight="1">
      <c r="A905" s="637" t="s">
        <v>1231</v>
      </c>
      <c r="B905" s="497" t="s">
        <v>758</v>
      </c>
      <c r="C905" s="497" t="s">
        <v>665</v>
      </c>
      <c r="D905" s="497" t="s">
        <v>526</v>
      </c>
      <c r="E905" s="497" t="s">
        <v>220</v>
      </c>
      <c r="F905" s="497"/>
      <c r="G905" s="605">
        <f>G906</f>
        <v>917.4</v>
      </c>
      <c r="H905" s="268"/>
      <c r="I905" s="268"/>
      <c r="J905" s="268"/>
      <c r="K905" s="268"/>
      <c r="L905" s="268"/>
      <c r="M905" s="268"/>
    </row>
    <row r="906" spans="1:13" ht="65.25" customHeight="1">
      <c r="A906" s="718" t="s">
        <v>1237</v>
      </c>
      <c r="B906" s="481" t="s">
        <v>758</v>
      </c>
      <c r="C906" s="541" t="s">
        <v>93</v>
      </c>
      <c r="D906" s="541" t="s">
        <v>526</v>
      </c>
      <c r="E906" s="624" t="s">
        <v>237</v>
      </c>
      <c r="F906" s="541"/>
      <c r="G906" s="612">
        <f>G907</f>
        <v>917.4</v>
      </c>
      <c r="H906" s="268"/>
      <c r="I906" s="268"/>
      <c r="J906" s="268"/>
      <c r="K906" s="268"/>
      <c r="L906" s="268"/>
      <c r="M906" s="268"/>
    </row>
    <row r="907" spans="1:13" ht="19.5" customHeight="1">
      <c r="A907" s="719" t="s">
        <v>238</v>
      </c>
      <c r="B907" s="481" t="s">
        <v>758</v>
      </c>
      <c r="C907" s="481" t="s">
        <v>665</v>
      </c>
      <c r="D907" s="481" t="s">
        <v>526</v>
      </c>
      <c r="E907" s="626" t="s">
        <v>239</v>
      </c>
      <c r="F907" s="481"/>
      <c r="G907" s="539">
        <f>G908</f>
        <v>917.4</v>
      </c>
      <c r="H907" s="268"/>
      <c r="I907" s="268"/>
      <c r="J907" s="268"/>
      <c r="K907" s="268"/>
      <c r="L907" s="268"/>
      <c r="M907" s="268"/>
    </row>
    <row r="908" spans="1:13" ht="39.75" customHeight="1">
      <c r="A908" s="681" t="s">
        <v>719</v>
      </c>
      <c r="B908" s="481" t="s">
        <v>758</v>
      </c>
      <c r="C908" s="481" t="s">
        <v>665</v>
      </c>
      <c r="D908" s="481" t="s">
        <v>526</v>
      </c>
      <c r="E908" s="626" t="s">
        <v>240</v>
      </c>
      <c r="F908" s="481"/>
      <c r="G908" s="539">
        <f>G909+G910</f>
        <v>917.4</v>
      </c>
      <c r="H908" s="268"/>
      <c r="I908" s="268"/>
      <c r="J908" s="268"/>
      <c r="K908" s="268"/>
      <c r="L908" s="268"/>
      <c r="M908" s="268"/>
    </row>
    <row r="909" spans="1:13" ht="40.5">
      <c r="A909" s="481" t="s">
        <v>653</v>
      </c>
      <c r="B909" s="497" t="s">
        <v>758</v>
      </c>
      <c r="C909" s="481" t="s">
        <v>665</v>
      </c>
      <c r="D909" s="481" t="s">
        <v>526</v>
      </c>
      <c r="E909" s="626" t="s">
        <v>240</v>
      </c>
      <c r="F909" s="481" t="s">
        <v>67</v>
      </c>
      <c r="G909" s="539">
        <v>917.4</v>
      </c>
      <c r="H909" s="268"/>
      <c r="I909" s="268"/>
      <c r="J909" s="268"/>
      <c r="K909" s="268"/>
      <c r="L909" s="268"/>
      <c r="M909" s="268"/>
    </row>
    <row r="910" spans="1:13" ht="0.75" customHeight="1">
      <c r="A910" s="481" t="s">
        <v>654</v>
      </c>
      <c r="B910" s="497" t="s">
        <v>758</v>
      </c>
      <c r="C910" s="481" t="s">
        <v>665</v>
      </c>
      <c r="D910" s="481" t="s">
        <v>526</v>
      </c>
      <c r="E910" s="626" t="s">
        <v>81</v>
      </c>
      <c r="F910" s="481" t="s">
        <v>516</v>
      </c>
      <c r="G910" s="539"/>
      <c r="H910" s="268"/>
      <c r="I910" s="268"/>
      <c r="J910" s="268"/>
      <c r="K910" s="268"/>
      <c r="L910" s="268"/>
      <c r="M910" s="268"/>
    </row>
    <row r="911" spans="1:13" ht="18.75" customHeight="1" hidden="1">
      <c r="A911" s="482" t="s">
        <v>601</v>
      </c>
      <c r="B911" s="483" t="s">
        <v>758</v>
      </c>
      <c r="C911" s="652" t="s">
        <v>665</v>
      </c>
      <c r="D911" s="652" t="s">
        <v>526</v>
      </c>
      <c r="E911" s="504" t="s">
        <v>679</v>
      </c>
      <c r="F911" s="483"/>
      <c r="G911" s="597">
        <f>G912</f>
        <v>0</v>
      </c>
      <c r="H911" s="268"/>
      <c r="I911" s="268"/>
      <c r="J911" s="268"/>
      <c r="K911" s="268"/>
      <c r="L911" s="268"/>
      <c r="M911" s="268"/>
    </row>
    <row r="912" spans="1:13" ht="15.75" customHeight="1" hidden="1">
      <c r="A912" s="548" t="s">
        <v>77</v>
      </c>
      <c r="B912" s="481" t="s">
        <v>758</v>
      </c>
      <c r="C912" s="651" t="s">
        <v>665</v>
      </c>
      <c r="D912" s="651" t="s">
        <v>526</v>
      </c>
      <c r="E912" s="485" t="s">
        <v>680</v>
      </c>
      <c r="F912" s="481"/>
      <c r="G912" s="539">
        <f>G913</f>
        <v>0</v>
      </c>
      <c r="H912" s="268"/>
      <c r="I912" s="268"/>
      <c r="J912" s="268"/>
      <c r="K912" s="268"/>
      <c r="L912" s="268"/>
      <c r="M912" s="268"/>
    </row>
    <row r="913" spans="1:13" ht="50.25" customHeight="1" hidden="1">
      <c r="A913" s="481" t="s">
        <v>653</v>
      </c>
      <c r="B913" s="497" t="s">
        <v>758</v>
      </c>
      <c r="C913" s="481" t="s">
        <v>665</v>
      </c>
      <c r="D913" s="481" t="s">
        <v>526</v>
      </c>
      <c r="E913" s="626" t="s">
        <v>609</v>
      </c>
      <c r="F913" s="481" t="s">
        <v>67</v>
      </c>
      <c r="G913" s="539">
        <f>G914</f>
        <v>0</v>
      </c>
      <c r="H913" s="268"/>
      <c r="I913" s="268"/>
      <c r="J913" s="268"/>
      <c r="K913" s="268"/>
      <c r="L913" s="268"/>
      <c r="M913" s="268"/>
    </row>
    <row r="914" spans="1:13" ht="15" customHeight="1" hidden="1">
      <c r="A914" s="481" t="s">
        <v>654</v>
      </c>
      <c r="B914" s="481" t="s">
        <v>758</v>
      </c>
      <c r="C914" s="651" t="s">
        <v>665</v>
      </c>
      <c r="D914" s="651" t="s">
        <v>526</v>
      </c>
      <c r="E914" s="651" t="s">
        <v>731</v>
      </c>
      <c r="F914" s="481" t="s">
        <v>516</v>
      </c>
      <c r="G914" s="539"/>
      <c r="H914" s="268"/>
      <c r="I914" s="268"/>
      <c r="J914" s="268"/>
      <c r="K914" s="268"/>
      <c r="L914" s="268"/>
      <c r="M914" s="268"/>
    </row>
    <row r="915" spans="1:13" ht="15.75">
      <c r="A915" s="483" t="s">
        <v>751</v>
      </c>
      <c r="B915" s="483" t="s">
        <v>758</v>
      </c>
      <c r="C915" s="483" t="s">
        <v>665</v>
      </c>
      <c r="D915" s="483">
        <v>13</v>
      </c>
      <c r="E915" s="481"/>
      <c r="F915" s="481"/>
      <c r="G915" s="600">
        <f>G916+G921+G925+G934+G930</f>
        <v>87</v>
      </c>
      <c r="H915" s="268"/>
      <c r="I915" s="268"/>
      <c r="J915" s="268"/>
      <c r="K915" s="268"/>
      <c r="L915" s="268"/>
      <c r="M915" s="268"/>
    </row>
    <row r="916" spans="1:13" ht="28.5" customHeight="1" hidden="1">
      <c r="A916" s="485" t="s">
        <v>601</v>
      </c>
      <c r="B916" s="497" t="s">
        <v>758</v>
      </c>
      <c r="C916" s="497" t="s">
        <v>665</v>
      </c>
      <c r="D916" s="497" t="s">
        <v>528</v>
      </c>
      <c r="E916" s="481" t="s">
        <v>679</v>
      </c>
      <c r="F916" s="497"/>
      <c r="G916" s="605">
        <f>G917</f>
        <v>0</v>
      </c>
      <c r="H916" s="268"/>
      <c r="I916" s="268"/>
      <c r="J916" s="268"/>
      <c r="K916" s="268"/>
      <c r="L916" s="268"/>
      <c r="M916" s="268"/>
    </row>
    <row r="917" spans="1:13" ht="15.75" hidden="1">
      <c r="A917" s="485" t="s">
        <v>77</v>
      </c>
      <c r="B917" s="481" t="s">
        <v>758</v>
      </c>
      <c r="C917" s="481" t="s">
        <v>93</v>
      </c>
      <c r="D917" s="481" t="s">
        <v>528</v>
      </c>
      <c r="E917" s="481" t="s">
        <v>680</v>
      </c>
      <c r="F917" s="481"/>
      <c r="G917" s="538">
        <f>G918</f>
        <v>0</v>
      </c>
      <c r="H917" s="268"/>
      <c r="I917" s="268"/>
      <c r="J917" s="268"/>
      <c r="K917" s="268"/>
      <c r="L917" s="268"/>
      <c r="M917" s="268"/>
    </row>
    <row r="918" spans="1:13" ht="54" hidden="1">
      <c r="A918" s="633" t="s">
        <v>623</v>
      </c>
      <c r="B918" s="481" t="s">
        <v>758</v>
      </c>
      <c r="C918" s="481" t="s">
        <v>665</v>
      </c>
      <c r="D918" s="481" t="s">
        <v>528</v>
      </c>
      <c r="E918" s="604" t="s">
        <v>771</v>
      </c>
      <c r="F918" s="481"/>
      <c r="G918" s="538">
        <f>G919+G920</f>
        <v>0</v>
      </c>
      <c r="H918" s="268"/>
      <c r="I918" s="268"/>
      <c r="J918" s="268"/>
      <c r="K918" s="268"/>
      <c r="L918" s="268"/>
      <c r="M918" s="268"/>
    </row>
    <row r="919" spans="1:13" ht="27.75" hidden="1">
      <c r="A919" s="256" t="s">
        <v>380</v>
      </c>
      <c r="B919" s="481" t="s">
        <v>758</v>
      </c>
      <c r="C919" s="481" t="s">
        <v>665</v>
      </c>
      <c r="D919" s="481" t="s">
        <v>528</v>
      </c>
      <c r="E919" s="604" t="s">
        <v>771</v>
      </c>
      <c r="F919" s="481" t="s">
        <v>516</v>
      </c>
      <c r="G919" s="539"/>
      <c r="H919" s="285"/>
      <c r="I919" s="268"/>
      <c r="J919" s="268"/>
      <c r="K919" s="268"/>
      <c r="L919" s="268"/>
      <c r="M919" s="268"/>
    </row>
    <row r="920" spans="1:13" ht="15.75" hidden="1">
      <c r="A920" s="481" t="s">
        <v>176</v>
      </c>
      <c r="B920" s="481" t="s">
        <v>758</v>
      </c>
      <c r="C920" s="481" t="s">
        <v>665</v>
      </c>
      <c r="D920" s="481" t="s">
        <v>528</v>
      </c>
      <c r="E920" s="481" t="s">
        <v>675</v>
      </c>
      <c r="F920" s="481" t="s">
        <v>762</v>
      </c>
      <c r="G920" s="539">
        <v>0</v>
      </c>
      <c r="H920" s="285"/>
      <c r="I920" s="268"/>
      <c r="J920" s="268"/>
      <c r="K920" s="268"/>
      <c r="L920" s="268"/>
      <c r="M920" s="268"/>
    </row>
    <row r="921" spans="1:13" ht="28.5" customHeight="1" hidden="1">
      <c r="A921" s="482" t="s">
        <v>752</v>
      </c>
      <c r="B921" s="497" t="s">
        <v>758</v>
      </c>
      <c r="C921" s="497" t="s">
        <v>665</v>
      </c>
      <c r="D921" s="497" t="s">
        <v>528</v>
      </c>
      <c r="E921" s="497" t="s">
        <v>494</v>
      </c>
      <c r="F921" s="497"/>
      <c r="G921" s="605">
        <f>G922</f>
        <v>0</v>
      </c>
      <c r="H921" s="268"/>
      <c r="I921" s="268"/>
      <c r="J921" s="268"/>
      <c r="K921" s="268"/>
      <c r="L921" s="268"/>
      <c r="M921" s="268"/>
    </row>
    <row r="922" spans="1:13" ht="15.75" hidden="1">
      <c r="A922" s="484" t="s">
        <v>625</v>
      </c>
      <c r="B922" s="481" t="s">
        <v>758</v>
      </c>
      <c r="C922" s="481" t="s">
        <v>93</v>
      </c>
      <c r="D922" s="481" t="s">
        <v>528</v>
      </c>
      <c r="E922" s="481" t="s">
        <v>674</v>
      </c>
      <c r="F922" s="481"/>
      <c r="G922" s="538">
        <f>G923</f>
        <v>0</v>
      </c>
      <c r="H922" s="268"/>
      <c r="I922" s="268"/>
      <c r="J922" s="268"/>
      <c r="K922" s="268"/>
      <c r="L922" s="268"/>
      <c r="M922" s="268"/>
    </row>
    <row r="923" spans="1:13" ht="15.75" hidden="1">
      <c r="A923" s="481" t="s">
        <v>95</v>
      </c>
      <c r="B923" s="481" t="s">
        <v>758</v>
      </c>
      <c r="C923" s="481" t="s">
        <v>665</v>
      </c>
      <c r="D923" s="481" t="s">
        <v>528</v>
      </c>
      <c r="E923" s="481" t="s">
        <v>675</v>
      </c>
      <c r="F923" s="481"/>
      <c r="G923" s="538">
        <f>G924</f>
        <v>0</v>
      </c>
      <c r="H923" s="268"/>
      <c r="I923" s="268"/>
      <c r="J923" s="268"/>
      <c r="K923" s="268"/>
      <c r="L923" s="268"/>
      <c r="M923" s="268"/>
    </row>
    <row r="924" spans="1:13" ht="27.75" hidden="1">
      <c r="A924" s="256" t="s">
        <v>380</v>
      </c>
      <c r="B924" s="481" t="s">
        <v>758</v>
      </c>
      <c r="C924" s="481" t="s">
        <v>665</v>
      </c>
      <c r="D924" s="481" t="s">
        <v>528</v>
      </c>
      <c r="E924" s="481" t="s">
        <v>675</v>
      </c>
      <c r="F924" s="481" t="s">
        <v>516</v>
      </c>
      <c r="G924" s="539"/>
      <c r="H924" s="285"/>
      <c r="I924" s="268"/>
      <c r="J924" s="268"/>
      <c r="K924" s="268"/>
      <c r="L924" s="268"/>
      <c r="M924" s="268"/>
    </row>
    <row r="925" spans="1:13" ht="28.5">
      <c r="A925" s="637" t="s">
        <v>1231</v>
      </c>
      <c r="B925" s="497" t="s">
        <v>758</v>
      </c>
      <c r="C925" s="497" t="s">
        <v>665</v>
      </c>
      <c r="D925" s="497" t="s">
        <v>528</v>
      </c>
      <c r="E925" s="497" t="s">
        <v>220</v>
      </c>
      <c r="F925" s="481"/>
      <c r="G925" s="539">
        <f>G926</f>
        <v>30</v>
      </c>
      <c r="H925" s="285"/>
      <c r="I925" s="268"/>
      <c r="J925" s="268"/>
      <c r="K925" s="268"/>
      <c r="L925" s="268"/>
      <c r="M925" s="268"/>
    </row>
    <row r="926" spans="1:13" ht="67.5">
      <c r="A926" s="718" t="s">
        <v>1237</v>
      </c>
      <c r="B926" s="481" t="s">
        <v>758</v>
      </c>
      <c r="C926" s="541" t="s">
        <v>93</v>
      </c>
      <c r="D926" s="541" t="s">
        <v>528</v>
      </c>
      <c r="E926" s="624" t="s">
        <v>237</v>
      </c>
      <c r="F926" s="481"/>
      <c r="G926" s="539">
        <f>G927</f>
        <v>30</v>
      </c>
      <c r="H926" s="285"/>
      <c r="I926" s="268"/>
      <c r="J926" s="268"/>
      <c r="K926" s="268"/>
      <c r="L926" s="268"/>
      <c r="M926" s="268"/>
    </row>
    <row r="927" spans="1:13" ht="29.25" customHeight="1">
      <c r="A927" s="720" t="s">
        <v>901</v>
      </c>
      <c r="B927" s="481" t="s">
        <v>758</v>
      </c>
      <c r="C927" s="481" t="s">
        <v>665</v>
      </c>
      <c r="D927" s="481" t="s">
        <v>528</v>
      </c>
      <c r="E927" s="626" t="s">
        <v>902</v>
      </c>
      <c r="F927" s="481"/>
      <c r="G927" s="539">
        <f>G928</f>
        <v>30</v>
      </c>
      <c r="H927" s="285"/>
      <c r="I927" s="268"/>
      <c r="J927" s="268"/>
      <c r="K927" s="268"/>
      <c r="L927" s="268"/>
      <c r="M927" s="268"/>
    </row>
    <row r="928" spans="1:13" ht="29.25" customHeight="1">
      <c r="A928" s="721" t="s">
        <v>1229</v>
      </c>
      <c r="B928" s="481" t="s">
        <v>758</v>
      </c>
      <c r="C928" s="481" t="s">
        <v>665</v>
      </c>
      <c r="D928" s="481" t="s">
        <v>528</v>
      </c>
      <c r="E928" s="626" t="s">
        <v>1219</v>
      </c>
      <c r="F928" s="481"/>
      <c r="G928" s="539">
        <f>G929</f>
        <v>30</v>
      </c>
      <c r="H928" s="285"/>
      <c r="I928" s="268"/>
      <c r="J928" s="268"/>
      <c r="K928" s="268"/>
      <c r="L928" s="268"/>
      <c r="M928" s="268"/>
    </row>
    <row r="929" spans="1:13" ht="29.25" customHeight="1">
      <c r="A929" s="256" t="s">
        <v>380</v>
      </c>
      <c r="B929" s="481" t="s">
        <v>758</v>
      </c>
      <c r="C929" s="481" t="s">
        <v>665</v>
      </c>
      <c r="D929" s="481" t="s">
        <v>528</v>
      </c>
      <c r="E929" s="626" t="s">
        <v>1219</v>
      </c>
      <c r="F929" s="481" t="s">
        <v>516</v>
      </c>
      <c r="G929" s="539">
        <v>30</v>
      </c>
      <c r="H929" s="285"/>
      <c r="I929" s="268"/>
      <c r="J929" s="268"/>
      <c r="K929" s="268"/>
      <c r="L929" s="268"/>
      <c r="M929" s="268"/>
    </row>
    <row r="930" spans="1:8" s="268" customFormat="1" ht="29.25" customHeight="1">
      <c r="A930" s="482" t="s">
        <v>752</v>
      </c>
      <c r="B930" s="497" t="s">
        <v>758</v>
      </c>
      <c r="C930" s="497" t="s">
        <v>665</v>
      </c>
      <c r="D930" s="497" t="s">
        <v>528</v>
      </c>
      <c r="E930" s="497" t="s">
        <v>673</v>
      </c>
      <c r="F930" s="497"/>
      <c r="G930" s="539">
        <f>G931</f>
        <v>10</v>
      </c>
      <c r="H930" s="285"/>
    </row>
    <row r="931" spans="1:8" s="268" customFormat="1" ht="29.25" customHeight="1">
      <c r="A931" s="484" t="s">
        <v>625</v>
      </c>
      <c r="B931" s="481" t="s">
        <v>758</v>
      </c>
      <c r="C931" s="481" t="s">
        <v>93</v>
      </c>
      <c r="D931" s="481" t="s">
        <v>528</v>
      </c>
      <c r="E931" s="481" t="s">
        <v>674</v>
      </c>
      <c r="F931" s="481"/>
      <c r="G931" s="539">
        <f>G932</f>
        <v>10</v>
      </c>
      <c r="H931" s="285"/>
    </row>
    <row r="932" spans="1:8" s="268" customFormat="1" ht="29.25" customHeight="1">
      <c r="A932" s="481" t="s">
        <v>95</v>
      </c>
      <c r="B932" s="481" t="s">
        <v>758</v>
      </c>
      <c r="C932" s="481" t="s">
        <v>665</v>
      </c>
      <c r="D932" s="481" t="s">
        <v>528</v>
      </c>
      <c r="E932" s="481" t="s">
        <v>675</v>
      </c>
      <c r="F932" s="481"/>
      <c r="G932" s="539">
        <f>G933</f>
        <v>10</v>
      </c>
      <c r="H932" s="285"/>
    </row>
    <row r="933" spans="1:8" s="268" customFormat="1" ht="29.25" customHeight="1">
      <c r="A933" s="486" t="s">
        <v>176</v>
      </c>
      <c r="B933" s="481" t="s">
        <v>758</v>
      </c>
      <c r="C933" s="481" t="s">
        <v>665</v>
      </c>
      <c r="D933" s="481" t="s">
        <v>528</v>
      </c>
      <c r="E933" s="481" t="s">
        <v>675</v>
      </c>
      <c r="F933" s="481" t="s">
        <v>762</v>
      </c>
      <c r="G933" s="539">
        <v>10</v>
      </c>
      <c r="H933" s="285"/>
    </row>
    <row r="934" spans="1:8" s="268" customFormat="1" ht="29.25" customHeight="1">
      <c r="A934" s="482" t="s">
        <v>278</v>
      </c>
      <c r="B934" s="481" t="s">
        <v>758</v>
      </c>
      <c r="C934" s="481" t="s">
        <v>665</v>
      </c>
      <c r="D934" s="481" t="s">
        <v>528</v>
      </c>
      <c r="E934" s="483" t="s">
        <v>491</v>
      </c>
      <c r="F934" s="481"/>
      <c r="G934" s="597">
        <f>G935</f>
        <v>47</v>
      </c>
      <c r="H934" s="285"/>
    </row>
    <row r="935" spans="1:13" ht="29.25" customHeight="1">
      <c r="A935" s="484" t="s">
        <v>750</v>
      </c>
      <c r="B935" s="481" t="s">
        <v>758</v>
      </c>
      <c r="C935" s="481" t="s">
        <v>665</v>
      </c>
      <c r="D935" s="481" t="s">
        <v>528</v>
      </c>
      <c r="E935" s="481" t="s">
        <v>490</v>
      </c>
      <c r="F935" s="481"/>
      <c r="G935" s="539">
        <f>G936</f>
        <v>47</v>
      </c>
      <c r="H935" s="285"/>
      <c r="I935" s="268"/>
      <c r="J935" s="268"/>
      <c r="K935" s="268"/>
      <c r="L935" s="268"/>
      <c r="M935" s="268"/>
    </row>
    <row r="936" spans="1:13" ht="29.25" customHeight="1">
      <c r="A936" s="485" t="s">
        <v>94</v>
      </c>
      <c r="B936" s="481" t="s">
        <v>758</v>
      </c>
      <c r="C936" s="481" t="s">
        <v>665</v>
      </c>
      <c r="D936" s="481" t="s">
        <v>528</v>
      </c>
      <c r="E936" s="481" t="s">
        <v>488</v>
      </c>
      <c r="F936" s="481"/>
      <c r="G936" s="539">
        <f>G937</f>
        <v>47</v>
      </c>
      <c r="H936" s="285"/>
      <c r="I936" s="268"/>
      <c r="J936" s="268"/>
      <c r="K936" s="268"/>
      <c r="L936" s="268"/>
      <c r="M936" s="268"/>
    </row>
    <row r="937" spans="1:13" ht="29.25" customHeight="1">
      <c r="A937" s="486" t="s">
        <v>380</v>
      </c>
      <c r="B937" s="481" t="s">
        <v>758</v>
      </c>
      <c r="C937" s="481" t="s">
        <v>665</v>
      </c>
      <c r="D937" s="481" t="s">
        <v>528</v>
      </c>
      <c r="E937" s="481" t="s">
        <v>488</v>
      </c>
      <c r="F937" s="481" t="s">
        <v>516</v>
      </c>
      <c r="G937" s="539">
        <v>47</v>
      </c>
      <c r="H937" s="285"/>
      <c r="I937" s="268"/>
      <c r="J937" s="268"/>
      <c r="K937" s="268"/>
      <c r="L937" s="268"/>
      <c r="M937" s="268"/>
    </row>
    <row r="938" spans="1:13" ht="15.75">
      <c r="A938" s="497" t="s">
        <v>753</v>
      </c>
      <c r="B938" s="497" t="s">
        <v>758</v>
      </c>
      <c r="C938" s="497" t="s">
        <v>529</v>
      </c>
      <c r="D938" s="497"/>
      <c r="E938" s="497"/>
      <c r="F938" s="497"/>
      <c r="G938" s="595">
        <f>G939+G981+G1104+G1134+G1146</f>
        <v>278196.482</v>
      </c>
      <c r="H938" s="285"/>
      <c r="I938" s="268"/>
      <c r="J938" s="268"/>
      <c r="K938" s="268"/>
      <c r="L938" s="268"/>
      <c r="M938" s="268"/>
    </row>
    <row r="939" spans="1:13" ht="15.75">
      <c r="A939" s="483" t="s">
        <v>754</v>
      </c>
      <c r="B939" s="483" t="s">
        <v>758</v>
      </c>
      <c r="C939" s="483" t="s">
        <v>529</v>
      </c>
      <c r="D939" s="483" t="s">
        <v>665</v>
      </c>
      <c r="E939" s="483"/>
      <c r="F939" s="483"/>
      <c r="G939" s="600">
        <f>G940+G961+G968+G973+G977</f>
        <v>48449.77500000001</v>
      </c>
      <c r="H939" s="268"/>
      <c r="I939" s="268"/>
      <c r="J939" s="268"/>
      <c r="K939" s="268"/>
      <c r="L939" s="268"/>
      <c r="M939" s="268"/>
    </row>
    <row r="940" spans="1:13" ht="25.5" customHeight="1">
      <c r="A940" s="548" t="s">
        <v>1570</v>
      </c>
      <c r="B940" s="483" t="s">
        <v>758</v>
      </c>
      <c r="C940" s="483" t="s">
        <v>529</v>
      </c>
      <c r="D940" s="483" t="s">
        <v>665</v>
      </c>
      <c r="E940" s="483" t="s">
        <v>676</v>
      </c>
      <c r="F940" s="483"/>
      <c r="G940" s="600">
        <f>G941</f>
        <v>47732.115000000005</v>
      </c>
      <c r="H940" s="268"/>
      <c r="I940" s="268"/>
      <c r="J940" s="268"/>
      <c r="K940" s="268"/>
      <c r="L940" s="268"/>
      <c r="M940" s="268"/>
    </row>
    <row r="941" spans="1:13" ht="48.75" customHeight="1">
      <c r="A941" s="548" t="s">
        <v>1573</v>
      </c>
      <c r="B941" s="483" t="s">
        <v>758</v>
      </c>
      <c r="C941" s="483" t="s">
        <v>529</v>
      </c>
      <c r="D941" s="483" t="s">
        <v>665</v>
      </c>
      <c r="E941" s="497" t="s">
        <v>343</v>
      </c>
      <c r="F941" s="481"/>
      <c r="G941" s="538">
        <f>G943+G948+G952+G956+G966+G959+G950</f>
        <v>47732.115000000005</v>
      </c>
      <c r="H941" s="268"/>
      <c r="I941" s="268"/>
      <c r="J941" s="268"/>
      <c r="K941" s="268"/>
      <c r="L941" s="268"/>
      <c r="M941" s="268"/>
    </row>
    <row r="942" spans="1:13" ht="28.5" customHeight="1">
      <c r="A942" s="722" t="s">
        <v>134</v>
      </c>
      <c r="B942" s="483" t="s">
        <v>758</v>
      </c>
      <c r="C942" s="483" t="s">
        <v>529</v>
      </c>
      <c r="D942" s="483" t="s">
        <v>665</v>
      </c>
      <c r="E942" s="497" t="s">
        <v>135</v>
      </c>
      <c r="F942" s="481"/>
      <c r="G942" s="538">
        <f>G943+G948+G952+G956+G959+G950+G954</f>
        <v>47736.573000000004</v>
      </c>
      <c r="H942" s="268"/>
      <c r="I942" s="268"/>
      <c r="J942" s="268"/>
      <c r="K942" s="268"/>
      <c r="L942" s="268"/>
      <c r="M942" s="268"/>
    </row>
    <row r="943" spans="1:13" ht="27">
      <c r="A943" s="481" t="s">
        <v>599</v>
      </c>
      <c r="B943" s="481" t="s">
        <v>758</v>
      </c>
      <c r="C943" s="481" t="s">
        <v>529</v>
      </c>
      <c r="D943" s="481" t="s">
        <v>665</v>
      </c>
      <c r="E943" s="481" t="s">
        <v>133</v>
      </c>
      <c r="F943" s="481"/>
      <c r="G943" s="538">
        <f>G944+G945+G947</f>
        <v>23129.45</v>
      </c>
      <c r="H943" s="268"/>
      <c r="I943" s="268"/>
      <c r="J943" s="268"/>
      <c r="K943" s="268"/>
      <c r="L943" s="268"/>
      <c r="M943" s="268"/>
    </row>
    <row r="944" spans="1:13" ht="40.5">
      <c r="A944" s="481" t="s">
        <v>653</v>
      </c>
      <c r="B944" s="481" t="s">
        <v>758</v>
      </c>
      <c r="C944" s="481" t="s">
        <v>529</v>
      </c>
      <c r="D944" s="481" t="s">
        <v>665</v>
      </c>
      <c r="E944" s="481" t="s">
        <v>133</v>
      </c>
      <c r="F944" s="481" t="s">
        <v>67</v>
      </c>
      <c r="G944" s="538">
        <v>10885.464</v>
      </c>
      <c r="H944" s="268"/>
      <c r="I944" s="268"/>
      <c r="J944" s="268"/>
      <c r="K944" s="268"/>
      <c r="L944" s="268"/>
      <c r="M944" s="268"/>
    </row>
    <row r="945" spans="1:22" ht="28.5" customHeight="1">
      <c r="A945" s="256" t="s">
        <v>380</v>
      </c>
      <c r="B945" s="481" t="s">
        <v>758</v>
      </c>
      <c r="C945" s="481" t="s">
        <v>529</v>
      </c>
      <c r="D945" s="481" t="s">
        <v>665</v>
      </c>
      <c r="E945" s="481" t="s">
        <v>133</v>
      </c>
      <c r="F945" s="481" t="s">
        <v>516</v>
      </c>
      <c r="G945" s="538">
        <v>9509.986</v>
      </c>
      <c r="H945" s="285"/>
      <c r="I945" s="268"/>
      <c r="J945" s="268"/>
      <c r="K945" s="268"/>
      <c r="L945" s="268"/>
      <c r="M945" s="268"/>
      <c r="V945" s="245"/>
    </row>
    <row r="946" spans="1:13" ht="15.75" hidden="1">
      <c r="A946" s="481" t="s">
        <v>646</v>
      </c>
      <c r="B946" s="481" t="s">
        <v>758</v>
      </c>
      <c r="C946" s="481" t="s">
        <v>529</v>
      </c>
      <c r="D946" s="481" t="s">
        <v>665</v>
      </c>
      <c r="E946" s="481" t="s">
        <v>133</v>
      </c>
      <c r="F946" s="481" t="s">
        <v>510</v>
      </c>
      <c r="G946" s="538"/>
      <c r="H946" s="268"/>
      <c r="I946" s="268"/>
      <c r="J946" s="268"/>
      <c r="K946" s="268"/>
      <c r="L946" s="268"/>
      <c r="M946" s="268"/>
    </row>
    <row r="947" spans="1:13" ht="15.75">
      <c r="A947" s="492" t="s">
        <v>763</v>
      </c>
      <c r="B947" s="481" t="s">
        <v>758</v>
      </c>
      <c r="C947" s="481" t="s">
        <v>529</v>
      </c>
      <c r="D947" s="481" t="s">
        <v>665</v>
      </c>
      <c r="E947" s="481" t="s">
        <v>133</v>
      </c>
      <c r="F947" s="481" t="s">
        <v>764</v>
      </c>
      <c r="G947" s="538">
        <v>2734</v>
      </c>
      <c r="H947" s="268"/>
      <c r="I947" s="268"/>
      <c r="J947" s="268"/>
      <c r="K947" s="268"/>
      <c r="L947" s="268"/>
      <c r="M947" s="268"/>
    </row>
    <row r="948" spans="1:13" ht="28.5" customHeight="1" hidden="1">
      <c r="A948" s="723" t="s">
        <v>408</v>
      </c>
      <c r="B948" s="481" t="s">
        <v>758</v>
      </c>
      <c r="C948" s="481" t="s">
        <v>529</v>
      </c>
      <c r="D948" s="481" t="s">
        <v>665</v>
      </c>
      <c r="E948" s="481" t="s">
        <v>713</v>
      </c>
      <c r="F948" s="481"/>
      <c r="G948" s="538">
        <f>G949</f>
        <v>0</v>
      </c>
      <c r="H948" s="268"/>
      <c r="I948" s="268"/>
      <c r="J948" s="268"/>
      <c r="K948" s="268"/>
      <c r="L948" s="268"/>
      <c r="M948" s="268"/>
    </row>
    <row r="949" spans="1:13" ht="27" customHeight="1" hidden="1">
      <c r="A949" s="481" t="s">
        <v>433</v>
      </c>
      <c r="B949" s="541" t="s">
        <v>758</v>
      </c>
      <c r="C949" s="541" t="s">
        <v>529</v>
      </c>
      <c r="D949" s="481" t="s">
        <v>665</v>
      </c>
      <c r="E949" s="481" t="s">
        <v>713</v>
      </c>
      <c r="F949" s="481" t="s">
        <v>510</v>
      </c>
      <c r="G949" s="538"/>
      <c r="H949" s="268"/>
      <c r="I949" s="268"/>
      <c r="J949" s="268"/>
      <c r="K949" s="268"/>
      <c r="L949" s="268"/>
      <c r="M949" s="268"/>
    </row>
    <row r="950" spans="1:13" ht="27" customHeight="1" hidden="1">
      <c r="A950" s="498" t="s">
        <v>1131</v>
      </c>
      <c r="B950" s="541" t="s">
        <v>758</v>
      </c>
      <c r="C950" s="541" t="s">
        <v>529</v>
      </c>
      <c r="D950" s="481" t="s">
        <v>665</v>
      </c>
      <c r="E950" s="481" t="s">
        <v>1130</v>
      </c>
      <c r="F950" s="481"/>
      <c r="G950" s="538">
        <f>G951</f>
        <v>0</v>
      </c>
      <c r="H950" s="268"/>
      <c r="I950" s="268"/>
      <c r="J950" s="268"/>
      <c r="K950" s="268"/>
      <c r="L950" s="268"/>
      <c r="M950" s="268"/>
    </row>
    <row r="951" spans="1:13" ht="27" customHeight="1" hidden="1">
      <c r="A951" s="481" t="s">
        <v>654</v>
      </c>
      <c r="B951" s="541" t="s">
        <v>758</v>
      </c>
      <c r="C951" s="541" t="s">
        <v>529</v>
      </c>
      <c r="D951" s="481" t="s">
        <v>665</v>
      </c>
      <c r="E951" s="481" t="s">
        <v>1130</v>
      </c>
      <c r="F951" s="481" t="s">
        <v>516</v>
      </c>
      <c r="G951" s="538"/>
      <c r="H951" s="268"/>
      <c r="I951" s="268"/>
      <c r="J951" s="268"/>
      <c r="K951" s="268"/>
      <c r="L951" s="268"/>
      <c r="M951" s="268"/>
    </row>
    <row r="952" spans="1:13" ht="39" customHeight="1" hidden="1">
      <c r="A952" s="621" t="s">
        <v>277</v>
      </c>
      <c r="B952" s="541" t="s">
        <v>758</v>
      </c>
      <c r="C952" s="541" t="s">
        <v>529</v>
      </c>
      <c r="D952" s="481" t="s">
        <v>665</v>
      </c>
      <c r="E952" s="481" t="s">
        <v>276</v>
      </c>
      <c r="F952" s="481"/>
      <c r="G952" s="538">
        <f>G953</f>
        <v>0</v>
      </c>
      <c r="H952" s="268"/>
      <c r="I952" s="268"/>
      <c r="J952" s="268"/>
      <c r="K952" s="268"/>
      <c r="L952" s="268"/>
      <c r="M952" s="268"/>
    </row>
    <row r="953" spans="1:13" ht="21" customHeight="1" hidden="1">
      <c r="A953" s="481" t="s">
        <v>654</v>
      </c>
      <c r="B953" s="541" t="s">
        <v>758</v>
      </c>
      <c r="C953" s="541" t="s">
        <v>529</v>
      </c>
      <c r="D953" s="481" t="s">
        <v>665</v>
      </c>
      <c r="E953" s="481" t="s">
        <v>276</v>
      </c>
      <c r="F953" s="481" t="s">
        <v>516</v>
      </c>
      <c r="G953" s="538"/>
      <c r="H953" s="268"/>
      <c r="I953" s="268"/>
      <c r="J953" s="268"/>
      <c r="K953" s="268"/>
      <c r="L953" s="268"/>
      <c r="M953" s="268"/>
    </row>
    <row r="954" spans="1:13" ht="21" customHeight="1">
      <c r="A954" s="472" t="s">
        <v>1761</v>
      </c>
      <c r="B954" s="541" t="s">
        <v>758</v>
      </c>
      <c r="C954" s="541" t="s">
        <v>529</v>
      </c>
      <c r="D954" s="481" t="s">
        <v>665</v>
      </c>
      <c r="E954" s="481" t="s">
        <v>1762</v>
      </c>
      <c r="F954" s="481"/>
      <c r="G954" s="538">
        <f>G955</f>
        <v>4.458</v>
      </c>
      <c r="H954" s="268"/>
      <c r="I954" s="268"/>
      <c r="J954" s="268"/>
      <c r="K954" s="268"/>
      <c r="L954" s="268"/>
      <c r="M954" s="268"/>
    </row>
    <row r="955" spans="1:13" ht="32.25" customHeight="1">
      <c r="A955" s="256" t="s">
        <v>380</v>
      </c>
      <c r="B955" s="541" t="s">
        <v>758</v>
      </c>
      <c r="C955" s="541" t="s">
        <v>529</v>
      </c>
      <c r="D955" s="481" t="s">
        <v>665</v>
      </c>
      <c r="E955" s="481" t="s">
        <v>1762</v>
      </c>
      <c r="F955" s="481" t="s">
        <v>516</v>
      </c>
      <c r="G955" s="538">
        <v>4.458</v>
      </c>
      <c r="H955" s="268"/>
      <c r="I955" s="268"/>
      <c r="J955" s="268"/>
      <c r="K955" s="268"/>
      <c r="L955" s="268"/>
      <c r="M955" s="268"/>
    </row>
    <row r="956" spans="1:13" ht="73.5" customHeight="1">
      <c r="A956" s="671" t="s">
        <v>32</v>
      </c>
      <c r="B956" s="481" t="s">
        <v>758</v>
      </c>
      <c r="C956" s="481" t="s">
        <v>529</v>
      </c>
      <c r="D956" s="481" t="s">
        <v>665</v>
      </c>
      <c r="E956" s="702" t="s">
        <v>137</v>
      </c>
      <c r="F956" s="481"/>
      <c r="G956" s="538">
        <f>G957+G958</f>
        <v>24602.665</v>
      </c>
      <c r="H956" s="268"/>
      <c r="I956" s="268"/>
      <c r="J956" s="268"/>
      <c r="K956" s="268"/>
      <c r="L956" s="268"/>
      <c r="M956" s="268"/>
    </row>
    <row r="957" spans="1:13" ht="40.5">
      <c r="A957" s="481" t="s">
        <v>653</v>
      </c>
      <c r="B957" s="481" t="s">
        <v>758</v>
      </c>
      <c r="C957" s="481" t="s">
        <v>529</v>
      </c>
      <c r="D957" s="481" t="s">
        <v>665</v>
      </c>
      <c r="E957" s="702" t="s">
        <v>137</v>
      </c>
      <c r="F957" s="481" t="s">
        <v>67</v>
      </c>
      <c r="G957" s="539">
        <v>24320.303</v>
      </c>
      <c r="H957" s="268"/>
      <c r="I957" s="268"/>
      <c r="J957" s="268"/>
      <c r="K957" s="268"/>
      <c r="L957" s="268"/>
      <c r="M957" s="268"/>
    </row>
    <row r="958" spans="1:13" ht="31.5" customHeight="1">
      <c r="A958" s="256" t="s">
        <v>380</v>
      </c>
      <c r="B958" s="481" t="s">
        <v>758</v>
      </c>
      <c r="C958" s="481" t="s">
        <v>529</v>
      </c>
      <c r="D958" s="481" t="s">
        <v>665</v>
      </c>
      <c r="E958" s="484" t="s">
        <v>137</v>
      </c>
      <c r="F958" s="481" t="s">
        <v>516</v>
      </c>
      <c r="G958" s="539">
        <v>282.362</v>
      </c>
      <c r="H958" s="268"/>
      <c r="I958" s="268"/>
      <c r="J958" s="268"/>
      <c r="K958" s="268"/>
      <c r="L958" s="268"/>
      <c r="M958" s="268"/>
    </row>
    <row r="959" spans="1:13" ht="31.5" customHeight="1" hidden="1">
      <c r="A959" s="536" t="s">
        <v>408</v>
      </c>
      <c r="B959" s="541" t="s">
        <v>758</v>
      </c>
      <c r="C959" s="541" t="s">
        <v>529</v>
      </c>
      <c r="D959" s="541" t="s">
        <v>665</v>
      </c>
      <c r="E959" s="617" t="s">
        <v>713</v>
      </c>
      <c r="F959" s="541"/>
      <c r="G959" s="612">
        <f>G960</f>
        <v>0</v>
      </c>
      <c r="H959" s="291"/>
      <c r="I959" s="268"/>
      <c r="J959" s="268"/>
      <c r="K959" s="268"/>
      <c r="L959" s="268"/>
      <c r="M959" s="268"/>
    </row>
    <row r="960" spans="1:13" ht="31.5" customHeight="1" hidden="1">
      <c r="A960" s="256" t="s">
        <v>380</v>
      </c>
      <c r="B960" s="481" t="s">
        <v>758</v>
      </c>
      <c r="C960" s="481" t="s">
        <v>529</v>
      </c>
      <c r="D960" s="481" t="s">
        <v>665</v>
      </c>
      <c r="E960" s="617" t="s">
        <v>713</v>
      </c>
      <c r="F960" s="481" t="s">
        <v>516</v>
      </c>
      <c r="G960" s="539"/>
      <c r="H960" s="268"/>
      <c r="I960" s="268"/>
      <c r="J960" s="268"/>
      <c r="K960" s="268"/>
      <c r="L960" s="268"/>
      <c r="M960" s="268"/>
    </row>
    <row r="961" spans="1:13" ht="51" customHeight="1">
      <c r="A961" s="809" t="s">
        <v>275</v>
      </c>
      <c r="B961" s="483" t="s">
        <v>758</v>
      </c>
      <c r="C961" s="497" t="s">
        <v>529</v>
      </c>
      <c r="D961" s="497" t="s">
        <v>665</v>
      </c>
      <c r="E961" s="497" t="s">
        <v>634</v>
      </c>
      <c r="F961" s="497"/>
      <c r="G961" s="605">
        <f>G962</f>
        <v>93.354</v>
      </c>
      <c r="H961" s="268"/>
      <c r="I961" s="268"/>
      <c r="J961" s="268"/>
      <c r="K961" s="268"/>
      <c r="L961" s="268"/>
      <c r="M961" s="268"/>
    </row>
    <row r="962" spans="1:13" ht="41.25">
      <c r="A962" s="642" t="s">
        <v>1178</v>
      </c>
      <c r="B962" s="481" t="s">
        <v>758</v>
      </c>
      <c r="C962" s="481" t="s">
        <v>529</v>
      </c>
      <c r="D962" s="481" t="s">
        <v>665</v>
      </c>
      <c r="E962" s="481" t="s">
        <v>635</v>
      </c>
      <c r="F962" s="481"/>
      <c r="G962" s="538">
        <f>G963</f>
        <v>93.354</v>
      </c>
      <c r="H962" s="268"/>
      <c r="I962" s="268"/>
      <c r="J962" s="268"/>
      <c r="K962" s="268"/>
      <c r="L962" s="268"/>
      <c r="M962" s="268"/>
    </row>
    <row r="963" spans="1:13" ht="30.75" customHeight="1">
      <c r="A963" s="537" t="s">
        <v>636</v>
      </c>
      <c r="B963" s="481" t="s">
        <v>758</v>
      </c>
      <c r="C963" s="481" t="s">
        <v>321</v>
      </c>
      <c r="D963" s="481" t="s">
        <v>665</v>
      </c>
      <c r="E963" s="481" t="s">
        <v>637</v>
      </c>
      <c r="F963" s="481"/>
      <c r="G963" s="538">
        <f>G964</f>
        <v>93.354</v>
      </c>
      <c r="H963" s="268"/>
      <c r="I963" s="268"/>
      <c r="J963" s="268"/>
      <c r="K963" s="268"/>
      <c r="L963" s="268"/>
      <c r="M963" s="268"/>
    </row>
    <row r="964" spans="1:13" ht="15.75">
      <c r="A964" s="481" t="s">
        <v>320</v>
      </c>
      <c r="B964" s="481" t="s">
        <v>758</v>
      </c>
      <c r="C964" s="481" t="s">
        <v>321</v>
      </c>
      <c r="D964" s="481" t="s">
        <v>665</v>
      </c>
      <c r="E964" s="481" t="s">
        <v>638</v>
      </c>
      <c r="F964" s="481"/>
      <c r="G964" s="538">
        <f>G965</f>
        <v>93.354</v>
      </c>
      <c r="H964" s="268"/>
      <c r="I964" s="268"/>
      <c r="J964" s="268"/>
      <c r="K964" s="268"/>
      <c r="L964" s="268"/>
      <c r="M964" s="268"/>
    </row>
    <row r="965" spans="1:13" ht="15.75">
      <c r="A965" s="481" t="s">
        <v>654</v>
      </c>
      <c r="B965" s="481" t="s">
        <v>758</v>
      </c>
      <c r="C965" s="481" t="s">
        <v>529</v>
      </c>
      <c r="D965" s="481" t="s">
        <v>665</v>
      </c>
      <c r="E965" s="481" t="s">
        <v>638</v>
      </c>
      <c r="F965" s="481" t="s">
        <v>516</v>
      </c>
      <c r="G965" s="539">
        <v>93.354</v>
      </c>
      <c r="H965" s="268"/>
      <c r="I965" s="268"/>
      <c r="J965" s="268"/>
      <c r="K965" s="268"/>
      <c r="L965" s="268"/>
      <c r="M965" s="268"/>
    </row>
    <row r="966" spans="1:13" ht="15.75" hidden="1">
      <c r="A966" s="541"/>
      <c r="B966" s="481"/>
      <c r="C966" s="541"/>
      <c r="D966" s="541"/>
      <c r="E966" s="541"/>
      <c r="F966" s="541"/>
      <c r="G966" s="539">
        <f>G967</f>
        <v>0</v>
      </c>
      <c r="H966" s="268"/>
      <c r="I966" s="268"/>
      <c r="J966" s="268"/>
      <c r="K966" s="268"/>
      <c r="L966" s="268"/>
      <c r="M966" s="268"/>
    </row>
    <row r="967" spans="1:13" ht="15.75" hidden="1">
      <c r="A967" s="256"/>
      <c r="B967" s="481"/>
      <c r="C967" s="481"/>
      <c r="D967" s="481"/>
      <c r="E967" s="541"/>
      <c r="F967" s="481"/>
      <c r="G967" s="539"/>
      <c r="H967" s="268"/>
      <c r="I967" s="268"/>
      <c r="J967" s="268"/>
      <c r="K967" s="268"/>
      <c r="L967" s="268"/>
      <c r="M967" s="268"/>
    </row>
    <row r="968" spans="1:13" ht="40.5">
      <c r="A968" s="483" t="s">
        <v>1462</v>
      </c>
      <c r="B968" s="483" t="s">
        <v>758</v>
      </c>
      <c r="C968" s="483" t="s">
        <v>529</v>
      </c>
      <c r="D968" s="483" t="s">
        <v>665</v>
      </c>
      <c r="E968" s="483" t="s">
        <v>682</v>
      </c>
      <c r="F968" s="483"/>
      <c r="G968" s="539">
        <f>G969</f>
        <v>574.366</v>
      </c>
      <c r="H968" s="268"/>
      <c r="I968" s="268"/>
      <c r="J968" s="268"/>
      <c r="K968" s="268"/>
      <c r="L968" s="268"/>
      <c r="M968" s="268"/>
    </row>
    <row r="969" spans="1:13" ht="54">
      <c r="A969" s="481" t="s">
        <v>1463</v>
      </c>
      <c r="B969" s="481" t="s">
        <v>758</v>
      </c>
      <c r="C969" s="481" t="s">
        <v>529</v>
      </c>
      <c r="D969" s="481" t="s">
        <v>665</v>
      </c>
      <c r="E969" s="481" t="s">
        <v>1464</v>
      </c>
      <c r="F969" s="483"/>
      <c r="G969" s="539">
        <f>G970</f>
        <v>574.366</v>
      </c>
      <c r="H969" s="268"/>
      <c r="I969" s="268"/>
      <c r="J969" s="268"/>
      <c r="K969" s="268"/>
      <c r="L969" s="268"/>
      <c r="M969" s="268"/>
    </row>
    <row r="970" spans="1:13" ht="41.25">
      <c r="A970" s="485" t="s">
        <v>1522</v>
      </c>
      <c r="B970" s="481" t="s">
        <v>758</v>
      </c>
      <c r="C970" s="481" t="s">
        <v>529</v>
      </c>
      <c r="D970" s="481" t="s">
        <v>665</v>
      </c>
      <c r="E970" s="481" t="s">
        <v>1454</v>
      </c>
      <c r="F970" s="483"/>
      <c r="G970" s="539">
        <f>G971</f>
        <v>574.366</v>
      </c>
      <c r="H970" s="268"/>
      <c r="I970" s="268"/>
      <c r="J970" s="268"/>
      <c r="K970" s="268"/>
      <c r="L970" s="268"/>
      <c r="M970" s="268"/>
    </row>
    <row r="971" spans="1:13" ht="27.75">
      <c r="A971" s="273" t="s">
        <v>813</v>
      </c>
      <c r="B971" s="481" t="s">
        <v>758</v>
      </c>
      <c r="C971" s="481" t="s">
        <v>529</v>
      </c>
      <c r="D971" s="481" t="s">
        <v>665</v>
      </c>
      <c r="E971" s="481" t="s">
        <v>1465</v>
      </c>
      <c r="F971" s="483"/>
      <c r="G971" s="539">
        <f>G972</f>
        <v>574.366</v>
      </c>
      <c r="H971" s="268"/>
      <c r="I971" s="268"/>
      <c r="J971" s="268"/>
      <c r="K971" s="268"/>
      <c r="L971" s="268"/>
      <c r="M971" s="268"/>
    </row>
    <row r="972" spans="1:13" ht="27.75">
      <c r="A972" s="256" t="s">
        <v>380</v>
      </c>
      <c r="B972" s="481" t="s">
        <v>758</v>
      </c>
      <c r="C972" s="481" t="s">
        <v>529</v>
      </c>
      <c r="D972" s="481" t="s">
        <v>665</v>
      </c>
      <c r="E972" s="481" t="s">
        <v>1465</v>
      </c>
      <c r="F972" s="481" t="s">
        <v>516</v>
      </c>
      <c r="G972" s="539">
        <v>574.366</v>
      </c>
      <c r="H972" s="268"/>
      <c r="I972" s="268"/>
      <c r="J972" s="268"/>
      <c r="K972" s="268"/>
      <c r="L972" s="268"/>
      <c r="M972" s="268"/>
    </row>
    <row r="973" spans="1:13" ht="15.75" hidden="1">
      <c r="A973" s="482" t="s">
        <v>278</v>
      </c>
      <c r="B973" s="481" t="s">
        <v>758</v>
      </c>
      <c r="C973" s="481" t="s">
        <v>529</v>
      </c>
      <c r="D973" s="481" t="s">
        <v>665</v>
      </c>
      <c r="E973" s="483" t="s">
        <v>491</v>
      </c>
      <c r="F973" s="481"/>
      <c r="G973" s="539">
        <f>G974</f>
        <v>0</v>
      </c>
      <c r="H973" s="268"/>
      <c r="I973" s="268"/>
      <c r="J973" s="268"/>
      <c r="K973" s="268"/>
      <c r="L973" s="268"/>
      <c r="M973" s="268"/>
    </row>
    <row r="974" spans="1:13" ht="15.75" hidden="1">
      <c r="A974" s="484" t="s">
        <v>750</v>
      </c>
      <c r="B974" s="481" t="s">
        <v>758</v>
      </c>
      <c r="C974" s="481" t="s">
        <v>529</v>
      </c>
      <c r="D974" s="481" t="s">
        <v>665</v>
      </c>
      <c r="E974" s="481" t="s">
        <v>490</v>
      </c>
      <c r="F974" s="481"/>
      <c r="G974" s="539">
        <f>G975</f>
        <v>0</v>
      </c>
      <c r="H974" s="268"/>
      <c r="I974" s="268"/>
      <c r="J974" s="268"/>
      <c r="K974" s="268"/>
      <c r="L974" s="268"/>
      <c r="M974" s="268"/>
    </row>
    <row r="975" spans="1:13" ht="15.75" hidden="1">
      <c r="A975" s="485" t="s">
        <v>94</v>
      </c>
      <c r="B975" s="481" t="s">
        <v>758</v>
      </c>
      <c r="C975" s="481" t="s">
        <v>529</v>
      </c>
      <c r="D975" s="481" t="s">
        <v>665</v>
      </c>
      <c r="E975" s="481" t="s">
        <v>488</v>
      </c>
      <c r="F975" s="481"/>
      <c r="G975" s="539">
        <f>G976</f>
        <v>0</v>
      </c>
      <c r="H975" s="268"/>
      <c r="I975" s="268"/>
      <c r="J975" s="268"/>
      <c r="K975" s="268"/>
      <c r="L975" s="268"/>
      <c r="M975" s="268"/>
    </row>
    <row r="976" spans="1:13" ht="27" hidden="1">
      <c r="A976" s="486" t="s">
        <v>380</v>
      </c>
      <c r="B976" s="481" t="s">
        <v>758</v>
      </c>
      <c r="C976" s="481" t="s">
        <v>529</v>
      </c>
      <c r="D976" s="481" t="s">
        <v>665</v>
      </c>
      <c r="E976" s="481" t="s">
        <v>488</v>
      </c>
      <c r="F976" s="481" t="s">
        <v>516</v>
      </c>
      <c r="G976" s="539"/>
      <c r="H976" s="268"/>
      <c r="I976" s="268"/>
      <c r="J976" s="268"/>
      <c r="K976" s="268"/>
      <c r="L976" s="268"/>
      <c r="M976" s="268"/>
    </row>
    <row r="977" spans="1:13" ht="28.5">
      <c r="A977" s="594" t="s">
        <v>171</v>
      </c>
      <c r="B977" s="481" t="s">
        <v>758</v>
      </c>
      <c r="C977" s="481" t="s">
        <v>529</v>
      </c>
      <c r="D977" s="481" t="s">
        <v>665</v>
      </c>
      <c r="E977" s="481" t="s">
        <v>573</v>
      </c>
      <c r="F977" s="481"/>
      <c r="G977" s="539">
        <f>G978</f>
        <v>49.94</v>
      </c>
      <c r="H977" s="268"/>
      <c r="I977" s="268"/>
      <c r="J977" s="268"/>
      <c r="K977" s="268"/>
      <c r="L977" s="268"/>
      <c r="M977" s="268"/>
    </row>
    <row r="978" spans="1:13" ht="27.75">
      <c r="A978" s="596" t="s">
        <v>172</v>
      </c>
      <c r="B978" s="481" t="s">
        <v>758</v>
      </c>
      <c r="C978" s="481" t="s">
        <v>529</v>
      </c>
      <c r="D978" s="481" t="s">
        <v>665</v>
      </c>
      <c r="E978" s="481" t="s">
        <v>129</v>
      </c>
      <c r="F978" s="481"/>
      <c r="G978" s="539">
        <f>G979</f>
        <v>49.94</v>
      </c>
      <c r="H978" s="268"/>
      <c r="I978" s="268"/>
      <c r="J978" s="268"/>
      <c r="K978" s="268"/>
      <c r="L978" s="268"/>
      <c r="M978" s="268"/>
    </row>
    <row r="979" spans="1:13" ht="27.75">
      <c r="A979" s="593" t="s">
        <v>1643</v>
      </c>
      <c r="B979" s="481" t="s">
        <v>758</v>
      </c>
      <c r="C979" s="481" t="s">
        <v>529</v>
      </c>
      <c r="D979" s="481" t="s">
        <v>665</v>
      </c>
      <c r="E979" s="481" t="s">
        <v>1644</v>
      </c>
      <c r="F979" s="481"/>
      <c r="G979" s="539">
        <f>G980</f>
        <v>49.94</v>
      </c>
      <c r="H979" s="268"/>
      <c r="I979" s="268"/>
      <c r="J979" s="268"/>
      <c r="K979" s="268"/>
      <c r="L979" s="268"/>
      <c r="M979" s="268"/>
    </row>
    <row r="980" spans="1:13" ht="27.75">
      <c r="A980" s="593" t="s">
        <v>380</v>
      </c>
      <c r="B980" s="481" t="s">
        <v>758</v>
      </c>
      <c r="C980" s="481" t="s">
        <v>529</v>
      </c>
      <c r="D980" s="481" t="s">
        <v>665</v>
      </c>
      <c r="E980" s="481" t="s">
        <v>1644</v>
      </c>
      <c r="F980" s="481" t="s">
        <v>516</v>
      </c>
      <c r="G980" s="539">
        <v>49.94</v>
      </c>
      <c r="H980" s="268"/>
      <c r="I980" s="268"/>
      <c r="J980" s="268"/>
      <c r="K980" s="268"/>
      <c r="L980" s="268"/>
      <c r="M980" s="268"/>
    </row>
    <row r="981" spans="1:13" ht="15.75">
      <c r="A981" s="483" t="s">
        <v>755</v>
      </c>
      <c r="B981" s="483" t="s">
        <v>758</v>
      </c>
      <c r="C981" s="483" t="s">
        <v>529</v>
      </c>
      <c r="D981" s="483" t="s">
        <v>666</v>
      </c>
      <c r="E981" s="483"/>
      <c r="F981" s="483"/>
      <c r="G981" s="597">
        <f>G982+G1061+G1075+G1080+G1098+G1066+G1070+G1084+G1094+G1089</f>
        <v>219938.04499999998</v>
      </c>
      <c r="H981" s="285"/>
      <c r="I981" s="268"/>
      <c r="J981" s="268"/>
      <c r="K981" s="268"/>
      <c r="L981" s="268"/>
      <c r="M981" s="268"/>
    </row>
    <row r="982" spans="1:13" ht="28.5">
      <c r="A982" s="548" t="s">
        <v>1570</v>
      </c>
      <c r="B982" s="481" t="s">
        <v>758</v>
      </c>
      <c r="C982" s="497" t="s">
        <v>529</v>
      </c>
      <c r="D982" s="497" t="s">
        <v>666</v>
      </c>
      <c r="E982" s="497" t="s">
        <v>676</v>
      </c>
      <c r="F982" s="497"/>
      <c r="G982" s="605">
        <f>G983+G1048</f>
        <v>215146.106</v>
      </c>
      <c r="H982" s="285"/>
      <c r="I982" s="268"/>
      <c r="J982" s="268"/>
      <c r="K982" s="268"/>
      <c r="L982" s="268"/>
      <c r="M982" s="268"/>
    </row>
    <row r="983" spans="1:13" ht="42.75">
      <c r="A983" s="548" t="s">
        <v>1573</v>
      </c>
      <c r="B983" s="497" t="s">
        <v>758</v>
      </c>
      <c r="C983" s="497" t="s">
        <v>529</v>
      </c>
      <c r="D983" s="497" t="s">
        <v>666</v>
      </c>
      <c r="E983" s="497" t="s">
        <v>343</v>
      </c>
      <c r="F983" s="497"/>
      <c r="G983" s="605">
        <f>G984+G1028+G1037+G1054+G1045</f>
        <v>215146.106</v>
      </c>
      <c r="H983" s="285"/>
      <c r="I983" s="268"/>
      <c r="J983" s="268"/>
      <c r="K983" s="268"/>
      <c r="L983" s="268"/>
      <c r="M983" s="268"/>
    </row>
    <row r="984" spans="1:13" ht="27.75">
      <c r="A984" s="537" t="s">
        <v>134</v>
      </c>
      <c r="B984" s="497" t="s">
        <v>758</v>
      </c>
      <c r="C984" s="497" t="s">
        <v>529</v>
      </c>
      <c r="D984" s="497" t="s">
        <v>666</v>
      </c>
      <c r="E984" s="497" t="s">
        <v>135</v>
      </c>
      <c r="F984" s="497"/>
      <c r="G984" s="605">
        <f>G987+G991+G993+G1001+G1003+G1020+G1022+G1024+G1026+G985+G989+G1018</f>
        <v>206671.753</v>
      </c>
      <c r="H984" s="285"/>
      <c r="I984" s="268"/>
      <c r="J984" s="268"/>
      <c r="K984" s="268"/>
      <c r="L984" s="268"/>
      <c r="M984" s="268"/>
    </row>
    <row r="985" spans="1:13" ht="41.25">
      <c r="A985" s="273" t="s">
        <v>1763</v>
      </c>
      <c r="B985" s="481" t="s">
        <v>758</v>
      </c>
      <c r="C985" s="481" t="s">
        <v>529</v>
      </c>
      <c r="D985" s="481" t="s">
        <v>666</v>
      </c>
      <c r="E985" s="481" t="s">
        <v>1764</v>
      </c>
      <c r="F985" s="497"/>
      <c r="G985" s="605">
        <f>G986</f>
        <v>1190.928</v>
      </c>
      <c r="H985" s="285"/>
      <c r="I985" s="268"/>
      <c r="J985" s="268"/>
      <c r="K985" s="268"/>
      <c r="L985" s="268"/>
      <c r="M985" s="268"/>
    </row>
    <row r="986" spans="1:13" ht="27.75">
      <c r="A986" s="256" t="s">
        <v>380</v>
      </c>
      <c r="B986" s="481" t="s">
        <v>758</v>
      </c>
      <c r="C986" s="481" t="s">
        <v>529</v>
      </c>
      <c r="D986" s="481" t="s">
        <v>666</v>
      </c>
      <c r="E986" s="481" t="s">
        <v>1764</v>
      </c>
      <c r="F986" s="481" t="s">
        <v>516</v>
      </c>
      <c r="G986" s="538">
        <v>1190.928</v>
      </c>
      <c r="H986" s="285"/>
      <c r="I986" s="268"/>
      <c r="J986" s="268"/>
      <c r="K986" s="268"/>
      <c r="L986" s="268"/>
      <c r="M986" s="268"/>
    </row>
    <row r="987" spans="1:13" ht="42.75" customHeight="1">
      <c r="A987" s="273" t="s">
        <v>1700</v>
      </c>
      <c r="B987" s="497" t="s">
        <v>758</v>
      </c>
      <c r="C987" s="497" t="s">
        <v>529</v>
      </c>
      <c r="D987" s="497" t="s">
        <v>666</v>
      </c>
      <c r="E987" s="497" t="s">
        <v>1701</v>
      </c>
      <c r="F987" s="497"/>
      <c r="G987" s="605">
        <f>G988</f>
        <v>767.846</v>
      </c>
      <c r="H987" s="285"/>
      <c r="I987" s="268"/>
      <c r="J987" s="268"/>
      <c r="K987" s="268"/>
      <c r="L987" s="268"/>
      <c r="M987" s="268"/>
    </row>
    <row r="988" spans="1:13" ht="27.75">
      <c r="A988" s="256" t="s">
        <v>380</v>
      </c>
      <c r="B988" s="481" t="s">
        <v>758</v>
      </c>
      <c r="C988" s="481" t="s">
        <v>529</v>
      </c>
      <c r="D988" s="481" t="s">
        <v>666</v>
      </c>
      <c r="E988" s="481" t="s">
        <v>1701</v>
      </c>
      <c r="F988" s="481" t="s">
        <v>516</v>
      </c>
      <c r="G988" s="538">
        <v>767.846</v>
      </c>
      <c r="H988" s="285"/>
      <c r="I988" s="268"/>
      <c r="J988" s="268"/>
      <c r="K988" s="268"/>
      <c r="L988" s="268"/>
      <c r="M988" s="268"/>
    </row>
    <row r="989" spans="1:13" ht="48" customHeight="1">
      <c r="A989" s="256" t="s">
        <v>1739</v>
      </c>
      <c r="B989" s="481" t="s">
        <v>758</v>
      </c>
      <c r="C989" s="481" t="s">
        <v>529</v>
      </c>
      <c r="D989" s="481" t="s">
        <v>666</v>
      </c>
      <c r="E989" s="481" t="s">
        <v>1765</v>
      </c>
      <c r="F989" s="497"/>
      <c r="G989" s="538">
        <f>G990</f>
        <v>436.723</v>
      </c>
      <c r="H989" s="285"/>
      <c r="I989" s="268"/>
      <c r="J989" s="268"/>
      <c r="K989" s="268"/>
      <c r="L989" s="268"/>
      <c r="M989" s="268"/>
    </row>
    <row r="990" spans="1:13" ht="27.75">
      <c r="A990" s="256" t="s">
        <v>380</v>
      </c>
      <c r="B990" s="481" t="s">
        <v>758</v>
      </c>
      <c r="C990" s="481" t="s">
        <v>529</v>
      </c>
      <c r="D990" s="481" t="s">
        <v>666</v>
      </c>
      <c r="E990" s="481" t="s">
        <v>1765</v>
      </c>
      <c r="F990" s="481" t="s">
        <v>516</v>
      </c>
      <c r="G990" s="538">
        <v>436.723</v>
      </c>
      <c r="H990" s="285"/>
      <c r="I990" s="268"/>
      <c r="J990" s="268"/>
      <c r="K990" s="268"/>
      <c r="L990" s="268"/>
      <c r="M990" s="268"/>
    </row>
    <row r="991" spans="1:13" ht="36.75" customHeight="1">
      <c r="A991" s="273" t="s">
        <v>1702</v>
      </c>
      <c r="B991" s="481" t="s">
        <v>758</v>
      </c>
      <c r="C991" s="481" t="s">
        <v>529</v>
      </c>
      <c r="D991" s="481" t="s">
        <v>666</v>
      </c>
      <c r="E991" s="481" t="s">
        <v>1703</v>
      </c>
      <c r="F991" s="497"/>
      <c r="G991" s="605">
        <f>G992</f>
        <v>83.185</v>
      </c>
      <c r="H991" s="285"/>
      <c r="I991" s="268"/>
      <c r="J991" s="268"/>
      <c r="K991" s="268"/>
      <c r="L991" s="268"/>
      <c r="M991" s="268"/>
    </row>
    <row r="992" spans="1:13" ht="27.75">
      <c r="A992" s="256" t="s">
        <v>380</v>
      </c>
      <c r="B992" s="481" t="s">
        <v>758</v>
      </c>
      <c r="C992" s="481" t="s">
        <v>529</v>
      </c>
      <c r="D992" s="481" t="s">
        <v>666</v>
      </c>
      <c r="E992" s="481" t="s">
        <v>1703</v>
      </c>
      <c r="F992" s="481" t="s">
        <v>516</v>
      </c>
      <c r="G992" s="538">
        <v>83.185</v>
      </c>
      <c r="H992" s="285"/>
      <c r="I992" s="268"/>
      <c r="J992" s="268"/>
      <c r="K992" s="268"/>
      <c r="L992" s="268"/>
      <c r="M992" s="268"/>
    </row>
    <row r="993" spans="1:13" ht="81.75">
      <c r="A993" s="724" t="s">
        <v>73</v>
      </c>
      <c r="B993" s="541" t="s">
        <v>758</v>
      </c>
      <c r="C993" s="541" t="s">
        <v>529</v>
      </c>
      <c r="D993" s="541" t="s">
        <v>666</v>
      </c>
      <c r="E993" s="541" t="s">
        <v>136</v>
      </c>
      <c r="F993" s="481"/>
      <c r="G993" s="538">
        <f>G994+G995+G996</f>
        <v>169989.926</v>
      </c>
      <c r="H993" s="268"/>
      <c r="I993" s="268"/>
      <c r="J993" s="268"/>
      <c r="K993" s="268"/>
      <c r="L993" s="268"/>
      <c r="M993" s="268"/>
    </row>
    <row r="994" spans="1:13" ht="40.5">
      <c r="A994" s="481" t="s">
        <v>653</v>
      </c>
      <c r="B994" s="481" t="s">
        <v>758</v>
      </c>
      <c r="C994" s="481" t="s">
        <v>529</v>
      </c>
      <c r="D994" s="481" t="s">
        <v>666</v>
      </c>
      <c r="E994" s="481" t="s">
        <v>136</v>
      </c>
      <c r="F994" s="481" t="s">
        <v>67</v>
      </c>
      <c r="G994" s="538">
        <v>165193.01</v>
      </c>
      <c r="H994" s="268"/>
      <c r="I994" s="268"/>
      <c r="J994" s="268"/>
      <c r="K994" s="268"/>
      <c r="L994" s="268"/>
      <c r="M994" s="268"/>
    </row>
    <row r="995" spans="1:13" ht="27.75">
      <c r="A995" s="256" t="s">
        <v>380</v>
      </c>
      <c r="B995" s="481" t="s">
        <v>758</v>
      </c>
      <c r="C995" s="481" t="s">
        <v>529</v>
      </c>
      <c r="D995" s="481" t="s">
        <v>666</v>
      </c>
      <c r="E995" s="481" t="s">
        <v>136</v>
      </c>
      <c r="F995" s="481" t="s">
        <v>516</v>
      </c>
      <c r="G995" s="538">
        <v>4796.916</v>
      </c>
      <c r="H995" s="268"/>
      <c r="I995" s="268"/>
      <c r="J995" s="268"/>
      <c r="K995" s="268"/>
      <c r="L995" s="268"/>
      <c r="M995" s="268"/>
    </row>
    <row r="996" spans="1:13" ht="15.75" hidden="1">
      <c r="A996" s="484" t="s">
        <v>176</v>
      </c>
      <c r="B996" s="481" t="s">
        <v>758</v>
      </c>
      <c r="C996" s="481" t="s">
        <v>529</v>
      </c>
      <c r="D996" s="481" t="s">
        <v>666</v>
      </c>
      <c r="E996" s="481" t="s">
        <v>136</v>
      </c>
      <c r="F996" s="481" t="s">
        <v>762</v>
      </c>
      <c r="G996" s="538"/>
      <c r="H996" s="268"/>
      <c r="I996" s="268"/>
      <c r="J996" s="268"/>
      <c r="K996" s="268"/>
      <c r="L996" s="268"/>
      <c r="M996" s="268"/>
    </row>
    <row r="997" spans="1:13" ht="15.75" hidden="1">
      <c r="A997" s="481" t="s">
        <v>179</v>
      </c>
      <c r="B997" s="481" t="s">
        <v>758</v>
      </c>
      <c r="C997" s="541" t="s">
        <v>529</v>
      </c>
      <c r="D997" s="541" t="s">
        <v>666</v>
      </c>
      <c r="E997" s="541" t="s">
        <v>138</v>
      </c>
      <c r="F997" s="541"/>
      <c r="G997" s="598">
        <f>G998</f>
        <v>0</v>
      </c>
      <c r="H997" s="268"/>
      <c r="I997" s="268"/>
      <c r="J997" s="268"/>
      <c r="K997" s="268"/>
      <c r="L997" s="268"/>
      <c r="M997" s="268"/>
    </row>
    <row r="998" spans="1:13" ht="40.5" hidden="1">
      <c r="A998" s="481" t="s">
        <v>653</v>
      </c>
      <c r="B998" s="481" t="s">
        <v>758</v>
      </c>
      <c r="C998" s="481" t="s">
        <v>529</v>
      </c>
      <c r="D998" s="481" t="s">
        <v>666</v>
      </c>
      <c r="E998" s="481" t="s">
        <v>138</v>
      </c>
      <c r="F998" s="481" t="s">
        <v>67</v>
      </c>
      <c r="G998" s="538"/>
      <c r="H998" s="268"/>
      <c r="I998" s="268"/>
      <c r="J998" s="268"/>
      <c r="K998" s="268"/>
      <c r="L998" s="268"/>
      <c r="M998" s="268"/>
    </row>
    <row r="999" spans="1:13" ht="27" hidden="1">
      <c r="A999" s="481" t="s">
        <v>382</v>
      </c>
      <c r="B999" s="497" t="s">
        <v>758</v>
      </c>
      <c r="C999" s="481" t="s">
        <v>529</v>
      </c>
      <c r="D999" s="481" t="s">
        <v>666</v>
      </c>
      <c r="E999" s="481" t="s">
        <v>693</v>
      </c>
      <c r="F999" s="481"/>
      <c r="G999" s="538">
        <f>G1000</f>
        <v>0</v>
      </c>
      <c r="H999" s="268"/>
      <c r="I999" s="268"/>
      <c r="J999" s="268"/>
      <c r="K999" s="268"/>
      <c r="L999" s="268"/>
      <c r="M999" s="268"/>
    </row>
    <row r="1000" spans="1:13" ht="27.75" hidden="1">
      <c r="A1000" s="256" t="s">
        <v>380</v>
      </c>
      <c r="B1000" s="497" t="s">
        <v>758</v>
      </c>
      <c r="C1000" s="481" t="s">
        <v>529</v>
      </c>
      <c r="D1000" s="481" t="s">
        <v>666</v>
      </c>
      <c r="E1000" s="481" t="s">
        <v>693</v>
      </c>
      <c r="F1000" s="481" t="s">
        <v>516</v>
      </c>
      <c r="G1000" s="538"/>
      <c r="H1000" s="268"/>
      <c r="I1000" s="268"/>
      <c r="J1000" s="268"/>
      <c r="K1000" s="268"/>
      <c r="L1000" s="268"/>
      <c r="M1000" s="268"/>
    </row>
    <row r="1001" spans="1:13" ht="44.25" customHeight="1">
      <c r="A1001" s="256" t="s">
        <v>1696</v>
      </c>
      <c r="B1001" s="497" t="s">
        <v>758</v>
      </c>
      <c r="C1001" s="481" t="s">
        <v>529</v>
      </c>
      <c r="D1001" s="481" t="s">
        <v>666</v>
      </c>
      <c r="E1001" s="481" t="s">
        <v>1697</v>
      </c>
      <c r="F1001" s="481"/>
      <c r="G1001" s="538">
        <f>G1002</f>
        <v>4426.8</v>
      </c>
      <c r="H1001" s="268"/>
      <c r="I1001" s="268"/>
      <c r="J1001" s="268"/>
      <c r="K1001" s="268"/>
      <c r="L1001" s="268"/>
      <c r="M1001" s="268"/>
    </row>
    <row r="1002" spans="1:13" ht="40.5">
      <c r="A1002" s="481" t="s">
        <v>653</v>
      </c>
      <c r="B1002" s="497" t="s">
        <v>758</v>
      </c>
      <c r="C1002" s="481" t="s">
        <v>529</v>
      </c>
      <c r="D1002" s="481" t="s">
        <v>666</v>
      </c>
      <c r="E1002" s="481" t="s">
        <v>1697</v>
      </c>
      <c r="F1002" s="481" t="s">
        <v>67</v>
      </c>
      <c r="G1002" s="538">
        <v>4426.8</v>
      </c>
      <c r="H1002" s="268"/>
      <c r="I1002" s="268"/>
      <c r="J1002" s="268"/>
      <c r="K1002" s="268"/>
      <c r="L1002" s="268"/>
      <c r="M1002" s="268"/>
    </row>
    <row r="1003" spans="1:13" ht="24" customHeight="1">
      <c r="A1003" s="541" t="s">
        <v>599</v>
      </c>
      <c r="B1003" s="541" t="s">
        <v>758</v>
      </c>
      <c r="C1003" s="541" t="s">
        <v>529</v>
      </c>
      <c r="D1003" s="541" t="s">
        <v>666</v>
      </c>
      <c r="E1003" s="541" t="s">
        <v>133</v>
      </c>
      <c r="F1003" s="481"/>
      <c r="G1003" s="538">
        <f>G1004+G1007+G1009+G1005+G1006+G1008</f>
        <v>21036.756999999998</v>
      </c>
      <c r="H1003" s="268"/>
      <c r="I1003" s="268"/>
      <c r="J1003" s="268"/>
      <c r="K1003" s="268"/>
      <c r="L1003" s="268"/>
      <c r="M1003" s="268"/>
    </row>
    <row r="1004" spans="1:13" ht="40.5" hidden="1">
      <c r="A1004" s="481" t="s">
        <v>653</v>
      </c>
      <c r="B1004" s="481" t="s">
        <v>758</v>
      </c>
      <c r="C1004" s="481" t="s">
        <v>529</v>
      </c>
      <c r="D1004" s="481" t="s">
        <v>666</v>
      </c>
      <c r="E1004" s="481" t="s">
        <v>133</v>
      </c>
      <c r="F1004" s="481" t="s">
        <v>67</v>
      </c>
      <c r="G1004" s="538"/>
      <c r="H1004" s="268"/>
      <c r="I1004" s="268"/>
      <c r="J1004" s="268"/>
      <c r="K1004" s="268"/>
      <c r="L1004" s="268"/>
      <c r="M1004" s="268"/>
    </row>
    <row r="1005" spans="1:13" ht="40.5" hidden="1">
      <c r="A1005" s="481" t="s">
        <v>653</v>
      </c>
      <c r="B1005" s="481" t="s">
        <v>758</v>
      </c>
      <c r="C1005" s="481" t="s">
        <v>529</v>
      </c>
      <c r="D1005" s="481" t="s">
        <v>666</v>
      </c>
      <c r="E1005" s="481" t="s">
        <v>133</v>
      </c>
      <c r="F1005" s="481" t="s">
        <v>67</v>
      </c>
      <c r="G1005" s="538"/>
      <c r="H1005" s="268"/>
      <c r="I1005" s="268"/>
      <c r="J1005" s="268"/>
      <c r="K1005" s="268"/>
      <c r="L1005" s="268"/>
      <c r="M1005" s="268"/>
    </row>
    <row r="1006" spans="1:13" ht="40.5">
      <c r="A1006" s="481" t="s">
        <v>653</v>
      </c>
      <c r="B1006" s="481" t="s">
        <v>758</v>
      </c>
      <c r="C1006" s="481" t="s">
        <v>529</v>
      </c>
      <c r="D1006" s="481" t="s">
        <v>666</v>
      </c>
      <c r="E1006" s="481" t="s">
        <v>133</v>
      </c>
      <c r="F1006" s="481" t="s">
        <v>67</v>
      </c>
      <c r="G1006" s="538">
        <v>64.424</v>
      </c>
      <c r="H1006" s="268"/>
      <c r="I1006" s="268"/>
      <c r="J1006" s="268"/>
      <c r="K1006" s="268"/>
      <c r="L1006" s="268"/>
      <c r="M1006" s="268"/>
    </row>
    <row r="1007" spans="1:34" ht="27.75">
      <c r="A1007" s="256" t="s">
        <v>380</v>
      </c>
      <c r="B1007" s="481" t="s">
        <v>758</v>
      </c>
      <c r="C1007" s="481" t="s">
        <v>529</v>
      </c>
      <c r="D1007" s="481" t="s">
        <v>666</v>
      </c>
      <c r="E1007" s="481" t="s">
        <v>133</v>
      </c>
      <c r="F1007" s="481" t="s">
        <v>516</v>
      </c>
      <c r="G1007" s="538">
        <v>19099.301</v>
      </c>
      <c r="H1007" s="292"/>
      <c r="I1007" s="268"/>
      <c r="J1007" s="268"/>
      <c r="K1007" s="268"/>
      <c r="L1007" s="268"/>
      <c r="M1007" s="268"/>
      <c r="V1007" s="245"/>
      <c r="X1007" s="477"/>
      <c r="AE1007" s="816"/>
      <c r="AF1007" s="816"/>
      <c r="AG1007" s="816"/>
      <c r="AH1007" s="816"/>
    </row>
    <row r="1008" spans="1:24" ht="15.75">
      <c r="A1008" s="486" t="s">
        <v>176</v>
      </c>
      <c r="B1008" s="481" t="s">
        <v>758</v>
      </c>
      <c r="C1008" s="481" t="s">
        <v>529</v>
      </c>
      <c r="D1008" s="481" t="s">
        <v>666</v>
      </c>
      <c r="E1008" s="481" t="s">
        <v>133</v>
      </c>
      <c r="F1008" s="481" t="s">
        <v>762</v>
      </c>
      <c r="G1008" s="538">
        <v>265.032</v>
      </c>
      <c r="H1008" s="292"/>
      <c r="I1008" s="268"/>
      <c r="J1008" s="268"/>
      <c r="K1008" s="268"/>
      <c r="L1008" s="268"/>
      <c r="M1008" s="268"/>
      <c r="V1008" s="245"/>
      <c r="X1008" s="477"/>
    </row>
    <row r="1009" spans="1:13" ht="20.25" customHeight="1">
      <c r="A1009" s="492" t="s">
        <v>763</v>
      </c>
      <c r="B1009" s="481" t="s">
        <v>758</v>
      </c>
      <c r="C1009" s="481" t="s">
        <v>529</v>
      </c>
      <c r="D1009" s="481" t="s">
        <v>666</v>
      </c>
      <c r="E1009" s="481" t="s">
        <v>133</v>
      </c>
      <c r="F1009" s="481" t="s">
        <v>764</v>
      </c>
      <c r="G1009" s="538">
        <v>1608</v>
      </c>
      <c r="H1009" s="293"/>
      <c r="I1009" s="268"/>
      <c r="J1009" s="268"/>
      <c r="K1009" s="268"/>
      <c r="L1009" s="268"/>
      <c r="M1009" s="268"/>
    </row>
    <row r="1010" spans="1:13" ht="27.75" hidden="1">
      <c r="A1010" s="642" t="s">
        <v>714</v>
      </c>
      <c r="B1010" s="481" t="s">
        <v>758</v>
      </c>
      <c r="C1010" s="481" t="s">
        <v>529</v>
      </c>
      <c r="D1010" s="481" t="s">
        <v>666</v>
      </c>
      <c r="E1010" s="481" t="s">
        <v>713</v>
      </c>
      <c r="F1010" s="481"/>
      <c r="G1010" s="538">
        <f>G1011</f>
        <v>0</v>
      </c>
      <c r="H1010" s="293"/>
      <c r="I1010" s="268"/>
      <c r="J1010" s="268"/>
      <c r="K1010" s="268"/>
      <c r="L1010" s="268"/>
      <c r="M1010" s="268"/>
    </row>
    <row r="1011" spans="1:13" ht="27" hidden="1">
      <c r="A1011" s="481" t="s">
        <v>380</v>
      </c>
      <c r="B1011" s="481" t="s">
        <v>758</v>
      </c>
      <c r="C1011" s="481" t="s">
        <v>529</v>
      </c>
      <c r="D1011" s="481" t="s">
        <v>660</v>
      </c>
      <c r="E1011" s="481" t="s">
        <v>713</v>
      </c>
      <c r="F1011" s="481" t="s">
        <v>516</v>
      </c>
      <c r="G1011" s="538"/>
      <c r="H1011" s="292"/>
      <c r="I1011" s="268"/>
      <c r="J1011" s="268"/>
      <c r="K1011" s="268"/>
      <c r="L1011" s="268"/>
      <c r="M1011" s="268"/>
    </row>
    <row r="1012" spans="1:13" ht="40.5" hidden="1">
      <c r="A1012" s="481" t="s">
        <v>25</v>
      </c>
      <c r="B1012" s="481" t="s">
        <v>758</v>
      </c>
      <c r="C1012" s="481" t="s">
        <v>529</v>
      </c>
      <c r="D1012" s="481" t="s">
        <v>660</v>
      </c>
      <c r="E1012" s="481" t="s">
        <v>24</v>
      </c>
      <c r="F1012" s="481"/>
      <c r="G1012" s="538">
        <f>G1013</f>
        <v>0</v>
      </c>
      <c r="H1012" s="293"/>
      <c r="I1012" s="268"/>
      <c r="J1012" s="268"/>
      <c r="K1012" s="268"/>
      <c r="L1012" s="268"/>
      <c r="M1012" s="268"/>
    </row>
    <row r="1013" spans="1:13" ht="27" hidden="1">
      <c r="A1013" s="481" t="s">
        <v>380</v>
      </c>
      <c r="B1013" s="481" t="s">
        <v>758</v>
      </c>
      <c r="C1013" s="481" t="s">
        <v>529</v>
      </c>
      <c r="D1013" s="481" t="s">
        <v>660</v>
      </c>
      <c r="E1013" s="481" t="s">
        <v>24</v>
      </c>
      <c r="F1013" s="481" t="s">
        <v>516</v>
      </c>
      <c r="G1013" s="538"/>
      <c r="H1013" s="293">
        <v>592.4</v>
      </c>
      <c r="I1013" s="268"/>
      <c r="J1013" s="268"/>
      <c r="K1013" s="268"/>
      <c r="L1013" s="268"/>
      <c r="M1013" s="268"/>
    </row>
    <row r="1014" spans="1:13" ht="27.75" hidden="1">
      <c r="A1014" s="725" t="s">
        <v>1312</v>
      </c>
      <c r="B1014" s="481" t="s">
        <v>758</v>
      </c>
      <c r="C1014" s="481" t="s">
        <v>529</v>
      </c>
      <c r="D1014" s="481" t="s">
        <v>666</v>
      </c>
      <c r="E1014" s="481" t="s">
        <v>276</v>
      </c>
      <c r="F1014" s="481"/>
      <c r="G1014" s="538">
        <f>G1015</f>
        <v>0</v>
      </c>
      <c r="H1014" s="293"/>
      <c r="I1014" s="268"/>
      <c r="J1014" s="268"/>
      <c r="K1014" s="268"/>
      <c r="L1014" s="268"/>
      <c r="M1014" s="268"/>
    </row>
    <row r="1015" spans="1:13" ht="27.75" hidden="1">
      <c r="A1015" s="256" t="s">
        <v>380</v>
      </c>
      <c r="B1015" s="481" t="s">
        <v>758</v>
      </c>
      <c r="C1015" s="481" t="s">
        <v>529</v>
      </c>
      <c r="D1015" s="481" t="s">
        <v>666</v>
      </c>
      <c r="E1015" s="481" t="s">
        <v>276</v>
      </c>
      <c r="F1015" s="481" t="s">
        <v>516</v>
      </c>
      <c r="G1015" s="538"/>
      <c r="H1015" s="293"/>
      <c r="I1015" s="268"/>
      <c r="J1015" s="268"/>
      <c r="K1015" s="268"/>
      <c r="L1015" s="268"/>
      <c r="M1015" s="268"/>
    </row>
    <row r="1016" spans="1:13" ht="15.75" hidden="1">
      <c r="A1016" s="256" t="s">
        <v>1428</v>
      </c>
      <c r="B1016" s="481" t="s">
        <v>758</v>
      </c>
      <c r="C1016" s="481" t="s">
        <v>529</v>
      </c>
      <c r="D1016" s="481" t="s">
        <v>666</v>
      </c>
      <c r="E1016" s="481" t="s">
        <v>1130</v>
      </c>
      <c r="F1016" s="481"/>
      <c r="G1016" s="538">
        <f>G1017</f>
        <v>0</v>
      </c>
      <c r="H1016" s="293"/>
      <c r="I1016" s="268"/>
      <c r="J1016" s="268"/>
      <c r="K1016" s="268"/>
      <c r="L1016" s="268"/>
      <c r="M1016" s="268"/>
    </row>
    <row r="1017" spans="1:13" ht="33" customHeight="1" hidden="1">
      <c r="A1017" s="256" t="s">
        <v>380</v>
      </c>
      <c r="B1017" s="481" t="s">
        <v>758</v>
      </c>
      <c r="C1017" s="481" t="s">
        <v>529</v>
      </c>
      <c r="D1017" s="481" t="s">
        <v>666</v>
      </c>
      <c r="E1017" s="481" t="s">
        <v>1130</v>
      </c>
      <c r="F1017" s="481" t="s">
        <v>516</v>
      </c>
      <c r="G1017" s="538"/>
      <c r="H1017" s="293"/>
      <c r="I1017" s="268"/>
      <c r="J1017" s="268"/>
      <c r="K1017" s="268"/>
      <c r="L1017" s="268"/>
      <c r="M1017" s="268"/>
    </row>
    <row r="1018" spans="1:13" ht="33" customHeight="1">
      <c r="A1018" s="472" t="s">
        <v>1761</v>
      </c>
      <c r="B1018" s="481" t="s">
        <v>758</v>
      </c>
      <c r="C1018" s="481" t="s">
        <v>529</v>
      </c>
      <c r="D1018" s="481" t="s">
        <v>666</v>
      </c>
      <c r="E1018" s="481" t="s">
        <v>1762</v>
      </c>
      <c r="F1018" s="481"/>
      <c r="G1018" s="538">
        <f>G1019</f>
        <v>4.458</v>
      </c>
      <c r="H1018" s="293"/>
      <c r="I1018" s="268"/>
      <c r="J1018" s="268"/>
      <c r="K1018" s="268"/>
      <c r="L1018" s="268"/>
      <c r="M1018" s="268"/>
    </row>
    <row r="1019" spans="1:13" ht="33" customHeight="1">
      <c r="A1019" s="256" t="s">
        <v>380</v>
      </c>
      <c r="B1019" s="481" t="s">
        <v>758</v>
      </c>
      <c r="C1019" s="481" t="s">
        <v>529</v>
      </c>
      <c r="D1019" s="481" t="s">
        <v>666</v>
      </c>
      <c r="E1019" s="481" t="s">
        <v>1762</v>
      </c>
      <c r="F1019" s="481" t="s">
        <v>516</v>
      </c>
      <c r="G1019" s="538">
        <v>4.458</v>
      </c>
      <c r="H1019" s="293"/>
      <c r="I1019" s="268"/>
      <c r="J1019" s="268"/>
      <c r="K1019" s="268"/>
      <c r="L1019" s="268"/>
      <c r="M1019" s="268"/>
    </row>
    <row r="1020" spans="1:13" ht="33" customHeight="1">
      <c r="A1020" s="256" t="s">
        <v>1579</v>
      </c>
      <c r="B1020" s="481" t="s">
        <v>758</v>
      </c>
      <c r="C1020" s="481" t="s">
        <v>529</v>
      </c>
      <c r="D1020" s="481" t="s">
        <v>666</v>
      </c>
      <c r="E1020" s="481" t="s">
        <v>1130</v>
      </c>
      <c r="F1020" s="481"/>
      <c r="G1020" s="538">
        <f>G1021</f>
        <v>4396.477</v>
      </c>
      <c r="H1020" s="293"/>
      <c r="I1020" s="268"/>
      <c r="J1020" s="268"/>
      <c r="K1020" s="268"/>
      <c r="L1020" s="268"/>
      <c r="M1020" s="268"/>
    </row>
    <row r="1021" spans="1:13" ht="33" customHeight="1">
      <c r="A1021" s="256" t="s">
        <v>380</v>
      </c>
      <c r="B1021" s="481" t="s">
        <v>758</v>
      </c>
      <c r="C1021" s="481" t="s">
        <v>529</v>
      </c>
      <c r="D1021" s="481" t="s">
        <v>666</v>
      </c>
      <c r="E1021" s="481" t="s">
        <v>1130</v>
      </c>
      <c r="F1021" s="481" t="s">
        <v>516</v>
      </c>
      <c r="G1021" s="538">
        <v>4396.477</v>
      </c>
      <c r="H1021" s="293"/>
      <c r="I1021" s="268"/>
      <c r="J1021" s="268"/>
      <c r="K1021" s="268"/>
      <c r="L1021" s="268"/>
      <c r="M1021" s="268"/>
    </row>
    <row r="1022" spans="1:13" ht="33" customHeight="1">
      <c r="A1022" s="536" t="s">
        <v>277</v>
      </c>
      <c r="B1022" s="541" t="s">
        <v>758</v>
      </c>
      <c r="C1022" s="541" t="s">
        <v>529</v>
      </c>
      <c r="D1022" s="541" t="s">
        <v>666</v>
      </c>
      <c r="E1022" s="541" t="s">
        <v>276</v>
      </c>
      <c r="F1022" s="481"/>
      <c r="G1022" s="538">
        <f>SUM(G1023)</f>
        <v>2367.334</v>
      </c>
      <c r="H1022" s="293"/>
      <c r="I1022" s="268"/>
      <c r="J1022" s="268"/>
      <c r="K1022" s="268"/>
      <c r="L1022" s="268"/>
      <c r="M1022" s="268"/>
    </row>
    <row r="1023" spans="1:21" ht="33" customHeight="1">
      <c r="A1023" s="256" t="s">
        <v>380</v>
      </c>
      <c r="B1023" s="481" t="s">
        <v>758</v>
      </c>
      <c r="C1023" s="481" t="s">
        <v>529</v>
      </c>
      <c r="D1023" s="481" t="s">
        <v>666</v>
      </c>
      <c r="E1023" s="481" t="s">
        <v>276</v>
      </c>
      <c r="F1023" s="481" t="s">
        <v>516</v>
      </c>
      <c r="G1023" s="538">
        <v>2367.334</v>
      </c>
      <c r="H1023" s="293"/>
      <c r="I1023" s="268"/>
      <c r="J1023" s="268"/>
      <c r="K1023" s="268"/>
      <c r="L1023" s="268"/>
      <c r="M1023" s="268"/>
      <c r="U1023">
        <v>4230.795</v>
      </c>
    </row>
    <row r="1024" spans="1:13" ht="42.75" customHeight="1">
      <c r="A1024" s="536" t="s">
        <v>1429</v>
      </c>
      <c r="B1024" s="541" t="s">
        <v>758</v>
      </c>
      <c r="C1024" s="541" t="s">
        <v>529</v>
      </c>
      <c r="D1024" s="541" t="s">
        <v>666</v>
      </c>
      <c r="E1024" s="541" t="s">
        <v>1430</v>
      </c>
      <c r="F1024" s="481"/>
      <c r="G1024" s="538">
        <f>G1025</f>
        <v>776.364</v>
      </c>
      <c r="H1024" s="293"/>
      <c r="I1024" s="268"/>
      <c r="J1024" s="268"/>
      <c r="K1024" s="268"/>
      <c r="L1024" s="268"/>
      <c r="M1024" s="268"/>
    </row>
    <row r="1025" spans="1:13" ht="27.75">
      <c r="A1025" s="256" t="s">
        <v>380</v>
      </c>
      <c r="B1025" s="481" t="s">
        <v>758</v>
      </c>
      <c r="C1025" s="481" t="s">
        <v>529</v>
      </c>
      <c r="D1025" s="481" t="s">
        <v>666</v>
      </c>
      <c r="E1025" s="481" t="s">
        <v>1430</v>
      </c>
      <c r="F1025" s="481" t="s">
        <v>516</v>
      </c>
      <c r="G1025" s="538">
        <v>776.364</v>
      </c>
      <c r="H1025" s="293"/>
      <c r="I1025" s="268"/>
      <c r="J1025" s="268"/>
      <c r="K1025" s="268"/>
      <c r="L1025" s="268"/>
      <c r="M1025" s="268"/>
    </row>
    <row r="1026" spans="1:13" ht="44.25" customHeight="1">
      <c r="A1026" s="536" t="s">
        <v>1431</v>
      </c>
      <c r="B1026" s="541" t="s">
        <v>758</v>
      </c>
      <c r="C1026" s="541" t="s">
        <v>529</v>
      </c>
      <c r="D1026" s="541" t="s">
        <v>666</v>
      </c>
      <c r="E1026" s="541" t="s">
        <v>1432</v>
      </c>
      <c r="F1026" s="481"/>
      <c r="G1026" s="538">
        <f>G1027</f>
        <v>1194.955</v>
      </c>
      <c r="H1026" s="293"/>
      <c r="I1026" s="268"/>
      <c r="J1026" s="268"/>
      <c r="K1026" s="268"/>
      <c r="L1026" s="268"/>
      <c r="M1026" s="268"/>
    </row>
    <row r="1027" spans="1:13" ht="27.75">
      <c r="A1027" s="256" t="s">
        <v>380</v>
      </c>
      <c r="B1027" s="481" t="s">
        <v>758</v>
      </c>
      <c r="C1027" s="481" t="s">
        <v>529</v>
      </c>
      <c r="D1027" s="481" t="s">
        <v>666</v>
      </c>
      <c r="E1027" s="481" t="s">
        <v>1432</v>
      </c>
      <c r="F1027" s="481" t="s">
        <v>516</v>
      </c>
      <c r="G1027" s="538">
        <v>1194.955</v>
      </c>
      <c r="H1027" s="293"/>
      <c r="I1027" s="268"/>
      <c r="J1027" s="268"/>
      <c r="K1027" s="268"/>
      <c r="L1027" s="268"/>
      <c r="M1027" s="268"/>
    </row>
    <row r="1028" spans="1:13" ht="27.75">
      <c r="A1028" s="537" t="s">
        <v>464</v>
      </c>
      <c r="B1028" s="481" t="s">
        <v>758</v>
      </c>
      <c r="C1028" s="481" t="s">
        <v>529</v>
      </c>
      <c r="D1028" s="481" t="s">
        <v>666</v>
      </c>
      <c r="E1028" s="481" t="s">
        <v>465</v>
      </c>
      <c r="F1028" s="481"/>
      <c r="G1028" s="538">
        <f>G1031+G1029</f>
        <v>1033.762</v>
      </c>
      <c r="H1028" s="293"/>
      <c r="I1028" s="268"/>
      <c r="J1028" s="268"/>
      <c r="K1028" s="268"/>
      <c r="L1028" s="268"/>
      <c r="M1028" s="268"/>
    </row>
    <row r="1029" spans="1:13" ht="30">
      <c r="A1029" s="662" t="s">
        <v>18</v>
      </c>
      <c r="B1029" s="481" t="s">
        <v>758</v>
      </c>
      <c r="C1029" s="481" t="s">
        <v>529</v>
      </c>
      <c r="D1029" s="481" t="s">
        <v>666</v>
      </c>
      <c r="E1029" s="481" t="s">
        <v>19</v>
      </c>
      <c r="F1029" s="481"/>
      <c r="G1029" s="538">
        <f>G1030</f>
        <v>108.071</v>
      </c>
      <c r="H1029" s="293"/>
      <c r="I1029" s="268"/>
      <c r="J1029" s="268"/>
      <c r="K1029" s="268"/>
      <c r="L1029" s="268"/>
      <c r="M1029" s="268"/>
    </row>
    <row r="1030" spans="1:13" ht="40.5">
      <c r="A1030" s="481" t="s">
        <v>653</v>
      </c>
      <c r="B1030" s="481" t="s">
        <v>758</v>
      </c>
      <c r="C1030" s="541" t="s">
        <v>529</v>
      </c>
      <c r="D1030" s="481" t="s">
        <v>666</v>
      </c>
      <c r="E1030" s="481" t="s">
        <v>19</v>
      </c>
      <c r="F1030" s="481" t="s">
        <v>67</v>
      </c>
      <c r="G1030" s="538">
        <v>108.071</v>
      </c>
      <c r="H1030" s="293"/>
      <c r="I1030" s="268"/>
      <c r="J1030" s="268"/>
      <c r="K1030" s="268"/>
      <c r="L1030" s="268"/>
      <c r="M1030" s="268"/>
    </row>
    <row r="1031" spans="1:13" ht="31.5" customHeight="1">
      <c r="A1031" s="642" t="s">
        <v>440</v>
      </c>
      <c r="B1031" s="481" t="s">
        <v>758</v>
      </c>
      <c r="C1031" s="481" t="s">
        <v>529</v>
      </c>
      <c r="D1031" s="481" t="s">
        <v>666</v>
      </c>
      <c r="E1031" s="481" t="s">
        <v>131</v>
      </c>
      <c r="F1031" s="481"/>
      <c r="G1031" s="538">
        <f>G1032</f>
        <v>925.691</v>
      </c>
      <c r="H1031" s="268"/>
      <c r="I1031" s="268"/>
      <c r="J1031" s="268"/>
      <c r="K1031" s="268"/>
      <c r="L1031" s="268"/>
      <c r="M1031" s="268"/>
    </row>
    <row r="1032" spans="1:13" ht="40.5">
      <c r="A1032" s="481" t="s">
        <v>653</v>
      </c>
      <c r="B1032" s="481" t="s">
        <v>758</v>
      </c>
      <c r="C1032" s="541" t="s">
        <v>529</v>
      </c>
      <c r="D1032" s="481" t="s">
        <v>666</v>
      </c>
      <c r="E1032" s="481" t="s">
        <v>131</v>
      </c>
      <c r="F1032" s="481" t="s">
        <v>67</v>
      </c>
      <c r="G1032" s="538">
        <v>925.691</v>
      </c>
      <c r="H1032" s="268"/>
      <c r="I1032" s="268"/>
      <c r="J1032" s="268"/>
      <c r="K1032" s="268"/>
      <c r="L1032" s="268"/>
      <c r="M1032" s="268"/>
    </row>
    <row r="1033" spans="1:13" ht="35.25" customHeight="1" hidden="1">
      <c r="A1033" s="541" t="s">
        <v>75</v>
      </c>
      <c r="B1033" s="481" t="s">
        <v>758</v>
      </c>
      <c r="C1033" s="481" t="s">
        <v>529</v>
      </c>
      <c r="D1033" s="481" t="s">
        <v>666</v>
      </c>
      <c r="E1033" s="481" t="s">
        <v>87</v>
      </c>
      <c r="F1033" s="481"/>
      <c r="G1033" s="538">
        <f>G1034</f>
        <v>0</v>
      </c>
      <c r="H1033" s="268"/>
      <c r="I1033" s="268"/>
      <c r="J1033" s="268"/>
      <c r="K1033" s="268"/>
      <c r="L1033" s="268"/>
      <c r="M1033" s="268"/>
    </row>
    <row r="1034" spans="1:13" ht="27.75" hidden="1">
      <c r="A1034" s="256" t="s">
        <v>380</v>
      </c>
      <c r="B1034" s="541" t="s">
        <v>758</v>
      </c>
      <c r="C1034" s="541" t="s">
        <v>529</v>
      </c>
      <c r="D1034" s="481" t="s">
        <v>666</v>
      </c>
      <c r="E1034" s="481" t="s">
        <v>87</v>
      </c>
      <c r="F1034" s="481" t="s">
        <v>516</v>
      </c>
      <c r="G1034" s="538"/>
      <c r="H1034" s="268"/>
      <c r="I1034" s="268"/>
      <c r="J1034" s="268"/>
      <c r="K1034" s="268"/>
      <c r="L1034" s="268"/>
      <c r="M1034" s="268"/>
    </row>
    <row r="1035" spans="1:13" ht="40.5" hidden="1">
      <c r="A1035" s="541" t="s">
        <v>322</v>
      </c>
      <c r="B1035" s="481" t="s">
        <v>758</v>
      </c>
      <c r="C1035" s="481" t="s">
        <v>529</v>
      </c>
      <c r="D1035" s="481" t="s">
        <v>666</v>
      </c>
      <c r="E1035" s="481" t="s">
        <v>88</v>
      </c>
      <c r="F1035" s="481"/>
      <c r="G1035" s="538">
        <f>G1036</f>
        <v>0</v>
      </c>
      <c r="H1035" s="268"/>
      <c r="I1035" s="268"/>
      <c r="J1035" s="268"/>
      <c r="K1035" s="268"/>
      <c r="L1035" s="268"/>
      <c r="M1035" s="268"/>
    </row>
    <row r="1036" spans="1:13" ht="15.75" hidden="1">
      <c r="A1036" s="481" t="s">
        <v>654</v>
      </c>
      <c r="B1036" s="541" t="s">
        <v>758</v>
      </c>
      <c r="C1036" s="541" t="s">
        <v>529</v>
      </c>
      <c r="D1036" s="481" t="s">
        <v>666</v>
      </c>
      <c r="E1036" s="481" t="s">
        <v>88</v>
      </c>
      <c r="F1036" s="481" t="s">
        <v>516</v>
      </c>
      <c r="G1036" s="538"/>
      <c r="H1036" s="268"/>
      <c r="I1036" s="268"/>
      <c r="J1036" s="268"/>
      <c r="K1036" s="268"/>
      <c r="L1036" s="268"/>
      <c r="M1036" s="268"/>
    </row>
    <row r="1037" spans="1:13" ht="27.75">
      <c r="A1037" s="629" t="s">
        <v>466</v>
      </c>
      <c r="B1037" s="541" t="s">
        <v>758</v>
      </c>
      <c r="C1037" s="541" t="s">
        <v>529</v>
      </c>
      <c r="D1037" s="481" t="s">
        <v>666</v>
      </c>
      <c r="E1037" s="481" t="s">
        <v>467</v>
      </c>
      <c r="F1037" s="481"/>
      <c r="G1037" s="538">
        <f>G1040+G1043+G1038</f>
        <v>5238.39</v>
      </c>
      <c r="H1037" s="268"/>
      <c r="I1037" s="268"/>
      <c r="J1037" s="268"/>
      <c r="K1037" s="268"/>
      <c r="L1037" s="268"/>
      <c r="M1037" s="268"/>
    </row>
    <row r="1038" spans="1:13" ht="48" customHeight="1">
      <c r="A1038" s="485" t="s">
        <v>1698</v>
      </c>
      <c r="B1038" s="541" t="s">
        <v>758</v>
      </c>
      <c r="C1038" s="541" t="s">
        <v>529</v>
      </c>
      <c r="D1038" s="481" t="s">
        <v>666</v>
      </c>
      <c r="E1038" s="481" t="s">
        <v>1699</v>
      </c>
      <c r="F1038" s="481"/>
      <c r="G1038" s="538">
        <f>G1039</f>
        <v>2358.202</v>
      </c>
      <c r="H1038" s="268"/>
      <c r="I1038" s="268"/>
      <c r="J1038" s="268"/>
      <c r="K1038" s="268"/>
      <c r="L1038" s="268"/>
      <c r="M1038" s="268"/>
    </row>
    <row r="1039" spans="1:13" ht="27.75">
      <c r="A1039" s="256" t="s">
        <v>380</v>
      </c>
      <c r="B1039" s="541" t="s">
        <v>758</v>
      </c>
      <c r="C1039" s="541" t="s">
        <v>529</v>
      </c>
      <c r="D1039" s="481" t="s">
        <v>666</v>
      </c>
      <c r="E1039" s="481" t="s">
        <v>1699</v>
      </c>
      <c r="F1039" s="481" t="s">
        <v>516</v>
      </c>
      <c r="G1039" s="538">
        <v>2358.202</v>
      </c>
      <c r="H1039" s="268"/>
      <c r="I1039" s="268"/>
      <c r="J1039" s="268"/>
      <c r="K1039" s="268"/>
      <c r="L1039" s="268"/>
      <c r="M1039" s="268"/>
    </row>
    <row r="1040" spans="1:29" ht="41.25">
      <c r="A1040" s="498" t="s">
        <v>1313</v>
      </c>
      <c r="B1040" s="481" t="s">
        <v>758</v>
      </c>
      <c r="C1040" s="481" t="s">
        <v>529</v>
      </c>
      <c r="D1040" s="481" t="s">
        <v>666</v>
      </c>
      <c r="E1040" s="481" t="s">
        <v>566</v>
      </c>
      <c r="F1040" s="541"/>
      <c r="G1040" s="538">
        <f>G1041+G1042</f>
        <v>2601.074</v>
      </c>
      <c r="H1040" s="268"/>
      <c r="I1040" s="268"/>
      <c r="J1040" s="268"/>
      <c r="K1040" s="268"/>
      <c r="L1040" s="268"/>
      <c r="M1040" s="268"/>
      <c r="W1040" s="220"/>
      <c r="X1040" s="220"/>
      <c r="Y1040" s="220"/>
      <c r="Z1040" s="220"/>
      <c r="AA1040" s="220"/>
      <c r="AB1040" s="220"/>
      <c r="AC1040" s="220"/>
    </row>
    <row r="1041" spans="1:29" ht="30" customHeight="1">
      <c r="A1041" s="256" t="s">
        <v>380</v>
      </c>
      <c r="B1041" s="481" t="s">
        <v>758</v>
      </c>
      <c r="C1041" s="481" t="s">
        <v>529</v>
      </c>
      <c r="D1041" s="481" t="s">
        <v>666</v>
      </c>
      <c r="E1041" s="481" t="s">
        <v>566</v>
      </c>
      <c r="F1041" s="481" t="s">
        <v>516</v>
      </c>
      <c r="G1041" s="538">
        <v>1595.273</v>
      </c>
      <c r="H1041" s="268"/>
      <c r="I1041" s="268"/>
      <c r="J1041" s="268"/>
      <c r="K1041" s="268"/>
      <c r="L1041" s="268"/>
      <c r="M1041" s="268"/>
      <c r="W1041" s="530"/>
      <c r="X1041" s="531"/>
      <c r="Y1041" s="531"/>
      <c r="Z1041" s="531"/>
      <c r="AA1041" s="531"/>
      <c r="AB1041" s="532"/>
      <c r="AC1041" s="220"/>
    </row>
    <row r="1042" spans="1:29" ht="30" customHeight="1">
      <c r="A1042" s="484" t="s">
        <v>176</v>
      </c>
      <c r="B1042" s="481" t="s">
        <v>758</v>
      </c>
      <c r="C1042" s="481" t="s">
        <v>529</v>
      </c>
      <c r="D1042" s="481" t="s">
        <v>666</v>
      </c>
      <c r="E1042" s="481" t="s">
        <v>566</v>
      </c>
      <c r="F1042" s="481" t="s">
        <v>762</v>
      </c>
      <c r="G1042" s="538">
        <v>1005.801</v>
      </c>
      <c r="H1042" s="268"/>
      <c r="I1042" s="268"/>
      <c r="J1042" s="268"/>
      <c r="K1042" s="268"/>
      <c r="L1042" s="268"/>
      <c r="M1042" s="268"/>
      <c r="W1042" s="530"/>
      <c r="X1042" s="531"/>
      <c r="Y1042" s="531"/>
      <c r="Z1042" s="531"/>
      <c r="AA1042" s="531"/>
      <c r="AB1042" s="532"/>
      <c r="AC1042" s="220"/>
    </row>
    <row r="1043" spans="1:29" ht="57" customHeight="1">
      <c r="A1043" s="642" t="s">
        <v>1267</v>
      </c>
      <c r="B1043" s="481" t="s">
        <v>758</v>
      </c>
      <c r="C1043" s="481" t="s">
        <v>529</v>
      </c>
      <c r="D1043" s="481" t="s">
        <v>666</v>
      </c>
      <c r="E1043" s="481" t="s">
        <v>27</v>
      </c>
      <c r="F1043" s="481"/>
      <c r="G1043" s="538">
        <f>G1044</f>
        <v>279.114</v>
      </c>
      <c r="H1043" s="268"/>
      <c r="I1043" s="268"/>
      <c r="J1043" s="268"/>
      <c r="K1043" s="268"/>
      <c r="L1043" s="268"/>
      <c r="M1043" s="268"/>
      <c r="W1043" s="533"/>
      <c r="X1043" s="506"/>
      <c r="Y1043" s="506"/>
      <c r="Z1043" s="506"/>
      <c r="AA1043" s="506"/>
      <c r="AB1043" s="245"/>
      <c r="AC1043" s="220"/>
    </row>
    <row r="1044" spans="1:29" ht="27.75">
      <c r="A1044" s="256" t="s">
        <v>380</v>
      </c>
      <c r="B1044" s="481" t="s">
        <v>758</v>
      </c>
      <c r="C1044" s="481" t="s">
        <v>529</v>
      </c>
      <c r="D1044" s="481" t="s">
        <v>660</v>
      </c>
      <c r="E1044" s="481" t="s">
        <v>27</v>
      </c>
      <c r="F1044" s="481" t="s">
        <v>516</v>
      </c>
      <c r="G1044" s="538">
        <v>279.114</v>
      </c>
      <c r="H1044" s="268"/>
      <c r="I1044" s="268"/>
      <c r="J1044" s="268"/>
      <c r="K1044" s="268"/>
      <c r="L1044" s="268"/>
      <c r="M1044" s="268"/>
      <c r="W1044" s="506"/>
      <c r="X1044" s="534"/>
      <c r="Y1044" s="506"/>
      <c r="Z1044" s="506"/>
      <c r="AA1044" s="506"/>
      <c r="AB1044" s="245"/>
      <c r="AC1044" s="220"/>
    </row>
    <row r="1045" spans="1:29" ht="15.75">
      <c r="A1045" s="537" t="s">
        <v>1479</v>
      </c>
      <c r="B1045" s="481" t="s">
        <v>758</v>
      </c>
      <c r="C1045" s="483" t="s">
        <v>529</v>
      </c>
      <c r="D1045" s="483" t="s">
        <v>666</v>
      </c>
      <c r="E1045" s="483" t="s">
        <v>1480</v>
      </c>
      <c r="F1045" s="541"/>
      <c r="G1045" s="598">
        <f>G1046</f>
        <v>2202.201</v>
      </c>
      <c r="H1045" s="268"/>
      <c r="I1045" s="268"/>
      <c r="J1045" s="268"/>
      <c r="K1045" s="268"/>
      <c r="L1045" s="268"/>
      <c r="M1045" s="268"/>
      <c r="W1045" s="533"/>
      <c r="X1045" s="506"/>
      <c r="Y1045" s="506"/>
      <c r="Z1045" s="506"/>
      <c r="AA1045" s="506"/>
      <c r="AB1045" s="245"/>
      <c r="AC1045" s="220"/>
    </row>
    <row r="1046" spans="1:29" ht="69" customHeight="1">
      <c r="A1046" s="662" t="s">
        <v>1512</v>
      </c>
      <c r="B1046" s="481" t="s">
        <v>758</v>
      </c>
      <c r="C1046" s="481" t="s">
        <v>529</v>
      </c>
      <c r="D1046" s="481" t="s">
        <v>666</v>
      </c>
      <c r="E1046" s="481" t="s">
        <v>1481</v>
      </c>
      <c r="F1046" s="481"/>
      <c r="G1046" s="538">
        <f>G1047</f>
        <v>2202.201</v>
      </c>
      <c r="H1046" s="268"/>
      <c r="I1046" s="268"/>
      <c r="J1046" s="268"/>
      <c r="K1046" s="268"/>
      <c r="L1046" s="268"/>
      <c r="M1046" s="268"/>
      <c r="W1046" s="489"/>
      <c r="X1046" s="506"/>
      <c r="Y1046" s="506"/>
      <c r="Z1046" s="506"/>
      <c r="AA1046" s="506"/>
      <c r="AB1046" s="245"/>
      <c r="AC1046" s="220"/>
    </row>
    <row r="1047" spans="1:13" ht="27.75">
      <c r="A1047" s="256" t="s">
        <v>380</v>
      </c>
      <c r="B1047" s="481" t="s">
        <v>758</v>
      </c>
      <c r="C1047" s="481" t="s">
        <v>529</v>
      </c>
      <c r="D1047" s="481" t="s">
        <v>666</v>
      </c>
      <c r="E1047" s="481" t="s">
        <v>1481</v>
      </c>
      <c r="F1047" s="481" t="s">
        <v>516</v>
      </c>
      <c r="G1047" s="538">
        <v>2202.201</v>
      </c>
      <c r="H1047" s="268"/>
      <c r="I1047" s="268"/>
      <c r="J1047" s="268"/>
      <c r="K1047" s="268"/>
      <c r="L1047" s="268"/>
      <c r="M1047" s="268"/>
    </row>
    <row r="1048" spans="1:13" ht="27.75" hidden="1">
      <c r="A1048" s="482" t="s">
        <v>126</v>
      </c>
      <c r="B1048" s="483" t="s">
        <v>758</v>
      </c>
      <c r="C1048" s="483" t="s">
        <v>529</v>
      </c>
      <c r="D1048" s="483" t="s">
        <v>666</v>
      </c>
      <c r="E1048" s="483" t="s">
        <v>677</v>
      </c>
      <c r="F1048" s="483"/>
      <c r="G1048" s="600">
        <f>G1049</f>
        <v>0</v>
      </c>
      <c r="H1048" s="268"/>
      <c r="I1048" s="268"/>
      <c r="J1048" s="268"/>
      <c r="K1048" s="268"/>
      <c r="L1048" s="268"/>
      <c r="M1048" s="268"/>
    </row>
    <row r="1049" spans="1:13" ht="27.75" hidden="1">
      <c r="A1049" s="537" t="s">
        <v>124</v>
      </c>
      <c r="B1049" s="483" t="s">
        <v>758</v>
      </c>
      <c r="C1049" s="483" t="s">
        <v>529</v>
      </c>
      <c r="D1049" s="483" t="s">
        <v>666</v>
      </c>
      <c r="E1049" s="483" t="s">
        <v>125</v>
      </c>
      <c r="F1049" s="483"/>
      <c r="G1049" s="600">
        <f>G1050</f>
        <v>0</v>
      </c>
      <c r="H1049" s="268"/>
      <c r="I1049" s="268"/>
      <c r="J1049" s="268"/>
      <c r="K1049" s="268"/>
      <c r="L1049" s="268"/>
      <c r="M1049" s="268"/>
    </row>
    <row r="1050" spans="1:13" ht="22.5" customHeight="1" hidden="1">
      <c r="A1050" s="726" t="s">
        <v>599</v>
      </c>
      <c r="B1050" s="541" t="s">
        <v>758</v>
      </c>
      <c r="C1050" s="541" t="s">
        <v>529</v>
      </c>
      <c r="D1050" s="481" t="s">
        <v>666</v>
      </c>
      <c r="E1050" s="481" t="s">
        <v>127</v>
      </c>
      <c r="F1050" s="481"/>
      <c r="G1050" s="538">
        <f>G1051+G1052+G1053</f>
        <v>0</v>
      </c>
      <c r="H1050" s="268"/>
      <c r="I1050" s="268"/>
      <c r="J1050" s="268"/>
      <c r="K1050" s="268"/>
      <c r="L1050" s="268"/>
      <c r="M1050" s="268"/>
    </row>
    <row r="1051" spans="1:13" ht="40.5" hidden="1">
      <c r="A1051" s="726" t="s">
        <v>653</v>
      </c>
      <c r="B1051" s="481" t="s">
        <v>758</v>
      </c>
      <c r="C1051" s="481" t="s">
        <v>529</v>
      </c>
      <c r="D1051" s="481" t="s">
        <v>666</v>
      </c>
      <c r="E1051" s="481" t="s">
        <v>127</v>
      </c>
      <c r="F1051" s="481" t="s">
        <v>67</v>
      </c>
      <c r="G1051" s="538"/>
      <c r="H1051" s="268"/>
      <c r="I1051" s="268"/>
      <c r="J1051" s="268"/>
      <c r="K1051" s="268"/>
      <c r="L1051" s="268"/>
      <c r="M1051" s="268"/>
    </row>
    <row r="1052" spans="1:13" ht="27.75" hidden="1">
      <c r="A1052" s="256" t="s">
        <v>380</v>
      </c>
      <c r="B1052" s="481" t="s">
        <v>758</v>
      </c>
      <c r="C1052" s="481" t="s">
        <v>529</v>
      </c>
      <c r="D1052" s="481" t="s">
        <v>666</v>
      </c>
      <c r="E1052" s="481" t="s">
        <v>127</v>
      </c>
      <c r="F1052" s="481" t="s">
        <v>516</v>
      </c>
      <c r="G1052" s="538"/>
      <c r="H1052" s="268"/>
      <c r="I1052" s="268"/>
      <c r="J1052" s="268"/>
      <c r="K1052" s="268"/>
      <c r="L1052" s="268"/>
      <c r="M1052" s="268"/>
    </row>
    <row r="1053" spans="1:13" ht="15.75" hidden="1">
      <c r="A1053" s="727" t="s">
        <v>763</v>
      </c>
      <c r="B1053" s="481" t="s">
        <v>758</v>
      </c>
      <c r="C1053" s="481" t="s">
        <v>529</v>
      </c>
      <c r="D1053" s="481" t="s">
        <v>666</v>
      </c>
      <c r="E1053" s="481" t="s">
        <v>127</v>
      </c>
      <c r="F1053" s="481" t="s">
        <v>764</v>
      </c>
      <c r="G1053" s="538"/>
      <c r="H1053" s="268"/>
      <c r="I1053" s="268"/>
      <c r="J1053" s="268"/>
      <c r="K1053" s="268"/>
      <c r="L1053" s="268"/>
      <c r="M1053" s="268"/>
    </row>
    <row r="1054" spans="1:13" ht="46.5" hidden="1">
      <c r="A1054" s="728" t="s">
        <v>48</v>
      </c>
      <c r="B1054" s="541" t="s">
        <v>758</v>
      </c>
      <c r="C1054" s="541" t="s">
        <v>529</v>
      </c>
      <c r="D1054" s="481" t="s">
        <v>666</v>
      </c>
      <c r="E1054" s="481" t="s">
        <v>49</v>
      </c>
      <c r="F1054" s="481"/>
      <c r="G1054" s="538">
        <f>G1055+G1057+G1059</f>
        <v>0</v>
      </c>
      <c r="H1054" s="268"/>
      <c r="I1054" s="268"/>
      <c r="J1054" s="268"/>
      <c r="K1054" s="268"/>
      <c r="L1054" s="268"/>
      <c r="M1054" s="268"/>
    </row>
    <row r="1055" spans="1:13" ht="41.25" hidden="1">
      <c r="A1055" s="621" t="s">
        <v>51</v>
      </c>
      <c r="B1055" s="481" t="s">
        <v>758</v>
      </c>
      <c r="C1055" s="481" t="s">
        <v>529</v>
      </c>
      <c r="D1055" s="481" t="s">
        <v>666</v>
      </c>
      <c r="E1055" s="481" t="s">
        <v>50</v>
      </c>
      <c r="F1055" s="481"/>
      <c r="G1055" s="538">
        <f>G1056</f>
        <v>0</v>
      </c>
      <c r="H1055" s="268"/>
      <c r="I1055" s="268"/>
      <c r="J1055" s="268"/>
      <c r="K1055" s="268"/>
      <c r="L1055" s="268"/>
      <c r="M1055" s="268"/>
    </row>
    <row r="1056" spans="1:13" ht="27.75" hidden="1">
      <c r="A1056" s="256" t="s">
        <v>380</v>
      </c>
      <c r="B1056" s="481" t="s">
        <v>758</v>
      </c>
      <c r="C1056" s="481" t="s">
        <v>529</v>
      </c>
      <c r="D1056" s="481" t="s">
        <v>666</v>
      </c>
      <c r="E1056" s="481" t="s">
        <v>50</v>
      </c>
      <c r="F1056" s="481" t="s">
        <v>516</v>
      </c>
      <c r="G1056" s="538"/>
      <c r="H1056" s="268"/>
      <c r="I1056" s="268"/>
      <c r="J1056" s="268"/>
      <c r="K1056" s="268"/>
      <c r="L1056" s="268"/>
      <c r="M1056" s="268"/>
    </row>
    <row r="1057" spans="1:13" ht="27.75" hidden="1">
      <c r="A1057" s="621" t="s">
        <v>52</v>
      </c>
      <c r="B1057" s="481" t="s">
        <v>758</v>
      </c>
      <c r="C1057" s="481" t="s">
        <v>529</v>
      </c>
      <c r="D1057" s="481" t="s">
        <v>666</v>
      </c>
      <c r="E1057" s="481" t="s">
        <v>53</v>
      </c>
      <c r="F1057" s="481"/>
      <c r="G1057" s="538">
        <f>G1058</f>
        <v>0</v>
      </c>
      <c r="H1057" s="268"/>
      <c r="I1057" s="268"/>
      <c r="J1057" s="268"/>
      <c r="K1057" s="268"/>
      <c r="L1057" s="268"/>
      <c r="M1057" s="268"/>
    </row>
    <row r="1058" spans="1:13" ht="27.75" hidden="1">
      <c r="A1058" s="256" t="s">
        <v>380</v>
      </c>
      <c r="B1058" s="481" t="s">
        <v>758</v>
      </c>
      <c r="C1058" s="481" t="s">
        <v>529</v>
      </c>
      <c r="D1058" s="481" t="s">
        <v>666</v>
      </c>
      <c r="E1058" s="481" t="s">
        <v>53</v>
      </c>
      <c r="F1058" s="481" t="s">
        <v>516</v>
      </c>
      <c r="G1058" s="538"/>
      <c r="H1058" s="268"/>
      <c r="I1058" s="268"/>
      <c r="J1058" s="268"/>
      <c r="K1058" s="268"/>
      <c r="L1058" s="268"/>
      <c r="M1058" s="268"/>
    </row>
    <row r="1059" spans="1:13" ht="27.75" hidden="1">
      <c r="A1059" s="621" t="s">
        <v>54</v>
      </c>
      <c r="B1059" s="481" t="s">
        <v>758</v>
      </c>
      <c r="C1059" s="481" t="s">
        <v>529</v>
      </c>
      <c r="D1059" s="481" t="s">
        <v>666</v>
      </c>
      <c r="E1059" s="481" t="s">
        <v>55</v>
      </c>
      <c r="F1059" s="481"/>
      <c r="G1059" s="538">
        <f>G1060</f>
        <v>0</v>
      </c>
      <c r="H1059" s="268"/>
      <c r="I1059" s="268"/>
      <c r="J1059" s="268"/>
      <c r="K1059" s="268"/>
      <c r="L1059" s="268"/>
      <c r="M1059" s="268"/>
    </row>
    <row r="1060" spans="1:13" ht="27.75" hidden="1">
      <c r="A1060" s="256" t="s">
        <v>380</v>
      </c>
      <c r="B1060" s="481" t="s">
        <v>758</v>
      </c>
      <c r="C1060" s="481" t="s">
        <v>529</v>
      </c>
      <c r="D1060" s="481" t="s">
        <v>666</v>
      </c>
      <c r="E1060" s="481" t="s">
        <v>55</v>
      </c>
      <c r="F1060" s="481" t="s">
        <v>516</v>
      </c>
      <c r="G1060" s="538"/>
      <c r="H1060" s="268"/>
      <c r="I1060" s="268"/>
      <c r="J1060" s="268"/>
      <c r="K1060" s="268"/>
      <c r="L1060" s="268"/>
      <c r="M1060" s="268"/>
    </row>
    <row r="1061" spans="1:13" ht="51" customHeight="1">
      <c r="A1061" s="514" t="s">
        <v>275</v>
      </c>
      <c r="B1061" s="497" t="s">
        <v>758</v>
      </c>
      <c r="C1061" s="497" t="s">
        <v>529</v>
      </c>
      <c r="D1061" s="497" t="s">
        <v>666</v>
      </c>
      <c r="E1061" s="497" t="s">
        <v>634</v>
      </c>
      <c r="F1061" s="497"/>
      <c r="G1061" s="605">
        <f>G1062</f>
        <v>1418.648</v>
      </c>
      <c r="H1061" s="268"/>
      <c r="I1061" s="268"/>
      <c r="J1061" s="268"/>
      <c r="K1061" s="268"/>
      <c r="L1061" s="268"/>
      <c r="M1061" s="268"/>
    </row>
    <row r="1062" spans="1:13" ht="45.75" customHeight="1">
      <c r="A1062" s="642" t="s">
        <v>1156</v>
      </c>
      <c r="B1062" s="497" t="s">
        <v>758</v>
      </c>
      <c r="C1062" s="497" t="s">
        <v>529</v>
      </c>
      <c r="D1062" s="497" t="s">
        <v>666</v>
      </c>
      <c r="E1062" s="497" t="s">
        <v>635</v>
      </c>
      <c r="F1062" s="497"/>
      <c r="G1062" s="605">
        <f>G1063</f>
        <v>1418.648</v>
      </c>
      <c r="H1062" s="268"/>
      <c r="I1062" s="268"/>
      <c r="J1062" s="268"/>
      <c r="K1062" s="268"/>
      <c r="L1062" s="268"/>
      <c r="M1062" s="268"/>
    </row>
    <row r="1063" spans="1:13" ht="30" customHeight="1">
      <c r="A1063" s="537" t="s">
        <v>636</v>
      </c>
      <c r="B1063" s="497" t="s">
        <v>758</v>
      </c>
      <c r="C1063" s="497" t="s">
        <v>529</v>
      </c>
      <c r="D1063" s="497" t="s">
        <v>666</v>
      </c>
      <c r="E1063" s="497" t="s">
        <v>637</v>
      </c>
      <c r="F1063" s="497"/>
      <c r="G1063" s="605">
        <f>G1064</f>
        <v>1418.648</v>
      </c>
      <c r="H1063" s="268"/>
      <c r="I1063" s="268"/>
      <c r="J1063" s="268"/>
      <c r="K1063" s="268"/>
      <c r="L1063" s="268"/>
      <c r="M1063" s="268"/>
    </row>
    <row r="1064" spans="1:13" ht="15.75" customHeight="1">
      <c r="A1064" s="481" t="s">
        <v>320</v>
      </c>
      <c r="B1064" s="481" t="s">
        <v>758</v>
      </c>
      <c r="C1064" s="481" t="s">
        <v>529</v>
      </c>
      <c r="D1064" s="481" t="s">
        <v>666</v>
      </c>
      <c r="E1064" s="481" t="s">
        <v>638</v>
      </c>
      <c r="F1064" s="481"/>
      <c r="G1064" s="538">
        <f>G1065</f>
        <v>1418.648</v>
      </c>
      <c r="H1064" s="268"/>
      <c r="I1064" s="268"/>
      <c r="J1064" s="268"/>
      <c r="K1064" s="268"/>
      <c r="L1064" s="268"/>
      <c r="M1064" s="268"/>
    </row>
    <row r="1065" spans="1:13" ht="27.75">
      <c r="A1065" s="256" t="s">
        <v>380</v>
      </c>
      <c r="B1065" s="481" t="s">
        <v>758</v>
      </c>
      <c r="C1065" s="481" t="s">
        <v>529</v>
      </c>
      <c r="D1065" s="481" t="s">
        <v>666</v>
      </c>
      <c r="E1065" s="481" t="s">
        <v>638</v>
      </c>
      <c r="F1065" s="481" t="s">
        <v>324</v>
      </c>
      <c r="G1065" s="539">
        <v>1418.648</v>
      </c>
      <c r="H1065" s="268"/>
      <c r="I1065" s="268"/>
      <c r="J1065" s="268"/>
      <c r="K1065" s="268"/>
      <c r="L1065" s="268"/>
      <c r="M1065" s="268"/>
    </row>
    <row r="1066" spans="1:13" ht="42.75" hidden="1">
      <c r="A1066" s="548" t="s">
        <v>188</v>
      </c>
      <c r="B1066" s="481" t="s">
        <v>758</v>
      </c>
      <c r="C1066" s="497" t="s">
        <v>529</v>
      </c>
      <c r="D1066" s="497" t="s">
        <v>666</v>
      </c>
      <c r="E1066" s="497" t="s">
        <v>288</v>
      </c>
      <c r="F1066" s="497"/>
      <c r="G1066" s="595">
        <f>G1067</f>
        <v>0</v>
      </c>
      <c r="H1066" s="268"/>
      <c r="I1066" s="268"/>
      <c r="J1066" s="268"/>
      <c r="K1066" s="268"/>
      <c r="L1066" s="268"/>
      <c r="M1066" s="268"/>
    </row>
    <row r="1067" spans="1:13" ht="54" hidden="1">
      <c r="A1067" s="481" t="s">
        <v>738</v>
      </c>
      <c r="B1067" s="481" t="s">
        <v>758</v>
      </c>
      <c r="C1067" s="481" t="s">
        <v>529</v>
      </c>
      <c r="D1067" s="481" t="s">
        <v>666</v>
      </c>
      <c r="E1067" s="481" t="s">
        <v>191</v>
      </c>
      <c r="F1067" s="481"/>
      <c r="G1067" s="539">
        <f>G1068</f>
        <v>0</v>
      </c>
      <c r="H1067" s="268"/>
      <c r="I1067" s="268"/>
      <c r="J1067" s="268"/>
      <c r="K1067" s="268"/>
      <c r="L1067" s="268"/>
      <c r="M1067" s="268"/>
    </row>
    <row r="1068" spans="1:13" ht="27.75" hidden="1">
      <c r="A1068" s="485" t="s">
        <v>189</v>
      </c>
      <c r="B1068" s="481" t="s">
        <v>758</v>
      </c>
      <c r="C1068" s="481" t="s">
        <v>529</v>
      </c>
      <c r="D1068" s="481" t="s">
        <v>666</v>
      </c>
      <c r="E1068" s="481" t="s">
        <v>190</v>
      </c>
      <c r="F1068" s="481"/>
      <c r="G1068" s="539">
        <f>G1069</f>
        <v>0</v>
      </c>
      <c r="H1068" s="268"/>
      <c r="I1068" s="268"/>
      <c r="J1068" s="268"/>
      <c r="K1068" s="268"/>
      <c r="L1068" s="268"/>
      <c r="M1068" s="268"/>
    </row>
    <row r="1069" spans="1:13" ht="15.75" hidden="1">
      <c r="A1069" s="481" t="s">
        <v>515</v>
      </c>
      <c r="B1069" s="481" t="s">
        <v>758</v>
      </c>
      <c r="C1069" s="481" t="s">
        <v>529</v>
      </c>
      <c r="D1069" s="481" t="s">
        <v>666</v>
      </c>
      <c r="E1069" s="481" t="s">
        <v>190</v>
      </c>
      <c r="F1069" s="481" t="s">
        <v>324</v>
      </c>
      <c r="G1069" s="539"/>
      <c r="H1069" s="268"/>
      <c r="I1069" s="268"/>
      <c r="J1069" s="268"/>
      <c r="K1069" s="268"/>
      <c r="L1069" s="268"/>
      <c r="M1069" s="268"/>
    </row>
    <row r="1070" spans="1:13" ht="15.75" hidden="1">
      <c r="A1070" s="548"/>
      <c r="B1070" s="497"/>
      <c r="C1070" s="497"/>
      <c r="D1070" s="497"/>
      <c r="E1070" s="497"/>
      <c r="F1070" s="497"/>
      <c r="G1070" s="595">
        <f>G1071</f>
        <v>0</v>
      </c>
      <c r="H1070" s="268"/>
      <c r="I1070" s="268"/>
      <c r="J1070" s="268"/>
      <c r="K1070" s="268"/>
      <c r="L1070" s="268"/>
      <c r="M1070" s="268"/>
    </row>
    <row r="1071" spans="1:13" ht="15.75" hidden="1">
      <c r="A1071" s="481"/>
      <c r="B1071" s="481"/>
      <c r="C1071" s="481"/>
      <c r="D1071" s="481"/>
      <c r="E1071" s="481"/>
      <c r="F1071" s="481"/>
      <c r="G1071" s="539">
        <f>G1072</f>
        <v>0</v>
      </c>
      <c r="H1071" s="268"/>
      <c r="I1071" s="268"/>
      <c r="J1071" s="268"/>
      <c r="K1071" s="268"/>
      <c r="L1071" s="268"/>
      <c r="M1071" s="268"/>
    </row>
    <row r="1072" spans="1:13" ht="15.75" hidden="1">
      <c r="A1072" s="646"/>
      <c r="B1072" s="481"/>
      <c r="C1072" s="481"/>
      <c r="D1072" s="481"/>
      <c r="E1072" s="481"/>
      <c r="F1072" s="481"/>
      <c r="G1072" s="539">
        <f>G1073</f>
        <v>0</v>
      </c>
      <c r="H1072" s="268"/>
      <c r="I1072" s="268"/>
      <c r="J1072" s="268"/>
      <c r="K1072" s="268"/>
      <c r="L1072" s="268"/>
      <c r="M1072" s="268"/>
    </row>
    <row r="1073" spans="1:13" ht="15.75" hidden="1">
      <c r="A1073" s="485"/>
      <c r="B1073" s="481"/>
      <c r="C1073" s="481"/>
      <c r="D1073" s="481"/>
      <c r="E1073" s="481"/>
      <c r="F1073" s="481"/>
      <c r="G1073" s="539">
        <f>G1074</f>
        <v>0</v>
      </c>
      <c r="H1073" s="268"/>
      <c r="I1073" s="268"/>
      <c r="J1073" s="268"/>
      <c r="K1073" s="268"/>
      <c r="L1073" s="268"/>
      <c r="M1073" s="268"/>
    </row>
    <row r="1074" spans="1:13" ht="15.75" hidden="1">
      <c r="A1074" s="256"/>
      <c r="B1074" s="481"/>
      <c r="C1074" s="481"/>
      <c r="D1074" s="481"/>
      <c r="E1074" s="481"/>
      <c r="F1074" s="481"/>
      <c r="G1074" s="539"/>
      <c r="H1074" s="268"/>
      <c r="I1074" s="268"/>
      <c r="J1074" s="268"/>
      <c r="K1074" s="268"/>
      <c r="L1074" s="268"/>
      <c r="M1074" s="268"/>
    </row>
    <row r="1075" spans="1:13" ht="40.5">
      <c r="A1075" s="647" t="s">
        <v>1503</v>
      </c>
      <c r="B1075" s="497" t="s">
        <v>758</v>
      </c>
      <c r="C1075" s="497" t="s">
        <v>529</v>
      </c>
      <c r="D1075" s="497" t="s">
        <v>666</v>
      </c>
      <c r="E1075" s="497" t="s">
        <v>682</v>
      </c>
      <c r="F1075" s="497"/>
      <c r="G1075" s="600">
        <f>G1076+G1085</f>
        <v>1066.597</v>
      </c>
      <c r="H1075" s="268"/>
      <c r="I1075" s="268"/>
      <c r="J1075" s="268"/>
      <c r="K1075" s="268"/>
      <c r="L1075" s="268"/>
      <c r="M1075" s="268"/>
    </row>
    <row r="1076" spans="1:13" ht="41.25">
      <c r="A1076" s="485" t="s">
        <v>1506</v>
      </c>
      <c r="B1076" s="481" t="s">
        <v>758</v>
      </c>
      <c r="C1076" s="481" t="s">
        <v>529</v>
      </c>
      <c r="D1076" s="481" t="s">
        <v>666</v>
      </c>
      <c r="E1076" s="481" t="s">
        <v>684</v>
      </c>
      <c r="F1076" s="481"/>
      <c r="G1076" s="538">
        <f>G1078</f>
        <v>10</v>
      </c>
      <c r="H1076" s="268"/>
      <c r="I1076" s="268"/>
      <c r="J1076" s="268"/>
      <c r="K1076" s="268"/>
      <c r="L1076" s="268"/>
      <c r="M1076" s="268"/>
    </row>
    <row r="1077" spans="1:13" ht="54.75">
      <c r="A1077" s="537" t="s">
        <v>685</v>
      </c>
      <c r="B1077" s="481" t="s">
        <v>758</v>
      </c>
      <c r="C1077" s="481" t="s">
        <v>529</v>
      </c>
      <c r="D1077" s="481" t="s">
        <v>666</v>
      </c>
      <c r="E1077" s="481" t="s">
        <v>686</v>
      </c>
      <c r="F1077" s="481"/>
      <c r="G1077" s="538">
        <f>G1078</f>
        <v>10</v>
      </c>
      <c r="H1077" s="268"/>
      <c r="I1077" s="268"/>
      <c r="J1077" s="268"/>
      <c r="K1077" s="268"/>
      <c r="L1077" s="268"/>
      <c r="M1077" s="268"/>
    </row>
    <row r="1078" spans="1:13" ht="26.25" customHeight="1">
      <c r="A1078" s="481" t="s">
        <v>247</v>
      </c>
      <c r="B1078" s="481" t="s">
        <v>758</v>
      </c>
      <c r="C1078" s="481" t="s">
        <v>529</v>
      </c>
      <c r="D1078" s="481" t="s">
        <v>666</v>
      </c>
      <c r="E1078" s="481" t="s">
        <v>687</v>
      </c>
      <c r="F1078" s="481"/>
      <c r="G1078" s="538">
        <f>G1079</f>
        <v>10</v>
      </c>
      <c r="H1078" s="268"/>
      <c r="I1078" s="268"/>
      <c r="J1078" s="268"/>
      <c r="K1078" s="268"/>
      <c r="L1078" s="268"/>
      <c r="M1078" s="268"/>
    </row>
    <row r="1079" spans="1:13" ht="27.75">
      <c r="A1079" s="256" t="s">
        <v>380</v>
      </c>
      <c r="B1079" s="481" t="s">
        <v>758</v>
      </c>
      <c r="C1079" s="481" t="s">
        <v>529</v>
      </c>
      <c r="D1079" s="481" t="s">
        <v>666</v>
      </c>
      <c r="E1079" s="481" t="s">
        <v>687</v>
      </c>
      <c r="F1079" s="481" t="s">
        <v>516</v>
      </c>
      <c r="G1079" s="539">
        <v>10</v>
      </c>
      <c r="H1079" s="268"/>
      <c r="I1079" s="268"/>
      <c r="J1079" s="268"/>
      <c r="K1079" s="268"/>
      <c r="L1079" s="268"/>
      <c r="M1079" s="268"/>
    </row>
    <row r="1080" spans="1:13" ht="27.75" hidden="1">
      <c r="A1080" s="482" t="s">
        <v>595</v>
      </c>
      <c r="B1080" s="483" t="s">
        <v>758</v>
      </c>
      <c r="C1080" s="483" t="s">
        <v>529</v>
      </c>
      <c r="D1080" s="483" t="s">
        <v>666</v>
      </c>
      <c r="E1080" s="497" t="s">
        <v>744</v>
      </c>
      <c r="F1080" s="497"/>
      <c r="G1080" s="595">
        <f>G1081</f>
        <v>0</v>
      </c>
      <c r="H1080" s="268"/>
      <c r="I1080" s="268"/>
      <c r="J1080" s="268"/>
      <c r="K1080" s="268"/>
      <c r="L1080" s="268"/>
      <c r="M1080" s="268"/>
    </row>
    <row r="1081" spans="1:13" ht="45.75" customHeight="1" hidden="1">
      <c r="A1081" s="648" t="s">
        <v>730</v>
      </c>
      <c r="B1081" s="481" t="s">
        <v>758</v>
      </c>
      <c r="C1081" s="481" t="s">
        <v>529</v>
      </c>
      <c r="D1081" s="481" t="s">
        <v>666</v>
      </c>
      <c r="E1081" s="481" t="s">
        <v>184</v>
      </c>
      <c r="F1081" s="481"/>
      <c r="G1081" s="539">
        <f>G1082</f>
        <v>0</v>
      </c>
      <c r="H1081" s="268"/>
      <c r="I1081" s="268"/>
      <c r="J1081" s="268"/>
      <c r="K1081" s="268"/>
      <c r="L1081" s="268"/>
      <c r="M1081" s="268"/>
    </row>
    <row r="1082" spans="1:13" ht="15.75" hidden="1">
      <c r="A1082" s="481" t="s">
        <v>596</v>
      </c>
      <c r="B1082" s="481" t="s">
        <v>758</v>
      </c>
      <c r="C1082" s="481" t="s">
        <v>529</v>
      </c>
      <c r="D1082" s="481" t="s">
        <v>666</v>
      </c>
      <c r="E1082" s="481" t="s">
        <v>731</v>
      </c>
      <c r="F1082" s="481"/>
      <c r="G1082" s="539">
        <f>G1083</f>
        <v>0</v>
      </c>
      <c r="H1082" s="268"/>
      <c r="I1082" s="268"/>
      <c r="J1082" s="268"/>
      <c r="K1082" s="268"/>
      <c r="L1082" s="268"/>
      <c r="M1082" s="268"/>
    </row>
    <row r="1083" spans="1:13" ht="15.75" hidden="1">
      <c r="A1083" s="481" t="s">
        <v>654</v>
      </c>
      <c r="B1083" s="481" t="s">
        <v>758</v>
      </c>
      <c r="C1083" s="481" t="s">
        <v>529</v>
      </c>
      <c r="D1083" s="481" t="s">
        <v>666</v>
      </c>
      <c r="E1083" s="481" t="s">
        <v>731</v>
      </c>
      <c r="F1083" s="481" t="s">
        <v>516</v>
      </c>
      <c r="G1083" s="539"/>
      <c r="H1083" s="268"/>
      <c r="I1083" s="268"/>
      <c r="J1083" s="268"/>
      <c r="K1083" s="268"/>
      <c r="L1083" s="268"/>
      <c r="M1083" s="268"/>
    </row>
    <row r="1084" spans="1:13" ht="34.5" customHeight="1" hidden="1">
      <c r="A1084" s="483"/>
      <c r="B1084" s="483"/>
      <c r="C1084" s="483"/>
      <c r="D1084" s="483"/>
      <c r="E1084" s="483"/>
      <c r="F1084" s="483"/>
      <c r="G1084" s="597"/>
      <c r="H1084" s="268"/>
      <c r="I1084" s="268"/>
      <c r="J1084" s="268"/>
      <c r="K1084" s="268"/>
      <c r="L1084" s="268"/>
      <c r="M1084" s="268"/>
    </row>
    <row r="1085" spans="1:22" ht="54">
      <c r="A1085" s="481" t="s">
        <v>1467</v>
      </c>
      <c r="B1085" s="481" t="s">
        <v>758</v>
      </c>
      <c r="C1085" s="481" t="s">
        <v>529</v>
      </c>
      <c r="D1085" s="481" t="s">
        <v>666</v>
      </c>
      <c r="E1085" s="481" t="s">
        <v>1464</v>
      </c>
      <c r="F1085" s="483"/>
      <c r="G1085" s="539">
        <f>G1086</f>
        <v>1056.597</v>
      </c>
      <c r="H1085" s="268"/>
      <c r="I1085" s="268"/>
      <c r="J1085" s="268"/>
      <c r="K1085" s="268"/>
      <c r="L1085" s="268"/>
      <c r="M1085" s="268"/>
      <c r="V1085" s="535"/>
    </row>
    <row r="1086" spans="1:13" ht="41.25">
      <c r="A1086" s="537" t="s">
        <v>811</v>
      </c>
      <c r="B1086" s="481" t="s">
        <v>758</v>
      </c>
      <c r="C1086" s="481" t="s">
        <v>529</v>
      </c>
      <c r="D1086" s="481" t="s">
        <v>666</v>
      </c>
      <c r="E1086" s="481" t="s">
        <v>1454</v>
      </c>
      <c r="F1086" s="483"/>
      <c r="G1086" s="539">
        <f>G1087</f>
        <v>1056.597</v>
      </c>
      <c r="H1086" s="268"/>
      <c r="I1086" s="268"/>
      <c r="J1086" s="268"/>
      <c r="K1086" s="268"/>
      <c r="L1086" s="268"/>
      <c r="M1086" s="268"/>
    </row>
    <row r="1087" spans="1:13" ht="27.75">
      <c r="A1087" s="273" t="s">
        <v>813</v>
      </c>
      <c r="B1087" s="481" t="s">
        <v>758</v>
      </c>
      <c r="C1087" s="481" t="s">
        <v>529</v>
      </c>
      <c r="D1087" s="481" t="s">
        <v>666</v>
      </c>
      <c r="E1087" s="481" t="s">
        <v>1465</v>
      </c>
      <c r="F1087" s="483"/>
      <c r="G1087" s="539">
        <f>G1088</f>
        <v>1056.597</v>
      </c>
      <c r="H1087" s="268"/>
      <c r="I1087" s="268"/>
      <c r="J1087" s="268"/>
      <c r="K1087" s="268"/>
      <c r="L1087" s="268"/>
      <c r="M1087" s="268"/>
    </row>
    <row r="1088" spans="1:13" ht="27.75">
      <c r="A1088" s="256" t="s">
        <v>380</v>
      </c>
      <c r="B1088" s="481" t="s">
        <v>758</v>
      </c>
      <c r="C1088" s="481" t="s">
        <v>529</v>
      </c>
      <c r="D1088" s="481" t="s">
        <v>666</v>
      </c>
      <c r="E1088" s="481" t="s">
        <v>1465</v>
      </c>
      <c r="F1088" s="481" t="s">
        <v>516</v>
      </c>
      <c r="G1088" s="539">
        <v>1056.597</v>
      </c>
      <c r="H1088" s="268"/>
      <c r="I1088" s="268"/>
      <c r="J1088" s="268"/>
      <c r="K1088" s="268"/>
      <c r="L1088" s="268"/>
      <c r="M1088" s="268"/>
    </row>
    <row r="1089" spans="1:13" ht="27.75">
      <c r="A1089" s="482" t="s">
        <v>1519</v>
      </c>
      <c r="B1089" s="483" t="s">
        <v>758</v>
      </c>
      <c r="C1089" s="483" t="s">
        <v>529</v>
      </c>
      <c r="D1089" s="483" t="s">
        <v>666</v>
      </c>
      <c r="E1089" s="483" t="s">
        <v>344</v>
      </c>
      <c r="F1089" s="483"/>
      <c r="G1089" s="597">
        <f>G1090</f>
        <v>140</v>
      </c>
      <c r="H1089" s="268"/>
      <c r="I1089" s="268"/>
      <c r="J1089" s="268"/>
      <c r="K1089" s="268"/>
      <c r="L1089" s="268"/>
      <c r="M1089" s="268"/>
    </row>
    <row r="1090" spans="1:13" ht="51" customHeight="1">
      <c r="A1090" s="485" t="s">
        <v>1520</v>
      </c>
      <c r="B1090" s="481" t="s">
        <v>758</v>
      </c>
      <c r="C1090" s="481" t="s">
        <v>529</v>
      </c>
      <c r="D1090" s="481" t="s">
        <v>666</v>
      </c>
      <c r="E1090" s="481" t="s">
        <v>348</v>
      </c>
      <c r="F1090" s="481"/>
      <c r="G1090" s="539">
        <f>G1091</f>
        <v>140</v>
      </c>
      <c r="H1090" s="268"/>
      <c r="I1090" s="268"/>
      <c r="J1090" s="268"/>
      <c r="K1090" s="268"/>
      <c r="L1090" s="268"/>
      <c r="M1090" s="268"/>
    </row>
    <row r="1091" spans="1:13" ht="27.75">
      <c r="A1091" s="628" t="s">
        <v>459</v>
      </c>
      <c r="B1091" s="481" t="s">
        <v>758</v>
      </c>
      <c r="C1091" s="481" t="s">
        <v>529</v>
      </c>
      <c r="D1091" s="481" t="s">
        <v>666</v>
      </c>
      <c r="E1091" s="481" t="s">
        <v>349</v>
      </c>
      <c r="F1091" s="481"/>
      <c r="G1091" s="539">
        <f>G1092</f>
        <v>140</v>
      </c>
      <c r="H1091" s="268"/>
      <c r="I1091" s="268"/>
      <c r="J1091" s="268"/>
      <c r="K1091" s="268"/>
      <c r="L1091" s="268"/>
      <c r="M1091" s="268"/>
    </row>
    <row r="1092" spans="1:13" ht="15.75">
      <c r="A1092" s="481" t="s">
        <v>248</v>
      </c>
      <c r="B1092" s="481" t="s">
        <v>758</v>
      </c>
      <c r="C1092" s="481" t="s">
        <v>529</v>
      </c>
      <c r="D1092" s="481" t="s">
        <v>666</v>
      </c>
      <c r="E1092" s="481" t="s">
        <v>350</v>
      </c>
      <c r="F1092" s="481"/>
      <c r="G1092" s="539">
        <f>G1093</f>
        <v>140</v>
      </c>
      <c r="H1092" s="268"/>
      <c r="I1092" s="268"/>
      <c r="J1092" s="268"/>
      <c r="K1092" s="268"/>
      <c r="L1092" s="268"/>
      <c r="M1092" s="268"/>
    </row>
    <row r="1093" spans="1:13" ht="27.75">
      <c r="A1093" s="256" t="s">
        <v>380</v>
      </c>
      <c r="B1093" s="481" t="s">
        <v>758</v>
      </c>
      <c r="C1093" s="481" t="s">
        <v>529</v>
      </c>
      <c r="D1093" s="481" t="s">
        <v>666</v>
      </c>
      <c r="E1093" s="481" t="s">
        <v>350</v>
      </c>
      <c r="F1093" s="481" t="s">
        <v>516</v>
      </c>
      <c r="G1093" s="539">
        <v>140</v>
      </c>
      <c r="H1093" s="268"/>
      <c r="I1093" s="268"/>
      <c r="J1093" s="268"/>
      <c r="K1093" s="268"/>
      <c r="L1093" s="268"/>
      <c r="M1093" s="268"/>
    </row>
    <row r="1094" spans="1:13" ht="15.75" hidden="1">
      <c r="A1094" s="482" t="s">
        <v>278</v>
      </c>
      <c r="B1094" s="481" t="s">
        <v>758</v>
      </c>
      <c r="C1094" s="481" t="s">
        <v>529</v>
      </c>
      <c r="D1094" s="481" t="s">
        <v>666</v>
      </c>
      <c r="E1094" s="483" t="s">
        <v>491</v>
      </c>
      <c r="F1094" s="481"/>
      <c r="G1094" s="539">
        <f>G1095</f>
        <v>0</v>
      </c>
      <c r="H1094" s="268"/>
      <c r="I1094" s="268"/>
      <c r="J1094" s="268"/>
      <c r="K1094" s="268"/>
      <c r="L1094" s="268"/>
      <c r="M1094" s="268"/>
    </row>
    <row r="1095" spans="1:13" ht="15.75" hidden="1">
      <c r="A1095" s="484" t="s">
        <v>750</v>
      </c>
      <c r="B1095" s="481" t="s">
        <v>758</v>
      </c>
      <c r="C1095" s="481" t="s">
        <v>529</v>
      </c>
      <c r="D1095" s="481" t="s">
        <v>666</v>
      </c>
      <c r="E1095" s="481" t="s">
        <v>490</v>
      </c>
      <c r="F1095" s="481"/>
      <c r="G1095" s="539">
        <f>G1096</f>
        <v>0</v>
      </c>
      <c r="H1095" s="268"/>
      <c r="I1095" s="268"/>
      <c r="J1095" s="268"/>
      <c r="K1095" s="268"/>
      <c r="L1095" s="268"/>
      <c r="M1095" s="268"/>
    </row>
    <row r="1096" spans="1:13" ht="15.75" hidden="1">
      <c r="A1096" s="485" t="s">
        <v>94</v>
      </c>
      <c r="B1096" s="481" t="s">
        <v>758</v>
      </c>
      <c r="C1096" s="481" t="s">
        <v>529</v>
      </c>
      <c r="D1096" s="481" t="s">
        <v>666</v>
      </c>
      <c r="E1096" s="481" t="s">
        <v>488</v>
      </c>
      <c r="F1096" s="481"/>
      <c r="G1096" s="539">
        <f>G1097</f>
        <v>0</v>
      </c>
      <c r="H1096" s="268"/>
      <c r="I1096" s="268"/>
      <c r="J1096" s="268"/>
      <c r="K1096" s="268"/>
      <c r="L1096" s="268"/>
      <c r="M1096" s="268"/>
    </row>
    <row r="1097" spans="1:13" ht="27" hidden="1">
      <c r="A1097" s="486" t="s">
        <v>380</v>
      </c>
      <c r="B1097" s="481" t="s">
        <v>758</v>
      </c>
      <c r="C1097" s="481" t="s">
        <v>529</v>
      </c>
      <c r="D1097" s="481" t="s">
        <v>666</v>
      </c>
      <c r="E1097" s="481" t="s">
        <v>488</v>
      </c>
      <c r="F1097" s="481" t="s">
        <v>516</v>
      </c>
      <c r="G1097" s="539"/>
      <c r="H1097" s="268"/>
      <c r="I1097" s="268"/>
      <c r="J1097" s="268"/>
      <c r="K1097" s="268"/>
      <c r="L1097" s="268"/>
      <c r="M1097" s="268"/>
    </row>
    <row r="1098" spans="1:13" ht="26.25" customHeight="1">
      <c r="A1098" s="594" t="s">
        <v>171</v>
      </c>
      <c r="B1098" s="483" t="s">
        <v>758</v>
      </c>
      <c r="C1098" s="497" t="s">
        <v>529</v>
      </c>
      <c r="D1098" s="497" t="s">
        <v>666</v>
      </c>
      <c r="E1098" s="497" t="s">
        <v>128</v>
      </c>
      <c r="F1098" s="481"/>
      <c r="G1098" s="600">
        <f>G1099</f>
        <v>2166.694</v>
      </c>
      <c r="H1098" s="268"/>
      <c r="I1098" s="268"/>
      <c r="J1098" s="268"/>
      <c r="K1098" s="268"/>
      <c r="L1098" s="268"/>
      <c r="M1098" s="268"/>
    </row>
    <row r="1099" spans="1:13" ht="27.75">
      <c r="A1099" s="593" t="s">
        <v>172</v>
      </c>
      <c r="B1099" s="481" t="s">
        <v>758</v>
      </c>
      <c r="C1099" s="481" t="s">
        <v>529</v>
      </c>
      <c r="D1099" s="481" t="s">
        <v>666</v>
      </c>
      <c r="E1099" s="481" t="s">
        <v>129</v>
      </c>
      <c r="F1099" s="483"/>
      <c r="G1099" s="538">
        <f>G1100+G1102</f>
        <v>2166.694</v>
      </c>
      <c r="H1099" s="268"/>
      <c r="I1099" s="268"/>
      <c r="J1099" s="268"/>
      <c r="K1099" s="268"/>
      <c r="L1099" s="268"/>
      <c r="M1099" s="268"/>
    </row>
    <row r="1100" spans="1:13" ht="32.25" customHeight="1">
      <c r="A1100" s="481" t="s">
        <v>121</v>
      </c>
      <c r="B1100" s="481" t="s">
        <v>758</v>
      </c>
      <c r="C1100" s="481" t="s">
        <v>529</v>
      </c>
      <c r="D1100" s="481" t="s">
        <v>666</v>
      </c>
      <c r="E1100" s="481" t="s">
        <v>484</v>
      </c>
      <c r="F1100" s="481"/>
      <c r="G1100" s="539">
        <f>G1101</f>
        <v>1978.314</v>
      </c>
      <c r="H1100" s="268"/>
      <c r="I1100" s="268"/>
      <c r="J1100" s="268"/>
      <c r="K1100" s="268"/>
      <c r="L1100" s="268"/>
      <c r="M1100" s="268"/>
    </row>
    <row r="1101" spans="1:13" ht="27.75">
      <c r="A1101" s="256" t="s">
        <v>380</v>
      </c>
      <c r="B1101" s="481" t="s">
        <v>758</v>
      </c>
      <c r="C1101" s="481" t="s">
        <v>529</v>
      </c>
      <c r="D1101" s="481" t="s">
        <v>666</v>
      </c>
      <c r="E1101" s="481" t="s">
        <v>484</v>
      </c>
      <c r="F1101" s="481" t="s">
        <v>516</v>
      </c>
      <c r="G1101" s="539">
        <v>1978.314</v>
      </c>
      <c r="H1101" s="285" t="s">
        <v>1230</v>
      </c>
      <c r="I1101" s="268"/>
      <c r="J1101" s="268"/>
      <c r="K1101" s="268"/>
      <c r="L1101" s="268"/>
      <c r="M1101" s="268"/>
    </row>
    <row r="1102" spans="1:13" ht="32.25" customHeight="1">
      <c r="A1102" s="729" t="s">
        <v>1643</v>
      </c>
      <c r="B1102" s="481" t="s">
        <v>758</v>
      </c>
      <c r="C1102" s="481" t="s">
        <v>529</v>
      </c>
      <c r="D1102" s="481" t="s">
        <v>666</v>
      </c>
      <c r="E1102" s="729" t="s">
        <v>1644</v>
      </c>
      <c r="F1102" s="481"/>
      <c r="G1102" s="539">
        <f>G1103</f>
        <v>188.38</v>
      </c>
      <c r="H1102" s="268"/>
      <c r="I1102" s="268"/>
      <c r="J1102" s="268"/>
      <c r="K1102" s="268"/>
      <c r="L1102" s="268"/>
      <c r="M1102" s="268"/>
    </row>
    <row r="1103" spans="1:13" ht="27">
      <c r="A1103" s="486" t="s">
        <v>380</v>
      </c>
      <c r="B1103" s="481" t="s">
        <v>758</v>
      </c>
      <c r="C1103" s="481" t="s">
        <v>529</v>
      </c>
      <c r="D1103" s="481" t="s">
        <v>666</v>
      </c>
      <c r="E1103" s="610" t="s">
        <v>1644</v>
      </c>
      <c r="F1103" s="481" t="s">
        <v>516</v>
      </c>
      <c r="G1103" s="539">
        <v>188.38</v>
      </c>
      <c r="H1103" s="285" t="s">
        <v>1230</v>
      </c>
      <c r="I1103" s="268"/>
      <c r="J1103" s="268"/>
      <c r="K1103" s="268"/>
      <c r="L1103" s="268"/>
      <c r="M1103" s="268"/>
    </row>
    <row r="1104" spans="1:13" ht="15.75">
      <c r="A1104" s="596" t="s">
        <v>553</v>
      </c>
      <c r="B1104" s="483" t="s">
        <v>758</v>
      </c>
      <c r="C1104" s="483" t="s">
        <v>529</v>
      </c>
      <c r="D1104" s="483" t="s">
        <v>525</v>
      </c>
      <c r="E1104" s="483"/>
      <c r="F1104" s="483"/>
      <c r="G1104" s="597">
        <f>G1106+G1125+G1116+G1130</f>
        <v>7226.223</v>
      </c>
      <c r="H1104" s="285"/>
      <c r="I1104" s="268"/>
      <c r="J1104" s="268"/>
      <c r="K1104" s="268"/>
      <c r="L1104" s="268"/>
      <c r="M1104" s="268"/>
    </row>
    <row r="1105" spans="1:28" ht="28.5">
      <c r="A1105" s="548" t="s">
        <v>1570</v>
      </c>
      <c r="B1105" s="497" t="s">
        <v>758</v>
      </c>
      <c r="C1105" s="497" t="s">
        <v>321</v>
      </c>
      <c r="D1105" s="483" t="s">
        <v>525</v>
      </c>
      <c r="E1105" s="497" t="s">
        <v>676</v>
      </c>
      <c r="F1105" s="483"/>
      <c r="G1105" s="597">
        <f>G1106</f>
        <v>7219.823</v>
      </c>
      <c r="H1105" s="268"/>
      <c r="I1105" s="268"/>
      <c r="J1105" s="268"/>
      <c r="K1105" s="268"/>
      <c r="L1105" s="268"/>
      <c r="M1105" s="268"/>
      <c r="W1105" s="530"/>
      <c r="X1105" s="531"/>
      <c r="Y1105" s="531"/>
      <c r="Z1105" s="531"/>
      <c r="AA1105" s="531"/>
      <c r="AB1105" s="532"/>
    </row>
    <row r="1106" spans="1:28" ht="42.75">
      <c r="A1106" s="548" t="s">
        <v>1584</v>
      </c>
      <c r="B1106" s="497" t="s">
        <v>758</v>
      </c>
      <c r="C1106" s="497" t="s">
        <v>529</v>
      </c>
      <c r="D1106" s="483" t="s">
        <v>525</v>
      </c>
      <c r="E1106" s="497" t="s">
        <v>677</v>
      </c>
      <c r="F1106" s="497"/>
      <c r="G1106" s="605">
        <f>G1107+G1113</f>
        <v>7219.823</v>
      </c>
      <c r="H1106" s="268"/>
      <c r="I1106" s="268"/>
      <c r="J1106" s="268"/>
      <c r="K1106" s="268"/>
      <c r="L1106" s="268"/>
      <c r="M1106" s="268"/>
      <c r="W1106" s="533"/>
      <c r="X1106" s="506"/>
      <c r="Y1106" s="506"/>
      <c r="Z1106" s="506"/>
      <c r="AA1106" s="506"/>
      <c r="AB1106" s="245"/>
    </row>
    <row r="1107" spans="1:28" ht="27.75">
      <c r="A1107" s="537" t="s">
        <v>124</v>
      </c>
      <c r="B1107" s="481" t="s">
        <v>758</v>
      </c>
      <c r="C1107" s="481" t="s">
        <v>529</v>
      </c>
      <c r="D1107" s="481" t="s">
        <v>525</v>
      </c>
      <c r="E1107" s="481" t="s">
        <v>125</v>
      </c>
      <c r="F1107" s="481"/>
      <c r="G1107" s="538">
        <f>G1108</f>
        <v>6301.917</v>
      </c>
      <c r="H1107" s="268"/>
      <c r="I1107" s="268"/>
      <c r="J1107" s="268"/>
      <c r="K1107" s="268"/>
      <c r="L1107" s="268"/>
      <c r="M1107" s="268"/>
      <c r="W1107" s="506"/>
      <c r="X1107" s="534"/>
      <c r="Y1107" s="506"/>
      <c r="Z1107" s="506"/>
      <c r="AA1107" s="506"/>
      <c r="AB1107" s="245"/>
    </row>
    <row r="1108" spans="1:28" ht="22.5" customHeight="1">
      <c r="A1108" s="481" t="s">
        <v>599</v>
      </c>
      <c r="B1108" s="541" t="s">
        <v>758</v>
      </c>
      <c r="C1108" s="541" t="s">
        <v>529</v>
      </c>
      <c r="D1108" s="481" t="s">
        <v>525</v>
      </c>
      <c r="E1108" s="481" t="s">
        <v>127</v>
      </c>
      <c r="F1108" s="481"/>
      <c r="G1108" s="538">
        <f>G1109+G1110+G1111</f>
        <v>6301.917</v>
      </c>
      <c r="H1108" s="268"/>
      <c r="I1108" s="268"/>
      <c r="J1108" s="268"/>
      <c r="K1108" s="268"/>
      <c r="L1108" s="268"/>
      <c r="M1108" s="268"/>
      <c r="W1108" s="533"/>
      <c r="X1108" s="506"/>
      <c r="Y1108" s="506"/>
      <c r="Z1108" s="506"/>
      <c r="AA1108" s="506"/>
      <c r="AB1108" s="245"/>
    </row>
    <row r="1109" spans="1:28" ht="40.5">
      <c r="A1109" s="481" t="s">
        <v>653</v>
      </c>
      <c r="B1109" s="481" t="s">
        <v>758</v>
      </c>
      <c r="C1109" s="481" t="s">
        <v>529</v>
      </c>
      <c r="D1109" s="481" t="s">
        <v>525</v>
      </c>
      <c r="E1109" s="481" t="s">
        <v>127</v>
      </c>
      <c r="F1109" s="481" t="s">
        <v>67</v>
      </c>
      <c r="G1109" s="538">
        <v>5711.68</v>
      </c>
      <c r="H1109" s="285"/>
      <c r="I1109" s="268"/>
      <c r="J1109" s="268"/>
      <c r="K1109" s="268"/>
      <c r="L1109" s="268"/>
      <c r="M1109" s="268"/>
      <c r="W1109" s="489"/>
      <c r="X1109" s="506"/>
      <c r="Y1109" s="506"/>
      <c r="Z1109" s="506"/>
      <c r="AA1109" s="506"/>
      <c r="AB1109" s="245"/>
    </row>
    <row r="1110" spans="1:28" ht="27.75">
      <c r="A1110" s="256" t="s">
        <v>380</v>
      </c>
      <c r="B1110" s="481" t="s">
        <v>758</v>
      </c>
      <c r="C1110" s="481" t="s">
        <v>529</v>
      </c>
      <c r="D1110" s="481" t="s">
        <v>525</v>
      </c>
      <c r="E1110" s="481" t="s">
        <v>127</v>
      </c>
      <c r="F1110" s="481" t="s">
        <v>516</v>
      </c>
      <c r="G1110" s="538">
        <v>567.637</v>
      </c>
      <c r="H1110" s="268"/>
      <c r="I1110" s="268"/>
      <c r="J1110" s="268"/>
      <c r="K1110" s="268"/>
      <c r="L1110" s="268"/>
      <c r="M1110" s="268"/>
      <c r="V1110" s="245"/>
      <c r="W1110" s="220"/>
      <c r="X1110" s="220"/>
      <c r="Y1110" s="220"/>
      <c r="Z1110" s="220"/>
      <c r="AA1110" s="220"/>
      <c r="AB1110" s="220"/>
    </row>
    <row r="1111" spans="1:28" ht="15.75">
      <c r="A1111" s="492" t="s">
        <v>763</v>
      </c>
      <c r="B1111" s="481" t="s">
        <v>758</v>
      </c>
      <c r="C1111" s="481" t="s">
        <v>529</v>
      </c>
      <c r="D1111" s="481" t="s">
        <v>525</v>
      </c>
      <c r="E1111" s="481" t="s">
        <v>127</v>
      </c>
      <c r="F1111" s="481" t="s">
        <v>764</v>
      </c>
      <c r="G1111" s="538">
        <v>22.6</v>
      </c>
      <c r="H1111" s="285"/>
      <c r="I1111" s="268"/>
      <c r="J1111" s="268"/>
      <c r="K1111" s="268"/>
      <c r="L1111" s="268"/>
      <c r="M1111" s="268"/>
      <c r="W1111" s="220"/>
      <c r="X1111" s="220"/>
      <c r="Y1111" s="220"/>
      <c r="Z1111" s="220"/>
      <c r="AA1111" s="220"/>
      <c r="AB1111" s="220"/>
    </row>
    <row r="1112" spans="1:28" ht="15.75" hidden="1">
      <c r="A1112" s="596" t="s">
        <v>756</v>
      </c>
      <c r="B1112" s="483" t="s">
        <v>758</v>
      </c>
      <c r="C1112" s="483" t="s">
        <v>529</v>
      </c>
      <c r="D1112" s="483" t="s">
        <v>525</v>
      </c>
      <c r="E1112" s="483"/>
      <c r="F1112" s="483"/>
      <c r="G1112" s="597"/>
      <c r="H1112" s="268"/>
      <c r="I1112" s="268"/>
      <c r="J1112" s="268"/>
      <c r="K1112" s="268"/>
      <c r="L1112" s="268"/>
      <c r="M1112" s="268"/>
      <c r="W1112" s="220"/>
      <c r="X1112" s="220"/>
      <c r="Y1112" s="220"/>
      <c r="Z1112" s="220"/>
      <c r="AA1112" s="220"/>
      <c r="AB1112" s="220"/>
    </row>
    <row r="1113" spans="1:28" ht="34.5" customHeight="1">
      <c r="A1113" s="537" t="s">
        <v>1482</v>
      </c>
      <c r="B1113" s="483" t="s">
        <v>758</v>
      </c>
      <c r="C1113" s="483" t="s">
        <v>529</v>
      </c>
      <c r="D1113" s="483" t="s">
        <v>525</v>
      </c>
      <c r="E1113" s="483" t="s">
        <v>1483</v>
      </c>
      <c r="F1113" s="481"/>
      <c r="G1113" s="538">
        <f>SUM(G1114)</f>
        <v>917.906</v>
      </c>
      <c r="H1113" s="268"/>
      <c r="I1113" s="268"/>
      <c r="J1113" s="268"/>
      <c r="K1113" s="268"/>
      <c r="L1113" s="268"/>
      <c r="M1113" s="268"/>
      <c r="W1113" s="506"/>
      <c r="X1113" s="534"/>
      <c r="Y1113" s="506"/>
      <c r="Z1113" s="506"/>
      <c r="AA1113" s="506"/>
      <c r="AB1113" s="245"/>
    </row>
    <row r="1114" spans="1:28" ht="39" customHeight="1">
      <c r="A1114" s="662" t="s">
        <v>1511</v>
      </c>
      <c r="B1114" s="541" t="s">
        <v>758</v>
      </c>
      <c r="C1114" s="541" t="s">
        <v>529</v>
      </c>
      <c r="D1114" s="481" t="s">
        <v>525</v>
      </c>
      <c r="E1114" s="481" t="s">
        <v>1484</v>
      </c>
      <c r="F1114" s="481"/>
      <c r="G1114" s="538">
        <f>SUM(G1115)</f>
        <v>917.906</v>
      </c>
      <c r="H1114" s="268"/>
      <c r="I1114" s="268"/>
      <c r="J1114" s="268"/>
      <c r="K1114" s="268"/>
      <c r="L1114" s="268"/>
      <c r="M1114" s="268"/>
      <c r="W1114" s="533"/>
      <c r="X1114" s="506"/>
      <c r="Y1114" s="506"/>
      <c r="Z1114" s="506"/>
      <c r="AA1114" s="506"/>
      <c r="AB1114" s="245"/>
    </row>
    <row r="1115" spans="1:28" ht="27.75">
      <c r="A1115" s="256" t="s">
        <v>380</v>
      </c>
      <c r="B1115" s="481" t="s">
        <v>758</v>
      </c>
      <c r="C1115" s="481" t="s">
        <v>529</v>
      </c>
      <c r="D1115" s="481" t="s">
        <v>525</v>
      </c>
      <c r="E1115" s="481" t="s">
        <v>1484</v>
      </c>
      <c r="F1115" s="481" t="s">
        <v>516</v>
      </c>
      <c r="G1115" s="538">
        <v>917.906</v>
      </c>
      <c r="H1115" s="285"/>
      <c r="I1115" s="268"/>
      <c r="J1115" s="268"/>
      <c r="K1115" s="268"/>
      <c r="L1115" s="268"/>
      <c r="M1115" s="268"/>
      <c r="W1115" s="489"/>
      <c r="X1115" s="506"/>
      <c r="Y1115" s="506"/>
      <c r="Z1115" s="506"/>
      <c r="AA1115" s="506"/>
      <c r="AB1115" s="245"/>
    </row>
    <row r="1116" spans="1:13" ht="42.75" hidden="1">
      <c r="A1116" s="514" t="s">
        <v>275</v>
      </c>
      <c r="B1116" s="483" t="s">
        <v>758</v>
      </c>
      <c r="C1116" s="483" t="s">
        <v>529</v>
      </c>
      <c r="D1116" s="483" t="s">
        <v>525</v>
      </c>
      <c r="E1116" s="497" t="s">
        <v>634</v>
      </c>
      <c r="F1116" s="483"/>
      <c r="G1116" s="597">
        <f>G1117</f>
        <v>0</v>
      </c>
      <c r="H1116" s="268"/>
      <c r="I1116" s="268"/>
      <c r="J1116" s="268"/>
      <c r="K1116" s="268"/>
      <c r="L1116" s="268"/>
      <c r="M1116" s="268"/>
    </row>
    <row r="1117" spans="1:13" ht="41.25" hidden="1">
      <c r="A1117" s="642" t="s">
        <v>1156</v>
      </c>
      <c r="B1117" s="483" t="s">
        <v>758</v>
      </c>
      <c r="C1117" s="483" t="s">
        <v>529</v>
      </c>
      <c r="D1117" s="483" t="s">
        <v>525</v>
      </c>
      <c r="E1117" s="497" t="s">
        <v>635</v>
      </c>
      <c r="F1117" s="481"/>
      <c r="G1117" s="597">
        <f>G1118</f>
        <v>0</v>
      </c>
      <c r="H1117" s="268"/>
      <c r="I1117" s="268"/>
      <c r="J1117" s="268"/>
      <c r="K1117" s="268"/>
      <c r="L1117" s="268"/>
      <c r="M1117" s="268"/>
    </row>
    <row r="1118" spans="1:13" ht="41.25" hidden="1">
      <c r="A1118" s="537" t="s">
        <v>636</v>
      </c>
      <c r="B1118" s="481" t="s">
        <v>758</v>
      </c>
      <c r="C1118" s="481" t="s">
        <v>529</v>
      </c>
      <c r="D1118" s="481" t="s">
        <v>525</v>
      </c>
      <c r="E1118" s="541" t="s">
        <v>637</v>
      </c>
      <c r="F1118" s="481"/>
      <c r="G1118" s="539">
        <f>G1119+G1121</f>
        <v>0</v>
      </c>
      <c r="H1118" s="268"/>
      <c r="I1118" s="268"/>
      <c r="J1118" s="268"/>
      <c r="K1118" s="268"/>
      <c r="L1118" s="268"/>
      <c r="M1118" s="268"/>
    </row>
    <row r="1119" spans="1:13" ht="15.75" hidden="1">
      <c r="A1119" s="481" t="s">
        <v>320</v>
      </c>
      <c r="B1119" s="481" t="s">
        <v>758</v>
      </c>
      <c r="C1119" s="481" t="s">
        <v>529</v>
      </c>
      <c r="D1119" s="481" t="s">
        <v>525</v>
      </c>
      <c r="E1119" s="481" t="s">
        <v>638</v>
      </c>
      <c r="F1119" s="481"/>
      <c r="G1119" s="539">
        <f>G1120</f>
        <v>0</v>
      </c>
      <c r="H1119" s="268"/>
      <c r="I1119" s="268"/>
      <c r="J1119" s="268"/>
      <c r="K1119" s="268"/>
      <c r="L1119" s="268"/>
      <c r="M1119" s="268"/>
    </row>
    <row r="1120" spans="1:13" ht="27.75" hidden="1">
      <c r="A1120" s="256" t="s">
        <v>380</v>
      </c>
      <c r="B1120" s="481" t="s">
        <v>758</v>
      </c>
      <c r="C1120" s="481" t="s">
        <v>529</v>
      </c>
      <c r="D1120" s="481" t="s">
        <v>525</v>
      </c>
      <c r="E1120" s="481" t="s">
        <v>638</v>
      </c>
      <c r="F1120" s="481" t="s">
        <v>516</v>
      </c>
      <c r="G1120" s="539"/>
      <c r="H1120" s="268"/>
      <c r="I1120" s="268"/>
      <c r="J1120" s="268"/>
      <c r="K1120" s="268"/>
      <c r="L1120" s="268"/>
      <c r="M1120" s="268"/>
    </row>
    <row r="1121" spans="1:13" ht="15.75" hidden="1">
      <c r="A1121" s="593" t="s">
        <v>187</v>
      </c>
      <c r="B1121" s="481" t="s">
        <v>758</v>
      </c>
      <c r="C1121" s="481" t="s">
        <v>529</v>
      </c>
      <c r="D1121" s="483" t="s">
        <v>525</v>
      </c>
      <c r="E1121" s="481" t="s">
        <v>672</v>
      </c>
      <c r="F1121" s="481"/>
      <c r="G1121" s="597">
        <f>G1122</f>
        <v>0</v>
      </c>
      <c r="H1121" s="268"/>
      <c r="I1121" s="268"/>
      <c r="J1121" s="268"/>
      <c r="K1121" s="268"/>
      <c r="L1121" s="268"/>
      <c r="M1121" s="268"/>
    </row>
    <row r="1122" spans="1:13" ht="27.75" hidden="1">
      <c r="A1122" s="256" t="s">
        <v>380</v>
      </c>
      <c r="B1122" s="481" t="s">
        <v>758</v>
      </c>
      <c r="C1122" s="481" t="s">
        <v>529</v>
      </c>
      <c r="D1122" s="483" t="s">
        <v>525</v>
      </c>
      <c r="E1122" s="481" t="s">
        <v>672</v>
      </c>
      <c r="F1122" s="481" t="s">
        <v>516</v>
      </c>
      <c r="G1122" s="597"/>
      <c r="H1122" s="268"/>
      <c r="I1122" s="268"/>
      <c r="J1122" s="268"/>
      <c r="K1122" s="268"/>
      <c r="L1122" s="268"/>
      <c r="M1122" s="268"/>
    </row>
    <row r="1123" spans="1:13" ht="27" hidden="1">
      <c r="A1123" s="481" t="s">
        <v>727</v>
      </c>
      <c r="B1123" s="481" t="s">
        <v>758</v>
      </c>
      <c r="C1123" s="481" t="s">
        <v>529</v>
      </c>
      <c r="D1123" s="483" t="s">
        <v>525</v>
      </c>
      <c r="E1123" s="481" t="s">
        <v>560</v>
      </c>
      <c r="F1123" s="481"/>
      <c r="G1123" s="597">
        <f>G1124</f>
        <v>0</v>
      </c>
      <c r="H1123" s="268"/>
      <c r="I1123" s="268"/>
      <c r="J1123" s="268"/>
      <c r="K1123" s="268"/>
      <c r="L1123" s="268"/>
      <c r="M1123" s="268"/>
    </row>
    <row r="1124" spans="1:13" ht="15.75" hidden="1">
      <c r="A1124" s="481" t="s">
        <v>654</v>
      </c>
      <c r="B1124" s="481" t="s">
        <v>758</v>
      </c>
      <c r="C1124" s="481" t="s">
        <v>529</v>
      </c>
      <c r="D1124" s="483" t="s">
        <v>525</v>
      </c>
      <c r="E1124" s="481" t="s">
        <v>560</v>
      </c>
      <c r="F1124" s="481" t="s">
        <v>516</v>
      </c>
      <c r="G1124" s="597"/>
      <c r="H1124" s="268"/>
      <c r="I1124" s="268"/>
      <c r="J1124" s="268"/>
      <c r="K1124" s="268"/>
      <c r="L1124" s="268"/>
      <c r="M1124" s="268"/>
    </row>
    <row r="1125" spans="1:13" ht="42.75">
      <c r="A1125" s="548" t="s">
        <v>142</v>
      </c>
      <c r="B1125" s="497" t="s">
        <v>758</v>
      </c>
      <c r="C1125" s="497" t="s">
        <v>529</v>
      </c>
      <c r="D1125" s="483" t="s">
        <v>525</v>
      </c>
      <c r="E1125" s="497" t="s">
        <v>149</v>
      </c>
      <c r="F1125" s="497"/>
      <c r="G1125" s="595">
        <f>G1126</f>
        <v>6.4</v>
      </c>
      <c r="H1125" s="268"/>
      <c r="I1125" s="268"/>
      <c r="J1125" s="268"/>
      <c r="K1125" s="268"/>
      <c r="L1125" s="268"/>
      <c r="M1125" s="268"/>
    </row>
    <row r="1126" spans="1:13" ht="54">
      <c r="A1126" s="481" t="s">
        <v>1180</v>
      </c>
      <c r="B1126" s="481" t="s">
        <v>758</v>
      </c>
      <c r="C1126" s="481" t="s">
        <v>529</v>
      </c>
      <c r="D1126" s="481" t="s">
        <v>525</v>
      </c>
      <c r="E1126" s="481" t="s">
        <v>144</v>
      </c>
      <c r="F1126" s="481"/>
      <c r="G1126" s="539">
        <f>G1127</f>
        <v>6.4</v>
      </c>
      <c r="H1126" s="268"/>
      <c r="I1126" s="268"/>
      <c r="J1126" s="268"/>
      <c r="K1126" s="268"/>
      <c r="L1126" s="268"/>
      <c r="M1126" s="268"/>
    </row>
    <row r="1127" spans="1:13" ht="27.75">
      <c r="A1127" s="646" t="s">
        <v>145</v>
      </c>
      <c r="B1127" s="481" t="s">
        <v>758</v>
      </c>
      <c r="C1127" s="481" t="s">
        <v>529</v>
      </c>
      <c r="D1127" s="481" t="s">
        <v>525</v>
      </c>
      <c r="E1127" s="481" t="s">
        <v>146</v>
      </c>
      <c r="F1127" s="481"/>
      <c r="G1127" s="539">
        <f>G1128</f>
        <v>6.4</v>
      </c>
      <c r="H1127" s="268"/>
      <c r="I1127" s="268"/>
      <c r="J1127" s="268"/>
      <c r="K1127" s="268"/>
      <c r="L1127" s="268"/>
      <c r="M1127" s="268"/>
    </row>
    <row r="1128" spans="1:13" ht="27.75">
      <c r="A1128" s="485" t="s">
        <v>189</v>
      </c>
      <c r="B1128" s="481" t="s">
        <v>758</v>
      </c>
      <c r="C1128" s="481" t="s">
        <v>529</v>
      </c>
      <c r="D1128" s="481" t="s">
        <v>525</v>
      </c>
      <c r="E1128" s="481" t="s">
        <v>147</v>
      </c>
      <c r="F1128" s="481"/>
      <c r="G1128" s="539">
        <f>G1129</f>
        <v>6.4</v>
      </c>
      <c r="H1128" s="268"/>
      <c r="I1128" s="268"/>
      <c r="J1128" s="268"/>
      <c r="K1128" s="268"/>
      <c r="L1128" s="268"/>
      <c r="M1128" s="268"/>
    </row>
    <row r="1129" spans="1:13" ht="27.75">
      <c r="A1129" s="256" t="s">
        <v>380</v>
      </c>
      <c r="B1129" s="481" t="s">
        <v>758</v>
      </c>
      <c r="C1129" s="481" t="s">
        <v>529</v>
      </c>
      <c r="D1129" s="481" t="s">
        <v>525</v>
      </c>
      <c r="E1129" s="481" t="s">
        <v>147</v>
      </c>
      <c r="F1129" s="481" t="s">
        <v>516</v>
      </c>
      <c r="G1129" s="539">
        <v>6.4</v>
      </c>
      <c r="H1129" s="268"/>
      <c r="I1129" s="268"/>
      <c r="J1129" s="268"/>
      <c r="K1129" s="268"/>
      <c r="L1129" s="268"/>
      <c r="M1129" s="268"/>
    </row>
    <row r="1130" spans="1:13" ht="28.5" hidden="1">
      <c r="A1130" s="497" t="s">
        <v>952</v>
      </c>
      <c r="B1130" s="483" t="s">
        <v>758</v>
      </c>
      <c r="C1130" s="497" t="s">
        <v>529</v>
      </c>
      <c r="D1130" s="497" t="s">
        <v>525</v>
      </c>
      <c r="E1130" s="497" t="s">
        <v>810</v>
      </c>
      <c r="F1130" s="497"/>
      <c r="G1130" s="605">
        <f>G1131</f>
        <v>0</v>
      </c>
      <c r="H1130" s="268"/>
      <c r="I1130" s="268"/>
      <c r="J1130" s="268"/>
      <c r="K1130" s="268"/>
      <c r="L1130" s="268"/>
      <c r="M1130" s="268"/>
    </row>
    <row r="1131" spans="1:13" ht="41.25" hidden="1">
      <c r="A1131" s="730" t="s">
        <v>1228</v>
      </c>
      <c r="B1131" s="481" t="s">
        <v>758</v>
      </c>
      <c r="C1131" s="481" t="s">
        <v>529</v>
      </c>
      <c r="D1131" s="481" t="s">
        <v>525</v>
      </c>
      <c r="E1131" s="541" t="s">
        <v>812</v>
      </c>
      <c r="F1131" s="481"/>
      <c r="G1131" s="538">
        <f>G1132</f>
        <v>0</v>
      </c>
      <c r="H1131" s="268"/>
      <c r="I1131" s="268"/>
      <c r="J1131" s="268"/>
      <c r="K1131" s="268"/>
      <c r="L1131" s="268"/>
      <c r="M1131" s="268"/>
    </row>
    <row r="1132" spans="1:13" ht="27.75" hidden="1">
      <c r="A1132" s="273" t="s">
        <v>813</v>
      </c>
      <c r="B1132" s="481" t="s">
        <v>758</v>
      </c>
      <c r="C1132" s="481" t="s">
        <v>529</v>
      </c>
      <c r="D1132" s="481" t="s">
        <v>525</v>
      </c>
      <c r="E1132" s="481" t="s">
        <v>814</v>
      </c>
      <c r="F1132" s="481"/>
      <c r="G1132" s="538">
        <f>G1133</f>
        <v>0</v>
      </c>
      <c r="H1132" s="268"/>
      <c r="I1132" s="268"/>
      <c r="J1132" s="268"/>
      <c r="K1132" s="268"/>
      <c r="L1132" s="268"/>
      <c r="M1132" s="268"/>
    </row>
    <row r="1133" spans="1:13" ht="27.75" hidden="1">
      <c r="A1133" s="256" t="s">
        <v>380</v>
      </c>
      <c r="B1133" s="481" t="s">
        <v>758</v>
      </c>
      <c r="C1133" s="481" t="s">
        <v>529</v>
      </c>
      <c r="D1133" s="481" t="s">
        <v>525</v>
      </c>
      <c r="E1133" s="481" t="s">
        <v>814</v>
      </c>
      <c r="F1133" s="481" t="s">
        <v>516</v>
      </c>
      <c r="G1133" s="538"/>
      <c r="H1133" s="268"/>
      <c r="I1133" s="268"/>
      <c r="J1133" s="268"/>
      <c r="K1133" s="268"/>
      <c r="L1133" s="268"/>
      <c r="M1133" s="268"/>
    </row>
    <row r="1134" spans="1:13" ht="15.75">
      <c r="A1134" s="483" t="s">
        <v>483</v>
      </c>
      <c r="B1134" s="483" t="s">
        <v>758</v>
      </c>
      <c r="C1134" s="483" t="s">
        <v>529</v>
      </c>
      <c r="D1134" s="483" t="s">
        <v>529</v>
      </c>
      <c r="E1134" s="481"/>
      <c r="F1134" s="481"/>
      <c r="G1134" s="597">
        <f>G1135</f>
        <v>597.24</v>
      </c>
      <c r="H1134" s="268"/>
      <c r="I1134" s="268"/>
      <c r="J1134" s="268"/>
      <c r="K1134" s="268"/>
      <c r="L1134" s="268"/>
      <c r="M1134" s="268"/>
    </row>
    <row r="1135" spans="1:13" ht="41.25">
      <c r="A1135" s="596" t="s">
        <v>1486</v>
      </c>
      <c r="B1135" s="483" t="s">
        <v>758</v>
      </c>
      <c r="C1135" s="483" t="s">
        <v>529</v>
      </c>
      <c r="D1135" s="483" t="s">
        <v>529</v>
      </c>
      <c r="E1135" s="483" t="s">
        <v>1488</v>
      </c>
      <c r="F1135" s="481"/>
      <c r="G1135" s="597">
        <f>G1136</f>
        <v>597.24</v>
      </c>
      <c r="H1135" s="268"/>
      <c r="I1135" s="268"/>
      <c r="J1135" s="268"/>
      <c r="K1135" s="268"/>
      <c r="L1135" s="268"/>
      <c r="M1135" s="268"/>
    </row>
    <row r="1136" spans="1:13" ht="54.75">
      <c r="A1136" s="592" t="s">
        <v>1495</v>
      </c>
      <c r="B1136" s="481" t="s">
        <v>758</v>
      </c>
      <c r="C1136" s="481" t="s">
        <v>529</v>
      </c>
      <c r="D1136" s="481" t="s">
        <v>529</v>
      </c>
      <c r="E1136" s="481" t="s">
        <v>1491</v>
      </c>
      <c r="F1136" s="481"/>
      <c r="G1136" s="539">
        <f>G1137</f>
        <v>597.24</v>
      </c>
      <c r="H1136" s="268"/>
      <c r="I1136" s="268"/>
      <c r="J1136" s="268"/>
      <c r="K1136" s="268"/>
      <c r="L1136" s="268"/>
      <c r="M1136" s="268"/>
    </row>
    <row r="1137" spans="1:13" ht="27.75">
      <c r="A1137" s="537" t="s">
        <v>671</v>
      </c>
      <c r="B1137" s="481" t="s">
        <v>758</v>
      </c>
      <c r="C1137" s="481" t="s">
        <v>529</v>
      </c>
      <c r="D1137" s="481" t="s">
        <v>529</v>
      </c>
      <c r="E1137" s="481" t="s">
        <v>1457</v>
      </c>
      <c r="F1137" s="481"/>
      <c r="G1137" s="539">
        <f>G1138+G1142+G1144+G1141</f>
        <v>597.24</v>
      </c>
      <c r="H1137" s="268"/>
      <c r="I1137" s="268"/>
      <c r="J1137" s="268"/>
      <c r="K1137" s="268"/>
      <c r="L1137" s="268"/>
      <c r="M1137" s="268"/>
    </row>
    <row r="1138" spans="1:13" ht="27" hidden="1">
      <c r="A1138" s="593" t="s">
        <v>33</v>
      </c>
      <c r="B1138" s="481" t="s">
        <v>758</v>
      </c>
      <c r="C1138" s="481" t="s">
        <v>529</v>
      </c>
      <c r="D1138" s="481" t="s">
        <v>529</v>
      </c>
      <c r="E1138" s="481" t="s">
        <v>1492</v>
      </c>
      <c r="F1138" s="481"/>
      <c r="G1138" s="539">
        <f>G1139</f>
        <v>0</v>
      </c>
      <c r="H1138" s="268"/>
      <c r="I1138" s="268"/>
      <c r="J1138" s="268"/>
      <c r="K1138" s="268"/>
      <c r="L1138" s="268"/>
      <c r="M1138" s="268"/>
    </row>
    <row r="1139" spans="1:13" ht="27" hidden="1">
      <c r="A1139" s="486" t="s">
        <v>380</v>
      </c>
      <c r="B1139" s="481" t="s">
        <v>758</v>
      </c>
      <c r="C1139" s="481" t="s">
        <v>529</v>
      </c>
      <c r="D1139" s="481" t="s">
        <v>529</v>
      </c>
      <c r="E1139" s="481" t="s">
        <v>1492</v>
      </c>
      <c r="F1139" s="481" t="s">
        <v>516</v>
      </c>
      <c r="G1139" s="539"/>
      <c r="H1139" s="268"/>
      <c r="I1139" s="268"/>
      <c r="J1139" s="268"/>
      <c r="K1139" s="268"/>
      <c r="L1139" s="268"/>
      <c r="M1139" s="268"/>
    </row>
    <row r="1140" spans="1:13" ht="15.75">
      <c r="A1140" s="593" t="s">
        <v>33</v>
      </c>
      <c r="B1140" s="481" t="s">
        <v>758</v>
      </c>
      <c r="C1140" s="481" t="s">
        <v>529</v>
      </c>
      <c r="D1140" s="481" t="s">
        <v>529</v>
      </c>
      <c r="E1140" s="481" t="s">
        <v>1494</v>
      </c>
      <c r="F1140" s="481"/>
      <c r="G1140" s="539">
        <f>G1141</f>
        <v>219.64</v>
      </c>
      <c r="H1140" s="268"/>
      <c r="I1140" s="268"/>
      <c r="J1140" s="268"/>
      <c r="K1140" s="268"/>
      <c r="L1140" s="268"/>
      <c r="M1140" s="268"/>
    </row>
    <row r="1141" spans="1:13" ht="15.75">
      <c r="A1141" s="484" t="s">
        <v>176</v>
      </c>
      <c r="B1141" s="481" t="s">
        <v>758</v>
      </c>
      <c r="C1141" s="481" t="s">
        <v>529</v>
      </c>
      <c r="D1141" s="481" t="s">
        <v>529</v>
      </c>
      <c r="E1141" s="481" t="s">
        <v>1494</v>
      </c>
      <c r="F1141" s="481" t="s">
        <v>762</v>
      </c>
      <c r="G1141" s="539">
        <v>219.64</v>
      </c>
      <c r="H1141" s="268"/>
      <c r="I1141" s="268"/>
      <c r="J1141" s="268"/>
      <c r="K1141" s="268"/>
      <c r="L1141" s="268"/>
      <c r="M1141" s="268"/>
    </row>
    <row r="1142" spans="1:13" ht="15.75">
      <c r="A1142" s="593" t="s">
        <v>187</v>
      </c>
      <c r="B1142" s="481" t="s">
        <v>758</v>
      </c>
      <c r="C1142" s="481" t="s">
        <v>529</v>
      </c>
      <c r="D1142" s="481" t="s">
        <v>529</v>
      </c>
      <c r="E1142" s="481" t="s">
        <v>1493</v>
      </c>
      <c r="F1142" s="481"/>
      <c r="G1142" s="539">
        <f>G1143</f>
        <v>377.6</v>
      </c>
      <c r="H1142" s="268"/>
      <c r="I1142" s="268"/>
      <c r="J1142" s="268"/>
      <c r="K1142" s="268"/>
      <c r="L1142" s="268"/>
      <c r="M1142" s="268"/>
    </row>
    <row r="1143" spans="1:13" ht="15.75">
      <c r="A1143" s="484" t="s">
        <v>176</v>
      </c>
      <c r="B1143" s="481" t="s">
        <v>758</v>
      </c>
      <c r="C1143" s="481" t="s">
        <v>529</v>
      </c>
      <c r="D1143" s="481" t="s">
        <v>529</v>
      </c>
      <c r="E1143" s="481" t="s">
        <v>1493</v>
      </c>
      <c r="F1143" s="481" t="s">
        <v>762</v>
      </c>
      <c r="G1143" s="539">
        <v>377.6</v>
      </c>
      <c r="H1143" s="268"/>
      <c r="I1143" s="268"/>
      <c r="J1143" s="268"/>
      <c r="K1143" s="268"/>
      <c r="L1143" s="268"/>
      <c r="M1143" s="268"/>
    </row>
    <row r="1144" spans="1:13" ht="15.75" hidden="1">
      <c r="A1144" s="731" t="s">
        <v>1434</v>
      </c>
      <c r="B1144" s="481" t="s">
        <v>758</v>
      </c>
      <c r="C1144" s="481" t="s">
        <v>529</v>
      </c>
      <c r="D1144" s="481" t="s">
        <v>529</v>
      </c>
      <c r="E1144" s="481" t="s">
        <v>1499</v>
      </c>
      <c r="F1144" s="481"/>
      <c r="G1144" s="539">
        <f>G1145</f>
        <v>0</v>
      </c>
      <c r="H1144" s="268"/>
      <c r="I1144" s="268"/>
      <c r="J1144" s="268"/>
      <c r="K1144" s="268"/>
      <c r="L1144" s="268"/>
      <c r="M1144" s="268"/>
    </row>
    <row r="1145" spans="1:13" ht="27" hidden="1">
      <c r="A1145" s="486" t="s">
        <v>380</v>
      </c>
      <c r="B1145" s="481" t="s">
        <v>758</v>
      </c>
      <c r="C1145" s="481" t="s">
        <v>529</v>
      </c>
      <c r="D1145" s="481" t="s">
        <v>529</v>
      </c>
      <c r="E1145" s="481" t="s">
        <v>1499</v>
      </c>
      <c r="F1145" s="481" t="s">
        <v>516</v>
      </c>
      <c r="G1145" s="539"/>
      <c r="H1145" s="268"/>
      <c r="I1145" s="268"/>
      <c r="J1145" s="268"/>
      <c r="K1145" s="268"/>
      <c r="L1145" s="268"/>
      <c r="M1145" s="268"/>
    </row>
    <row r="1146" spans="1:13" ht="21" customHeight="1">
      <c r="A1146" s="483" t="s">
        <v>522</v>
      </c>
      <c r="B1146" s="483" t="s">
        <v>758</v>
      </c>
      <c r="C1146" s="483" t="s">
        <v>529</v>
      </c>
      <c r="D1146" s="483" t="s">
        <v>531</v>
      </c>
      <c r="E1146" s="481"/>
      <c r="F1146" s="481"/>
      <c r="G1146" s="600">
        <f>G1147+G1158</f>
        <v>1985.199</v>
      </c>
      <c r="H1146" s="285"/>
      <c r="I1146" s="268"/>
      <c r="J1146" s="268"/>
      <c r="K1146" s="268"/>
      <c r="L1146" s="268"/>
      <c r="M1146" s="268"/>
    </row>
    <row r="1147" spans="1:13" ht="28.5">
      <c r="A1147" s="548" t="s">
        <v>1570</v>
      </c>
      <c r="B1147" s="497" t="s">
        <v>758</v>
      </c>
      <c r="C1147" s="497" t="s">
        <v>321</v>
      </c>
      <c r="D1147" s="497" t="s">
        <v>531</v>
      </c>
      <c r="E1147" s="497" t="s">
        <v>676</v>
      </c>
      <c r="F1147" s="481"/>
      <c r="G1147" s="538">
        <f>G1148+G1152</f>
        <v>1985.199</v>
      </c>
      <c r="H1147" s="268"/>
      <c r="I1147" s="268"/>
      <c r="J1147" s="268"/>
      <c r="K1147" s="268"/>
      <c r="L1147" s="268"/>
      <c r="M1147" s="268"/>
    </row>
    <row r="1148" spans="1:13" ht="42.75">
      <c r="A1148" s="548" t="s">
        <v>1571</v>
      </c>
      <c r="B1148" s="481" t="s">
        <v>758</v>
      </c>
      <c r="C1148" s="481" t="s">
        <v>529</v>
      </c>
      <c r="D1148" s="481" t="s">
        <v>531</v>
      </c>
      <c r="E1148" s="481" t="s">
        <v>678</v>
      </c>
      <c r="F1148" s="481"/>
      <c r="G1148" s="538">
        <f>G1149</f>
        <v>1985.199</v>
      </c>
      <c r="H1148" s="268"/>
      <c r="I1148" s="268"/>
      <c r="J1148" s="268"/>
      <c r="K1148" s="268"/>
      <c r="L1148" s="268"/>
      <c r="M1148" s="268"/>
    </row>
    <row r="1149" spans="1:13" ht="27.75">
      <c r="A1149" s="537" t="s">
        <v>450</v>
      </c>
      <c r="B1149" s="481" t="s">
        <v>758</v>
      </c>
      <c r="C1149" s="481" t="s">
        <v>529</v>
      </c>
      <c r="D1149" s="481" t="s">
        <v>531</v>
      </c>
      <c r="E1149" s="481" t="s">
        <v>451</v>
      </c>
      <c r="F1149" s="481"/>
      <c r="G1149" s="538">
        <f>G1150+G1154</f>
        <v>1985.199</v>
      </c>
      <c r="H1149" s="268"/>
      <c r="I1149" s="268"/>
      <c r="J1149" s="268"/>
      <c r="K1149" s="268"/>
      <c r="L1149" s="268"/>
      <c r="M1149" s="268"/>
    </row>
    <row r="1150" spans="1:13" ht="27.75" hidden="1">
      <c r="A1150" s="485" t="s">
        <v>720</v>
      </c>
      <c r="B1150" s="481" t="s">
        <v>758</v>
      </c>
      <c r="C1150" s="481" t="s">
        <v>321</v>
      </c>
      <c r="D1150" s="481" t="s">
        <v>531</v>
      </c>
      <c r="E1150" s="481" t="s">
        <v>452</v>
      </c>
      <c r="F1150" s="481"/>
      <c r="G1150" s="538">
        <f>G1151</f>
        <v>0</v>
      </c>
      <c r="H1150" s="268"/>
      <c r="I1150" s="268"/>
      <c r="J1150" s="268"/>
      <c r="K1150" s="268"/>
      <c r="L1150" s="268"/>
      <c r="M1150" s="268"/>
    </row>
    <row r="1151" spans="1:13" ht="40.5" hidden="1">
      <c r="A1151" s="481" t="s">
        <v>653</v>
      </c>
      <c r="B1151" s="481" t="s">
        <v>758</v>
      </c>
      <c r="C1151" s="481" t="s">
        <v>321</v>
      </c>
      <c r="D1151" s="481" t="s">
        <v>531</v>
      </c>
      <c r="E1151" s="481" t="s">
        <v>452</v>
      </c>
      <c r="F1151" s="481" t="s">
        <v>67</v>
      </c>
      <c r="G1151" s="538"/>
      <c r="H1151" s="268"/>
      <c r="I1151" s="268"/>
      <c r="J1151" s="268"/>
      <c r="K1151" s="268"/>
      <c r="L1151" s="268"/>
      <c r="M1151" s="268"/>
    </row>
    <row r="1152" spans="1:13" ht="15.75" hidden="1">
      <c r="A1152" s="732"/>
      <c r="B1152" s="481"/>
      <c r="C1152" s="481"/>
      <c r="D1152" s="481"/>
      <c r="E1152" s="481"/>
      <c r="F1152" s="481"/>
      <c r="G1152" s="538"/>
      <c r="H1152" s="268"/>
      <c r="I1152" s="268"/>
      <c r="J1152" s="268"/>
      <c r="K1152" s="268"/>
      <c r="L1152" s="268"/>
      <c r="M1152" s="268"/>
    </row>
    <row r="1153" spans="1:13" ht="15.75" hidden="1">
      <c r="A1153" s="537"/>
      <c r="B1153" s="481"/>
      <c r="C1153" s="481"/>
      <c r="D1153" s="481"/>
      <c r="E1153" s="481"/>
      <c r="F1153" s="481"/>
      <c r="G1153" s="538"/>
      <c r="H1153" s="268"/>
      <c r="I1153" s="268"/>
      <c r="J1153" s="268"/>
      <c r="K1153" s="268"/>
      <c r="L1153" s="268"/>
      <c r="M1153" s="268"/>
    </row>
    <row r="1154" spans="1:13" ht="27">
      <c r="A1154" s="481" t="s">
        <v>325</v>
      </c>
      <c r="B1154" s="481" t="s">
        <v>758</v>
      </c>
      <c r="C1154" s="481" t="s">
        <v>529</v>
      </c>
      <c r="D1154" s="481" t="s">
        <v>531</v>
      </c>
      <c r="E1154" s="481" t="s">
        <v>453</v>
      </c>
      <c r="F1154" s="481"/>
      <c r="G1154" s="538">
        <f>G1155+G1156+G1157+G1164+G1165+G1166</f>
        <v>1985.199</v>
      </c>
      <c r="H1154" s="268"/>
      <c r="I1154" s="268"/>
      <c r="J1154" s="268"/>
      <c r="K1154" s="268"/>
      <c r="L1154" s="268"/>
      <c r="M1154" s="268"/>
    </row>
    <row r="1155" spans="1:13" ht="40.5">
      <c r="A1155" s="481" t="s">
        <v>653</v>
      </c>
      <c r="B1155" s="481" t="s">
        <v>758</v>
      </c>
      <c r="C1155" s="481" t="s">
        <v>529</v>
      </c>
      <c r="D1155" s="481" t="s">
        <v>531</v>
      </c>
      <c r="E1155" s="481" t="s">
        <v>453</v>
      </c>
      <c r="F1155" s="481" t="s">
        <v>67</v>
      </c>
      <c r="G1155" s="538">
        <v>1733.7</v>
      </c>
      <c r="H1155" s="268"/>
      <c r="I1155" s="268"/>
      <c r="J1155" s="268"/>
      <c r="K1155" s="268"/>
      <c r="L1155" s="268"/>
      <c r="M1155" s="268"/>
    </row>
    <row r="1156" spans="1:13" ht="27.75">
      <c r="A1156" s="256" t="s">
        <v>380</v>
      </c>
      <c r="B1156" s="481" t="s">
        <v>758</v>
      </c>
      <c r="C1156" s="481" t="s">
        <v>529</v>
      </c>
      <c r="D1156" s="481" t="s">
        <v>531</v>
      </c>
      <c r="E1156" s="481" t="s">
        <v>453</v>
      </c>
      <c r="F1156" s="481" t="s">
        <v>516</v>
      </c>
      <c r="G1156" s="538">
        <v>216.499</v>
      </c>
      <c r="H1156" s="268"/>
      <c r="I1156" s="268"/>
      <c r="J1156" s="268"/>
      <c r="K1156" s="268"/>
      <c r="L1156" s="268"/>
      <c r="M1156" s="268"/>
    </row>
    <row r="1157" spans="1:13" ht="15.75" hidden="1">
      <c r="A1157" s="481" t="s">
        <v>763</v>
      </c>
      <c r="B1157" s="481" t="s">
        <v>758</v>
      </c>
      <c r="C1157" s="481" t="s">
        <v>529</v>
      </c>
      <c r="D1157" s="481" t="s">
        <v>531</v>
      </c>
      <c r="E1157" s="481" t="s">
        <v>453</v>
      </c>
      <c r="F1157" s="481" t="s">
        <v>764</v>
      </c>
      <c r="G1157" s="538"/>
      <c r="H1157" s="268"/>
      <c r="I1157" s="268"/>
      <c r="J1157" s="268"/>
      <c r="K1157" s="268"/>
      <c r="L1157" s="268"/>
      <c r="M1157" s="268"/>
    </row>
    <row r="1158" spans="1:13" ht="35.25" customHeight="1" hidden="1">
      <c r="A1158" s="733" t="s">
        <v>781</v>
      </c>
      <c r="B1158" s="497" t="s">
        <v>758</v>
      </c>
      <c r="C1158" s="497" t="s">
        <v>529</v>
      </c>
      <c r="D1158" s="497" t="s">
        <v>531</v>
      </c>
      <c r="E1158" s="497" t="s">
        <v>701</v>
      </c>
      <c r="F1158" s="497"/>
      <c r="G1158" s="605"/>
      <c r="H1158" s="268"/>
      <c r="I1158" s="268"/>
      <c r="J1158" s="268"/>
      <c r="K1158" s="268"/>
      <c r="L1158" s="268"/>
      <c r="M1158" s="268"/>
    </row>
    <row r="1159" spans="1:13" ht="0.75" customHeight="1" hidden="1">
      <c r="A1159" s="497"/>
      <c r="B1159" s="497"/>
      <c r="C1159" s="497"/>
      <c r="D1159" s="497"/>
      <c r="E1159" s="497"/>
      <c r="F1159" s="497"/>
      <c r="G1159" s="605"/>
      <c r="H1159" s="268"/>
      <c r="I1159" s="268"/>
      <c r="J1159" s="268"/>
      <c r="K1159" s="268"/>
      <c r="L1159" s="268"/>
      <c r="M1159" s="268"/>
    </row>
    <row r="1160" spans="1:13" ht="49.5" customHeight="1" hidden="1">
      <c r="A1160" s="683" t="s">
        <v>1181</v>
      </c>
      <c r="B1160" s="497" t="s">
        <v>758</v>
      </c>
      <c r="C1160" s="497" t="s">
        <v>529</v>
      </c>
      <c r="D1160" s="497" t="s">
        <v>531</v>
      </c>
      <c r="E1160" s="481" t="s">
        <v>702</v>
      </c>
      <c r="F1160" s="497"/>
      <c r="G1160" s="538"/>
      <c r="H1160" s="268"/>
      <c r="I1160" s="268"/>
      <c r="J1160" s="268"/>
      <c r="K1160" s="268"/>
      <c r="L1160" s="268"/>
      <c r="M1160" s="268"/>
    </row>
    <row r="1161" spans="1:13" ht="45" customHeight="1" hidden="1">
      <c r="A1161" s="734" t="s">
        <v>624</v>
      </c>
      <c r="B1161" s="497" t="s">
        <v>758</v>
      </c>
      <c r="C1161" s="497" t="s">
        <v>529</v>
      </c>
      <c r="D1161" s="497" t="s">
        <v>531</v>
      </c>
      <c r="E1161" s="481" t="s">
        <v>789</v>
      </c>
      <c r="F1161" s="497"/>
      <c r="G1161" s="538"/>
      <c r="H1161" s="268"/>
      <c r="I1161" s="268"/>
      <c r="J1161" s="268"/>
      <c r="K1161" s="268"/>
      <c r="L1161" s="268"/>
      <c r="M1161" s="268"/>
    </row>
    <row r="1162" spans="1:13" ht="15.75" hidden="1">
      <c r="A1162" s="484" t="s">
        <v>95</v>
      </c>
      <c r="B1162" s="497" t="s">
        <v>758</v>
      </c>
      <c r="C1162" s="497" t="s">
        <v>529</v>
      </c>
      <c r="D1162" s="497" t="s">
        <v>531</v>
      </c>
      <c r="E1162" s="481" t="s">
        <v>790</v>
      </c>
      <c r="F1162" s="481"/>
      <c r="G1162" s="538"/>
      <c r="H1162" s="268"/>
      <c r="I1162" s="268"/>
      <c r="J1162" s="268"/>
      <c r="K1162" s="268"/>
      <c r="L1162" s="268"/>
      <c r="M1162" s="268"/>
    </row>
    <row r="1163" spans="1:13" ht="27.75" hidden="1">
      <c r="A1163" s="256" t="s">
        <v>380</v>
      </c>
      <c r="B1163" s="497" t="s">
        <v>758</v>
      </c>
      <c r="C1163" s="497" t="s">
        <v>529</v>
      </c>
      <c r="D1163" s="497" t="s">
        <v>531</v>
      </c>
      <c r="E1163" s="481" t="s">
        <v>790</v>
      </c>
      <c r="F1163" s="481" t="s">
        <v>516</v>
      </c>
      <c r="G1163" s="539"/>
      <c r="H1163" s="268"/>
      <c r="I1163" s="268"/>
      <c r="J1163" s="268"/>
      <c r="K1163" s="268"/>
      <c r="L1163" s="268"/>
      <c r="M1163" s="268"/>
    </row>
    <row r="1164" spans="1:13" ht="15.75" hidden="1">
      <c r="A1164" s="484" t="s">
        <v>176</v>
      </c>
      <c r="B1164" s="481" t="s">
        <v>758</v>
      </c>
      <c r="C1164" s="481" t="s">
        <v>529</v>
      </c>
      <c r="D1164" s="481" t="s">
        <v>531</v>
      </c>
      <c r="E1164" s="481" t="s">
        <v>453</v>
      </c>
      <c r="F1164" s="481" t="s">
        <v>762</v>
      </c>
      <c r="G1164" s="539"/>
      <c r="H1164" s="268"/>
      <c r="I1164" s="268"/>
      <c r="J1164" s="268"/>
      <c r="K1164" s="268"/>
      <c r="L1164" s="268"/>
      <c r="M1164" s="268"/>
    </row>
    <row r="1165" spans="1:13" ht="15.75" hidden="1">
      <c r="A1165" s="481" t="s">
        <v>176</v>
      </c>
      <c r="B1165" s="481" t="s">
        <v>758</v>
      </c>
      <c r="C1165" s="481" t="s">
        <v>529</v>
      </c>
      <c r="D1165" s="481" t="s">
        <v>531</v>
      </c>
      <c r="E1165" s="481" t="s">
        <v>453</v>
      </c>
      <c r="F1165" s="481" t="s">
        <v>762</v>
      </c>
      <c r="G1165" s="539"/>
      <c r="H1165" s="268"/>
      <c r="I1165" s="268"/>
      <c r="J1165" s="268"/>
      <c r="K1165" s="268"/>
      <c r="L1165" s="268"/>
      <c r="M1165" s="268"/>
    </row>
    <row r="1166" spans="1:13" ht="15.75">
      <c r="A1166" s="486" t="s">
        <v>176</v>
      </c>
      <c r="B1166" s="481" t="s">
        <v>758</v>
      </c>
      <c r="C1166" s="481" t="s">
        <v>529</v>
      </c>
      <c r="D1166" s="481" t="s">
        <v>531</v>
      </c>
      <c r="E1166" s="481" t="s">
        <v>453</v>
      </c>
      <c r="F1166" s="481" t="s">
        <v>762</v>
      </c>
      <c r="G1166" s="539">
        <v>35</v>
      </c>
      <c r="H1166" s="268"/>
      <c r="I1166" s="268"/>
      <c r="J1166" s="268"/>
      <c r="K1166" s="268"/>
      <c r="L1166" s="268"/>
      <c r="M1166" s="268"/>
    </row>
    <row r="1167" spans="1:13" ht="15.75">
      <c r="A1167" s="672" t="s">
        <v>534</v>
      </c>
      <c r="B1167" s="483" t="s">
        <v>758</v>
      </c>
      <c r="C1167" s="483">
        <v>10</v>
      </c>
      <c r="D1167" s="481"/>
      <c r="E1167" s="481"/>
      <c r="F1167" s="481"/>
      <c r="G1167" s="597">
        <f>G1168+G1175</f>
        <v>22258.856</v>
      </c>
      <c r="H1167" s="285"/>
      <c r="I1167" s="268"/>
      <c r="J1167" s="268"/>
      <c r="K1167" s="268"/>
      <c r="L1167" s="268"/>
      <c r="M1167" s="268"/>
    </row>
    <row r="1168" spans="1:13" ht="15.75">
      <c r="A1168" s="672" t="s">
        <v>537</v>
      </c>
      <c r="B1168" s="483" t="s">
        <v>758</v>
      </c>
      <c r="C1168" s="483">
        <v>10</v>
      </c>
      <c r="D1168" s="483" t="s">
        <v>525</v>
      </c>
      <c r="E1168" s="483"/>
      <c r="F1168" s="483"/>
      <c r="G1168" s="600">
        <f>G1169</f>
        <v>12613.154999999999</v>
      </c>
      <c r="H1168" s="268"/>
      <c r="I1168" s="268"/>
      <c r="J1168" s="268"/>
      <c r="K1168" s="268"/>
      <c r="L1168" s="268"/>
      <c r="M1168" s="268"/>
    </row>
    <row r="1169" spans="1:13" ht="28.5">
      <c r="A1169" s="548" t="s">
        <v>1570</v>
      </c>
      <c r="B1169" s="497" t="s">
        <v>758</v>
      </c>
      <c r="C1169" s="497">
        <v>10</v>
      </c>
      <c r="D1169" s="497" t="s">
        <v>525</v>
      </c>
      <c r="E1169" s="497" t="s">
        <v>676</v>
      </c>
      <c r="F1169" s="497"/>
      <c r="G1169" s="605">
        <f>G1170</f>
        <v>12613.154999999999</v>
      </c>
      <c r="H1169" s="268"/>
      <c r="I1169" s="268"/>
      <c r="J1169" s="268"/>
      <c r="K1169" s="268"/>
      <c r="L1169" s="268"/>
      <c r="M1169" s="268"/>
    </row>
    <row r="1170" spans="1:13" ht="42.75">
      <c r="A1170" s="548" t="s">
        <v>1585</v>
      </c>
      <c r="B1170" s="481" t="s">
        <v>758</v>
      </c>
      <c r="C1170" s="481">
        <v>10</v>
      </c>
      <c r="D1170" s="481" t="s">
        <v>525</v>
      </c>
      <c r="E1170" s="481" t="s">
        <v>678</v>
      </c>
      <c r="F1170" s="481"/>
      <c r="G1170" s="538">
        <f>G1171</f>
        <v>12613.154999999999</v>
      </c>
      <c r="H1170" s="268"/>
      <c r="I1170" s="268"/>
      <c r="J1170" s="268"/>
      <c r="K1170" s="268"/>
      <c r="L1170" s="268"/>
      <c r="M1170" s="268"/>
    </row>
    <row r="1171" spans="1:13" ht="15.75">
      <c r="A1171" s="537" t="s">
        <v>454</v>
      </c>
      <c r="B1171" s="481" t="s">
        <v>758</v>
      </c>
      <c r="C1171" s="481" t="s">
        <v>761</v>
      </c>
      <c r="D1171" s="481" t="s">
        <v>525</v>
      </c>
      <c r="E1171" s="481" t="s">
        <v>455</v>
      </c>
      <c r="F1171" s="481"/>
      <c r="G1171" s="538">
        <f>G1172</f>
        <v>12613.154999999999</v>
      </c>
      <c r="H1171" s="268"/>
      <c r="I1171" s="268"/>
      <c r="J1171" s="268"/>
      <c r="K1171" s="268"/>
      <c r="L1171" s="268"/>
      <c r="M1171" s="268"/>
    </row>
    <row r="1172" spans="1:13" ht="54.75">
      <c r="A1172" s="484" t="s">
        <v>74</v>
      </c>
      <c r="B1172" s="481" t="s">
        <v>758</v>
      </c>
      <c r="C1172" s="481">
        <v>10</v>
      </c>
      <c r="D1172" s="481" t="s">
        <v>525</v>
      </c>
      <c r="E1172" s="702" t="s">
        <v>456</v>
      </c>
      <c r="F1172" s="481"/>
      <c r="G1172" s="538">
        <f>G1174+G1173</f>
        <v>12613.154999999999</v>
      </c>
      <c r="H1172" s="268"/>
      <c r="I1172" s="268"/>
      <c r="J1172" s="268"/>
      <c r="K1172" s="268"/>
      <c r="L1172" s="268"/>
      <c r="M1172" s="268"/>
    </row>
    <row r="1173" spans="1:13" ht="27.75">
      <c r="A1173" s="256" t="s">
        <v>380</v>
      </c>
      <c r="B1173" s="481" t="s">
        <v>758</v>
      </c>
      <c r="C1173" s="481">
        <v>10</v>
      </c>
      <c r="D1173" s="481" t="s">
        <v>525</v>
      </c>
      <c r="E1173" s="702" t="s">
        <v>456</v>
      </c>
      <c r="F1173" s="481" t="s">
        <v>516</v>
      </c>
      <c r="G1173" s="538">
        <v>0.293</v>
      </c>
      <c r="H1173" s="268"/>
      <c r="I1173" s="268"/>
      <c r="J1173" s="268"/>
      <c r="K1173" s="268"/>
      <c r="L1173" s="268"/>
      <c r="M1173" s="268"/>
    </row>
    <row r="1174" spans="1:13" ht="15.75">
      <c r="A1174" s="481" t="s">
        <v>176</v>
      </c>
      <c r="B1174" s="481" t="s">
        <v>758</v>
      </c>
      <c r="C1174" s="481" t="s">
        <v>761</v>
      </c>
      <c r="D1174" s="481" t="s">
        <v>525</v>
      </c>
      <c r="E1174" s="484" t="s">
        <v>456</v>
      </c>
      <c r="F1174" s="481" t="s">
        <v>762</v>
      </c>
      <c r="G1174" s="539">
        <v>12612.862</v>
      </c>
      <c r="H1174" s="268"/>
      <c r="I1174" s="268"/>
      <c r="J1174" s="268"/>
      <c r="K1174" s="268"/>
      <c r="L1174" s="268"/>
      <c r="M1174" s="268"/>
    </row>
    <row r="1175" spans="1:13" ht="15.75">
      <c r="A1175" s="483" t="s">
        <v>541</v>
      </c>
      <c r="B1175" s="483" t="s">
        <v>758</v>
      </c>
      <c r="C1175" s="483">
        <v>10</v>
      </c>
      <c r="D1175" s="483" t="s">
        <v>526</v>
      </c>
      <c r="E1175" s="483"/>
      <c r="F1175" s="483"/>
      <c r="G1175" s="600">
        <f>G1185+G1176+G1190</f>
        <v>9645.701000000001</v>
      </c>
      <c r="H1175" s="268"/>
      <c r="I1175" s="268"/>
      <c r="J1175" s="268"/>
      <c r="K1175" s="268"/>
      <c r="L1175" s="268"/>
      <c r="M1175" s="268"/>
    </row>
    <row r="1176" spans="1:13" ht="28.5">
      <c r="A1176" s="548" t="s">
        <v>1586</v>
      </c>
      <c r="B1176" s="483" t="s">
        <v>758</v>
      </c>
      <c r="C1176" s="483" t="s">
        <v>761</v>
      </c>
      <c r="D1176" s="483" t="s">
        <v>526</v>
      </c>
      <c r="E1176" s="483" t="s">
        <v>676</v>
      </c>
      <c r="F1176" s="483"/>
      <c r="G1176" s="600">
        <f>G1177</f>
        <v>1480.383</v>
      </c>
      <c r="H1176" s="268"/>
      <c r="I1176" s="268"/>
      <c r="J1176" s="268"/>
      <c r="K1176" s="268"/>
      <c r="L1176" s="268"/>
      <c r="M1176" s="268"/>
    </row>
    <row r="1177" spans="1:13" ht="42.75">
      <c r="A1177" s="548" t="s">
        <v>1587</v>
      </c>
      <c r="B1177" s="497" t="s">
        <v>758</v>
      </c>
      <c r="C1177" s="497" t="s">
        <v>761</v>
      </c>
      <c r="D1177" s="497" t="s">
        <v>526</v>
      </c>
      <c r="E1177" s="497" t="s">
        <v>343</v>
      </c>
      <c r="F1177" s="497"/>
      <c r="G1177" s="605">
        <f>G1181+G1178</f>
        <v>1480.383</v>
      </c>
      <c r="H1177" s="268"/>
      <c r="I1177" s="268"/>
      <c r="J1177" s="268"/>
      <c r="K1177" s="268"/>
      <c r="L1177" s="268"/>
      <c r="M1177" s="268"/>
    </row>
    <row r="1178" spans="1:13" ht="27.75">
      <c r="A1178" s="537" t="s">
        <v>134</v>
      </c>
      <c r="B1178" s="497" t="s">
        <v>758</v>
      </c>
      <c r="C1178" s="483" t="s">
        <v>761</v>
      </c>
      <c r="D1178" s="483" t="s">
        <v>526</v>
      </c>
      <c r="E1178" s="497" t="s">
        <v>135</v>
      </c>
      <c r="F1178" s="497"/>
      <c r="G1178" s="605">
        <f>G1179</f>
        <v>13</v>
      </c>
      <c r="H1178" s="285"/>
      <c r="I1178" s="268"/>
      <c r="J1178" s="268"/>
      <c r="K1178" s="268"/>
      <c r="L1178" s="268"/>
      <c r="M1178" s="268"/>
    </row>
    <row r="1179" spans="1:13" ht="24" customHeight="1">
      <c r="A1179" s="481" t="s">
        <v>599</v>
      </c>
      <c r="B1179" s="481" t="s">
        <v>758</v>
      </c>
      <c r="C1179" s="481" t="s">
        <v>761</v>
      </c>
      <c r="D1179" s="481" t="s">
        <v>526</v>
      </c>
      <c r="E1179" s="481" t="s">
        <v>133</v>
      </c>
      <c r="F1179" s="481"/>
      <c r="G1179" s="538">
        <f>G1180</f>
        <v>13</v>
      </c>
      <c r="H1179" s="268"/>
      <c r="I1179" s="268"/>
      <c r="J1179" s="268"/>
      <c r="K1179" s="268"/>
      <c r="L1179" s="268"/>
      <c r="M1179" s="268"/>
    </row>
    <row r="1180" spans="1:13" ht="40.5">
      <c r="A1180" s="481" t="s">
        <v>653</v>
      </c>
      <c r="B1180" s="481" t="s">
        <v>758</v>
      </c>
      <c r="C1180" s="481" t="s">
        <v>761</v>
      </c>
      <c r="D1180" s="481" t="s">
        <v>526</v>
      </c>
      <c r="E1180" s="481" t="s">
        <v>133</v>
      </c>
      <c r="F1180" s="481" t="s">
        <v>67</v>
      </c>
      <c r="G1180" s="538">
        <v>13</v>
      </c>
      <c r="H1180" s="268"/>
      <c r="I1180" s="268"/>
      <c r="J1180" s="268"/>
      <c r="K1180" s="268"/>
      <c r="L1180" s="268"/>
      <c r="M1180" s="268"/>
    </row>
    <row r="1181" spans="1:13" ht="41.25">
      <c r="A1181" s="629" t="s">
        <v>480</v>
      </c>
      <c r="B1181" s="481" t="s">
        <v>758</v>
      </c>
      <c r="C1181" s="483" t="s">
        <v>761</v>
      </c>
      <c r="D1181" s="483" t="s">
        <v>526</v>
      </c>
      <c r="E1181" s="483" t="s">
        <v>122</v>
      </c>
      <c r="F1181" s="481"/>
      <c r="G1181" s="538">
        <f>G1182</f>
        <v>1467.383</v>
      </c>
      <c r="H1181" s="268"/>
      <c r="I1181" s="268"/>
      <c r="J1181" s="268"/>
      <c r="K1181" s="268"/>
      <c r="L1181" s="268"/>
      <c r="M1181" s="268"/>
    </row>
    <row r="1182" spans="1:13" ht="15.75">
      <c r="A1182" s="481" t="s">
        <v>297</v>
      </c>
      <c r="B1182" s="481" t="s">
        <v>758</v>
      </c>
      <c r="C1182" s="481" t="s">
        <v>761</v>
      </c>
      <c r="D1182" s="481" t="s">
        <v>526</v>
      </c>
      <c r="E1182" s="481" t="s">
        <v>123</v>
      </c>
      <c r="F1182" s="483"/>
      <c r="G1182" s="538">
        <f>G1183</f>
        <v>1467.383</v>
      </c>
      <c r="H1182" s="268"/>
      <c r="I1182" s="268"/>
      <c r="J1182" s="268"/>
      <c r="K1182" s="268"/>
      <c r="L1182" s="268"/>
      <c r="M1182" s="268"/>
    </row>
    <row r="1183" spans="1:13" ht="15.75">
      <c r="A1183" s="484" t="s">
        <v>176</v>
      </c>
      <c r="B1183" s="481" t="s">
        <v>758</v>
      </c>
      <c r="C1183" s="481" t="s">
        <v>761</v>
      </c>
      <c r="D1183" s="481" t="s">
        <v>526</v>
      </c>
      <c r="E1183" s="481" t="s">
        <v>123</v>
      </c>
      <c r="F1183" s="481" t="s">
        <v>762</v>
      </c>
      <c r="G1183" s="538">
        <v>1467.383</v>
      </c>
      <c r="H1183" s="268"/>
      <c r="I1183" s="268"/>
      <c r="J1183" s="268"/>
      <c r="K1183" s="268"/>
      <c r="L1183" s="268"/>
      <c r="M1183" s="268"/>
    </row>
    <row r="1184" spans="1:13" ht="42.75" hidden="1">
      <c r="A1184" s="548" t="s">
        <v>1573</v>
      </c>
      <c r="B1184" s="497" t="s">
        <v>758</v>
      </c>
      <c r="C1184" s="497" t="s">
        <v>529</v>
      </c>
      <c r="D1184" s="497" t="s">
        <v>666</v>
      </c>
      <c r="E1184" s="497" t="s">
        <v>343</v>
      </c>
      <c r="F1184" s="497"/>
      <c r="G1184" s="605" t="e">
        <f>#REF!+G1205+G1218+G1232+G1223</f>
        <v>#REF!</v>
      </c>
      <c r="H1184" s="285"/>
      <c r="I1184" s="268"/>
      <c r="J1184" s="268"/>
      <c r="K1184" s="268"/>
      <c r="L1184" s="268"/>
      <c r="M1184" s="268"/>
    </row>
    <row r="1185" spans="1:13" ht="28.5">
      <c r="A1185" s="637" t="s">
        <v>1231</v>
      </c>
      <c r="B1185" s="497" t="s">
        <v>758</v>
      </c>
      <c r="C1185" s="497" t="s">
        <v>761</v>
      </c>
      <c r="D1185" s="497" t="s">
        <v>526</v>
      </c>
      <c r="E1185" s="497" t="s">
        <v>220</v>
      </c>
      <c r="F1185" s="497"/>
      <c r="G1185" s="605">
        <f>G1186</f>
        <v>8164.718</v>
      </c>
      <c r="H1185" s="268"/>
      <c r="I1185" s="285"/>
      <c r="J1185" s="268"/>
      <c r="K1185" s="268"/>
      <c r="L1185" s="268"/>
      <c r="M1185" s="268"/>
    </row>
    <row r="1186" spans="1:13" ht="41.25">
      <c r="A1186" s="484" t="s">
        <v>1238</v>
      </c>
      <c r="B1186" s="481" t="s">
        <v>758</v>
      </c>
      <c r="C1186" s="481" t="s">
        <v>761</v>
      </c>
      <c r="D1186" s="481" t="s">
        <v>526</v>
      </c>
      <c r="E1186" s="481" t="s">
        <v>237</v>
      </c>
      <c r="F1186" s="481"/>
      <c r="G1186" s="538">
        <f>G1187</f>
        <v>8164.718</v>
      </c>
      <c r="H1186" s="268"/>
      <c r="I1186" s="268"/>
      <c r="J1186" s="268"/>
      <c r="K1186" s="268"/>
      <c r="L1186" s="268"/>
      <c r="M1186" s="268"/>
    </row>
    <row r="1187" spans="1:13" ht="27.75">
      <c r="A1187" s="537" t="s">
        <v>241</v>
      </c>
      <c r="B1187" s="481" t="s">
        <v>758</v>
      </c>
      <c r="C1187" s="481" t="s">
        <v>761</v>
      </c>
      <c r="D1187" s="481" t="s">
        <v>526</v>
      </c>
      <c r="E1187" s="481" t="s">
        <v>242</v>
      </c>
      <c r="F1187" s="481"/>
      <c r="G1187" s="538">
        <f>G1188</f>
        <v>8164.718</v>
      </c>
      <c r="H1187" s="268"/>
      <c r="I1187" s="268"/>
      <c r="J1187" s="268"/>
      <c r="K1187" s="268"/>
      <c r="L1187" s="268"/>
      <c r="M1187" s="268"/>
    </row>
    <row r="1188" spans="1:13" ht="27">
      <c r="A1188" s="481" t="s">
        <v>647</v>
      </c>
      <c r="B1188" s="481" t="s">
        <v>758</v>
      </c>
      <c r="C1188" s="481">
        <v>10</v>
      </c>
      <c r="D1188" s="481" t="s">
        <v>526</v>
      </c>
      <c r="E1188" s="481" t="s">
        <v>243</v>
      </c>
      <c r="F1188" s="481"/>
      <c r="G1188" s="538">
        <f>G1189</f>
        <v>8164.718</v>
      </c>
      <c r="H1188" s="268"/>
      <c r="I1188" s="268"/>
      <c r="J1188" s="268"/>
      <c r="K1188" s="268"/>
      <c r="L1188" s="268"/>
      <c r="M1188" s="268"/>
    </row>
    <row r="1189" spans="1:13" ht="15.75">
      <c r="A1189" s="481" t="s">
        <v>176</v>
      </c>
      <c r="B1189" s="481" t="s">
        <v>758</v>
      </c>
      <c r="C1189" s="481" t="s">
        <v>761</v>
      </c>
      <c r="D1189" s="481" t="s">
        <v>526</v>
      </c>
      <c r="E1189" s="481" t="s">
        <v>243</v>
      </c>
      <c r="F1189" s="481" t="s">
        <v>762</v>
      </c>
      <c r="G1189" s="539">
        <v>8164.718</v>
      </c>
      <c r="H1189" s="268"/>
      <c r="I1189" s="268"/>
      <c r="J1189" s="268"/>
      <c r="K1189" s="268"/>
      <c r="L1189" s="268"/>
      <c r="M1189" s="268"/>
    </row>
    <row r="1190" spans="1:13" ht="17.25" customHeight="1">
      <c r="A1190" s="482" t="s">
        <v>336</v>
      </c>
      <c r="B1190" s="497" t="s">
        <v>758</v>
      </c>
      <c r="C1190" s="497" t="s">
        <v>761</v>
      </c>
      <c r="D1190" s="497" t="s">
        <v>526</v>
      </c>
      <c r="E1190" s="497" t="s">
        <v>192</v>
      </c>
      <c r="F1190" s="497"/>
      <c r="G1190" s="605">
        <f>G1191</f>
        <v>0.6</v>
      </c>
      <c r="H1190" s="268"/>
      <c r="I1190" s="268"/>
      <c r="J1190" s="268"/>
      <c r="K1190" s="268"/>
      <c r="L1190" s="268"/>
      <c r="M1190" s="268"/>
    </row>
    <row r="1191" spans="1:13" ht="20.25" customHeight="1">
      <c r="A1191" s="485" t="s">
        <v>337</v>
      </c>
      <c r="B1191" s="481" t="s">
        <v>758</v>
      </c>
      <c r="C1191" s="481" t="s">
        <v>761</v>
      </c>
      <c r="D1191" s="481" t="s">
        <v>526</v>
      </c>
      <c r="E1191" s="481" t="s">
        <v>223</v>
      </c>
      <c r="F1191" s="481"/>
      <c r="G1191" s="538">
        <f>G1192</f>
        <v>0.6</v>
      </c>
      <c r="H1191" s="268"/>
      <c r="I1191" s="268"/>
      <c r="J1191" s="268"/>
      <c r="K1191" s="268"/>
      <c r="L1191" s="268"/>
      <c r="M1191" s="268"/>
    </row>
    <row r="1192" spans="1:13" ht="21" customHeight="1">
      <c r="A1192" s="481" t="s">
        <v>598</v>
      </c>
      <c r="B1192" s="481" t="s">
        <v>758</v>
      </c>
      <c r="C1192" s="481" t="s">
        <v>761</v>
      </c>
      <c r="D1192" s="481" t="s">
        <v>526</v>
      </c>
      <c r="E1192" s="481" t="s">
        <v>224</v>
      </c>
      <c r="F1192" s="481"/>
      <c r="G1192" s="538">
        <f>G1193</f>
        <v>0.6</v>
      </c>
      <c r="H1192" s="268"/>
      <c r="I1192" s="268"/>
      <c r="J1192" s="268"/>
      <c r="K1192" s="268"/>
      <c r="L1192" s="268"/>
      <c r="M1192" s="268"/>
    </row>
    <row r="1193" spans="1:13" ht="40.5">
      <c r="A1193" s="481" t="s">
        <v>653</v>
      </c>
      <c r="B1193" s="481" t="s">
        <v>758</v>
      </c>
      <c r="C1193" s="481">
        <v>10</v>
      </c>
      <c r="D1193" s="481" t="s">
        <v>526</v>
      </c>
      <c r="E1193" s="481" t="s">
        <v>224</v>
      </c>
      <c r="F1193" s="481" t="s">
        <v>67</v>
      </c>
      <c r="G1193" s="538">
        <v>0.6</v>
      </c>
      <c r="H1193" s="268"/>
      <c r="I1193" s="268"/>
      <c r="J1193" s="268"/>
      <c r="K1193" s="268"/>
      <c r="L1193" s="268"/>
      <c r="M1193" s="268"/>
    </row>
    <row r="1194" spans="1:13" ht="27.75">
      <c r="A1194" s="482" t="s">
        <v>10</v>
      </c>
      <c r="B1194" s="735" t="s">
        <v>759</v>
      </c>
      <c r="C1194" s="735"/>
      <c r="D1194" s="736"/>
      <c r="E1194" s="736"/>
      <c r="F1194" s="736"/>
      <c r="G1194" s="600">
        <f>G1195+G1215+G1247+G1331+G1355+G1323</f>
        <v>31430.521999999997</v>
      </c>
      <c r="H1194" s="285"/>
      <c r="I1194" s="268"/>
      <c r="J1194" s="268"/>
      <c r="K1194" s="268"/>
      <c r="L1194" s="268"/>
      <c r="M1194" s="268"/>
    </row>
    <row r="1195" spans="1:13" ht="15.75">
      <c r="A1195" s="483" t="s">
        <v>695</v>
      </c>
      <c r="B1195" s="735" t="s">
        <v>759</v>
      </c>
      <c r="C1195" s="735" t="s">
        <v>665</v>
      </c>
      <c r="D1195" s="736"/>
      <c r="E1195" s="736"/>
      <c r="F1195" s="736"/>
      <c r="G1195" s="600">
        <f>G1196+G1203</f>
        <v>1756.199</v>
      </c>
      <c r="H1195" s="268"/>
      <c r="I1195" s="268"/>
      <c r="J1195" s="268"/>
      <c r="K1195" s="268"/>
      <c r="L1195" s="268"/>
      <c r="M1195" s="268"/>
    </row>
    <row r="1196" spans="1:13" ht="40.5">
      <c r="A1196" s="483" t="s">
        <v>746</v>
      </c>
      <c r="B1196" s="483" t="s">
        <v>759</v>
      </c>
      <c r="C1196" s="483" t="s">
        <v>665</v>
      </c>
      <c r="D1196" s="483" t="s">
        <v>526</v>
      </c>
      <c r="E1196" s="736"/>
      <c r="F1196" s="736"/>
      <c r="G1196" s="600">
        <f>G1197</f>
        <v>1059.3780000000002</v>
      </c>
      <c r="H1196" s="268"/>
      <c r="I1196" s="268"/>
      <c r="J1196" s="268"/>
      <c r="K1196" s="268"/>
      <c r="L1196" s="268"/>
      <c r="M1196" s="268"/>
    </row>
    <row r="1197" spans="1:13" ht="17.25" customHeight="1">
      <c r="A1197" s="485" t="s">
        <v>336</v>
      </c>
      <c r="B1197" s="541" t="s">
        <v>759</v>
      </c>
      <c r="C1197" s="541" t="s">
        <v>665</v>
      </c>
      <c r="D1197" s="541" t="s">
        <v>526</v>
      </c>
      <c r="E1197" s="541" t="s">
        <v>192</v>
      </c>
      <c r="F1197" s="541"/>
      <c r="G1197" s="598">
        <f>G1198</f>
        <v>1059.3780000000002</v>
      </c>
      <c r="H1197" s="268"/>
      <c r="I1197" s="268"/>
      <c r="J1197" s="268"/>
      <c r="K1197" s="268"/>
      <c r="L1197" s="268"/>
      <c r="M1197" s="268"/>
    </row>
    <row r="1198" spans="1:13" ht="19.5" customHeight="1">
      <c r="A1198" s="485" t="s">
        <v>337</v>
      </c>
      <c r="B1198" s="481" t="s">
        <v>759</v>
      </c>
      <c r="C1198" s="481" t="s">
        <v>665</v>
      </c>
      <c r="D1198" s="481" t="s">
        <v>526</v>
      </c>
      <c r="E1198" s="481" t="s">
        <v>193</v>
      </c>
      <c r="F1198" s="481"/>
      <c r="G1198" s="538">
        <f>G1200+G1201+G1202</f>
        <v>1059.3780000000002</v>
      </c>
      <c r="H1198" s="268"/>
      <c r="I1198" s="268"/>
      <c r="J1198" s="268"/>
      <c r="K1198" s="268"/>
      <c r="L1198" s="268"/>
      <c r="M1198" s="268"/>
    </row>
    <row r="1199" spans="1:13" ht="18.75" customHeight="1">
      <c r="A1199" s="481" t="s">
        <v>598</v>
      </c>
      <c r="B1199" s="481" t="s">
        <v>759</v>
      </c>
      <c r="C1199" s="481" t="s">
        <v>665</v>
      </c>
      <c r="D1199" s="481" t="s">
        <v>526</v>
      </c>
      <c r="E1199" s="481" t="s">
        <v>224</v>
      </c>
      <c r="F1199" s="481"/>
      <c r="G1199" s="538">
        <f>G1200+G1201+G1202</f>
        <v>1059.3780000000002</v>
      </c>
      <c r="H1199" s="268"/>
      <c r="I1199" s="268"/>
      <c r="J1199" s="268"/>
      <c r="K1199" s="268"/>
      <c r="L1199" s="268"/>
      <c r="M1199" s="268"/>
    </row>
    <row r="1200" spans="1:13" ht="40.5">
      <c r="A1200" s="481" t="s">
        <v>653</v>
      </c>
      <c r="B1200" s="481" t="s">
        <v>759</v>
      </c>
      <c r="C1200" s="481" t="s">
        <v>665</v>
      </c>
      <c r="D1200" s="481" t="s">
        <v>526</v>
      </c>
      <c r="E1200" s="481" t="s">
        <v>224</v>
      </c>
      <c r="F1200" s="481" t="s">
        <v>67</v>
      </c>
      <c r="G1200" s="538">
        <v>964.666</v>
      </c>
      <c r="H1200" s="268"/>
      <c r="I1200" s="268"/>
      <c r="J1200" s="268"/>
      <c r="K1200" s="268"/>
      <c r="L1200" s="268"/>
      <c r="M1200" s="268"/>
    </row>
    <row r="1201" spans="1:13" ht="27.75">
      <c r="A1201" s="256" t="s">
        <v>380</v>
      </c>
      <c r="B1201" s="481" t="s">
        <v>759</v>
      </c>
      <c r="C1201" s="481" t="s">
        <v>665</v>
      </c>
      <c r="D1201" s="481" t="s">
        <v>526</v>
      </c>
      <c r="E1201" s="481" t="s">
        <v>224</v>
      </c>
      <c r="F1201" s="481" t="s">
        <v>516</v>
      </c>
      <c r="G1201" s="538">
        <v>90.82</v>
      </c>
      <c r="H1201" s="268"/>
      <c r="I1201" s="268"/>
      <c r="J1201" s="268"/>
      <c r="K1201" s="268"/>
      <c r="L1201" s="268"/>
      <c r="M1201" s="268"/>
    </row>
    <row r="1202" spans="1:13" ht="15.75">
      <c r="A1202" s="481" t="s">
        <v>763</v>
      </c>
      <c r="B1202" s="481" t="s">
        <v>759</v>
      </c>
      <c r="C1202" s="481" t="s">
        <v>665</v>
      </c>
      <c r="D1202" s="481" t="s">
        <v>526</v>
      </c>
      <c r="E1202" s="481" t="s">
        <v>224</v>
      </c>
      <c r="F1202" s="481" t="s">
        <v>764</v>
      </c>
      <c r="G1202" s="538">
        <v>3.892</v>
      </c>
      <c r="H1202" s="268"/>
      <c r="I1202" s="268"/>
      <c r="J1202" s="268"/>
      <c r="K1202" s="268"/>
      <c r="L1202" s="268"/>
      <c r="M1202" s="268"/>
    </row>
    <row r="1203" spans="1:13" ht="15.75">
      <c r="A1203" s="483" t="s">
        <v>751</v>
      </c>
      <c r="B1203" s="483" t="s">
        <v>759</v>
      </c>
      <c r="C1203" s="483" t="s">
        <v>665</v>
      </c>
      <c r="D1203" s="483">
        <v>13</v>
      </c>
      <c r="E1203" s="497"/>
      <c r="F1203" s="497"/>
      <c r="G1203" s="605">
        <f>G1204+G1211</f>
        <v>696.8209999999999</v>
      </c>
      <c r="H1203" s="268"/>
      <c r="I1203" s="268"/>
      <c r="J1203" s="268"/>
      <c r="K1203" s="268"/>
      <c r="L1203" s="268"/>
      <c r="M1203" s="268"/>
    </row>
    <row r="1204" spans="1:13" ht="27.75">
      <c r="A1204" s="482" t="s">
        <v>752</v>
      </c>
      <c r="B1204" s="497" t="s">
        <v>759</v>
      </c>
      <c r="C1204" s="497" t="s">
        <v>665</v>
      </c>
      <c r="D1204" s="497" t="s">
        <v>528</v>
      </c>
      <c r="E1204" s="497" t="s">
        <v>673</v>
      </c>
      <c r="F1204" s="481"/>
      <c r="G1204" s="597">
        <f>G1205</f>
        <v>662.261</v>
      </c>
      <c r="H1204" s="268"/>
      <c r="I1204" s="268"/>
      <c r="J1204" s="268"/>
      <c r="K1204" s="268"/>
      <c r="L1204" s="268"/>
      <c r="M1204" s="268"/>
    </row>
    <row r="1205" spans="1:13" ht="17.25" customHeight="1">
      <c r="A1205" s="484" t="s">
        <v>625</v>
      </c>
      <c r="B1205" s="481" t="s">
        <v>759</v>
      </c>
      <c r="C1205" s="481" t="s">
        <v>93</v>
      </c>
      <c r="D1205" s="481" t="s">
        <v>528</v>
      </c>
      <c r="E1205" s="481" t="s">
        <v>674</v>
      </c>
      <c r="F1205" s="481"/>
      <c r="G1205" s="595">
        <f>G1206</f>
        <v>662.261</v>
      </c>
      <c r="H1205" s="268"/>
      <c r="I1205" s="268"/>
      <c r="J1205" s="268"/>
      <c r="K1205" s="268"/>
      <c r="L1205" s="268"/>
      <c r="M1205" s="268"/>
    </row>
    <row r="1206" spans="1:13" ht="15.75">
      <c r="A1206" s="481" t="s">
        <v>95</v>
      </c>
      <c r="B1206" s="481" t="s">
        <v>759</v>
      </c>
      <c r="C1206" s="481" t="s">
        <v>665</v>
      </c>
      <c r="D1206" s="481" t="s">
        <v>528</v>
      </c>
      <c r="E1206" s="481" t="s">
        <v>675</v>
      </c>
      <c r="F1206" s="481"/>
      <c r="G1206" s="539">
        <f>G1207+G1208+G1209+G1210</f>
        <v>662.261</v>
      </c>
      <c r="H1206" s="268"/>
      <c r="I1206" s="268"/>
      <c r="J1206" s="268"/>
      <c r="K1206" s="268"/>
      <c r="L1206" s="268"/>
      <c r="M1206" s="268"/>
    </row>
    <row r="1207" spans="1:13" ht="27.75">
      <c r="A1207" s="256" t="s">
        <v>380</v>
      </c>
      <c r="B1207" s="481" t="s">
        <v>759</v>
      </c>
      <c r="C1207" s="481" t="s">
        <v>665</v>
      </c>
      <c r="D1207" s="481" t="s">
        <v>528</v>
      </c>
      <c r="E1207" s="481" t="s">
        <v>675</v>
      </c>
      <c r="F1207" s="481" t="s">
        <v>516</v>
      </c>
      <c r="G1207" s="539">
        <v>662.261</v>
      </c>
      <c r="H1207" s="268"/>
      <c r="I1207" s="268"/>
      <c r="J1207" s="268"/>
      <c r="K1207" s="268"/>
      <c r="L1207" s="268"/>
      <c r="M1207" s="268"/>
    </row>
    <row r="1208" spans="1:13" ht="27.75" hidden="1">
      <c r="A1208" s="256" t="s">
        <v>380</v>
      </c>
      <c r="B1208" s="481" t="s">
        <v>759</v>
      </c>
      <c r="C1208" s="481" t="s">
        <v>665</v>
      </c>
      <c r="D1208" s="481" t="s">
        <v>528</v>
      </c>
      <c r="E1208" s="481" t="s">
        <v>486</v>
      </c>
      <c r="F1208" s="481" t="s">
        <v>516</v>
      </c>
      <c r="G1208" s="539"/>
      <c r="H1208" s="268"/>
      <c r="I1208" s="268"/>
      <c r="J1208" s="268"/>
      <c r="K1208" s="268"/>
      <c r="L1208" s="268"/>
      <c r="M1208" s="268"/>
    </row>
    <row r="1209" spans="1:13" ht="15.75" hidden="1">
      <c r="A1209" s="481" t="s">
        <v>763</v>
      </c>
      <c r="B1209" s="481" t="s">
        <v>759</v>
      </c>
      <c r="C1209" s="481" t="s">
        <v>665</v>
      </c>
      <c r="D1209" s="481" t="s">
        <v>528</v>
      </c>
      <c r="E1209" s="481" t="s">
        <v>486</v>
      </c>
      <c r="F1209" s="481" t="s">
        <v>764</v>
      </c>
      <c r="G1209" s="539"/>
      <c r="H1209" s="268"/>
      <c r="I1209" s="268"/>
      <c r="J1209" s="268"/>
      <c r="K1209" s="268"/>
      <c r="L1209" s="268"/>
      <c r="M1209" s="268"/>
    </row>
    <row r="1210" spans="1:13" ht="15.75" hidden="1">
      <c r="A1210" s="481" t="s">
        <v>176</v>
      </c>
      <c r="B1210" s="481" t="s">
        <v>759</v>
      </c>
      <c r="C1210" s="481" t="s">
        <v>665</v>
      </c>
      <c r="D1210" s="481" t="s">
        <v>528</v>
      </c>
      <c r="E1210" s="481" t="s">
        <v>675</v>
      </c>
      <c r="F1210" s="481" t="s">
        <v>762</v>
      </c>
      <c r="G1210" s="539"/>
      <c r="H1210" s="268"/>
      <c r="I1210" s="268"/>
      <c r="J1210" s="268"/>
      <c r="K1210" s="268"/>
      <c r="L1210" s="268"/>
      <c r="M1210" s="268"/>
    </row>
    <row r="1211" spans="1:13" ht="15.75">
      <c r="A1211" s="613" t="s">
        <v>278</v>
      </c>
      <c r="B1211" s="483" t="s">
        <v>759</v>
      </c>
      <c r="C1211" s="483" t="s">
        <v>665</v>
      </c>
      <c r="D1211" s="483" t="s">
        <v>528</v>
      </c>
      <c r="E1211" s="483" t="s">
        <v>491</v>
      </c>
      <c r="F1211" s="481"/>
      <c r="G1211" s="539">
        <f>G1212</f>
        <v>34.56</v>
      </c>
      <c r="H1211" s="268"/>
      <c r="I1211" s="268"/>
      <c r="J1211" s="268"/>
      <c r="K1211" s="268"/>
      <c r="L1211" s="268"/>
      <c r="M1211" s="268"/>
    </row>
    <row r="1212" spans="1:13" ht="15.75">
      <c r="A1212" s="484" t="s">
        <v>750</v>
      </c>
      <c r="B1212" s="481" t="s">
        <v>759</v>
      </c>
      <c r="C1212" s="481" t="s">
        <v>665</v>
      </c>
      <c r="D1212" s="481" t="s">
        <v>528</v>
      </c>
      <c r="E1212" s="481" t="s">
        <v>490</v>
      </c>
      <c r="F1212" s="481"/>
      <c r="G1212" s="539">
        <f>G1213</f>
        <v>34.56</v>
      </c>
      <c r="H1212" s="268"/>
      <c r="I1212" s="268"/>
      <c r="J1212" s="268"/>
      <c r="K1212" s="268"/>
      <c r="L1212" s="268"/>
      <c r="M1212" s="268"/>
    </row>
    <row r="1213" spans="1:13" ht="15.75">
      <c r="A1213" s="484" t="s">
        <v>94</v>
      </c>
      <c r="B1213" s="481" t="s">
        <v>759</v>
      </c>
      <c r="C1213" s="481" t="s">
        <v>665</v>
      </c>
      <c r="D1213" s="481" t="s">
        <v>528</v>
      </c>
      <c r="E1213" s="481" t="s">
        <v>488</v>
      </c>
      <c r="F1213" s="481"/>
      <c r="G1213" s="539">
        <f>G1214</f>
        <v>34.56</v>
      </c>
      <c r="H1213" s="268"/>
      <c r="I1213" s="268"/>
      <c r="J1213" s="268"/>
      <c r="K1213" s="268"/>
      <c r="L1213" s="268"/>
      <c r="M1213" s="268"/>
    </row>
    <row r="1214" spans="1:13" ht="27">
      <c r="A1214" s="481" t="s">
        <v>380</v>
      </c>
      <c r="B1214" s="481" t="s">
        <v>759</v>
      </c>
      <c r="C1214" s="481" t="s">
        <v>665</v>
      </c>
      <c r="D1214" s="481" t="s">
        <v>528</v>
      </c>
      <c r="E1214" s="481" t="s">
        <v>488</v>
      </c>
      <c r="F1214" s="481" t="s">
        <v>516</v>
      </c>
      <c r="G1214" s="539">
        <v>34.56</v>
      </c>
      <c r="H1214" s="268"/>
      <c r="I1214" s="268"/>
      <c r="J1214" s="268"/>
      <c r="K1214" s="268"/>
      <c r="L1214" s="268"/>
      <c r="M1214" s="268"/>
    </row>
    <row r="1215" spans="1:13" ht="15.75">
      <c r="A1215" s="483" t="s">
        <v>753</v>
      </c>
      <c r="B1215" s="483" t="s">
        <v>759</v>
      </c>
      <c r="C1215" s="483" t="s">
        <v>529</v>
      </c>
      <c r="D1215" s="483"/>
      <c r="E1215" s="483"/>
      <c r="F1215" s="483"/>
      <c r="G1215" s="597">
        <f>G1216+G1239</f>
        <v>364.28000000000003</v>
      </c>
      <c r="H1215" s="285"/>
      <c r="I1215" s="268"/>
      <c r="J1215" s="268"/>
      <c r="K1215" s="268"/>
      <c r="L1215" s="268"/>
      <c r="M1215" s="268"/>
    </row>
    <row r="1216" spans="1:13" ht="15.75" hidden="1">
      <c r="A1216" s="483" t="s">
        <v>553</v>
      </c>
      <c r="B1216" s="483" t="s">
        <v>759</v>
      </c>
      <c r="C1216" s="483" t="s">
        <v>529</v>
      </c>
      <c r="D1216" s="483" t="s">
        <v>525</v>
      </c>
      <c r="E1216" s="481"/>
      <c r="F1216" s="481"/>
      <c r="G1216" s="597">
        <f>G1217+G1228+G1233+G1224</f>
        <v>0</v>
      </c>
      <c r="H1216" s="268"/>
      <c r="I1216" s="268"/>
      <c r="J1216" s="268"/>
      <c r="K1216" s="268"/>
      <c r="L1216" s="268"/>
      <c r="M1216" s="268"/>
    </row>
    <row r="1217" spans="1:13" ht="27" customHeight="1" hidden="1">
      <c r="A1217" s="548" t="s">
        <v>1570</v>
      </c>
      <c r="B1217" s="497" t="s">
        <v>759</v>
      </c>
      <c r="C1217" s="497" t="s">
        <v>529</v>
      </c>
      <c r="D1217" s="497" t="s">
        <v>525</v>
      </c>
      <c r="E1217" s="497" t="s">
        <v>676</v>
      </c>
      <c r="F1217" s="497"/>
      <c r="G1217" s="605">
        <f>G1218</f>
        <v>0</v>
      </c>
      <c r="H1217" s="268"/>
      <c r="I1217" s="268"/>
      <c r="J1217" s="268"/>
      <c r="K1217" s="268"/>
      <c r="L1217" s="268"/>
      <c r="M1217" s="268"/>
    </row>
    <row r="1218" spans="1:13" ht="41.25" hidden="1">
      <c r="A1218" s="504" t="s">
        <v>1575</v>
      </c>
      <c r="B1218" s="541" t="s">
        <v>759</v>
      </c>
      <c r="C1218" s="541" t="s">
        <v>529</v>
      </c>
      <c r="D1218" s="541" t="s">
        <v>525</v>
      </c>
      <c r="E1218" s="541" t="s">
        <v>677</v>
      </c>
      <c r="F1218" s="541"/>
      <c r="G1218" s="598">
        <f>G1220</f>
        <v>0</v>
      </c>
      <c r="H1218" s="268"/>
      <c r="I1218" s="268"/>
      <c r="J1218" s="268"/>
      <c r="K1218" s="268"/>
      <c r="L1218" s="268"/>
      <c r="M1218" s="268"/>
    </row>
    <row r="1219" spans="1:13" ht="27.75" hidden="1">
      <c r="A1219" s="537" t="s">
        <v>124</v>
      </c>
      <c r="B1219" s="541" t="s">
        <v>759</v>
      </c>
      <c r="C1219" s="541" t="s">
        <v>529</v>
      </c>
      <c r="D1219" s="541" t="s">
        <v>525</v>
      </c>
      <c r="E1219" s="481" t="s">
        <v>125</v>
      </c>
      <c r="F1219" s="541"/>
      <c r="G1219" s="598">
        <f>G1220</f>
        <v>0</v>
      </c>
      <c r="H1219" s="268"/>
      <c r="I1219" s="268"/>
      <c r="J1219" s="268"/>
      <c r="K1219" s="268"/>
      <c r="L1219" s="268"/>
      <c r="M1219" s="268"/>
    </row>
    <row r="1220" spans="1:13" ht="17.25" customHeight="1" hidden="1">
      <c r="A1220" s="481" t="s">
        <v>599</v>
      </c>
      <c r="B1220" s="541" t="s">
        <v>759</v>
      </c>
      <c r="C1220" s="541" t="s">
        <v>529</v>
      </c>
      <c r="D1220" s="481" t="s">
        <v>525</v>
      </c>
      <c r="E1220" s="481" t="s">
        <v>127</v>
      </c>
      <c r="F1220" s="481"/>
      <c r="G1220" s="538">
        <f>G1221+G1222+G1223</f>
        <v>0</v>
      </c>
      <c r="H1220" s="268"/>
      <c r="I1220" s="268"/>
      <c r="J1220" s="268"/>
      <c r="K1220" s="268"/>
      <c r="L1220" s="268"/>
      <c r="M1220" s="268"/>
    </row>
    <row r="1221" spans="1:13" ht="40.5" hidden="1">
      <c r="A1221" s="481" t="s">
        <v>653</v>
      </c>
      <c r="B1221" s="481" t="s">
        <v>759</v>
      </c>
      <c r="C1221" s="481" t="s">
        <v>529</v>
      </c>
      <c r="D1221" s="481" t="s">
        <v>525</v>
      </c>
      <c r="E1221" s="481" t="s">
        <v>127</v>
      </c>
      <c r="F1221" s="481" t="s">
        <v>67</v>
      </c>
      <c r="G1221" s="538"/>
      <c r="H1221" s="268"/>
      <c r="I1221" s="268"/>
      <c r="J1221" s="268"/>
      <c r="K1221" s="268"/>
      <c r="L1221" s="268"/>
      <c r="M1221" s="268"/>
    </row>
    <row r="1222" spans="1:13" ht="27.75" hidden="1">
      <c r="A1222" s="256" t="s">
        <v>380</v>
      </c>
      <c r="B1222" s="481" t="s">
        <v>759</v>
      </c>
      <c r="C1222" s="481" t="s">
        <v>529</v>
      </c>
      <c r="D1222" s="481" t="s">
        <v>525</v>
      </c>
      <c r="E1222" s="481" t="s">
        <v>127</v>
      </c>
      <c r="F1222" s="481" t="s">
        <v>516</v>
      </c>
      <c r="G1222" s="538"/>
      <c r="H1222" s="268"/>
      <c r="I1222" s="268"/>
      <c r="J1222" s="268"/>
      <c r="K1222" s="268"/>
      <c r="L1222" s="268"/>
      <c r="M1222" s="268"/>
    </row>
    <row r="1223" spans="1:13" ht="15.75" hidden="1">
      <c r="A1223" s="492" t="s">
        <v>763</v>
      </c>
      <c r="B1223" s="481" t="s">
        <v>759</v>
      </c>
      <c r="C1223" s="481" t="s">
        <v>529</v>
      </c>
      <c r="D1223" s="481" t="s">
        <v>525</v>
      </c>
      <c r="E1223" s="481" t="s">
        <v>127</v>
      </c>
      <c r="F1223" s="481" t="s">
        <v>764</v>
      </c>
      <c r="G1223" s="538"/>
      <c r="H1223" s="268"/>
      <c r="I1223" s="268"/>
      <c r="J1223" s="268"/>
      <c r="K1223" s="268"/>
      <c r="L1223" s="268"/>
      <c r="M1223" s="268"/>
    </row>
    <row r="1224" spans="1:13" ht="15.75" hidden="1">
      <c r="A1224" s="482" t="s">
        <v>278</v>
      </c>
      <c r="B1224" s="483" t="s">
        <v>759</v>
      </c>
      <c r="C1224" s="483" t="s">
        <v>529</v>
      </c>
      <c r="D1224" s="483" t="s">
        <v>525</v>
      </c>
      <c r="E1224" s="483" t="s">
        <v>491</v>
      </c>
      <c r="F1224" s="481"/>
      <c r="G1224" s="600">
        <f>G1225</f>
        <v>0</v>
      </c>
      <c r="H1224" s="268"/>
      <c r="I1224" s="268"/>
      <c r="J1224" s="268"/>
      <c r="K1224" s="268"/>
      <c r="L1224" s="268"/>
      <c r="M1224" s="268"/>
    </row>
    <row r="1225" spans="1:13" ht="15.75" hidden="1">
      <c r="A1225" s="484" t="s">
        <v>750</v>
      </c>
      <c r="B1225" s="481" t="s">
        <v>759</v>
      </c>
      <c r="C1225" s="481" t="s">
        <v>529</v>
      </c>
      <c r="D1225" s="481" t="s">
        <v>525</v>
      </c>
      <c r="E1225" s="481" t="s">
        <v>490</v>
      </c>
      <c r="F1225" s="481"/>
      <c r="G1225" s="538">
        <f>G1226</f>
        <v>0</v>
      </c>
      <c r="H1225" s="268"/>
      <c r="I1225" s="268"/>
      <c r="J1225" s="268"/>
      <c r="K1225" s="268"/>
      <c r="L1225" s="268"/>
      <c r="M1225" s="268"/>
    </row>
    <row r="1226" spans="1:13" ht="15.75" hidden="1">
      <c r="A1226" s="485" t="s">
        <v>94</v>
      </c>
      <c r="B1226" s="481" t="s">
        <v>759</v>
      </c>
      <c r="C1226" s="481" t="s">
        <v>529</v>
      </c>
      <c r="D1226" s="481" t="s">
        <v>525</v>
      </c>
      <c r="E1226" s="481" t="s">
        <v>488</v>
      </c>
      <c r="F1226" s="481"/>
      <c r="G1226" s="538">
        <f>G1227</f>
        <v>0</v>
      </c>
      <c r="H1226" s="268"/>
      <c r="I1226" s="268"/>
      <c r="J1226" s="268"/>
      <c r="K1226" s="268"/>
      <c r="L1226" s="268"/>
      <c r="M1226" s="268"/>
    </row>
    <row r="1227" spans="1:13" ht="27.75" hidden="1">
      <c r="A1227" s="256" t="s">
        <v>380</v>
      </c>
      <c r="B1227" s="481" t="s">
        <v>759</v>
      </c>
      <c r="C1227" s="481" t="s">
        <v>529</v>
      </c>
      <c r="D1227" s="481" t="s">
        <v>525</v>
      </c>
      <c r="E1227" s="481" t="s">
        <v>488</v>
      </c>
      <c r="F1227" s="481" t="s">
        <v>516</v>
      </c>
      <c r="G1227" s="538"/>
      <c r="H1227" s="268"/>
      <c r="I1227" s="268"/>
      <c r="J1227" s="268"/>
      <c r="K1227" s="268"/>
      <c r="L1227" s="268"/>
      <c r="M1227" s="268"/>
    </row>
    <row r="1228" spans="1:13" ht="42.75" hidden="1">
      <c r="A1228" s="514" t="s">
        <v>275</v>
      </c>
      <c r="B1228" s="497" t="s">
        <v>759</v>
      </c>
      <c r="C1228" s="497" t="s">
        <v>529</v>
      </c>
      <c r="D1228" s="497" t="s">
        <v>525</v>
      </c>
      <c r="E1228" s="497" t="s">
        <v>634</v>
      </c>
      <c r="F1228" s="497"/>
      <c r="G1228" s="605">
        <f>G1229</f>
        <v>0</v>
      </c>
      <c r="H1228" s="268"/>
      <c r="I1228" s="268"/>
      <c r="J1228" s="268"/>
      <c r="K1228" s="268"/>
      <c r="L1228" s="268"/>
      <c r="M1228" s="268"/>
    </row>
    <row r="1229" spans="1:13" ht="41.25" hidden="1">
      <c r="A1229" s="642" t="s">
        <v>1182</v>
      </c>
      <c r="B1229" s="541" t="s">
        <v>759</v>
      </c>
      <c r="C1229" s="541" t="s">
        <v>529</v>
      </c>
      <c r="D1229" s="541" t="s">
        <v>525</v>
      </c>
      <c r="E1229" s="541" t="s">
        <v>635</v>
      </c>
      <c r="F1229" s="541"/>
      <c r="G1229" s="598">
        <f>G1230</f>
        <v>0</v>
      </c>
      <c r="H1229" s="268"/>
      <c r="I1229" s="268"/>
      <c r="J1229" s="268"/>
      <c r="K1229" s="268"/>
      <c r="L1229" s="268"/>
      <c r="M1229" s="268"/>
    </row>
    <row r="1230" spans="1:13" ht="33" customHeight="1" hidden="1">
      <c r="A1230" s="737" t="s">
        <v>636</v>
      </c>
      <c r="B1230" s="481" t="s">
        <v>759</v>
      </c>
      <c r="C1230" s="481" t="s">
        <v>529</v>
      </c>
      <c r="D1230" s="481" t="s">
        <v>525</v>
      </c>
      <c r="E1230" s="481" t="s">
        <v>637</v>
      </c>
      <c r="F1230" s="481"/>
      <c r="G1230" s="538">
        <f>G1231</f>
        <v>0</v>
      </c>
      <c r="H1230" s="268"/>
      <c r="I1230" s="268"/>
      <c r="J1230" s="268"/>
      <c r="K1230" s="268"/>
      <c r="L1230" s="268"/>
      <c r="M1230" s="268"/>
    </row>
    <row r="1231" spans="1:13" ht="15" customHeight="1" hidden="1">
      <c r="A1231" s="481" t="s">
        <v>320</v>
      </c>
      <c r="B1231" s="481" t="s">
        <v>759</v>
      </c>
      <c r="C1231" s="481" t="s">
        <v>529</v>
      </c>
      <c r="D1231" s="481" t="s">
        <v>525</v>
      </c>
      <c r="E1231" s="481" t="s">
        <v>638</v>
      </c>
      <c r="F1231" s="481"/>
      <c r="G1231" s="538">
        <f>G1232</f>
        <v>0</v>
      </c>
      <c r="H1231" s="268"/>
      <c r="I1231" s="268"/>
      <c r="J1231" s="268"/>
      <c r="K1231" s="268"/>
      <c r="L1231" s="268"/>
      <c r="M1231" s="268"/>
    </row>
    <row r="1232" spans="1:13" ht="17.25" customHeight="1" hidden="1">
      <c r="A1232" s="481" t="s">
        <v>654</v>
      </c>
      <c r="B1232" s="481" t="s">
        <v>759</v>
      </c>
      <c r="C1232" s="481" t="s">
        <v>529</v>
      </c>
      <c r="D1232" s="481" t="s">
        <v>525</v>
      </c>
      <c r="E1232" s="481" t="s">
        <v>638</v>
      </c>
      <c r="F1232" s="481" t="s">
        <v>516</v>
      </c>
      <c r="G1232" s="538"/>
      <c r="H1232" s="268"/>
      <c r="I1232" s="268"/>
      <c r="J1232" s="268"/>
      <c r="K1232" s="268"/>
      <c r="L1232" s="268"/>
      <c r="M1232" s="268"/>
    </row>
    <row r="1233" spans="1:13" ht="42.75" customHeight="1" hidden="1">
      <c r="A1233" s="497" t="s">
        <v>952</v>
      </c>
      <c r="B1233" s="481" t="s">
        <v>759</v>
      </c>
      <c r="C1233" s="497" t="s">
        <v>529</v>
      </c>
      <c r="D1233" s="497" t="s">
        <v>525</v>
      </c>
      <c r="E1233" s="497" t="s">
        <v>810</v>
      </c>
      <c r="F1233" s="497"/>
      <c r="G1233" s="605">
        <f>G1234</f>
        <v>0</v>
      </c>
      <c r="H1233" s="268"/>
      <c r="I1233" s="268"/>
      <c r="J1233" s="268"/>
      <c r="K1233" s="268"/>
      <c r="L1233" s="268"/>
      <c r="M1233" s="268"/>
    </row>
    <row r="1234" spans="1:13" ht="54" customHeight="1" hidden="1">
      <c r="A1234" s="730" t="s">
        <v>1228</v>
      </c>
      <c r="B1234" s="481" t="s">
        <v>759</v>
      </c>
      <c r="C1234" s="481" t="s">
        <v>529</v>
      </c>
      <c r="D1234" s="481" t="s">
        <v>525</v>
      </c>
      <c r="E1234" s="541" t="s">
        <v>812</v>
      </c>
      <c r="F1234" s="481"/>
      <c r="G1234" s="538">
        <f>G1235</f>
        <v>0</v>
      </c>
      <c r="H1234" s="268"/>
      <c r="I1234" s="268"/>
      <c r="J1234" s="268"/>
      <c r="K1234" s="268"/>
      <c r="L1234" s="268"/>
      <c r="M1234" s="268"/>
    </row>
    <row r="1235" spans="1:13" ht="36.75" customHeight="1" hidden="1">
      <c r="A1235" s="273" t="s">
        <v>813</v>
      </c>
      <c r="B1235" s="481" t="s">
        <v>759</v>
      </c>
      <c r="C1235" s="481" t="s">
        <v>529</v>
      </c>
      <c r="D1235" s="481" t="s">
        <v>525</v>
      </c>
      <c r="E1235" s="481" t="s">
        <v>814</v>
      </c>
      <c r="F1235" s="481"/>
      <c r="G1235" s="538">
        <f>G1236</f>
        <v>0</v>
      </c>
      <c r="H1235" s="268"/>
      <c r="I1235" s="268"/>
      <c r="J1235" s="268"/>
      <c r="K1235" s="268"/>
      <c r="L1235" s="268"/>
      <c r="M1235" s="268"/>
    </row>
    <row r="1236" spans="1:13" ht="36" customHeight="1" hidden="1">
      <c r="A1236" s="256" t="s">
        <v>380</v>
      </c>
      <c r="B1236" s="481" t="s">
        <v>759</v>
      </c>
      <c r="C1236" s="481" t="s">
        <v>529</v>
      </c>
      <c r="D1236" s="481" t="s">
        <v>525</v>
      </c>
      <c r="E1236" s="481" t="s">
        <v>814</v>
      </c>
      <c r="F1236" s="481" t="s">
        <v>516</v>
      </c>
      <c r="G1236" s="538">
        <v>0</v>
      </c>
      <c r="H1236" s="268"/>
      <c r="I1236" s="268"/>
      <c r="J1236" s="268"/>
      <c r="K1236" s="268"/>
      <c r="L1236" s="268"/>
      <c r="M1236" s="268"/>
    </row>
    <row r="1237" spans="1:13" ht="17.25" customHeight="1" hidden="1">
      <c r="A1237" s="481"/>
      <c r="B1237" s="481"/>
      <c r="C1237" s="481"/>
      <c r="D1237" s="481"/>
      <c r="E1237" s="481"/>
      <c r="F1237" s="481"/>
      <c r="G1237" s="538"/>
      <c r="H1237" s="268"/>
      <c r="I1237" s="268"/>
      <c r="J1237" s="268"/>
      <c r="K1237" s="268"/>
      <c r="L1237" s="268"/>
      <c r="M1237" s="268"/>
    </row>
    <row r="1238" spans="1:13" ht="17.25" customHeight="1" hidden="1">
      <c r="A1238" s="481"/>
      <c r="B1238" s="481"/>
      <c r="C1238" s="481"/>
      <c r="D1238" s="481"/>
      <c r="E1238" s="481"/>
      <c r="F1238" s="481"/>
      <c r="G1238" s="538"/>
      <c r="H1238" s="268"/>
      <c r="I1238" s="268"/>
      <c r="J1238" s="268"/>
      <c r="K1238" s="268"/>
      <c r="L1238" s="268"/>
      <c r="M1238" s="268"/>
    </row>
    <row r="1239" spans="1:13" ht="15.75">
      <c r="A1239" s="483" t="s">
        <v>274</v>
      </c>
      <c r="B1239" s="483" t="s">
        <v>759</v>
      </c>
      <c r="C1239" s="483" t="s">
        <v>529</v>
      </c>
      <c r="D1239" s="483" t="s">
        <v>529</v>
      </c>
      <c r="E1239" s="483"/>
      <c r="F1239" s="483"/>
      <c r="G1239" s="600">
        <f>G1240</f>
        <v>364.28000000000003</v>
      </c>
      <c r="H1239" s="268"/>
      <c r="I1239" s="268"/>
      <c r="J1239" s="268"/>
      <c r="K1239" s="268"/>
      <c r="L1239" s="268"/>
      <c r="M1239" s="268"/>
    </row>
    <row r="1240" spans="1:13" ht="41.25">
      <c r="A1240" s="596" t="s">
        <v>1486</v>
      </c>
      <c r="B1240" s="497" t="s">
        <v>759</v>
      </c>
      <c r="C1240" s="497" t="s">
        <v>529</v>
      </c>
      <c r="D1240" s="497" t="s">
        <v>529</v>
      </c>
      <c r="E1240" s="497" t="s">
        <v>1488</v>
      </c>
      <c r="F1240" s="497"/>
      <c r="G1240" s="605">
        <f>G1241</f>
        <v>364.28000000000003</v>
      </c>
      <c r="H1240" s="268"/>
      <c r="I1240" s="268"/>
      <c r="J1240" s="268"/>
      <c r="K1240" s="268"/>
      <c r="L1240" s="268"/>
      <c r="M1240" s="268"/>
    </row>
    <row r="1241" spans="1:13" ht="68.25">
      <c r="A1241" s="592" t="s">
        <v>1487</v>
      </c>
      <c r="B1241" s="481" t="s">
        <v>759</v>
      </c>
      <c r="C1241" s="541" t="s">
        <v>529</v>
      </c>
      <c r="D1241" s="541" t="s">
        <v>529</v>
      </c>
      <c r="E1241" s="541" t="s">
        <v>1489</v>
      </c>
      <c r="F1241" s="541"/>
      <c r="G1241" s="598">
        <f>G1242</f>
        <v>364.28000000000003</v>
      </c>
      <c r="H1241" s="268"/>
      <c r="I1241" s="268"/>
      <c r="J1241" s="268"/>
      <c r="K1241" s="268"/>
      <c r="L1241" s="268"/>
      <c r="M1241" s="268"/>
    </row>
    <row r="1242" spans="1:13" ht="27.75">
      <c r="A1242" s="625" t="s">
        <v>312</v>
      </c>
      <c r="B1242" s="481" t="s">
        <v>759</v>
      </c>
      <c r="C1242" s="481" t="s">
        <v>529</v>
      </c>
      <c r="D1242" s="481" t="s">
        <v>529</v>
      </c>
      <c r="E1242" s="481" t="s">
        <v>1458</v>
      </c>
      <c r="F1242" s="481"/>
      <c r="G1242" s="538">
        <f>G1243</f>
        <v>364.28000000000003</v>
      </c>
      <c r="H1242" s="268"/>
      <c r="I1242" s="268"/>
      <c r="J1242" s="268"/>
      <c r="K1242" s="268"/>
      <c r="L1242" s="268"/>
      <c r="M1242" s="268"/>
    </row>
    <row r="1243" spans="1:13" ht="15.75">
      <c r="A1243" s="738" t="s">
        <v>330</v>
      </c>
      <c r="B1243" s="481" t="s">
        <v>759</v>
      </c>
      <c r="C1243" s="481" t="s">
        <v>529</v>
      </c>
      <c r="D1243" s="481" t="s">
        <v>529</v>
      </c>
      <c r="E1243" s="481" t="s">
        <v>1490</v>
      </c>
      <c r="F1243" s="481"/>
      <c r="G1243" s="538">
        <f>G1245+G1246+G1244</f>
        <v>364.28000000000003</v>
      </c>
      <c r="H1243" s="268"/>
      <c r="I1243" s="268"/>
      <c r="J1243" s="268"/>
      <c r="K1243" s="268"/>
      <c r="L1243" s="268"/>
      <c r="M1243" s="268"/>
    </row>
    <row r="1244" spans="1:13" ht="40.5">
      <c r="A1244" s="481" t="s">
        <v>653</v>
      </c>
      <c r="B1244" s="481" t="s">
        <v>759</v>
      </c>
      <c r="C1244" s="481" t="s">
        <v>529</v>
      </c>
      <c r="D1244" s="481" t="s">
        <v>529</v>
      </c>
      <c r="E1244" s="481" t="s">
        <v>1490</v>
      </c>
      <c r="F1244" s="481" t="s">
        <v>67</v>
      </c>
      <c r="G1244" s="538">
        <v>45.6</v>
      </c>
      <c r="H1244" s="268"/>
      <c r="I1244" s="268"/>
      <c r="J1244" s="268"/>
      <c r="K1244" s="268"/>
      <c r="L1244" s="268"/>
      <c r="M1244" s="268"/>
    </row>
    <row r="1245" spans="1:13" ht="27">
      <c r="A1245" s="486" t="s">
        <v>380</v>
      </c>
      <c r="B1245" s="481" t="s">
        <v>759</v>
      </c>
      <c r="C1245" s="481" t="s">
        <v>529</v>
      </c>
      <c r="D1245" s="481" t="s">
        <v>529</v>
      </c>
      <c r="E1245" s="481" t="s">
        <v>1490</v>
      </c>
      <c r="F1245" s="481" t="s">
        <v>516</v>
      </c>
      <c r="G1245" s="539">
        <v>275.68</v>
      </c>
      <c r="H1245" s="268"/>
      <c r="I1245" s="268"/>
      <c r="J1245" s="268"/>
      <c r="K1245" s="268"/>
      <c r="L1245" s="268"/>
      <c r="M1245" s="268"/>
    </row>
    <row r="1246" spans="1:13" ht="15.75">
      <c r="A1246" s="486" t="s">
        <v>176</v>
      </c>
      <c r="B1246" s="481" t="s">
        <v>759</v>
      </c>
      <c r="C1246" s="481" t="s">
        <v>529</v>
      </c>
      <c r="D1246" s="481" t="s">
        <v>529</v>
      </c>
      <c r="E1246" s="481" t="s">
        <v>1490</v>
      </c>
      <c r="F1246" s="481" t="s">
        <v>762</v>
      </c>
      <c r="G1246" s="539">
        <v>43</v>
      </c>
      <c r="H1246" s="268"/>
      <c r="I1246" s="268"/>
      <c r="J1246" s="268"/>
      <c r="K1246" s="268"/>
      <c r="L1246" s="268"/>
      <c r="M1246" s="268"/>
    </row>
    <row r="1247" spans="1:13" ht="15.75">
      <c r="A1247" s="482" t="s">
        <v>715</v>
      </c>
      <c r="B1247" s="735" t="s">
        <v>759</v>
      </c>
      <c r="C1247" s="735" t="s">
        <v>532</v>
      </c>
      <c r="D1247" s="481"/>
      <c r="E1247" s="481"/>
      <c r="F1247" s="483"/>
      <c r="G1247" s="600">
        <f>G1248+G1313</f>
        <v>27200.248</v>
      </c>
      <c r="H1247" s="285"/>
      <c r="I1247" s="268"/>
      <c r="J1247" s="268"/>
      <c r="K1247" s="268"/>
      <c r="L1247" s="268"/>
      <c r="M1247" s="268"/>
    </row>
    <row r="1248" spans="1:13" ht="15.75">
      <c r="A1248" s="483" t="s">
        <v>523</v>
      </c>
      <c r="B1248" s="483" t="s">
        <v>759</v>
      </c>
      <c r="C1248" s="483" t="s">
        <v>532</v>
      </c>
      <c r="D1248" s="483" t="s">
        <v>665</v>
      </c>
      <c r="E1248" s="483"/>
      <c r="F1248" s="483"/>
      <c r="G1248" s="600">
        <f>G1249+G1289+G1299+G1304+G1308+G1281+G1294</f>
        <v>27200.248</v>
      </c>
      <c r="H1248" s="285"/>
      <c r="I1248" s="268"/>
      <c r="J1248" s="268"/>
      <c r="K1248" s="268"/>
      <c r="L1248" s="268"/>
      <c r="M1248" s="268"/>
    </row>
    <row r="1249" spans="1:13" ht="32.25" customHeight="1">
      <c r="A1249" s="687" t="s">
        <v>1468</v>
      </c>
      <c r="B1249" s="483" t="s">
        <v>759</v>
      </c>
      <c r="C1249" s="483" t="s">
        <v>532</v>
      </c>
      <c r="D1249" s="483" t="s">
        <v>665</v>
      </c>
      <c r="E1249" s="483" t="s">
        <v>199</v>
      </c>
      <c r="F1249" s="483"/>
      <c r="G1249" s="600">
        <f>G1250+G1264</f>
        <v>27078.808</v>
      </c>
      <c r="H1249" s="268"/>
      <c r="I1249" s="268"/>
      <c r="J1249" s="268"/>
      <c r="K1249" s="268"/>
      <c r="L1249" s="268"/>
      <c r="M1249" s="268"/>
    </row>
    <row r="1250" spans="1:13" ht="32.25" customHeight="1">
      <c r="A1250" s="688" t="s">
        <v>1501</v>
      </c>
      <c r="B1250" s="497" t="s">
        <v>759</v>
      </c>
      <c r="C1250" s="541" t="s">
        <v>326</v>
      </c>
      <c r="D1250" s="541" t="s">
        <v>665</v>
      </c>
      <c r="E1250" s="541" t="s">
        <v>443</v>
      </c>
      <c r="F1250" s="497"/>
      <c r="G1250" s="598">
        <f>G1251+G1262</f>
        <v>13746.041000000001</v>
      </c>
      <c r="H1250" s="268"/>
      <c r="I1250" s="268"/>
      <c r="J1250" s="268"/>
      <c r="K1250" s="268"/>
      <c r="L1250" s="268"/>
      <c r="M1250" s="268"/>
    </row>
    <row r="1251" spans="1:13" ht="39.75" customHeight="1">
      <c r="A1251" s="656" t="s">
        <v>214</v>
      </c>
      <c r="B1251" s="497" t="s">
        <v>759</v>
      </c>
      <c r="C1251" s="481" t="s">
        <v>532</v>
      </c>
      <c r="D1251" s="481" t="s">
        <v>665</v>
      </c>
      <c r="E1251" s="481" t="s">
        <v>215</v>
      </c>
      <c r="F1251" s="483"/>
      <c r="G1251" s="538">
        <f>G1256+G1252+G1254</f>
        <v>13746.041000000001</v>
      </c>
      <c r="H1251" s="268"/>
      <c r="I1251" s="268"/>
      <c r="J1251" s="268"/>
      <c r="K1251" s="268"/>
      <c r="L1251" s="268"/>
      <c r="M1251" s="268"/>
    </row>
    <row r="1252" spans="1:13" ht="39.75" customHeight="1">
      <c r="A1252" s="485" t="s">
        <v>1736</v>
      </c>
      <c r="B1252" s="497" t="s">
        <v>759</v>
      </c>
      <c r="C1252" s="481" t="s">
        <v>532</v>
      </c>
      <c r="D1252" s="481" t="s">
        <v>665</v>
      </c>
      <c r="E1252" s="481" t="s">
        <v>1704</v>
      </c>
      <c r="F1252" s="483"/>
      <c r="G1252" s="538">
        <f>G1253</f>
        <v>50</v>
      </c>
      <c r="H1252" s="268"/>
      <c r="I1252" s="268"/>
      <c r="J1252" s="268"/>
      <c r="K1252" s="268"/>
      <c r="L1252" s="268"/>
      <c r="M1252" s="268"/>
    </row>
    <row r="1253" spans="1:13" ht="39.75" customHeight="1">
      <c r="A1253" s="486" t="s">
        <v>176</v>
      </c>
      <c r="B1253" s="497" t="s">
        <v>759</v>
      </c>
      <c r="C1253" s="481" t="s">
        <v>532</v>
      </c>
      <c r="D1253" s="481" t="s">
        <v>665</v>
      </c>
      <c r="E1253" s="481" t="s">
        <v>1704</v>
      </c>
      <c r="F1253" s="481" t="s">
        <v>762</v>
      </c>
      <c r="G1253" s="538">
        <v>50</v>
      </c>
      <c r="H1253" s="268"/>
      <c r="I1253" s="268"/>
      <c r="J1253" s="268"/>
      <c r="K1253" s="268"/>
      <c r="L1253" s="268"/>
      <c r="M1253" s="268"/>
    </row>
    <row r="1254" spans="1:13" ht="39.75" customHeight="1">
      <c r="A1254" s="485" t="s">
        <v>1737</v>
      </c>
      <c r="B1254" s="497" t="s">
        <v>759</v>
      </c>
      <c r="C1254" s="481" t="s">
        <v>532</v>
      </c>
      <c r="D1254" s="481" t="s">
        <v>665</v>
      </c>
      <c r="E1254" s="481" t="s">
        <v>1705</v>
      </c>
      <c r="F1254" s="483"/>
      <c r="G1254" s="538">
        <f>G1255</f>
        <v>200</v>
      </c>
      <c r="H1254" s="268"/>
      <c r="I1254" s="268"/>
      <c r="J1254" s="268"/>
      <c r="K1254" s="268"/>
      <c r="L1254" s="268"/>
      <c r="M1254" s="268"/>
    </row>
    <row r="1255" spans="1:13" ht="39.75" customHeight="1">
      <c r="A1255" s="486" t="s">
        <v>380</v>
      </c>
      <c r="B1255" s="497" t="s">
        <v>759</v>
      </c>
      <c r="C1255" s="481" t="s">
        <v>532</v>
      </c>
      <c r="D1255" s="481" t="s">
        <v>665</v>
      </c>
      <c r="E1255" s="481" t="s">
        <v>1705</v>
      </c>
      <c r="F1255" s="481" t="s">
        <v>516</v>
      </c>
      <c r="G1255" s="538">
        <v>200</v>
      </c>
      <c r="H1255" s="268"/>
      <c r="I1255" s="268"/>
      <c r="J1255" s="268"/>
      <c r="K1255" s="268"/>
      <c r="L1255" s="268"/>
      <c r="M1255" s="268"/>
    </row>
    <row r="1256" spans="1:13" ht="16.5" customHeight="1">
      <c r="A1256" s="481" t="s">
        <v>325</v>
      </c>
      <c r="B1256" s="481" t="s">
        <v>759</v>
      </c>
      <c r="C1256" s="481" t="s">
        <v>532</v>
      </c>
      <c r="D1256" s="481" t="s">
        <v>665</v>
      </c>
      <c r="E1256" s="481" t="s">
        <v>216</v>
      </c>
      <c r="F1256" s="481"/>
      <c r="G1256" s="538">
        <f>G1257+G1258+G1259</f>
        <v>13496.041000000001</v>
      </c>
      <c r="H1256" s="268"/>
      <c r="I1256" s="268"/>
      <c r="J1256" s="268"/>
      <c r="K1256" s="268"/>
      <c r="L1256" s="268"/>
      <c r="M1256" s="268"/>
    </row>
    <row r="1257" spans="1:13" ht="40.5">
      <c r="A1257" s="481" t="s">
        <v>653</v>
      </c>
      <c r="B1257" s="481" t="s">
        <v>759</v>
      </c>
      <c r="C1257" s="481" t="s">
        <v>532</v>
      </c>
      <c r="D1257" s="481" t="s">
        <v>665</v>
      </c>
      <c r="E1257" s="481" t="s">
        <v>216</v>
      </c>
      <c r="F1257" s="481" t="s">
        <v>67</v>
      </c>
      <c r="G1257" s="538">
        <v>12312.25</v>
      </c>
      <c r="H1257" s="268"/>
      <c r="I1257" s="268"/>
      <c r="J1257" s="268"/>
      <c r="K1257" s="268"/>
      <c r="L1257" s="268"/>
      <c r="M1257" s="268"/>
    </row>
    <row r="1258" spans="1:22" ht="27.75">
      <c r="A1258" s="256" t="s">
        <v>380</v>
      </c>
      <c r="B1258" s="481" t="s">
        <v>759</v>
      </c>
      <c r="C1258" s="481" t="s">
        <v>532</v>
      </c>
      <c r="D1258" s="481" t="s">
        <v>665</v>
      </c>
      <c r="E1258" s="481" t="s">
        <v>217</v>
      </c>
      <c r="F1258" s="481" t="s">
        <v>516</v>
      </c>
      <c r="G1258" s="538">
        <v>1166.923</v>
      </c>
      <c r="H1258" s="268"/>
      <c r="I1258" s="268"/>
      <c r="J1258" s="268"/>
      <c r="K1258" s="268"/>
      <c r="L1258" s="268"/>
      <c r="M1258" s="268"/>
      <c r="V1258" s="245"/>
    </row>
    <row r="1259" spans="1:13" ht="15.75">
      <c r="A1259" s="481" t="s">
        <v>763</v>
      </c>
      <c r="B1259" s="481" t="s">
        <v>759</v>
      </c>
      <c r="C1259" s="481" t="s">
        <v>532</v>
      </c>
      <c r="D1259" s="481" t="s">
        <v>665</v>
      </c>
      <c r="E1259" s="481" t="s">
        <v>216</v>
      </c>
      <c r="F1259" s="481" t="s">
        <v>764</v>
      </c>
      <c r="G1259" s="538">
        <v>16.868</v>
      </c>
      <c r="H1259" s="268"/>
      <c r="I1259" s="268"/>
      <c r="J1259" s="268"/>
      <c r="K1259" s="268"/>
      <c r="L1259" s="268"/>
      <c r="M1259" s="268"/>
    </row>
    <row r="1260" spans="1:13" ht="54.75" customHeight="1" hidden="1">
      <c r="A1260" s="481" t="s">
        <v>554</v>
      </c>
      <c r="B1260" s="481" t="s">
        <v>759</v>
      </c>
      <c r="C1260" s="481" t="s">
        <v>532</v>
      </c>
      <c r="D1260" s="481" t="s">
        <v>665</v>
      </c>
      <c r="E1260" s="481" t="s">
        <v>173</v>
      </c>
      <c r="F1260" s="481"/>
      <c r="G1260" s="538">
        <f>G1261</f>
        <v>0</v>
      </c>
      <c r="H1260" s="268"/>
      <c r="I1260" s="268"/>
      <c r="J1260" s="268"/>
      <c r="K1260" s="268"/>
      <c r="L1260" s="268"/>
      <c r="M1260" s="268"/>
    </row>
    <row r="1261" spans="1:13" ht="17.25" customHeight="1" hidden="1">
      <c r="A1261" s="481" t="s">
        <v>654</v>
      </c>
      <c r="B1261" s="481" t="s">
        <v>759</v>
      </c>
      <c r="C1261" s="481" t="s">
        <v>532</v>
      </c>
      <c r="D1261" s="481" t="s">
        <v>665</v>
      </c>
      <c r="E1261" s="481" t="s">
        <v>173</v>
      </c>
      <c r="F1261" s="481" t="s">
        <v>516</v>
      </c>
      <c r="G1261" s="538"/>
      <c r="H1261" s="268"/>
      <c r="I1261" s="268"/>
      <c r="J1261" s="268"/>
      <c r="K1261" s="268"/>
      <c r="L1261" s="268"/>
      <c r="M1261" s="268"/>
    </row>
    <row r="1262" spans="1:13" ht="63" customHeight="1" hidden="1">
      <c r="A1262" s="481" t="s">
        <v>556</v>
      </c>
      <c r="B1262" s="481" t="s">
        <v>555</v>
      </c>
      <c r="C1262" s="481" t="s">
        <v>532</v>
      </c>
      <c r="D1262" s="481" t="s">
        <v>665</v>
      </c>
      <c r="E1262" s="481" t="s">
        <v>47</v>
      </c>
      <c r="F1262" s="481"/>
      <c r="G1262" s="538">
        <f>G1263</f>
        <v>0</v>
      </c>
      <c r="H1262" s="268"/>
      <c r="I1262" s="268"/>
      <c r="J1262" s="268"/>
      <c r="K1262" s="268"/>
      <c r="L1262" s="268"/>
      <c r="M1262" s="268"/>
    </row>
    <row r="1263" spans="1:13" ht="40.5" hidden="1">
      <c r="A1263" s="481" t="s">
        <v>653</v>
      </c>
      <c r="B1263" s="481" t="s">
        <v>759</v>
      </c>
      <c r="C1263" s="481" t="s">
        <v>532</v>
      </c>
      <c r="D1263" s="481" t="s">
        <v>665</v>
      </c>
      <c r="E1263" s="481" t="s">
        <v>47</v>
      </c>
      <c r="F1263" s="481" t="s">
        <v>67</v>
      </c>
      <c r="G1263" s="538"/>
      <c r="H1263" s="268"/>
      <c r="I1263" s="268"/>
      <c r="J1263" s="268"/>
      <c r="K1263" s="268"/>
      <c r="L1263" s="268"/>
      <c r="M1263" s="268"/>
    </row>
    <row r="1264" spans="1:13" ht="29.25" customHeight="1">
      <c r="A1264" s="688" t="s">
        <v>1502</v>
      </c>
      <c r="B1264" s="541" t="s">
        <v>759</v>
      </c>
      <c r="C1264" s="541" t="s">
        <v>532</v>
      </c>
      <c r="D1264" s="541" t="s">
        <v>665</v>
      </c>
      <c r="E1264" s="541" t="s">
        <v>202</v>
      </c>
      <c r="F1264" s="541"/>
      <c r="G1264" s="598">
        <f>G1265</f>
        <v>13332.767</v>
      </c>
      <c r="H1264" s="268"/>
      <c r="I1264" s="268"/>
      <c r="J1264" s="268"/>
      <c r="K1264" s="268"/>
      <c r="L1264" s="268"/>
      <c r="M1264" s="268"/>
    </row>
    <row r="1265" spans="1:13" ht="31.5" customHeight="1">
      <c r="A1265" s="739" t="s">
        <v>205</v>
      </c>
      <c r="B1265" s="481" t="s">
        <v>759</v>
      </c>
      <c r="C1265" s="481" t="s">
        <v>532</v>
      </c>
      <c r="D1265" s="481" t="s">
        <v>665</v>
      </c>
      <c r="E1265" s="481" t="s">
        <v>203</v>
      </c>
      <c r="F1265" s="481"/>
      <c r="G1265" s="538">
        <f>G1268+G1276+G1279+G1273+G1266</f>
        <v>13332.767</v>
      </c>
      <c r="H1265" s="268"/>
      <c r="I1265" s="268"/>
      <c r="J1265" s="268"/>
      <c r="K1265" s="268"/>
      <c r="L1265" s="268"/>
      <c r="M1265" s="268"/>
    </row>
    <row r="1266" spans="1:13" ht="31.5" customHeight="1" hidden="1">
      <c r="A1266" s="740" t="s">
        <v>1285</v>
      </c>
      <c r="B1266" s="481" t="s">
        <v>759</v>
      </c>
      <c r="C1266" s="481" t="s">
        <v>532</v>
      </c>
      <c r="D1266" s="481" t="s">
        <v>665</v>
      </c>
      <c r="E1266" s="481" t="s">
        <v>1284</v>
      </c>
      <c r="F1266" s="481"/>
      <c r="G1266" s="538">
        <f>G1267</f>
        <v>0</v>
      </c>
      <c r="H1266" s="268"/>
      <c r="I1266" s="268"/>
      <c r="J1266" s="268"/>
      <c r="K1266" s="268"/>
      <c r="L1266" s="268"/>
      <c r="M1266" s="268"/>
    </row>
    <row r="1267" spans="1:13" ht="31.5" customHeight="1" hidden="1">
      <c r="A1267" s="256" t="s">
        <v>380</v>
      </c>
      <c r="B1267" s="481" t="s">
        <v>759</v>
      </c>
      <c r="C1267" s="481" t="s">
        <v>532</v>
      </c>
      <c r="D1267" s="481" t="s">
        <v>665</v>
      </c>
      <c r="E1267" s="481" t="s">
        <v>1284</v>
      </c>
      <c r="F1267" s="481" t="s">
        <v>516</v>
      </c>
      <c r="G1267" s="538"/>
      <c r="H1267" s="268"/>
      <c r="I1267" s="268"/>
      <c r="J1267" s="268"/>
      <c r="K1267" s="268"/>
      <c r="L1267" s="268"/>
      <c r="M1267" s="268"/>
    </row>
    <row r="1268" spans="1:13" ht="27">
      <c r="A1268" s="481" t="s">
        <v>325</v>
      </c>
      <c r="B1268" s="481" t="s">
        <v>759</v>
      </c>
      <c r="C1268" s="481" t="s">
        <v>532</v>
      </c>
      <c r="D1268" s="481" t="s">
        <v>665</v>
      </c>
      <c r="E1268" s="481" t="s">
        <v>204</v>
      </c>
      <c r="F1268" s="481"/>
      <c r="G1268" s="538">
        <f>G1269+G1270+G1275+G1271+G1272+G1274</f>
        <v>13282.767</v>
      </c>
      <c r="H1268" s="268"/>
      <c r="I1268" s="268"/>
      <c r="J1268" s="268"/>
      <c r="K1268" s="268"/>
      <c r="L1268" s="268"/>
      <c r="M1268" s="268"/>
    </row>
    <row r="1269" spans="1:13" ht="40.5">
      <c r="A1269" s="481" t="s">
        <v>653</v>
      </c>
      <c r="B1269" s="481" t="s">
        <v>759</v>
      </c>
      <c r="C1269" s="481" t="s">
        <v>532</v>
      </c>
      <c r="D1269" s="481" t="s">
        <v>665</v>
      </c>
      <c r="E1269" s="481" t="s">
        <v>204</v>
      </c>
      <c r="F1269" s="481" t="s">
        <v>67</v>
      </c>
      <c r="G1269" s="538">
        <v>8613</v>
      </c>
      <c r="H1269" s="268"/>
      <c r="I1269" s="268"/>
      <c r="J1269" s="268"/>
      <c r="K1269" s="268"/>
      <c r="L1269" s="268"/>
      <c r="M1269" s="268"/>
    </row>
    <row r="1270" spans="1:22" ht="27.75">
      <c r="A1270" s="256" t="s">
        <v>380</v>
      </c>
      <c r="B1270" s="481" t="s">
        <v>759</v>
      </c>
      <c r="C1270" s="481" t="s">
        <v>532</v>
      </c>
      <c r="D1270" s="481" t="s">
        <v>665</v>
      </c>
      <c r="E1270" s="481" t="s">
        <v>204</v>
      </c>
      <c r="F1270" s="481" t="s">
        <v>516</v>
      </c>
      <c r="G1270" s="538">
        <v>4611.636</v>
      </c>
      <c r="H1270" s="268"/>
      <c r="I1270" s="268"/>
      <c r="J1270" s="268"/>
      <c r="K1270" s="268"/>
      <c r="L1270" s="268"/>
      <c r="M1270" s="268"/>
      <c r="V1270" s="245"/>
    </row>
    <row r="1271" spans="1:13" ht="15.75" hidden="1">
      <c r="A1271" s="481" t="s">
        <v>176</v>
      </c>
      <c r="B1271" s="481" t="s">
        <v>759</v>
      </c>
      <c r="C1271" s="481" t="s">
        <v>532</v>
      </c>
      <c r="D1271" s="481" t="s">
        <v>665</v>
      </c>
      <c r="E1271" s="481" t="s">
        <v>204</v>
      </c>
      <c r="F1271" s="481" t="s">
        <v>762</v>
      </c>
      <c r="G1271" s="538"/>
      <c r="H1271" s="268"/>
      <c r="I1271" s="268"/>
      <c r="J1271" s="268"/>
      <c r="K1271" s="268"/>
      <c r="L1271" s="268"/>
      <c r="M1271" s="268"/>
    </row>
    <row r="1272" spans="1:13" ht="15.75" hidden="1">
      <c r="A1272" s="481" t="s">
        <v>176</v>
      </c>
      <c r="B1272" s="481" t="s">
        <v>759</v>
      </c>
      <c r="C1272" s="481" t="s">
        <v>532</v>
      </c>
      <c r="D1272" s="481" t="s">
        <v>665</v>
      </c>
      <c r="E1272" s="481" t="s">
        <v>204</v>
      </c>
      <c r="F1272" s="481" t="s">
        <v>762</v>
      </c>
      <c r="G1272" s="538"/>
      <c r="H1272" s="268"/>
      <c r="I1272" s="268"/>
      <c r="J1272" s="268"/>
      <c r="K1272" s="268"/>
      <c r="L1272" s="268"/>
      <c r="M1272" s="268"/>
    </row>
    <row r="1273" spans="1:13" ht="15.75" hidden="1">
      <c r="A1273" s="481" t="s">
        <v>176</v>
      </c>
      <c r="B1273" s="481" t="s">
        <v>759</v>
      </c>
      <c r="C1273" s="481" t="s">
        <v>532</v>
      </c>
      <c r="D1273" s="481" t="s">
        <v>665</v>
      </c>
      <c r="E1273" s="481" t="s">
        <v>204</v>
      </c>
      <c r="F1273" s="481" t="s">
        <v>762</v>
      </c>
      <c r="G1273" s="538"/>
      <c r="H1273" s="268"/>
      <c r="I1273" s="268"/>
      <c r="J1273" s="268"/>
      <c r="K1273" s="268"/>
      <c r="L1273" s="268"/>
      <c r="M1273" s="268"/>
    </row>
    <row r="1274" spans="1:13" ht="15.75">
      <c r="A1274" s="486" t="s">
        <v>176</v>
      </c>
      <c r="B1274" s="481" t="s">
        <v>759</v>
      </c>
      <c r="C1274" s="481" t="s">
        <v>532</v>
      </c>
      <c r="D1274" s="481" t="s">
        <v>665</v>
      </c>
      <c r="E1274" s="481" t="s">
        <v>204</v>
      </c>
      <c r="F1274" s="481" t="s">
        <v>762</v>
      </c>
      <c r="G1274" s="538">
        <v>3</v>
      </c>
      <c r="H1274" s="268"/>
      <c r="I1274" s="268"/>
      <c r="J1274" s="268"/>
      <c r="K1274" s="268"/>
      <c r="L1274" s="268"/>
      <c r="M1274" s="268"/>
    </row>
    <row r="1275" spans="1:13" ht="15.75">
      <c r="A1275" s="481" t="s">
        <v>763</v>
      </c>
      <c r="B1275" s="481" t="s">
        <v>759</v>
      </c>
      <c r="C1275" s="481" t="s">
        <v>532</v>
      </c>
      <c r="D1275" s="481" t="s">
        <v>665</v>
      </c>
      <c r="E1275" s="481" t="s">
        <v>204</v>
      </c>
      <c r="F1275" s="481" t="s">
        <v>764</v>
      </c>
      <c r="G1275" s="538">
        <v>55.131</v>
      </c>
      <c r="H1275" s="268"/>
      <c r="I1275" s="268"/>
      <c r="J1275" s="268"/>
      <c r="K1275" s="268"/>
      <c r="L1275" s="268"/>
      <c r="M1275" s="268"/>
    </row>
    <row r="1276" spans="1:13" ht="27.75">
      <c r="A1276" s="485" t="s">
        <v>207</v>
      </c>
      <c r="B1276" s="481" t="s">
        <v>759</v>
      </c>
      <c r="C1276" s="481" t="s">
        <v>532</v>
      </c>
      <c r="D1276" s="481" t="s">
        <v>665</v>
      </c>
      <c r="E1276" s="481" t="s">
        <v>208</v>
      </c>
      <c r="F1276" s="481"/>
      <c r="G1276" s="538">
        <f>G1277+G1278</f>
        <v>50</v>
      </c>
      <c r="H1276" s="268"/>
      <c r="I1276" s="268"/>
      <c r="J1276" s="268"/>
      <c r="K1276" s="268"/>
      <c r="L1276" s="268"/>
      <c r="M1276" s="268"/>
    </row>
    <row r="1277" spans="1:13" ht="27.75">
      <c r="A1277" s="256" t="s">
        <v>380</v>
      </c>
      <c r="B1277" s="481" t="s">
        <v>759</v>
      </c>
      <c r="C1277" s="481" t="s">
        <v>532</v>
      </c>
      <c r="D1277" s="481" t="s">
        <v>665</v>
      </c>
      <c r="E1277" s="481" t="s">
        <v>208</v>
      </c>
      <c r="F1277" s="481" t="s">
        <v>516</v>
      </c>
      <c r="G1277" s="538">
        <v>50</v>
      </c>
      <c r="H1277" s="268"/>
      <c r="I1277" s="268"/>
      <c r="J1277" s="268"/>
      <c r="K1277" s="268"/>
      <c r="L1277" s="268"/>
      <c r="M1277" s="268"/>
    </row>
    <row r="1278" spans="1:13" ht="15.75" hidden="1">
      <c r="A1278" s="481" t="s">
        <v>176</v>
      </c>
      <c r="B1278" s="481" t="s">
        <v>759</v>
      </c>
      <c r="C1278" s="481" t="s">
        <v>532</v>
      </c>
      <c r="D1278" s="481" t="s">
        <v>665</v>
      </c>
      <c r="E1278" s="481" t="s">
        <v>208</v>
      </c>
      <c r="F1278" s="481" t="s">
        <v>762</v>
      </c>
      <c r="G1278" s="539"/>
      <c r="H1278" s="268"/>
      <c r="I1278" s="268"/>
      <c r="J1278" s="268"/>
      <c r="K1278" s="268"/>
      <c r="L1278" s="268"/>
      <c r="M1278" s="268"/>
    </row>
    <row r="1279" spans="1:13" ht="27" hidden="1">
      <c r="A1279" s="481" t="s">
        <v>1285</v>
      </c>
      <c r="B1279" s="481" t="s">
        <v>759</v>
      </c>
      <c r="C1279" s="481" t="s">
        <v>532</v>
      </c>
      <c r="D1279" s="481" t="s">
        <v>665</v>
      </c>
      <c r="E1279" s="481" t="s">
        <v>1284</v>
      </c>
      <c r="F1279" s="481"/>
      <c r="G1279" s="539">
        <f>G1280</f>
        <v>0</v>
      </c>
      <c r="H1279" s="268"/>
      <c r="I1279" s="268"/>
      <c r="J1279" s="268"/>
      <c r="K1279" s="268"/>
      <c r="L1279" s="268"/>
      <c r="M1279" s="268"/>
    </row>
    <row r="1280" spans="1:13" ht="27.75" hidden="1">
      <c r="A1280" s="256" t="s">
        <v>380</v>
      </c>
      <c r="B1280" s="481" t="s">
        <v>759</v>
      </c>
      <c r="C1280" s="481" t="s">
        <v>532</v>
      </c>
      <c r="D1280" s="481" t="s">
        <v>665</v>
      </c>
      <c r="E1280" s="481" t="s">
        <v>1284</v>
      </c>
      <c r="F1280" s="481" t="s">
        <v>516</v>
      </c>
      <c r="G1280" s="539"/>
      <c r="H1280" s="268"/>
      <c r="I1280" s="268"/>
      <c r="J1280" s="268"/>
      <c r="K1280" s="268"/>
      <c r="L1280" s="268"/>
      <c r="M1280" s="268"/>
    </row>
    <row r="1281" spans="1:13" ht="32.25" customHeight="1">
      <c r="A1281" s="497" t="s">
        <v>1256</v>
      </c>
      <c r="B1281" s="497" t="s">
        <v>759</v>
      </c>
      <c r="C1281" s="497" t="s">
        <v>532</v>
      </c>
      <c r="D1281" s="497" t="s">
        <v>665</v>
      </c>
      <c r="E1281" s="664" t="s">
        <v>1183</v>
      </c>
      <c r="F1281" s="497"/>
      <c r="G1281" s="595">
        <f>G1282</f>
        <v>50</v>
      </c>
      <c r="H1281" s="268"/>
      <c r="I1281" s="268"/>
      <c r="J1281" s="268"/>
      <c r="K1281" s="268"/>
      <c r="L1281" s="268"/>
      <c r="M1281" s="268"/>
    </row>
    <row r="1282" spans="1:13" ht="72.75" customHeight="1">
      <c r="A1282" s="741" t="s">
        <v>1239</v>
      </c>
      <c r="B1282" s="654" t="s">
        <v>759</v>
      </c>
      <c r="C1282" s="654" t="s">
        <v>532</v>
      </c>
      <c r="D1282" s="654" t="s">
        <v>665</v>
      </c>
      <c r="E1282" s="607" t="s">
        <v>1184</v>
      </c>
      <c r="F1282" s="481"/>
      <c r="G1282" s="539">
        <f>G1286+G1283</f>
        <v>50</v>
      </c>
      <c r="H1282" s="268"/>
      <c r="I1282" s="268"/>
      <c r="J1282" s="268"/>
      <c r="K1282" s="268"/>
      <c r="L1282" s="268"/>
      <c r="M1282" s="268"/>
    </row>
    <row r="1283" spans="1:13" ht="60.75" customHeight="1">
      <c r="A1283" s="593" t="s">
        <v>1142</v>
      </c>
      <c r="B1283" s="654" t="s">
        <v>759</v>
      </c>
      <c r="C1283" s="654" t="s">
        <v>532</v>
      </c>
      <c r="D1283" s="654" t="s">
        <v>665</v>
      </c>
      <c r="E1283" s="607" t="s">
        <v>1185</v>
      </c>
      <c r="F1283" s="481"/>
      <c r="G1283" s="539">
        <f>G1284</f>
        <v>40</v>
      </c>
      <c r="H1283" s="268"/>
      <c r="I1283" s="268"/>
      <c r="J1283" s="268"/>
      <c r="K1283" s="268"/>
      <c r="L1283" s="268"/>
      <c r="M1283" s="268"/>
    </row>
    <row r="1284" spans="1:13" ht="39.75" customHeight="1">
      <c r="A1284" s="721" t="s">
        <v>1144</v>
      </c>
      <c r="B1284" s="654" t="s">
        <v>759</v>
      </c>
      <c r="C1284" s="654" t="s">
        <v>532</v>
      </c>
      <c r="D1284" s="654" t="s">
        <v>665</v>
      </c>
      <c r="E1284" s="607" t="s">
        <v>1143</v>
      </c>
      <c r="F1284" s="481"/>
      <c r="G1284" s="539">
        <f>G1285</f>
        <v>40</v>
      </c>
      <c r="H1284" s="268"/>
      <c r="I1284" s="268"/>
      <c r="J1284" s="268"/>
      <c r="K1284" s="268"/>
      <c r="L1284" s="268"/>
      <c r="M1284" s="268"/>
    </row>
    <row r="1285" spans="1:13" ht="29.25" customHeight="1">
      <c r="A1285" s="256" t="s">
        <v>380</v>
      </c>
      <c r="B1285" s="654" t="s">
        <v>759</v>
      </c>
      <c r="C1285" s="654" t="s">
        <v>532</v>
      </c>
      <c r="D1285" s="654" t="s">
        <v>665</v>
      </c>
      <c r="E1285" s="607" t="s">
        <v>1143</v>
      </c>
      <c r="F1285" s="481" t="s">
        <v>516</v>
      </c>
      <c r="G1285" s="539">
        <v>40</v>
      </c>
      <c r="H1285" s="268"/>
      <c r="I1285" s="268"/>
      <c r="J1285" s="268"/>
      <c r="K1285" s="268"/>
      <c r="L1285" s="268"/>
      <c r="M1285" s="268"/>
    </row>
    <row r="1286" spans="1:13" ht="15.75">
      <c r="A1286" s="742" t="s">
        <v>1225</v>
      </c>
      <c r="B1286" s="654" t="s">
        <v>759</v>
      </c>
      <c r="C1286" s="654" t="s">
        <v>532</v>
      </c>
      <c r="D1286" s="654" t="s">
        <v>665</v>
      </c>
      <c r="E1286" s="607" t="s">
        <v>1226</v>
      </c>
      <c r="F1286" s="481"/>
      <c r="G1286" s="539">
        <f>G1287</f>
        <v>10</v>
      </c>
      <c r="H1286" s="268"/>
      <c r="I1286" s="268"/>
      <c r="J1286" s="268"/>
      <c r="K1286" s="268"/>
      <c r="L1286" s="268"/>
      <c r="M1286" s="268"/>
    </row>
    <row r="1287" spans="1:13" ht="27.75">
      <c r="A1287" s="721" t="s">
        <v>1144</v>
      </c>
      <c r="B1287" s="654" t="s">
        <v>759</v>
      </c>
      <c r="C1287" s="654" t="s">
        <v>532</v>
      </c>
      <c r="D1287" s="654" t="s">
        <v>665</v>
      </c>
      <c r="E1287" s="607" t="s">
        <v>1227</v>
      </c>
      <c r="F1287" s="481"/>
      <c r="G1287" s="539">
        <f>G1288</f>
        <v>10</v>
      </c>
      <c r="H1287" s="268"/>
      <c r="I1287" s="268"/>
      <c r="J1287" s="268"/>
      <c r="K1287" s="268"/>
      <c r="L1287" s="268"/>
      <c r="M1287" s="268"/>
    </row>
    <row r="1288" spans="1:13" ht="27.75">
      <c r="A1288" s="256" t="s">
        <v>380</v>
      </c>
      <c r="B1288" s="654" t="s">
        <v>759</v>
      </c>
      <c r="C1288" s="654" t="s">
        <v>532</v>
      </c>
      <c r="D1288" s="654" t="s">
        <v>665</v>
      </c>
      <c r="E1288" s="607" t="s">
        <v>1227</v>
      </c>
      <c r="F1288" s="481" t="s">
        <v>516</v>
      </c>
      <c r="G1288" s="539">
        <v>10</v>
      </c>
      <c r="H1288" s="268"/>
      <c r="I1288" s="268"/>
      <c r="J1288" s="268"/>
      <c r="K1288" s="268"/>
      <c r="L1288" s="268"/>
      <c r="M1288" s="268"/>
    </row>
    <row r="1289" spans="1:13" ht="47.25" customHeight="1" hidden="1">
      <c r="A1289" s="514" t="s">
        <v>275</v>
      </c>
      <c r="B1289" s="483" t="s">
        <v>759</v>
      </c>
      <c r="C1289" s="483" t="s">
        <v>532</v>
      </c>
      <c r="D1289" s="483" t="s">
        <v>665</v>
      </c>
      <c r="E1289" s="497" t="s">
        <v>634</v>
      </c>
      <c r="F1289" s="497"/>
      <c r="G1289" s="605">
        <f>G1290</f>
        <v>0</v>
      </c>
      <c r="H1289" s="268"/>
      <c r="I1289" s="268"/>
      <c r="J1289" s="268"/>
      <c r="K1289" s="268"/>
      <c r="L1289" s="268"/>
      <c r="M1289" s="268"/>
    </row>
    <row r="1290" spans="1:13" ht="42.75" customHeight="1" hidden="1">
      <c r="A1290" s="642" t="s">
        <v>1156</v>
      </c>
      <c r="B1290" s="481" t="s">
        <v>759</v>
      </c>
      <c r="C1290" s="541" t="s">
        <v>532</v>
      </c>
      <c r="D1290" s="541" t="s">
        <v>665</v>
      </c>
      <c r="E1290" s="541" t="s">
        <v>635</v>
      </c>
      <c r="F1290" s="541"/>
      <c r="G1290" s="598">
        <f>G1291</f>
        <v>0</v>
      </c>
      <c r="H1290" s="268"/>
      <c r="I1290" s="268"/>
      <c r="J1290" s="268"/>
      <c r="K1290" s="268"/>
      <c r="L1290" s="268"/>
      <c r="M1290" s="268"/>
    </row>
    <row r="1291" spans="1:13" ht="34.5" customHeight="1" hidden="1">
      <c r="A1291" s="537" t="s">
        <v>636</v>
      </c>
      <c r="B1291" s="481" t="s">
        <v>759</v>
      </c>
      <c r="C1291" s="541" t="s">
        <v>532</v>
      </c>
      <c r="D1291" s="541" t="s">
        <v>665</v>
      </c>
      <c r="E1291" s="541" t="s">
        <v>637</v>
      </c>
      <c r="F1291" s="541"/>
      <c r="G1291" s="598">
        <f>G1292</f>
        <v>0</v>
      </c>
      <c r="H1291" s="268"/>
      <c r="I1291" s="268"/>
      <c r="J1291" s="268"/>
      <c r="K1291" s="268"/>
      <c r="L1291" s="268"/>
      <c r="M1291" s="268"/>
    </row>
    <row r="1292" spans="1:13" ht="15.75" hidden="1">
      <c r="A1292" s="481" t="s">
        <v>320</v>
      </c>
      <c r="B1292" s="481" t="s">
        <v>759</v>
      </c>
      <c r="C1292" s="481" t="s">
        <v>532</v>
      </c>
      <c r="D1292" s="481" t="s">
        <v>665</v>
      </c>
      <c r="E1292" s="481" t="s">
        <v>638</v>
      </c>
      <c r="F1292" s="481"/>
      <c r="G1292" s="538">
        <f>G1293</f>
        <v>0</v>
      </c>
      <c r="H1292" s="268"/>
      <c r="I1292" s="268"/>
      <c r="J1292" s="268"/>
      <c r="K1292" s="268"/>
      <c r="L1292" s="268"/>
      <c r="M1292" s="268"/>
    </row>
    <row r="1293" spans="1:13" ht="27.75" hidden="1">
      <c r="A1293" s="256" t="s">
        <v>380</v>
      </c>
      <c r="B1293" s="481" t="s">
        <v>759</v>
      </c>
      <c r="C1293" s="481" t="s">
        <v>532</v>
      </c>
      <c r="D1293" s="481" t="s">
        <v>665</v>
      </c>
      <c r="E1293" s="481" t="s">
        <v>638</v>
      </c>
      <c r="F1293" s="481" t="s">
        <v>324</v>
      </c>
      <c r="G1293" s="539"/>
      <c r="H1293" s="268"/>
      <c r="I1293" s="268"/>
      <c r="J1293" s="268"/>
      <c r="K1293" s="268"/>
      <c r="L1293" s="268"/>
      <c r="M1293" s="268"/>
    </row>
    <row r="1294" spans="1:13" ht="42.75">
      <c r="A1294" s="809" t="s">
        <v>275</v>
      </c>
      <c r="B1294" s="483" t="s">
        <v>759</v>
      </c>
      <c r="C1294" s="497" t="s">
        <v>532</v>
      </c>
      <c r="D1294" s="497" t="s">
        <v>665</v>
      </c>
      <c r="E1294" s="497" t="s">
        <v>634</v>
      </c>
      <c r="F1294" s="497"/>
      <c r="G1294" s="539">
        <f>G1295</f>
        <v>18.44</v>
      </c>
      <c r="H1294" s="268"/>
      <c r="I1294" s="268"/>
      <c r="J1294" s="268"/>
      <c r="K1294" s="268"/>
      <c r="L1294" s="268"/>
      <c r="M1294" s="268"/>
    </row>
    <row r="1295" spans="1:13" ht="41.25">
      <c r="A1295" s="642" t="s">
        <v>1178</v>
      </c>
      <c r="B1295" s="481" t="s">
        <v>759</v>
      </c>
      <c r="C1295" s="481" t="s">
        <v>532</v>
      </c>
      <c r="D1295" s="481" t="s">
        <v>665</v>
      </c>
      <c r="E1295" s="481" t="s">
        <v>635</v>
      </c>
      <c r="F1295" s="481"/>
      <c r="G1295" s="539">
        <f>G1296</f>
        <v>18.44</v>
      </c>
      <c r="H1295" s="268"/>
      <c r="I1295" s="268"/>
      <c r="J1295" s="268"/>
      <c r="K1295" s="268"/>
      <c r="L1295" s="268"/>
      <c r="M1295" s="268"/>
    </row>
    <row r="1296" spans="1:13" ht="41.25">
      <c r="A1296" s="537" t="s">
        <v>636</v>
      </c>
      <c r="B1296" s="481" t="s">
        <v>759</v>
      </c>
      <c r="C1296" s="481" t="s">
        <v>532</v>
      </c>
      <c r="D1296" s="481" t="s">
        <v>665</v>
      </c>
      <c r="E1296" s="481" t="s">
        <v>637</v>
      </c>
      <c r="F1296" s="481"/>
      <c r="G1296" s="539">
        <f>G1297</f>
        <v>18.44</v>
      </c>
      <c r="H1296" s="268"/>
      <c r="I1296" s="268"/>
      <c r="J1296" s="268"/>
      <c r="K1296" s="268"/>
      <c r="L1296" s="268"/>
      <c r="M1296" s="268"/>
    </row>
    <row r="1297" spans="1:13" ht="15.75">
      <c r="A1297" s="481" t="s">
        <v>320</v>
      </c>
      <c r="B1297" s="481" t="s">
        <v>759</v>
      </c>
      <c r="C1297" s="481" t="s">
        <v>532</v>
      </c>
      <c r="D1297" s="481" t="s">
        <v>665</v>
      </c>
      <c r="E1297" s="481" t="s">
        <v>638</v>
      </c>
      <c r="F1297" s="481"/>
      <c r="G1297" s="539">
        <f>G1298</f>
        <v>18.44</v>
      </c>
      <c r="H1297" s="268"/>
      <c r="I1297" s="268"/>
      <c r="J1297" s="268"/>
      <c r="K1297" s="268"/>
      <c r="L1297" s="268"/>
      <c r="M1297" s="268"/>
    </row>
    <row r="1298" spans="1:13" ht="15.75">
      <c r="A1298" s="481" t="s">
        <v>654</v>
      </c>
      <c r="B1298" s="481" t="s">
        <v>759</v>
      </c>
      <c r="C1298" s="481" t="s">
        <v>532</v>
      </c>
      <c r="D1298" s="481" t="s">
        <v>665</v>
      </c>
      <c r="E1298" s="481" t="s">
        <v>638</v>
      </c>
      <c r="F1298" s="481" t="s">
        <v>516</v>
      </c>
      <c r="G1298" s="539">
        <v>18.44</v>
      </c>
      <c r="H1298" s="268"/>
      <c r="I1298" s="268"/>
      <c r="J1298" s="268"/>
      <c r="K1298" s="268"/>
      <c r="L1298" s="268"/>
      <c r="M1298" s="268"/>
    </row>
    <row r="1299" spans="1:13" ht="40.5" customHeight="1">
      <c r="A1299" s="647" t="s">
        <v>1462</v>
      </c>
      <c r="B1299" s="497" t="s">
        <v>759</v>
      </c>
      <c r="C1299" s="497" t="s">
        <v>532</v>
      </c>
      <c r="D1299" s="497" t="s">
        <v>665</v>
      </c>
      <c r="E1299" s="497" t="s">
        <v>682</v>
      </c>
      <c r="F1299" s="497"/>
      <c r="G1299" s="600">
        <f>G1300+G1309</f>
        <v>53</v>
      </c>
      <c r="H1299" s="268"/>
      <c r="I1299" s="268"/>
      <c r="J1299" s="268"/>
      <c r="K1299" s="268"/>
      <c r="L1299" s="268"/>
      <c r="M1299" s="268"/>
    </row>
    <row r="1300" spans="1:13" ht="41.25">
      <c r="A1300" s="485" t="s">
        <v>1507</v>
      </c>
      <c r="B1300" s="481" t="s">
        <v>759</v>
      </c>
      <c r="C1300" s="481" t="s">
        <v>532</v>
      </c>
      <c r="D1300" s="481" t="s">
        <v>665</v>
      </c>
      <c r="E1300" s="481" t="s">
        <v>684</v>
      </c>
      <c r="F1300" s="481"/>
      <c r="G1300" s="538">
        <f>G1301</f>
        <v>3</v>
      </c>
      <c r="H1300" s="268"/>
      <c r="I1300" s="268"/>
      <c r="J1300" s="268"/>
      <c r="K1300" s="268"/>
      <c r="L1300" s="268"/>
      <c r="M1300" s="268"/>
    </row>
    <row r="1301" spans="1:13" ht="54.75">
      <c r="A1301" s="739" t="s">
        <v>685</v>
      </c>
      <c r="B1301" s="481" t="s">
        <v>759</v>
      </c>
      <c r="C1301" s="481" t="s">
        <v>532</v>
      </c>
      <c r="D1301" s="481" t="s">
        <v>665</v>
      </c>
      <c r="E1301" s="481" t="s">
        <v>686</v>
      </c>
      <c r="F1301" s="481"/>
      <c r="G1301" s="538">
        <f>G1302</f>
        <v>3</v>
      </c>
      <c r="H1301" s="268"/>
      <c r="I1301" s="268"/>
      <c r="J1301" s="268"/>
      <c r="K1301" s="268"/>
      <c r="L1301" s="268"/>
      <c r="M1301" s="268"/>
    </row>
    <row r="1302" spans="1:13" ht="27">
      <c r="A1302" s="481" t="s">
        <v>247</v>
      </c>
      <c r="B1302" s="481" t="s">
        <v>759</v>
      </c>
      <c r="C1302" s="481" t="s">
        <v>532</v>
      </c>
      <c r="D1302" s="481" t="s">
        <v>665</v>
      </c>
      <c r="E1302" s="481" t="s">
        <v>687</v>
      </c>
      <c r="F1302" s="481"/>
      <c r="G1302" s="538">
        <f>G1303</f>
        <v>3</v>
      </c>
      <c r="H1302" s="268"/>
      <c r="I1302" s="268"/>
      <c r="J1302" s="268"/>
      <c r="K1302" s="268"/>
      <c r="L1302" s="268"/>
      <c r="M1302" s="268"/>
    </row>
    <row r="1303" spans="1:13" ht="27.75">
      <c r="A1303" s="256" t="s">
        <v>380</v>
      </c>
      <c r="B1303" s="481" t="s">
        <v>759</v>
      </c>
      <c r="C1303" s="481" t="s">
        <v>532</v>
      </c>
      <c r="D1303" s="481" t="s">
        <v>665</v>
      </c>
      <c r="E1303" s="481" t="s">
        <v>687</v>
      </c>
      <c r="F1303" s="481" t="s">
        <v>516</v>
      </c>
      <c r="G1303" s="539">
        <v>3</v>
      </c>
      <c r="H1303" s="268"/>
      <c r="I1303" s="268"/>
      <c r="J1303" s="268"/>
      <c r="K1303" s="268"/>
      <c r="L1303" s="268"/>
      <c r="M1303" s="268"/>
    </row>
    <row r="1304" spans="1:13" ht="27.75" hidden="1">
      <c r="A1304" s="482" t="s">
        <v>595</v>
      </c>
      <c r="B1304" s="497" t="s">
        <v>759</v>
      </c>
      <c r="C1304" s="481" t="s">
        <v>532</v>
      </c>
      <c r="D1304" s="481" t="s">
        <v>665</v>
      </c>
      <c r="E1304" s="497" t="s">
        <v>744</v>
      </c>
      <c r="F1304" s="497"/>
      <c r="G1304" s="595">
        <f>G1305</f>
        <v>0</v>
      </c>
      <c r="H1304" s="268"/>
      <c r="I1304" s="268"/>
      <c r="J1304" s="268"/>
      <c r="K1304" s="268"/>
      <c r="L1304" s="268"/>
      <c r="M1304" s="268"/>
    </row>
    <row r="1305" spans="1:13" ht="54" hidden="1">
      <c r="A1305" s="648" t="s">
        <v>730</v>
      </c>
      <c r="B1305" s="497" t="s">
        <v>759</v>
      </c>
      <c r="C1305" s="481" t="s">
        <v>532</v>
      </c>
      <c r="D1305" s="481" t="s">
        <v>665</v>
      </c>
      <c r="E1305" s="497" t="s">
        <v>184</v>
      </c>
      <c r="F1305" s="497"/>
      <c r="G1305" s="595">
        <f>G1306</f>
        <v>0</v>
      </c>
      <c r="H1305" s="268"/>
      <c r="I1305" s="268"/>
      <c r="J1305" s="268"/>
      <c r="K1305" s="268"/>
      <c r="L1305" s="268"/>
      <c r="M1305" s="268"/>
    </row>
    <row r="1306" spans="1:13" ht="15.75" hidden="1">
      <c r="A1306" s="481" t="s">
        <v>596</v>
      </c>
      <c r="B1306" s="481" t="s">
        <v>759</v>
      </c>
      <c r="C1306" s="481" t="s">
        <v>532</v>
      </c>
      <c r="D1306" s="481" t="s">
        <v>665</v>
      </c>
      <c r="E1306" s="481" t="s">
        <v>731</v>
      </c>
      <c r="F1306" s="481"/>
      <c r="G1306" s="539">
        <f>G1307</f>
        <v>0</v>
      </c>
      <c r="H1306" s="268"/>
      <c r="I1306" s="268"/>
      <c r="J1306" s="268"/>
      <c r="K1306" s="268"/>
      <c r="L1306" s="268"/>
      <c r="M1306" s="268"/>
    </row>
    <row r="1307" spans="1:13" ht="15.75" hidden="1">
      <c r="A1307" s="481" t="s">
        <v>654</v>
      </c>
      <c r="B1307" s="481" t="s">
        <v>759</v>
      </c>
      <c r="C1307" s="481" t="s">
        <v>532</v>
      </c>
      <c r="D1307" s="481" t="s">
        <v>665</v>
      </c>
      <c r="E1307" s="481" t="s">
        <v>731</v>
      </c>
      <c r="F1307" s="481" t="s">
        <v>516</v>
      </c>
      <c r="G1307" s="539"/>
      <c r="H1307" s="268"/>
      <c r="I1307" s="268"/>
      <c r="J1307" s="268"/>
      <c r="K1307" s="268"/>
      <c r="L1307" s="268"/>
      <c r="M1307" s="268"/>
    </row>
    <row r="1308" spans="1:13" ht="40.5" hidden="1">
      <c r="A1308" s="483" t="s">
        <v>1503</v>
      </c>
      <c r="B1308" s="483" t="s">
        <v>759</v>
      </c>
      <c r="C1308" s="483" t="s">
        <v>532</v>
      </c>
      <c r="D1308" s="483" t="s">
        <v>665</v>
      </c>
      <c r="E1308" s="483" t="s">
        <v>809</v>
      </c>
      <c r="F1308" s="483"/>
      <c r="G1308" s="597"/>
      <c r="H1308" s="268"/>
      <c r="I1308" s="268"/>
      <c r="J1308" s="268"/>
      <c r="K1308" s="268"/>
      <c r="L1308" s="268"/>
      <c r="M1308" s="268"/>
    </row>
    <row r="1309" spans="1:13" ht="54">
      <c r="A1309" s="481" t="s">
        <v>1467</v>
      </c>
      <c r="B1309" s="481" t="s">
        <v>759</v>
      </c>
      <c r="C1309" s="481" t="s">
        <v>532</v>
      </c>
      <c r="D1309" s="481" t="s">
        <v>665</v>
      </c>
      <c r="E1309" s="481" t="s">
        <v>1464</v>
      </c>
      <c r="F1309" s="483"/>
      <c r="G1309" s="539">
        <f>G1310</f>
        <v>50</v>
      </c>
      <c r="H1309" s="268"/>
      <c r="I1309" s="268"/>
      <c r="J1309" s="268"/>
      <c r="K1309" s="268"/>
      <c r="L1309" s="268"/>
      <c r="M1309" s="268"/>
    </row>
    <row r="1310" spans="1:13" ht="41.25">
      <c r="A1310" s="743" t="s">
        <v>1522</v>
      </c>
      <c r="B1310" s="481" t="s">
        <v>759</v>
      </c>
      <c r="C1310" s="481" t="s">
        <v>532</v>
      </c>
      <c r="D1310" s="481" t="s">
        <v>665</v>
      </c>
      <c r="E1310" s="481" t="s">
        <v>1454</v>
      </c>
      <c r="F1310" s="483"/>
      <c r="G1310" s="539">
        <f>G1311</f>
        <v>50</v>
      </c>
      <c r="H1310" s="268"/>
      <c r="I1310" s="268"/>
      <c r="J1310" s="268"/>
      <c r="K1310" s="268"/>
      <c r="L1310" s="268"/>
      <c r="M1310" s="268"/>
    </row>
    <row r="1311" spans="1:13" ht="27.75">
      <c r="A1311" s="273" t="s">
        <v>813</v>
      </c>
      <c r="B1311" s="481" t="s">
        <v>759</v>
      </c>
      <c r="C1311" s="481" t="s">
        <v>532</v>
      </c>
      <c r="D1311" s="481" t="s">
        <v>665</v>
      </c>
      <c r="E1311" s="481" t="s">
        <v>1465</v>
      </c>
      <c r="F1311" s="483"/>
      <c r="G1311" s="539">
        <f>G1312</f>
        <v>50</v>
      </c>
      <c r="H1311" s="268"/>
      <c r="I1311" s="268"/>
      <c r="J1311" s="268"/>
      <c r="K1311" s="268"/>
      <c r="L1311" s="268"/>
      <c r="M1311" s="268"/>
    </row>
    <row r="1312" spans="1:13" ht="27.75">
      <c r="A1312" s="256" t="s">
        <v>380</v>
      </c>
      <c r="B1312" s="481" t="s">
        <v>759</v>
      </c>
      <c r="C1312" s="481" t="s">
        <v>532</v>
      </c>
      <c r="D1312" s="481" t="s">
        <v>665</v>
      </c>
      <c r="E1312" s="481" t="s">
        <v>1465</v>
      </c>
      <c r="F1312" s="481" t="s">
        <v>516</v>
      </c>
      <c r="G1312" s="539">
        <v>50</v>
      </c>
      <c r="H1312" s="268"/>
      <c r="I1312" s="268"/>
      <c r="J1312" s="268"/>
      <c r="K1312" s="268"/>
      <c r="L1312" s="268"/>
      <c r="M1312" s="268"/>
    </row>
    <row r="1313" spans="1:13" ht="15.75" hidden="1">
      <c r="A1313" s="483" t="s">
        <v>524</v>
      </c>
      <c r="B1313" s="483" t="s">
        <v>759</v>
      </c>
      <c r="C1313" s="483" t="s">
        <v>532</v>
      </c>
      <c r="D1313" s="483" t="s">
        <v>526</v>
      </c>
      <c r="E1313" s="483"/>
      <c r="F1313" s="483"/>
      <c r="G1313" s="597">
        <f>G1314</f>
        <v>0</v>
      </c>
      <c r="H1313" s="268"/>
      <c r="I1313" s="268"/>
      <c r="J1313" s="268"/>
      <c r="K1313" s="268"/>
      <c r="L1313" s="268"/>
      <c r="M1313" s="268"/>
    </row>
    <row r="1314" spans="1:13" ht="32.25" customHeight="1" hidden="1">
      <c r="A1314" s="687" t="s">
        <v>1468</v>
      </c>
      <c r="B1314" s="483" t="s">
        <v>759</v>
      </c>
      <c r="C1314" s="497" t="s">
        <v>532</v>
      </c>
      <c r="D1314" s="497" t="s">
        <v>526</v>
      </c>
      <c r="E1314" s="497" t="s">
        <v>199</v>
      </c>
      <c r="F1314" s="497"/>
      <c r="G1314" s="605">
        <f>G1315</f>
        <v>0</v>
      </c>
      <c r="H1314" s="268"/>
      <c r="I1314" s="268"/>
      <c r="J1314" s="268"/>
      <c r="K1314" s="268"/>
      <c r="L1314" s="268"/>
      <c r="M1314" s="268"/>
    </row>
    <row r="1315" spans="1:13" ht="40.5" hidden="1">
      <c r="A1315" s="688" t="s">
        <v>1500</v>
      </c>
      <c r="B1315" s="541" t="s">
        <v>759</v>
      </c>
      <c r="C1315" s="541" t="s">
        <v>532</v>
      </c>
      <c r="D1315" s="541" t="s">
        <v>526</v>
      </c>
      <c r="E1315" s="541" t="s">
        <v>201</v>
      </c>
      <c r="F1315" s="541"/>
      <c r="G1315" s="598">
        <f>G1316</f>
        <v>0</v>
      </c>
      <c r="H1315" s="268"/>
      <c r="I1315" s="268"/>
      <c r="J1315" s="268"/>
      <c r="K1315" s="268"/>
      <c r="L1315" s="268"/>
      <c r="M1315" s="268"/>
    </row>
    <row r="1316" spans="1:13" ht="27.75" hidden="1">
      <c r="A1316" s="628" t="s">
        <v>211</v>
      </c>
      <c r="B1316" s="481" t="s">
        <v>759</v>
      </c>
      <c r="C1316" s="541" t="s">
        <v>532</v>
      </c>
      <c r="D1316" s="541" t="s">
        <v>526</v>
      </c>
      <c r="E1316" s="541" t="s">
        <v>210</v>
      </c>
      <c r="F1316" s="541"/>
      <c r="G1316" s="598">
        <f>SUM(G1317,G1319)</f>
        <v>0</v>
      </c>
      <c r="H1316" s="268"/>
      <c r="I1316" s="268"/>
      <c r="J1316" s="268"/>
      <c r="K1316" s="268"/>
      <c r="L1316" s="268"/>
      <c r="M1316" s="268"/>
    </row>
    <row r="1317" spans="1:13" ht="42.75" customHeight="1" hidden="1">
      <c r="A1317" s="485" t="s">
        <v>212</v>
      </c>
      <c r="B1317" s="481" t="s">
        <v>759</v>
      </c>
      <c r="C1317" s="481" t="s">
        <v>532</v>
      </c>
      <c r="D1317" s="481" t="s">
        <v>526</v>
      </c>
      <c r="E1317" s="481" t="s">
        <v>213</v>
      </c>
      <c r="F1317" s="481"/>
      <c r="G1317" s="538">
        <f>G1318</f>
        <v>0</v>
      </c>
      <c r="H1317" s="268"/>
      <c r="I1317" s="268"/>
      <c r="J1317" s="268"/>
      <c r="K1317" s="268"/>
      <c r="L1317" s="268"/>
      <c r="M1317" s="268"/>
    </row>
    <row r="1318" spans="1:13" ht="40.5" hidden="1">
      <c r="A1318" s="481" t="s">
        <v>653</v>
      </c>
      <c r="B1318" s="481" t="s">
        <v>759</v>
      </c>
      <c r="C1318" s="481" t="s">
        <v>532</v>
      </c>
      <c r="D1318" s="481" t="s">
        <v>526</v>
      </c>
      <c r="E1318" s="481" t="s">
        <v>213</v>
      </c>
      <c r="F1318" s="481" t="s">
        <v>67</v>
      </c>
      <c r="G1318" s="538"/>
      <c r="H1318" s="268"/>
      <c r="I1318" s="268"/>
      <c r="J1318" s="268"/>
      <c r="K1318" s="268"/>
      <c r="L1318" s="268"/>
      <c r="M1318" s="268"/>
    </row>
    <row r="1319" spans="1:13" ht="20.25" customHeight="1" hidden="1">
      <c r="A1319" s="481" t="s">
        <v>325</v>
      </c>
      <c r="B1319" s="481" t="s">
        <v>759</v>
      </c>
      <c r="C1319" s="481" t="s">
        <v>532</v>
      </c>
      <c r="D1319" s="481" t="s">
        <v>526</v>
      </c>
      <c r="E1319" s="481" t="s">
        <v>209</v>
      </c>
      <c r="F1319" s="481"/>
      <c r="G1319" s="538">
        <f>G1320+G1321+G1322</f>
        <v>0</v>
      </c>
      <c r="H1319" s="268"/>
      <c r="I1319" s="268"/>
      <c r="J1319" s="268"/>
      <c r="K1319" s="268"/>
      <c r="L1319" s="268"/>
      <c r="M1319" s="268"/>
    </row>
    <row r="1320" spans="1:13" ht="40.5" hidden="1">
      <c r="A1320" s="481" t="s">
        <v>653</v>
      </c>
      <c r="B1320" s="481" t="s">
        <v>759</v>
      </c>
      <c r="C1320" s="481" t="s">
        <v>532</v>
      </c>
      <c r="D1320" s="481" t="s">
        <v>526</v>
      </c>
      <c r="E1320" s="481" t="s">
        <v>209</v>
      </c>
      <c r="F1320" s="481" t="s">
        <v>67</v>
      </c>
      <c r="G1320" s="538"/>
      <c r="H1320" s="268"/>
      <c r="I1320" s="268"/>
      <c r="J1320" s="268"/>
      <c r="K1320" s="268"/>
      <c r="L1320" s="268"/>
      <c r="M1320" s="268"/>
    </row>
    <row r="1321" spans="1:13" ht="27.75" hidden="1">
      <c r="A1321" s="256" t="s">
        <v>380</v>
      </c>
      <c r="B1321" s="481" t="s">
        <v>759</v>
      </c>
      <c r="C1321" s="481" t="s">
        <v>532</v>
      </c>
      <c r="D1321" s="481" t="s">
        <v>526</v>
      </c>
      <c r="E1321" s="481" t="s">
        <v>209</v>
      </c>
      <c r="F1321" s="481" t="s">
        <v>516</v>
      </c>
      <c r="G1321" s="538"/>
      <c r="H1321" s="268"/>
      <c r="I1321" s="268"/>
      <c r="J1321" s="268"/>
      <c r="K1321" s="268"/>
      <c r="L1321" s="268"/>
      <c r="M1321" s="268"/>
    </row>
    <row r="1322" spans="1:13" ht="15.75" hidden="1">
      <c r="A1322" s="481" t="s">
        <v>763</v>
      </c>
      <c r="B1322" s="481" t="s">
        <v>759</v>
      </c>
      <c r="C1322" s="481" t="s">
        <v>532</v>
      </c>
      <c r="D1322" s="481" t="s">
        <v>526</v>
      </c>
      <c r="E1322" s="481" t="s">
        <v>209</v>
      </c>
      <c r="F1322" s="481" t="s">
        <v>764</v>
      </c>
      <c r="G1322" s="538"/>
      <c r="H1322" s="268"/>
      <c r="I1322" s="268"/>
      <c r="J1322" s="268"/>
      <c r="K1322" s="268"/>
      <c r="L1322" s="268"/>
      <c r="M1322" s="268"/>
    </row>
    <row r="1323" spans="1:13" ht="15.75">
      <c r="A1323" s="483" t="s">
        <v>511</v>
      </c>
      <c r="B1323" s="483" t="s">
        <v>759</v>
      </c>
      <c r="C1323" s="483" t="s">
        <v>526</v>
      </c>
      <c r="D1323" s="483"/>
      <c r="E1323" s="481"/>
      <c r="F1323" s="481"/>
      <c r="G1323" s="600">
        <f aca="true" t="shared" si="1" ref="G1323:G1328">SUM(G1324)</f>
        <v>5</v>
      </c>
      <c r="H1323" s="268"/>
      <c r="I1323" s="268"/>
      <c r="J1323" s="268"/>
      <c r="K1323" s="268"/>
      <c r="L1323" s="268"/>
      <c r="M1323" s="268"/>
    </row>
    <row r="1324" spans="1:13" ht="15.75">
      <c r="A1324" s="545" t="s">
        <v>512</v>
      </c>
      <c r="B1324" s="483" t="s">
        <v>759</v>
      </c>
      <c r="C1324" s="483" t="s">
        <v>526</v>
      </c>
      <c r="D1324" s="483" t="s">
        <v>513</v>
      </c>
      <c r="E1324" s="481"/>
      <c r="F1324" s="481"/>
      <c r="G1324" s="600">
        <f t="shared" si="1"/>
        <v>5</v>
      </c>
      <c r="H1324" s="268"/>
      <c r="I1324" s="268"/>
      <c r="J1324" s="268"/>
      <c r="K1324" s="268"/>
      <c r="L1324" s="268"/>
      <c r="M1324" s="268"/>
    </row>
    <row r="1325" spans="1:13" ht="28.5">
      <c r="A1325" s="548" t="s">
        <v>421</v>
      </c>
      <c r="B1325" s="483" t="s">
        <v>759</v>
      </c>
      <c r="C1325" s="497" t="s">
        <v>526</v>
      </c>
      <c r="D1325" s="497" t="s">
        <v>513</v>
      </c>
      <c r="E1325" s="497" t="s">
        <v>422</v>
      </c>
      <c r="F1325" s="481"/>
      <c r="G1325" s="600">
        <f t="shared" si="1"/>
        <v>5</v>
      </c>
      <c r="H1325" s="268"/>
      <c r="I1325" s="268"/>
      <c r="J1325" s="268"/>
      <c r="K1325" s="268"/>
      <c r="L1325" s="268"/>
      <c r="M1325" s="268"/>
    </row>
    <row r="1326" spans="1:13" ht="54.75">
      <c r="A1326" s="504" t="s">
        <v>1162</v>
      </c>
      <c r="B1326" s="481" t="s">
        <v>759</v>
      </c>
      <c r="C1326" s="481" t="s">
        <v>526</v>
      </c>
      <c r="D1326" s="481" t="s">
        <v>513</v>
      </c>
      <c r="E1326" s="481" t="s">
        <v>423</v>
      </c>
      <c r="F1326" s="481"/>
      <c r="G1326" s="538">
        <f t="shared" si="1"/>
        <v>5</v>
      </c>
      <c r="H1326" s="268"/>
      <c r="I1326" s="268"/>
      <c r="J1326" s="268"/>
      <c r="K1326" s="268"/>
      <c r="L1326" s="268"/>
      <c r="M1326" s="268"/>
    </row>
    <row r="1327" spans="1:13" ht="68.25" customHeight="1">
      <c r="A1327" s="628" t="s">
        <v>1257</v>
      </c>
      <c r="B1327" s="481" t="s">
        <v>759</v>
      </c>
      <c r="C1327" s="481" t="s">
        <v>526</v>
      </c>
      <c r="D1327" s="481" t="s">
        <v>513</v>
      </c>
      <c r="E1327" s="481" t="s">
        <v>428</v>
      </c>
      <c r="F1327" s="481"/>
      <c r="G1327" s="538">
        <f t="shared" si="1"/>
        <v>5</v>
      </c>
      <c r="H1327" s="268"/>
      <c r="I1327" s="268"/>
      <c r="J1327" s="268"/>
      <c r="K1327" s="268"/>
      <c r="L1327" s="268"/>
      <c r="M1327" s="268"/>
    </row>
    <row r="1328" spans="1:13" ht="27">
      <c r="A1328" s="481" t="s">
        <v>430</v>
      </c>
      <c r="B1328" s="481" t="s">
        <v>759</v>
      </c>
      <c r="C1328" s="481" t="s">
        <v>526</v>
      </c>
      <c r="D1328" s="481" t="s">
        <v>513</v>
      </c>
      <c r="E1328" s="481" t="s">
        <v>429</v>
      </c>
      <c r="F1328" s="481"/>
      <c r="G1328" s="538">
        <f t="shared" si="1"/>
        <v>5</v>
      </c>
      <c r="H1328" s="268"/>
      <c r="I1328" s="268"/>
      <c r="J1328" s="268"/>
      <c r="K1328" s="268"/>
      <c r="L1328" s="268"/>
      <c r="M1328" s="268"/>
    </row>
    <row r="1329" spans="1:13" ht="27.75">
      <c r="A1329" s="256" t="s">
        <v>380</v>
      </c>
      <c r="B1329" s="481" t="s">
        <v>759</v>
      </c>
      <c r="C1329" s="481" t="s">
        <v>526</v>
      </c>
      <c r="D1329" s="481" t="s">
        <v>513</v>
      </c>
      <c r="E1329" s="481" t="s">
        <v>429</v>
      </c>
      <c r="F1329" s="481" t="s">
        <v>516</v>
      </c>
      <c r="G1329" s="538">
        <v>5</v>
      </c>
      <c r="H1329" s="268"/>
      <c r="I1329" s="268"/>
      <c r="J1329" s="268"/>
      <c r="K1329" s="268"/>
      <c r="L1329" s="268"/>
      <c r="M1329" s="268"/>
    </row>
    <row r="1330" spans="1:13" ht="15.75" hidden="1">
      <c r="A1330" s="481"/>
      <c r="B1330" s="481"/>
      <c r="C1330" s="481"/>
      <c r="D1330" s="481"/>
      <c r="E1330" s="481"/>
      <c r="F1330" s="481"/>
      <c r="G1330" s="538"/>
      <c r="H1330" s="268"/>
      <c r="I1330" s="268"/>
      <c r="J1330" s="268"/>
      <c r="K1330" s="268"/>
      <c r="L1330" s="268"/>
      <c r="M1330" s="268"/>
    </row>
    <row r="1331" spans="1:13" ht="15.75">
      <c r="A1331" s="672" t="s">
        <v>534</v>
      </c>
      <c r="B1331" s="483" t="s">
        <v>759</v>
      </c>
      <c r="C1331" s="483">
        <v>10</v>
      </c>
      <c r="D1331" s="483"/>
      <c r="E1331" s="483"/>
      <c r="F1331" s="483"/>
      <c r="G1331" s="600">
        <f>G1332+G1345</f>
        <v>2104.795</v>
      </c>
      <c r="H1331" s="268"/>
      <c r="I1331" s="268"/>
      <c r="J1331" s="268"/>
      <c r="K1331" s="268"/>
      <c r="L1331" s="268"/>
      <c r="M1331" s="268"/>
    </row>
    <row r="1332" spans="1:13" ht="15.75">
      <c r="A1332" s="672" t="s">
        <v>537</v>
      </c>
      <c r="B1332" s="483" t="s">
        <v>759</v>
      </c>
      <c r="C1332" s="483">
        <v>10</v>
      </c>
      <c r="D1332" s="483" t="s">
        <v>525</v>
      </c>
      <c r="E1332" s="483"/>
      <c r="F1332" s="483"/>
      <c r="G1332" s="600">
        <f>G1333+G1339</f>
        <v>2104.195</v>
      </c>
      <c r="H1332" s="268"/>
      <c r="I1332" s="268"/>
      <c r="J1332" s="268"/>
      <c r="K1332" s="268"/>
      <c r="L1332" s="268"/>
      <c r="M1332" s="268"/>
    </row>
    <row r="1333" spans="1:13" ht="28.5" hidden="1">
      <c r="A1333" s="548" t="s">
        <v>1570</v>
      </c>
      <c r="B1333" s="483" t="s">
        <v>759</v>
      </c>
      <c r="C1333" s="497">
        <v>10</v>
      </c>
      <c r="D1333" s="497" t="s">
        <v>525</v>
      </c>
      <c r="E1333" s="497" t="s">
        <v>676</v>
      </c>
      <c r="F1333" s="497"/>
      <c r="G1333" s="605">
        <f>G1334</f>
        <v>0</v>
      </c>
      <c r="H1333" s="268"/>
      <c r="I1333" s="268"/>
      <c r="J1333" s="268"/>
      <c r="K1333" s="268"/>
      <c r="L1333" s="268"/>
      <c r="M1333" s="268"/>
    </row>
    <row r="1334" spans="1:13" ht="42.75" hidden="1">
      <c r="A1334" s="548" t="s">
        <v>1571</v>
      </c>
      <c r="B1334" s="481" t="s">
        <v>759</v>
      </c>
      <c r="C1334" s="481">
        <v>10</v>
      </c>
      <c r="D1334" s="481" t="s">
        <v>525</v>
      </c>
      <c r="E1334" s="481" t="s">
        <v>678</v>
      </c>
      <c r="F1334" s="481"/>
      <c r="G1334" s="538">
        <f>G1335</f>
        <v>0</v>
      </c>
      <c r="H1334" s="268"/>
      <c r="I1334" s="268"/>
      <c r="J1334" s="268"/>
      <c r="K1334" s="268"/>
      <c r="L1334" s="268"/>
      <c r="M1334" s="268"/>
    </row>
    <row r="1335" spans="1:13" ht="15.75" hidden="1">
      <c r="A1335" s="537" t="s">
        <v>454</v>
      </c>
      <c r="B1335" s="481" t="s">
        <v>759</v>
      </c>
      <c r="C1335" s="481" t="s">
        <v>761</v>
      </c>
      <c r="D1335" s="481" t="s">
        <v>525</v>
      </c>
      <c r="E1335" s="481" t="s">
        <v>455</v>
      </c>
      <c r="F1335" s="481"/>
      <c r="G1335" s="538">
        <f>G1336</f>
        <v>0</v>
      </c>
      <c r="H1335" s="268"/>
      <c r="I1335" s="268"/>
      <c r="J1335" s="268"/>
      <c r="K1335" s="268"/>
      <c r="L1335" s="268"/>
      <c r="M1335" s="268"/>
    </row>
    <row r="1336" spans="1:13" ht="54.75" customHeight="1" hidden="1">
      <c r="A1336" s="484" t="s">
        <v>74</v>
      </c>
      <c r="B1336" s="481" t="s">
        <v>759</v>
      </c>
      <c r="C1336" s="481">
        <v>10</v>
      </c>
      <c r="D1336" s="481" t="s">
        <v>525</v>
      </c>
      <c r="E1336" s="484" t="s">
        <v>456</v>
      </c>
      <c r="F1336" s="481"/>
      <c r="G1336" s="538">
        <f>G1338</f>
        <v>0</v>
      </c>
      <c r="H1336" s="268"/>
      <c r="I1336" s="268"/>
      <c r="J1336" s="268"/>
      <c r="K1336" s="268"/>
      <c r="L1336" s="268"/>
      <c r="M1336" s="268"/>
    </row>
    <row r="1337" spans="1:13" ht="15.75" hidden="1">
      <c r="A1337" s="481" t="s">
        <v>668</v>
      </c>
      <c r="B1337" s="481"/>
      <c r="C1337" s="481"/>
      <c r="D1337" s="481"/>
      <c r="E1337" s="481"/>
      <c r="F1337" s="481"/>
      <c r="G1337" s="539"/>
      <c r="H1337" s="268"/>
      <c r="I1337" s="268"/>
      <c r="J1337" s="268"/>
      <c r="K1337" s="268"/>
      <c r="L1337" s="268"/>
      <c r="M1337" s="268"/>
    </row>
    <row r="1338" spans="1:13" ht="15.75" hidden="1">
      <c r="A1338" s="484" t="s">
        <v>176</v>
      </c>
      <c r="B1338" s="481" t="s">
        <v>759</v>
      </c>
      <c r="C1338" s="481">
        <v>10</v>
      </c>
      <c r="D1338" s="481" t="s">
        <v>525</v>
      </c>
      <c r="E1338" s="484" t="s">
        <v>456</v>
      </c>
      <c r="F1338" s="481" t="s">
        <v>762</v>
      </c>
      <c r="G1338" s="539"/>
      <c r="H1338" s="268"/>
      <c r="I1338" s="268"/>
      <c r="J1338" s="268"/>
      <c r="K1338" s="268"/>
      <c r="L1338" s="268"/>
      <c r="M1338" s="268"/>
    </row>
    <row r="1339" spans="1:13" ht="28.5">
      <c r="A1339" s="687" t="s">
        <v>1468</v>
      </c>
      <c r="B1339" s="483" t="s">
        <v>759</v>
      </c>
      <c r="C1339" s="627" t="s">
        <v>761</v>
      </c>
      <c r="D1339" s="627" t="s">
        <v>525</v>
      </c>
      <c r="E1339" s="627" t="s">
        <v>219</v>
      </c>
      <c r="F1339" s="497"/>
      <c r="G1339" s="605">
        <f>G1340</f>
        <v>2104.195</v>
      </c>
      <c r="H1339" s="268"/>
      <c r="I1339" s="268"/>
      <c r="J1339" s="268"/>
      <c r="K1339" s="268"/>
      <c r="L1339" s="268"/>
      <c r="M1339" s="268"/>
    </row>
    <row r="1340" spans="1:13" ht="40.5">
      <c r="A1340" s="688" t="s">
        <v>1500</v>
      </c>
      <c r="B1340" s="541" t="s">
        <v>759</v>
      </c>
      <c r="C1340" s="744" t="s">
        <v>761</v>
      </c>
      <c r="D1340" s="744" t="s">
        <v>525</v>
      </c>
      <c r="E1340" s="617" t="s">
        <v>201</v>
      </c>
      <c r="F1340" s="541"/>
      <c r="G1340" s="598">
        <f>G1341</f>
        <v>2104.195</v>
      </c>
      <c r="H1340" s="268"/>
      <c r="I1340" s="268"/>
      <c r="J1340" s="268"/>
      <c r="K1340" s="268"/>
      <c r="L1340" s="268"/>
      <c r="M1340" s="268"/>
    </row>
    <row r="1341" spans="1:13" ht="27">
      <c r="A1341" s="745" t="s">
        <v>206</v>
      </c>
      <c r="B1341" s="481" t="s">
        <v>759</v>
      </c>
      <c r="C1341" s="692">
        <v>10</v>
      </c>
      <c r="D1341" s="692" t="s">
        <v>525</v>
      </c>
      <c r="E1341" s="484" t="s">
        <v>200</v>
      </c>
      <c r="F1341" s="481"/>
      <c r="G1341" s="538">
        <f>G1342</f>
        <v>2104.195</v>
      </c>
      <c r="H1341" s="268"/>
      <c r="I1341" s="268"/>
      <c r="J1341" s="268"/>
      <c r="K1341" s="268"/>
      <c r="L1341" s="268"/>
      <c r="M1341" s="268"/>
    </row>
    <row r="1342" spans="1:13" ht="27.75">
      <c r="A1342" s="484" t="s">
        <v>659</v>
      </c>
      <c r="B1342" s="481" t="s">
        <v>759</v>
      </c>
      <c r="C1342" s="484" t="s">
        <v>761</v>
      </c>
      <c r="D1342" s="484" t="s">
        <v>525</v>
      </c>
      <c r="E1342" s="484" t="s">
        <v>218</v>
      </c>
      <c r="F1342" s="481"/>
      <c r="G1342" s="538">
        <f>G1344+G1343</f>
        <v>2104.195</v>
      </c>
      <c r="H1342" s="268"/>
      <c r="I1342" s="268"/>
      <c r="J1342" s="268"/>
      <c r="K1342" s="268"/>
      <c r="L1342" s="268"/>
      <c r="M1342" s="268"/>
    </row>
    <row r="1343" spans="1:13" ht="27.75">
      <c r="A1343" s="256" t="s">
        <v>380</v>
      </c>
      <c r="B1343" s="481" t="s">
        <v>759</v>
      </c>
      <c r="C1343" s="481" t="s">
        <v>761</v>
      </c>
      <c r="D1343" s="481" t="s">
        <v>525</v>
      </c>
      <c r="E1343" s="484" t="s">
        <v>218</v>
      </c>
      <c r="F1343" s="481" t="s">
        <v>516</v>
      </c>
      <c r="G1343" s="538">
        <v>0.891</v>
      </c>
      <c r="H1343" s="268"/>
      <c r="I1343" s="268"/>
      <c r="J1343" s="268"/>
      <c r="K1343" s="268"/>
      <c r="L1343" s="268"/>
      <c r="M1343" s="268"/>
    </row>
    <row r="1344" spans="1:13" ht="15.75">
      <c r="A1344" s="484" t="s">
        <v>176</v>
      </c>
      <c r="B1344" s="481" t="s">
        <v>759</v>
      </c>
      <c r="C1344" s="481" t="s">
        <v>761</v>
      </c>
      <c r="D1344" s="481" t="s">
        <v>525</v>
      </c>
      <c r="E1344" s="484" t="s">
        <v>218</v>
      </c>
      <c r="F1344" s="481" t="s">
        <v>762</v>
      </c>
      <c r="G1344" s="539">
        <v>2103.304</v>
      </c>
      <c r="H1344" s="268"/>
      <c r="I1344" s="268"/>
      <c r="J1344" s="268"/>
      <c r="K1344" s="268"/>
      <c r="L1344" s="268"/>
      <c r="M1344" s="268"/>
    </row>
    <row r="1345" spans="1:13" ht="15.75">
      <c r="A1345" s="483" t="s">
        <v>541</v>
      </c>
      <c r="B1345" s="483" t="s">
        <v>759</v>
      </c>
      <c r="C1345" s="483">
        <v>10</v>
      </c>
      <c r="D1345" s="483" t="s">
        <v>526</v>
      </c>
      <c r="E1345" s="483"/>
      <c r="F1345" s="483"/>
      <c r="G1345" s="600">
        <f>G1346</f>
        <v>0.6</v>
      </c>
      <c r="H1345" s="268"/>
      <c r="I1345" s="268"/>
      <c r="J1345" s="268"/>
      <c r="K1345" s="268"/>
      <c r="L1345" s="268"/>
      <c r="M1345" s="268"/>
    </row>
    <row r="1346" spans="1:13" ht="32.25" customHeight="1">
      <c r="A1346" s="687" t="s">
        <v>1468</v>
      </c>
      <c r="B1346" s="483" t="s">
        <v>759</v>
      </c>
      <c r="C1346" s="483" t="s">
        <v>761</v>
      </c>
      <c r="D1346" s="483" t="s">
        <v>526</v>
      </c>
      <c r="E1346" s="483" t="s">
        <v>199</v>
      </c>
      <c r="F1346" s="483"/>
      <c r="G1346" s="600">
        <f>G1351</f>
        <v>0.6</v>
      </c>
      <c r="H1346" s="268"/>
      <c r="I1346" s="268"/>
      <c r="J1346" s="268"/>
      <c r="K1346" s="268"/>
      <c r="L1346" s="268"/>
      <c r="M1346" s="268"/>
    </row>
    <row r="1347" spans="1:13" ht="54.75" customHeight="1" hidden="1">
      <c r="A1347" s="481" t="s">
        <v>554</v>
      </c>
      <c r="B1347" s="481" t="s">
        <v>759</v>
      </c>
      <c r="C1347" s="481" t="s">
        <v>532</v>
      </c>
      <c r="D1347" s="481" t="s">
        <v>665</v>
      </c>
      <c r="E1347" s="481" t="s">
        <v>173</v>
      </c>
      <c r="F1347" s="481"/>
      <c r="G1347" s="538">
        <f>G1348</f>
        <v>0</v>
      </c>
      <c r="H1347" s="268"/>
      <c r="I1347" s="268"/>
      <c r="J1347" s="268"/>
      <c r="K1347" s="268"/>
      <c r="L1347" s="268"/>
      <c r="M1347" s="268"/>
    </row>
    <row r="1348" spans="1:13" ht="17.25" customHeight="1" hidden="1">
      <c r="A1348" s="481" t="s">
        <v>654</v>
      </c>
      <c r="B1348" s="481" t="s">
        <v>759</v>
      </c>
      <c r="C1348" s="481" t="s">
        <v>532</v>
      </c>
      <c r="D1348" s="481" t="s">
        <v>665</v>
      </c>
      <c r="E1348" s="481" t="s">
        <v>173</v>
      </c>
      <c r="F1348" s="481" t="s">
        <v>516</v>
      </c>
      <c r="G1348" s="538"/>
      <c r="H1348" s="268"/>
      <c r="I1348" s="268"/>
      <c r="J1348" s="268"/>
      <c r="K1348" s="268"/>
      <c r="L1348" s="268"/>
      <c r="M1348" s="268"/>
    </row>
    <row r="1349" spans="1:13" ht="63" customHeight="1" hidden="1">
      <c r="A1349" s="481" t="s">
        <v>556</v>
      </c>
      <c r="B1349" s="481" t="s">
        <v>555</v>
      </c>
      <c r="C1349" s="481" t="s">
        <v>532</v>
      </c>
      <c r="D1349" s="481" t="s">
        <v>665</v>
      </c>
      <c r="E1349" s="481" t="s">
        <v>47</v>
      </c>
      <c r="F1349" s="481"/>
      <c r="G1349" s="538">
        <f>G1350</f>
        <v>0</v>
      </c>
      <c r="H1349" s="268"/>
      <c r="I1349" s="268"/>
      <c r="J1349" s="268"/>
      <c r="K1349" s="268"/>
      <c r="L1349" s="268"/>
      <c r="M1349" s="268"/>
    </row>
    <row r="1350" spans="1:13" ht="40.5" hidden="1">
      <c r="A1350" s="481" t="s">
        <v>653</v>
      </c>
      <c r="B1350" s="481" t="s">
        <v>759</v>
      </c>
      <c r="C1350" s="481" t="s">
        <v>532</v>
      </c>
      <c r="D1350" s="481" t="s">
        <v>665</v>
      </c>
      <c r="E1350" s="481" t="s">
        <v>47</v>
      </c>
      <c r="F1350" s="481" t="s">
        <v>67</v>
      </c>
      <c r="G1350" s="538"/>
      <c r="H1350" s="268"/>
      <c r="I1350" s="268"/>
      <c r="J1350" s="268"/>
      <c r="K1350" s="268"/>
      <c r="L1350" s="268"/>
      <c r="M1350" s="268"/>
    </row>
    <row r="1351" spans="1:13" ht="29.25" customHeight="1">
      <c r="A1351" s="688" t="s">
        <v>1502</v>
      </c>
      <c r="B1351" s="541" t="s">
        <v>759</v>
      </c>
      <c r="C1351" s="481" t="s">
        <v>761</v>
      </c>
      <c r="D1351" s="481" t="s">
        <v>526</v>
      </c>
      <c r="E1351" s="541" t="s">
        <v>202</v>
      </c>
      <c r="F1351" s="541"/>
      <c r="G1351" s="598">
        <f>G1352</f>
        <v>0.6</v>
      </c>
      <c r="H1351" s="268"/>
      <c r="I1351" s="268"/>
      <c r="J1351" s="268"/>
      <c r="K1351" s="268"/>
      <c r="L1351" s="268"/>
      <c r="M1351" s="268"/>
    </row>
    <row r="1352" spans="1:13" ht="31.5" customHeight="1">
      <c r="A1352" s="739" t="s">
        <v>205</v>
      </c>
      <c r="B1352" s="481" t="s">
        <v>759</v>
      </c>
      <c r="C1352" s="481" t="s">
        <v>761</v>
      </c>
      <c r="D1352" s="481" t="s">
        <v>526</v>
      </c>
      <c r="E1352" s="481" t="s">
        <v>203</v>
      </c>
      <c r="F1352" s="481"/>
      <c r="G1352" s="538">
        <f>G1353</f>
        <v>0.6</v>
      </c>
      <c r="H1352" s="268"/>
      <c r="I1352" s="268"/>
      <c r="J1352" s="268"/>
      <c r="K1352" s="268"/>
      <c r="L1352" s="268"/>
      <c r="M1352" s="268"/>
    </row>
    <row r="1353" spans="1:13" ht="27">
      <c r="A1353" s="481" t="s">
        <v>325</v>
      </c>
      <c r="B1353" s="481" t="s">
        <v>759</v>
      </c>
      <c r="C1353" s="481" t="s">
        <v>761</v>
      </c>
      <c r="D1353" s="481" t="s">
        <v>526</v>
      </c>
      <c r="E1353" s="481" t="s">
        <v>204</v>
      </c>
      <c r="F1353" s="481"/>
      <c r="G1353" s="538">
        <f>G1354</f>
        <v>0.6</v>
      </c>
      <c r="H1353" s="268"/>
      <c r="I1353" s="268"/>
      <c r="J1353" s="268"/>
      <c r="K1353" s="268"/>
      <c r="L1353" s="268"/>
      <c r="M1353" s="268"/>
    </row>
    <row r="1354" spans="1:13" ht="40.5">
      <c r="A1354" s="481" t="s">
        <v>653</v>
      </c>
      <c r="B1354" s="481" t="s">
        <v>759</v>
      </c>
      <c r="C1354" s="481" t="s">
        <v>761</v>
      </c>
      <c r="D1354" s="481" t="s">
        <v>526</v>
      </c>
      <c r="E1354" s="481" t="s">
        <v>204</v>
      </c>
      <c r="F1354" s="481" t="s">
        <v>67</v>
      </c>
      <c r="G1354" s="538">
        <v>0.6</v>
      </c>
      <c r="H1354" s="268"/>
      <c r="I1354" s="268"/>
      <c r="J1354" s="268"/>
      <c r="K1354" s="268"/>
      <c r="L1354" s="268"/>
      <c r="M1354" s="268"/>
    </row>
    <row r="1355" spans="1:13" ht="15.75" hidden="1">
      <c r="A1355" s="483" t="s">
        <v>648</v>
      </c>
      <c r="B1355" s="483" t="s">
        <v>759</v>
      </c>
      <c r="C1355" s="483" t="s">
        <v>760</v>
      </c>
      <c r="D1355" s="481"/>
      <c r="E1355" s="481"/>
      <c r="F1355" s="481"/>
      <c r="G1355" s="600">
        <f>G1356</f>
        <v>0</v>
      </c>
      <c r="H1355" s="268"/>
      <c r="I1355" s="268"/>
      <c r="J1355" s="268"/>
      <c r="K1355" s="268"/>
      <c r="L1355" s="268"/>
      <c r="M1355" s="268"/>
    </row>
    <row r="1356" spans="1:13" ht="15.75" hidden="1">
      <c r="A1356" s="497" t="s">
        <v>649</v>
      </c>
      <c r="B1356" s="483" t="s">
        <v>759</v>
      </c>
      <c r="C1356" s="483">
        <v>11</v>
      </c>
      <c r="D1356" s="483" t="s">
        <v>666</v>
      </c>
      <c r="E1356" s="483"/>
      <c r="F1356" s="481"/>
      <c r="G1356" s="600">
        <f>G1357+G1362</f>
        <v>0</v>
      </c>
      <c r="H1356" s="268"/>
      <c r="I1356" s="268"/>
      <c r="J1356" s="268"/>
      <c r="K1356" s="268"/>
      <c r="L1356" s="268"/>
      <c r="M1356" s="268"/>
    </row>
    <row r="1357" spans="1:13" ht="54.75" hidden="1">
      <c r="A1357" s="596" t="s">
        <v>308</v>
      </c>
      <c r="B1357" s="483" t="s">
        <v>759</v>
      </c>
      <c r="C1357" s="541">
        <v>11</v>
      </c>
      <c r="D1357" s="541" t="s">
        <v>666</v>
      </c>
      <c r="E1357" s="541" t="s">
        <v>309</v>
      </c>
      <c r="F1357" s="541"/>
      <c r="G1357" s="598">
        <f>G1358</f>
        <v>0</v>
      </c>
      <c r="H1357" s="268"/>
      <c r="I1357" s="268"/>
      <c r="J1357" s="268"/>
      <c r="K1357" s="268"/>
      <c r="L1357" s="268"/>
      <c r="M1357" s="268"/>
    </row>
    <row r="1358" spans="1:13" ht="27.75" hidden="1">
      <c r="A1358" s="485" t="s">
        <v>315</v>
      </c>
      <c r="B1358" s="481" t="s">
        <v>759</v>
      </c>
      <c r="C1358" s="481" t="s">
        <v>760</v>
      </c>
      <c r="D1358" s="481" t="s">
        <v>666</v>
      </c>
      <c r="E1358" s="481" t="s">
        <v>310</v>
      </c>
      <c r="F1358" s="481"/>
      <c r="G1358" s="538">
        <f>G1359</f>
        <v>0</v>
      </c>
      <c r="H1358" s="268"/>
      <c r="I1358" s="268"/>
      <c r="J1358" s="268"/>
      <c r="K1358" s="268"/>
      <c r="L1358" s="268"/>
      <c r="M1358" s="268"/>
    </row>
    <row r="1359" spans="1:13" ht="27.75" hidden="1">
      <c r="A1359" s="625" t="s">
        <v>317</v>
      </c>
      <c r="B1359" s="481" t="s">
        <v>759</v>
      </c>
      <c r="C1359" s="481" t="s">
        <v>760</v>
      </c>
      <c r="D1359" s="481" t="s">
        <v>666</v>
      </c>
      <c r="E1359" s="481" t="s">
        <v>313</v>
      </c>
      <c r="F1359" s="481"/>
      <c r="G1359" s="538">
        <f>G1360</f>
        <v>0</v>
      </c>
      <c r="H1359" s="268"/>
      <c r="I1359" s="268"/>
      <c r="J1359" s="268"/>
      <c r="K1359" s="268"/>
      <c r="L1359" s="268"/>
      <c r="M1359" s="268"/>
    </row>
    <row r="1360" spans="1:13" ht="41.25" hidden="1">
      <c r="A1360" s="549" t="s">
        <v>327</v>
      </c>
      <c r="B1360" s="481" t="s">
        <v>759</v>
      </c>
      <c r="C1360" s="481" t="s">
        <v>760</v>
      </c>
      <c r="D1360" s="481" t="s">
        <v>666</v>
      </c>
      <c r="E1360" s="481" t="s">
        <v>716</v>
      </c>
      <c r="F1360" s="481"/>
      <c r="G1360" s="539">
        <f>G1361</f>
        <v>0</v>
      </c>
      <c r="H1360" s="268"/>
      <c r="I1360" s="268"/>
      <c r="J1360" s="268"/>
      <c r="K1360" s="268"/>
      <c r="L1360" s="268"/>
      <c r="M1360" s="268"/>
    </row>
    <row r="1361" spans="1:13" ht="27.75" hidden="1">
      <c r="A1361" s="256" t="s">
        <v>380</v>
      </c>
      <c r="B1361" s="481" t="s">
        <v>759</v>
      </c>
      <c r="C1361" s="481" t="s">
        <v>760</v>
      </c>
      <c r="D1361" s="481" t="s">
        <v>666</v>
      </c>
      <c r="E1361" s="481" t="s">
        <v>716</v>
      </c>
      <c r="F1361" s="481" t="s">
        <v>516</v>
      </c>
      <c r="G1361" s="539"/>
      <c r="H1361" s="268"/>
      <c r="I1361" s="268"/>
      <c r="J1361" s="268"/>
      <c r="K1361" s="268"/>
      <c r="L1361" s="268"/>
      <c r="M1361" s="268"/>
    </row>
    <row r="1362" spans="1:13" ht="15.75" hidden="1">
      <c r="A1362" s="482" t="s">
        <v>601</v>
      </c>
      <c r="B1362" s="497" t="s">
        <v>759</v>
      </c>
      <c r="C1362" s="483" t="s">
        <v>760</v>
      </c>
      <c r="D1362" s="483" t="s">
        <v>666</v>
      </c>
      <c r="E1362" s="483" t="s">
        <v>679</v>
      </c>
      <c r="F1362" s="483"/>
      <c r="G1362" s="597">
        <f>G1363</f>
        <v>0</v>
      </c>
      <c r="H1362" s="268"/>
      <c r="I1362" s="268"/>
      <c r="J1362" s="268"/>
      <c r="K1362" s="268"/>
      <c r="L1362" s="268"/>
      <c r="M1362" s="268"/>
    </row>
    <row r="1363" spans="1:13" ht="15.75" hidden="1">
      <c r="A1363" s="548" t="s">
        <v>77</v>
      </c>
      <c r="B1363" s="497" t="s">
        <v>759</v>
      </c>
      <c r="C1363" s="483" t="s">
        <v>760</v>
      </c>
      <c r="D1363" s="483" t="s">
        <v>666</v>
      </c>
      <c r="E1363" s="483" t="s">
        <v>680</v>
      </c>
      <c r="F1363" s="483"/>
      <c r="G1363" s="597">
        <f>G1364</f>
        <v>0</v>
      </c>
      <c r="H1363" s="268"/>
      <c r="I1363" s="268"/>
      <c r="J1363" s="268"/>
      <c r="K1363" s="268"/>
      <c r="L1363" s="268"/>
      <c r="M1363" s="268"/>
    </row>
    <row r="1364" spans="1:13" ht="41.25" hidden="1">
      <c r="A1364" s="549" t="s">
        <v>327</v>
      </c>
      <c r="B1364" s="541" t="s">
        <v>759</v>
      </c>
      <c r="C1364" s="481" t="s">
        <v>760</v>
      </c>
      <c r="D1364" s="481" t="s">
        <v>666</v>
      </c>
      <c r="E1364" s="481" t="s">
        <v>681</v>
      </c>
      <c r="F1364" s="481"/>
      <c r="G1364" s="539">
        <f>G1365</f>
        <v>0</v>
      </c>
      <c r="H1364" s="268"/>
      <c r="I1364" s="268"/>
      <c r="J1364" s="268"/>
      <c r="K1364" s="268"/>
      <c r="L1364" s="268"/>
      <c r="M1364" s="268"/>
    </row>
    <row r="1365" spans="1:13" ht="27.75" hidden="1">
      <c r="A1365" s="256" t="s">
        <v>380</v>
      </c>
      <c r="B1365" s="541" t="s">
        <v>759</v>
      </c>
      <c r="C1365" s="481" t="s">
        <v>760</v>
      </c>
      <c r="D1365" s="481" t="s">
        <v>666</v>
      </c>
      <c r="E1365" s="481" t="s">
        <v>681</v>
      </c>
      <c r="F1365" s="481" t="s">
        <v>516</v>
      </c>
      <c r="G1365" s="539"/>
      <c r="H1365" s="268"/>
      <c r="I1365" s="268"/>
      <c r="J1365" s="268"/>
      <c r="K1365" s="268"/>
      <c r="L1365" s="268"/>
      <c r="M1365" s="268"/>
    </row>
    <row r="1366" spans="1:13" ht="15.75" hidden="1">
      <c r="A1366" s="482" t="s">
        <v>601</v>
      </c>
      <c r="B1366" s="497" t="s">
        <v>759</v>
      </c>
      <c r="C1366" s="497" t="s">
        <v>761</v>
      </c>
      <c r="D1366" s="497" t="s">
        <v>525</v>
      </c>
      <c r="E1366" s="497" t="s">
        <v>679</v>
      </c>
      <c r="F1366" s="481"/>
      <c r="G1366" s="597">
        <f>G1367</f>
        <v>0</v>
      </c>
      <c r="H1366" s="268"/>
      <c r="I1366" s="268"/>
      <c r="J1366" s="268"/>
      <c r="K1366" s="268"/>
      <c r="L1366" s="268"/>
      <c r="M1366" s="268"/>
    </row>
    <row r="1367" spans="1:13" ht="17.25" customHeight="1" hidden="1">
      <c r="A1367" s="548" t="s">
        <v>77</v>
      </c>
      <c r="B1367" s="497" t="s">
        <v>759</v>
      </c>
      <c r="C1367" s="497" t="s">
        <v>761</v>
      </c>
      <c r="D1367" s="497" t="s">
        <v>525</v>
      </c>
      <c r="E1367" s="497" t="s">
        <v>680</v>
      </c>
      <c r="F1367" s="481"/>
      <c r="G1367" s="595">
        <f>G1368</f>
        <v>0</v>
      </c>
      <c r="H1367" s="268"/>
      <c r="I1367" s="268"/>
      <c r="J1367" s="268"/>
      <c r="K1367" s="268"/>
      <c r="L1367" s="268"/>
      <c r="M1367" s="268"/>
    </row>
    <row r="1368" spans="1:13" ht="42" customHeight="1" hidden="1">
      <c r="A1368" s="484" t="s">
        <v>659</v>
      </c>
      <c r="B1368" s="541" t="s">
        <v>759</v>
      </c>
      <c r="C1368" s="541" t="s">
        <v>761</v>
      </c>
      <c r="D1368" s="541" t="s">
        <v>525</v>
      </c>
      <c r="E1368" s="541" t="s">
        <v>1259</v>
      </c>
      <c r="F1368" s="481"/>
      <c r="G1368" s="539"/>
      <c r="H1368" s="268"/>
      <c r="I1368" s="268"/>
      <c r="J1368" s="268"/>
      <c r="K1368" s="268"/>
      <c r="L1368" s="268"/>
      <c r="M1368" s="268"/>
    </row>
    <row r="1369" spans="1:13" ht="27.75" hidden="1">
      <c r="A1369" s="256" t="s">
        <v>380</v>
      </c>
      <c r="B1369" s="481" t="s">
        <v>759</v>
      </c>
      <c r="C1369" s="481" t="s">
        <v>761</v>
      </c>
      <c r="D1369" s="481" t="s">
        <v>525</v>
      </c>
      <c r="E1369" s="541" t="s">
        <v>1259</v>
      </c>
      <c r="F1369" s="481" t="s">
        <v>516</v>
      </c>
      <c r="G1369" s="539"/>
      <c r="H1369" s="268"/>
      <c r="I1369" s="268"/>
      <c r="J1369" s="268"/>
      <c r="K1369" s="268"/>
      <c r="L1369" s="268"/>
      <c r="M1369" s="268"/>
    </row>
    <row r="1370" spans="1:13" ht="15.75" hidden="1">
      <c r="A1370" s="484" t="s">
        <v>176</v>
      </c>
      <c r="B1370" s="481" t="s">
        <v>759</v>
      </c>
      <c r="C1370" s="481" t="s">
        <v>761</v>
      </c>
      <c r="D1370" s="481" t="s">
        <v>525</v>
      </c>
      <c r="E1370" s="541" t="s">
        <v>1258</v>
      </c>
      <c r="F1370" s="481" t="s">
        <v>762</v>
      </c>
      <c r="G1370" s="539"/>
      <c r="H1370" s="268"/>
      <c r="I1370" s="268"/>
      <c r="J1370" s="268"/>
      <c r="K1370" s="268"/>
      <c r="L1370" s="268"/>
      <c r="M1370" s="268"/>
    </row>
    <row r="1371" spans="1:22" ht="15.75">
      <c r="A1371" s="746" t="s">
        <v>163</v>
      </c>
      <c r="B1371" s="747"/>
      <c r="C1371" s="747"/>
      <c r="D1371" s="747"/>
      <c r="E1371" s="747"/>
      <c r="F1371" s="747"/>
      <c r="G1371" s="597">
        <f>G10+G553+G890+G1194</f>
        <v>694450.989</v>
      </c>
      <c r="H1371" s="268"/>
      <c r="I1371" s="268"/>
      <c r="J1371" s="268"/>
      <c r="K1371" s="268"/>
      <c r="L1371" s="268"/>
      <c r="M1371" s="268"/>
      <c r="V1371">
        <v>413381.54</v>
      </c>
    </row>
    <row r="1372" spans="1:13" ht="15">
      <c r="A1372" s="237"/>
      <c r="B1372" s="237"/>
      <c r="C1372" s="237"/>
      <c r="D1372" s="237"/>
      <c r="E1372" s="237"/>
      <c r="F1372" s="237"/>
      <c r="G1372" s="237"/>
      <c r="H1372" s="268"/>
      <c r="I1372" s="268"/>
      <c r="J1372" s="268"/>
      <c r="K1372" s="268"/>
      <c r="L1372" s="268"/>
      <c r="M1372" s="268"/>
    </row>
    <row r="1373" spans="1:13" ht="15">
      <c r="A1373" s="237"/>
      <c r="B1373" s="237"/>
      <c r="C1373" s="237"/>
      <c r="D1373" s="237"/>
      <c r="E1373" s="237"/>
      <c r="F1373" s="237"/>
      <c r="G1373" s="293"/>
      <c r="H1373" s="268"/>
      <c r="I1373" s="268"/>
      <c r="J1373" s="268"/>
      <c r="K1373" s="268"/>
      <c r="L1373" s="268"/>
      <c r="M1373" s="268"/>
    </row>
    <row r="1374" spans="1:13" ht="15">
      <c r="A1374" s="237"/>
      <c r="B1374" s="237"/>
      <c r="C1374" s="237"/>
      <c r="D1374" s="237"/>
      <c r="E1374" s="237"/>
      <c r="F1374" s="237"/>
      <c r="G1374" s="237"/>
      <c r="H1374" s="268"/>
      <c r="I1374" s="268"/>
      <c r="J1374" s="268"/>
      <c r="K1374" s="268"/>
      <c r="L1374" s="268"/>
      <c r="M1374" s="268"/>
    </row>
    <row r="1375" spans="1:13" ht="15">
      <c r="A1375" s="237"/>
      <c r="B1375" s="237"/>
      <c r="C1375" s="237"/>
      <c r="D1375" s="237"/>
      <c r="E1375" s="237"/>
      <c r="F1375" s="237"/>
      <c r="G1375" s="237"/>
      <c r="H1375" s="268"/>
      <c r="I1375" s="268"/>
      <c r="J1375" s="268"/>
      <c r="K1375" s="268"/>
      <c r="L1375" s="268"/>
      <c r="M1375" s="268"/>
    </row>
    <row r="1376" spans="1:13" ht="15" hidden="1">
      <c r="A1376" s="237"/>
      <c r="B1376" s="237"/>
      <c r="C1376" s="237"/>
      <c r="D1376" s="237"/>
      <c r="E1376" s="237"/>
      <c r="F1376" s="237"/>
      <c r="G1376" s="237"/>
      <c r="H1376" s="268"/>
      <c r="I1376" s="268"/>
      <c r="J1376" s="268"/>
      <c r="K1376" s="268"/>
      <c r="L1376" s="268"/>
      <c r="M1376" s="268"/>
    </row>
    <row r="1377" spans="1:13" ht="15" hidden="1">
      <c r="A1377" s="237"/>
      <c r="B1377" s="237"/>
      <c r="C1377" s="237"/>
      <c r="D1377" s="237"/>
      <c r="E1377" s="237"/>
      <c r="F1377" s="237"/>
      <c r="G1377" s="237"/>
      <c r="H1377" s="268"/>
      <c r="I1377" s="268"/>
      <c r="J1377" s="268"/>
      <c r="K1377" s="268"/>
      <c r="L1377" s="268"/>
      <c r="M1377" s="268"/>
    </row>
    <row r="1378" spans="1:13" ht="15" hidden="1">
      <c r="A1378" s="237"/>
      <c r="B1378" s="237"/>
      <c r="C1378" s="237"/>
      <c r="D1378" s="237"/>
      <c r="E1378" s="237"/>
      <c r="F1378" s="237"/>
      <c r="G1378" s="237"/>
      <c r="H1378" s="268"/>
      <c r="I1378" s="268"/>
      <c r="J1378" s="268"/>
      <c r="K1378" s="268"/>
      <c r="L1378" s="268"/>
      <c r="M1378" s="268"/>
    </row>
    <row r="1379" spans="1:13" ht="15" hidden="1">
      <c r="A1379" s="237"/>
      <c r="B1379" s="237"/>
      <c r="C1379" s="237"/>
      <c r="D1379" s="237"/>
      <c r="E1379" s="237"/>
      <c r="F1379" s="237"/>
      <c r="G1379" s="237"/>
      <c r="H1379" s="268"/>
      <c r="I1379" s="268"/>
      <c r="J1379" s="268"/>
      <c r="K1379" s="268"/>
      <c r="L1379" s="268"/>
      <c r="M1379" s="268"/>
    </row>
    <row r="1380" spans="1:13" ht="15" hidden="1">
      <c r="A1380" s="237"/>
      <c r="B1380" s="237"/>
      <c r="C1380" s="237"/>
      <c r="D1380" s="237"/>
      <c r="E1380" s="237"/>
      <c r="F1380" s="237"/>
      <c r="G1380" s="237"/>
      <c r="H1380" s="268"/>
      <c r="I1380" s="268"/>
      <c r="J1380" s="268"/>
      <c r="K1380" s="268"/>
      <c r="L1380" s="268"/>
      <c r="M1380" s="268"/>
    </row>
    <row r="1381" spans="1:13" ht="15" hidden="1">
      <c r="A1381" s="237"/>
      <c r="B1381" s="237"/>
      <c r="C1381" s="237"/>
      <c r="D1381" s="237"/>
      <c r="E1381" s="237"/>
      <c r="F1381" s="237"/>
      <c r="G1381" s="237"/>
      <c r="H1381" s="268"/>
      <c r="I1381" s="268"/>
      <c r="J1381" s="268"/>
      <c r="K1381" s="268"/>
      <c r="L1381" s="268"/>
      <c r="M1381" s="268"/>
    </row>
    <row r="1382" spans="1:13" ht="15" hidden="1">
      <c r="A1382" s="237"/>
      <c r="B1382" s="237"/>
      <c r="C1382" s="237"/>
      <c r="D1382" s="237"/>
      <c r="E1382" s="237"/>
      <c r="F1382" s="237"/>
      <c r="G1382" s="237"/>
      <c r="H1382" s="268"/>
      <c r="I1382" s="268"/>
      <c r="J1382" s="268"/>
      <c r="K1382" s="268"/>
      <c r="L1382" s="268"/>
      <c r="M1382" s="268"/>
    </row>
    <row r="1383" spans="1:13" ht="15">
      <c r="A1383" s="237"/>
      <c r="B1383" s="237"/>
      <c r="C1383" s="237"/>
      <c r="D1383" s="237"/>
      <c r="E1383" s="237"/>
      <c r="F1383" s="237"/>
      <c r="G1383" s="237"/>
      <c r="H1383" s="268"/>
      <c r="I1383" s="268"/>
      <c r="J1383" s="268"/>
      <c r="K1383" s="268"/>
      <c r="L1383" s="268"/>
      <c r="M1383" s="268"/>
    </row>
    <row r="1384" spans="1:7" ht="15">
      <c r="A1384" s="237"/>
      <c r="B1384" s="237"/>
      <c r="C1384" s="237"/>
      <c r="D1384" s="237"/>
      <c r="E1384" s="237"/>
      <c r="F1384" s="237"/>
      <c r="G1384" s="237"/>
    </row>
    <row r="1385" spans="1:7" ht="15">
      <c r="A1385" s="237"/>
      <c r="B1385" s="237"/>
      <c r="C1385" s="237"/>
      <c r="D1385" s="237"/>
      <c r="E1385" s="237"/>
      <c r="F1385" s="237"/>
      <c r="G1385" s="237"/>
    </row>
    <row r="1386" spans="1:7" ht="15">
      <c r="A1386" s="237"/>
      <c r="B1386" s="237"/>
      <c r="C1386" s="237"/>
      <c r="D1386" s="237"/>
      <c r="E1386" s="237"/>
      <c r="F1386" s="237"/>
      <c r="G1386" s="237"/>
    </row>
    <row r="1387" spans="1:7" ht="15">
      <c r="A1387" s="237"/>
      <c r="B1387" s="237"/>
      <c r="C1387" s="237"/>
      <c r="D1387" s="237"/>
      <c r="E1387" s="237"/>
      <c r="F1387" s="237"/>
      <c r="G1387" s="237"/>
    </row>
    <row r="1388" spans="1:7" ht="15">
      <c r="A1388" s="237"/>
      <c r="B1388" s="237"/>
      <c r="C1388" s="237"/>
      <c r="D1388" s="237"/>
      <c r="E1388" s="237"/>
      <c r="F1388" s="237"/>
      <c r="G1388" s="237"/>
    </row>
    <row r="1389" spans="1:7" ht="15">
      <c r="A1389" s="237"/>
      <c r="B1389" s="237"/>
      <c r="C1389" s="237"/>
      <c r="D1389" s="237"/>
      <c r="E1389" s="237"/>
      <c r="F1389" s="237"/>
      <c r="G1389" s="237"/>
    </row>
    <row r="1390" spans="1:7" ht="15">
      <c r="A1390" s="237"/>
      <c r="B1390" s="237"/>
      <c r="C1390" s="237"/>
      <c r="D1390" s="237"/>
      <c r="E1390" s="237"/>
      <c r="F1390" s="237"/>
      <c r="G1390" s="237"/>
    </row>
    <row r="1391" spans="1:7" ht="15">
      <c r="A1391" s="237"/>
      <c r="B1391" s="237"/>
      <c r="C1391" s="237"/>
      <c r="D1391" s="237"/>
      <c r="E1391" s="237"/>
      <c r="F1391" s="237"/>
      <c r="G1391" s="237"/>
    </row>
    <row r="1392" spans="1:7" ht="15">
      <c r="A1392" s="237"/>
      <c r="B1392" s="237"/>
      <c r="C1392" s="237"/>
      <c r="D1392" s="237"/>
      <c r="E1392" s="237"/>
      <c r="F1392" s="237"/>
      <c r="G1392" s="237"/>
    </row>
    <row r="1393" spans="1:7" ht="15">
      <c r="A1393" s="237"/>
      <c r="B1393" s="237"/>
      <c r="C1393" s="237"/>
      <c r="D1393" s="237"/>
      <c r="E1393" s="237"/>
      <c r="F1393" s="237"/>
      <c r="G1393" s="237"/>
    </row>
    <row r="1394" spans="1:7" ht="15">
      <c r="A1394" s="237"/>
      <c r="B1394" s="237"/>
      <c r="C1394" s="237"/>
      <c r="D1394" s="237"/>
      <c r="E1394" s="237"/>
      <c r="F1394" s="237"/>
      <c r="G1394" s="237"/>
    </row>
    <row r="1395" spans="1:7" ht="15">
      <c r="A1395" s="237"/>
      <c r="B1395" s="237"/>
      <c r="C1395" s="237"/>
      <c r="D1395" s="237"/>
      <c r="E1395" s="237"/>
      <c r="F1395" s="237"/>
      <c r="G1395" s="237"/>
    </row>
    <row r="1396" spans="1:7" ht="15">
      <c r="A1396" s="237"/>
      <c r="B1396" s="237"/>
      <c r="C1396" s="237"/>
      <c r="D1396" s="237"/>
      <c r="E1396" s="237"/>
      <c r="F1396" s="237"/>
      <c r="G1396" s="237"/>
    </row>
    <row r="1397" spans="1:7" ht="15">
      <c r="A1397" s="237"/>
      <c r="B1397" s="237"/>
      <c r="C1397" s="237"/>
      <c r="D1397" s="237"/>
      <c r="E1397" s="237"/>
      <c r="F1397" s="237"/>
      <c r="G1397" s="237"/>
    </row>
    <row r="1398" spans="1:7" ht="15">
      <c r="A1398" s="237"/>
      <c r="B1398" s="237"/>
      <c r="C1398" s="237"/>
      <c r="D1398" s="237"/>
      <c r="E1398" s="237"/>
      <c r="F1398" s="237"/>
      <c r="G1398" s="237"/>
    </row>
    <row r="1399" spans="1:7" ht="15">
      <c r="A1399" s="237"/>
      <c r="B1399" s="237"/>
      <c r="C1399" s="237"/>
      <c r="D1399" s="237"/>
      <c r="E1399" s="237"/>
      <c r="F1399" s="237"/>
      <c r="G1399" s="237"/>
    </row>
    <row r="1400" spans="1:7" ht="15">
      <c r="A1400" s="237"/>
      <c r="B1400" s="237"/>
      <c r="C1400" s="237"/>
      <c r="D1400" s="237"/>
      <c r="E1400" s="237"/>
      <c r="F1400" s="237"/>
      <c r="G1400" s="237"/>
    </row>
    <row r="1401" spans="1:7" ht="15">
      <c r="A1401" s="237"/>
      <c r="B1401" s="237"/>
      <c r="C1401" s="237"/>
      <c r="D1401" s="237"/>
      <c r="E1401" s="237"/>
      <c r="F1401" s="237"/>
      <c r="G1401" s="237"/>
    </row>
    <row r="1402" spans="1:7" ht="15">
      <c r="A1402" s="237"/>
      <c r="B1402" s="237"/>
      <c r="C1402" s="237"/>
      <c r="D1402" s="237"/>
      <c r="E1402" s="237"/>
      <c r="F1402" s="237"/>
      <c r="G1402" s="237"/>
    </row>
    <row r="1403" spans="1:7" ht="15">
      <c r="A1403" s="237"/>
      <c r="B1403" s="237"/>
      <c r="C1403" s="237"/>
      <c r="D1403" s="237"/>
      <c r="E1403" s="237"/>
      <c r="F1403" s="237"/>
      <c r="G1403" s="237"/>
    </row>
    <row r="1404" spans="1:7" ht="15">
      <c r="A1404" s="237"/>
      <c r="B1404" s="237"/>
      <c r="C1404" s="237"/>
      <c r="D1404" s="237"/>
      <c r="E1404" s="237"/>
      <c r="F1404" s="237"/>
      <c r="G1404" s="237"/>
    </row>
    <row r="1405" spans="1:7" ht="15">
      <c r="A1405" s="237"/>
      <c r="B1405" s="237"/>
      <c r="C1405" s="237"/>
      <c r="D1405" s="237"/>
      <c r="E1405" s="237"/>
      <c r="F1405" s="237"/>
      <c r="G1405" s="237"/>
    </row>
    <row r="1406" spans="1:7" ht="15">
      <c r="A1406" s="237"/>
      <c r="B1406" s="237"/>
      <c r="C1406" s="237"/>
      <c r="D1406" s="237"/>
      <c r="E1406" s="237"/>
      <c r="F1406" s="237"/>
      <c r="G1406" s="237"/>
    </row>
    <row r="1407" spans="1:7" ht="15">
      <c r="A1407" s="237"/>
      <c r="B1407" s="237"/>
      <c r="C1407" s="237"/>
      <c r="D1407" s="237"/>
      <c r="E1407" s="237"/>
      <c r="F1407" s="237"/>
      <c r="G1407" s="237"/>
    </row>
    <row r="1408" spans="1:7" ht="15">
      <c r="A1408" s="237"/>
      <c r="B1408" s="237"/>
      <c r="C1408" s="237"/>
      <c r="D1408" s="237"/>
      <c r="E1408" s="237"/>
      <c r="F1408" s="237"/>
      <c r="G1408" s="237"/>
    </row>
    <row r="1409" spans="1:7" ht="15">
      <c r="A1409" s="166"/>
      <c r="B1409" s="166"/>
      <c r="C1409" s="166"/>
      <c r="D1409" s="166"/>
      <c r="E1409" s="166"/>
      <c r="F1409" s="166"/>
      <c r="G1409" s="166"/>
    </row>
    <row r="1410" spans="1:7" ht="15">
      <c r="A1410" s="166"/>
      <c r="B1410" s="166"/>
      <c r="C1410" s="166"/>
      <c r="D1410" s="166"/>
      <c r="E1410" s="166"/>
      <c r="F1410" s="166"/>
      <c r="G1410" s="166"/>
    </row>
  </sheetData>
  <sheetProtection/>
  <mergeCells count="34">
    <mergeCell ref="H500:J500"/>
    <mergeCell ref="G682:G683"/>
    <mergeCell ref="A682:A683"/>
    <mergeCell ref="B682:B683"/>
    <mergeCell ref="C682:C683"/>
    <mergeCell ref="D682:D683"/>
    <mergeCell ref="E682:E683"/>
    <mergeCell ref="F682:F683"/>
    <mergeCell ref="B600:B601"/>
    <mergeCell ref="C600:C601"/>
    <mergeCell ref="D600:D601"/>
    <mergeCell ref="E600:E601"/>
    <mergeCell ref="F600:F601"/>
    <mergeCell ref="G600:G601"/>
    <mergeCell ref="F7:F8"/>
    <mergeCell ref="G7:G8"/>
    <mergeCell ref="H37:J37"/>
    <mergeCell ref="A268:A269"/>
    <mergeCell ref="B268:B269"/>
    <mergeCell ref="C268:C269"/>
    <mergeCell ref="D268:D269"/>
    <mergeCell ref="E268:E269"/>
    <mergeCell ref="F268:F269"/>
    <mergeCell ref="G268:G269"/>
    <mergeCell ref="A1:G1"/>
    <mergeCell ref="A2:G2"/>
    <mergeCell ref="A3:G3"/>
    <mergeCell ref="A4:G4"/>
    <mergeCell ref="A6:G6"/>
    <mergeCell ref="A7:A8"/>
    <mergeCell ref="B7:B8"/>
    <mergeCell ref="C7:C8"/>
    <mergeCell ref="D7:D8"/>
    <mergeCell ref="E7:E8"/>
  </mergeCells>
  <hyperlinks>
    <hyperlink ref="A767" r:id="rId1" display="consultantplus://offline/ref=C6EF3AE28B6C46D1117CBBA251A07B11C6C7C5768D606C8B0E322DA1BBA42282C9440EEF08E6CC43400230U6VFM"/>
    <hyperlink ref="A748" r:id="rId2" display="consultantplus://offline/ref=C6EF3AE28B6C46D1117CBBA251A07B11C6C7C5768D606C8B0E322DA1BBA42282C9440EEF08E6CC43400230U6VFM"/>
    <hyperlink ref="A734" r:id="rId3" display="consultantplus://offline/ref=C6EF3AE28B6C46D1117CBBA251A07B11C6C7C5768D606C8B0E322DA1BBA42282C9440EEF08E6CC43400230U6VFM"/>
    <hyperlink ref="A655" r:id="rId4" display="consultantplus://offline/ref=C6EF3AE28B6C46D1117CBBA251A07B11C6C7C5768D606C8B0E322DA1BBA42282C9440EEF08E6CC43400230U6VFM"/>
    <hyperlink ref="A663" r:id="rId5" display="consultantplus://offline/ref=C6EF3AE28B6C46D1117CBBA251A07B11C6C7C5768D6761820E322DA1BBA42282C9440EEF08E6CC43400635U6VAM"/>
    <hyperlink ref="A664" r:id="rId6" display="consultantplus://offline/ref=C6EF3AE28B6C46D1117CBBA251A07B11C6C7C5768D6761820E322DA1BBA42282C9440EEF08E6CC43400235U6VEM"/>
    <hyperlink ref="A718" r:id="rId7" display="consultantplus://offline/ref=C6EF3AE28B6C46D1117CBBA251A07B11C6C7C5768D62628202322DA1BBA42282C9440EEF08E6CC43400231U6V1M"/>
    <hyperlink ref="A727" r:id="rId8" display="consultantplus://offline/ref=C6EF3AE28B6C46D1117CBBA251A07B11C6C7C5768D606C8B0E322DA1BBA42282C9440EEF08E6CC43400230U6VFM"/>
    <hyperlink ref="A201" r:id="rId9" display="consultantplus://offline/ref=9C8C6091F07A6736C14182A29006343D5BBD7494BF22787139B89C820162E1855B84266ADC28F806D5AC82M8c2N"/>
    <hyperlink ref="A381" r:id="rId10" display="consultantplus://offline/ref=C6EF3AE28B6C46D1117CBBA251A07B11C6C7C5768D606C8B0E322DA1BBA42282C9440EEF08E6CC43400230U6VFM"/>
    <hyperlink ref="A804" r:id="rId11" display="consultantplus://offline/ref=C6EF3AE28B6C46D1117CBBA251A07B11C6C7C5768D606C8B0E322DA1BBA42282C9440EEF08E6CC43400230U6VFM"/>
    <hyperlink ref="A339" r:id="rId12" display="consultantplus://offline/ref=C6EF3AE28B6C46D1117CBBA251A07B11C6C7C5768D606C8B0E322DA1BBA42282C9440EEF08E6CC43400230U6VFM"/>
    <hyperlink ref="A341" r:id="rId13" display="consultantplus://offline/ref=6BF8D5E87EF193A130CA246EB671CF77D10A9799C2FAC2587375BB09B3FBb3J"/>
  </hyperlinks>
  <printOptions horizontalCentered="1"/>
  <pageMargins left="0.9055118110236221" right="0.5118110236220472" top="0.7874015748031497" bottom="0.3937007874015748" header="0" footer="0"/>
  <pageSetup fitToHeight="0" fitToWidth="1" horizontalDpi="600" verticalDpi="600" orientation="portrait" paperSize="9" scale="71"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77"/>
  <sheetViews>
    <sheetView showGridLines="0" tabSelected="1" zoomScalePageLayoutView="0" workbookViewId="0" topLeftCell="A1">
      <selection activeCell="H19" sqref="H19"/>
    </sheetView>
  </sheetViews>
  <sheetFormatPr defaultColWidth="9.140625" defaultRowHeight="15"/>
  <cols>
    <col min="1" max="1" width="56.00390625" style="248" customWidth="1"/>
    <col min="2" max="2" width="14.57421875" style="248" customWidth="1"/>
    <col min="3" max="3" width="16.140625" style="248" customWidth="1"/>
    <col min="4" max="6" width="11.8515625" style="248" hidden="1" customWidth="1"/>
    <col min="7" max="7" width="12.57421875" style="248" hidden="1" customWidth="1"/>
    <col min="8" max="8" width="12.57421875" style="220" customWidth="1"/>
    <col min="9" max="9" width="17.140625" style="0" customWidth="1"/>
    <col min="10" max="10" width="17.421875" style="0" customWidth="1"/>
    <col min="11" max="11" width="12.421875" style="0" customWidth="1"/>
    <col min="12" max="12" width="10.57421875" style="0" customWidth="1"/>
    <col min="13" max="16" width="9.140625" style="0" customWidth="1"/>
    <col min="17" max="17" width="10.57421875" style="0" bestFit="1" customWidth="1"/>
  </cols>
  <sheetData>
    <row r="1" spans="1:6" ht="15">
      <c r="A1" s="797"/>
      <c r="B1" s="220"/>
      <c r="C1" s="220"/>
      <c r="D1" s="796"/>
      <c r="E1" s="796"/>
      <c r="F1" s="796"/>
    </row>
    <row r="2" spans="1:6" ht="54" customHeight="1">
      <c r="A2" s="833" t="s">
        <v>1770</v>
      </c>
      <c r="B2" s="833"/>
      <c r="C2" s="833"/>
      <c r="D2" s="796"/>
      <c r="E2" s="796"/>
      <c r="F2" s="796"/>
    </row>
    <row r="3" spans="1:6" ht="13.5" customHeight="1">
      <c r="A3" s="298"/>
      <c r="B3" s="298"/>
      <c r="C3" s="299"/>
      <c r="D3" s="796"/>
      <c r="E3" s="796"/>
      <c r="F3" s="796"/>
    </row>
    <row r="4" spans="1:6" ht="15" customHeight="1">
      <c r="A4" s="896"/>
      <c r="B4" s="896"/>
      <c r="C4" s="798"/>
      <c r="D4" s="796"/>
      <c r="E4" s="796"/>
      <c r="F4" s="796"/>
    </row>
    <row r="5" spans="1:3" ht="15" customHeight="1">
      <c r="A5" s="897" t="s">
        <v>1445</v>
      </c>
      <c r="B5" s="897"/>
      <c r="C5" s="897"/>
    </row>
    <row r="6" spans="1:3" ht="15">
      <c r="A6" s="898"/>
      <c r="B6" s="898"/>
      <c r="C6" s="898"/>
    </row>
    <row r="7" spans="1:3" ht="30.75" customHeight="1">
      <c r="A7" s="768" t="s">
        <v>881</v>
      </c>
      <c r="B7" s="768" t="s">
        <v>161</v>
      </c>
      <c r="C7" s="769" t="s">
        <v>1341</v>
      </c>
    </row>
    <row r="8" spans="1:10" ht="15">
      <c r="A8" s="770">
        <v>1</v>
      </c>
      <c r="B8" s="770">
        <v>2</v>
      </c>
      <c r="C8" s="770">
        <v>3</v>
      </c>
      <c r="E8" s="220"/>
      <c r="F8" s="220"/>
      <c r="G8" s="899"/>
      <c r="H8" s="899"/>
      <c r="I8" s="899"/>
      <c r="J8" s="899"/>
    </row>
    <row r="9" spans="1:3" ht="15">
      <c r="A9" s="397" t="s">
        <v>882</v>
      </c>
      <c r="B9" s="771"/>
      <c r="C9" s="765">
        <f>C10+C18+C41+C58+C62+C67+C78+C87+C90+C93+C99+C106+C114+C123+C128+C138+C133</f>
        <v>611376.5050000001</v>
      </c>
    </row>
    <row r="10" spans="1:3" ht="27.75">
      <c r="A10" s="191" t="s">
        <v>1497</v>
      </c>
      <c r="B10" s="192" t="s">
        <v>93</v>
      </c>
      <c r="C10" s="200">
        <f>SUM(C11,C14,C16)</f>
        <v>29183.603</v>
      </c>
    </row>
    <row r="11" spans="1:3" ht="27.75">
      <c r="A11" s="11" t="s">
        <v>393</v>
      </c>
      <c r="B11" s="193" t="s">
        <v>883</v>
      </c>
      <c r="C11" s="201">
        <f>SUM(C12:C13)</f>
        <v>2104.195</v>
      </c>
    </row>
    <row r="12" spans="1:8" s="272" customFormat="1" ht="41.25" hidden="1">
      <c r="A12" s="269" t="s">
        <v>884</v>
      </c>
      <c r="B12" s="270" t="s">
        <v>885</v>
      </c>
      <c r="C12" s="271"/>
      <c r="D12" s="757"/>
      <c r="E12" s="757"/>
      <c r="F12" s="757"/>
      <c r="G12" s="757"/>
      <c r="H12" s="817"/>
    </row>
    <row r="13" spans="1:3" ht="31.5" customHeight="1">
      <c r="A13" s="8" t="s">
        <v>886</v>
      </c>
      <c r="B13" s="194" t="s">
        <v>887</v>
      </c>
      <c r="C13" s="195">
        <v>2104.195</v>
      </c>
    </row>
    <row r="14" spans="1:3" ht="27" customHeight="1">
      <c r="A14" s="6" t="s">
        <v>888</v>
      </c>
      <c r="B14" s="196" t="s">
        <v>889</v>
      </c>
      <c r="C14" s="197">
        <f>SUM(C15)</f>
        <v>13746.041</v>
      </c>
    </row>
    <row r="15" spans="1:20" ht="41.25">
      <c r="A15" s="5" t="s">
        <v>890</v>
      </c>
      <c r="B15" s="194" t="s">
        <v>215</v>
      </c>
      <c r="C15" s="195">
        <v>13746.041</v>
      </c>
      <c r="Q15" s="500"/>
      <c r="R15" s="500"/>
      <c r="S15" s="500"/>
      <c r="T15" s="500"/>
    </row>
    <row r="16" spans="1:20" ht="22.5" customHeight="1">
      <c r="A16" s="6" t="s">
        <v>891</v>
      </c>
      <c r="B16" s="196" t="s">
        <v>892</v>
      </c>
      <c r="C16" s="197">
        <f>SUM(C17)</f>
        <v>13333.367</v>
      </c>
      <c r="Q16" s="500"/>
      <c r="R16" s="500"/>
      <c r="S16" s="500"/>
      <c r="T16" s="500"/>
    </row>
    <row r="17" spans="1:20" ht="41.25" customHeight="1">
      <c r="A17" s="5" t="s">
        <v>893</v>
      </c>
      <c r="B17" s="194" t="s">
        <v>203</v>
      </c>
      <c r="C17" s="195">
        <v>13333.367</v>
      </c>
      <c r="D17" s="248">
        <v>13332.767</v>
      </c>
      <c r="E17" s="248">
        <v>0.6</v>
      </c>
      <c r="Q17" s="500"/>
      <c r="R17" s="500"/>
      <c r="S17" s="500"/>
      <c r="T17" s="500"/>
    </row>
    <row r="18" spans="1:20" ht="41.25">
      <c r="A18" s="198" t="s">
        <v>1262</v>
      </c>
      <c r="B18" s="199" t="s">
        <v>666</v>
      </c>
      <c r="C18" s="200">
        <f>C19+C22+C27+C31+C34+C36+C38</f>
        <v>54819.787</v>
      </c>
      <c r="Q18" s="500"/>
      <c r="R18" s="500"/>
      <c r="S18" s="500"/>
      <c r="T18" s="500"/>
    </row>
    <row r="19" spans="1:20" ht="27.75">
      <c r="A19" s="7" t="s">
        <v>449</v>
      </c>
      <c r="B19" s="196" t="s">
        <v>894</v>
      </c>
      <c r="C19" s="201">
        <f>SUM(C20:C21)</f>
        <v>2006.7359999999999</v>
      </c>
      <c r="Q19" s="500"/>
      <c r="R19" s="500"/>
      <c r="S19" s="500"/>
      <c r="T19" s="500"/>
    </row>
    <row r="20" spans="1:20" ht="32.25" customHeight="1">
      <c r="A20" s="5" t="s">
        <v>705</v>
      </c>
      <c r="B20" s="12" t="s">
        <v>706</v>
      </c>
      <c r="C20" s="284">
        <v>204.688</v>
      </c>
      <c r="Q20" s="500"/>
      <c r="R20" s="500"/>
      <c r="S20" s="500"/>
      <c r="T20" s="500"/>
    </row>
    <row r="21" spans="1:20" ht="27.75">
      <c r="A21" s="165" t="s">
        <v>708</v>
      </c>
      <c r="B21" s="12" t="s">
        <v>710</v>
      </c>
      <c r="C21" s="202">
        <v>1802.048</v>
      </c>
      <c r="Q21" s="500"/>
      <c r="R21" s="500"/>
      <c r="S21" s="500"/>
      <c r="T21" s="500"/>
    </row>
    <row r="22" spans="1:20" ht="27.75">
      <c r="A22" s="7" t="s">
        <v>895</v>
      </c>
      <c r="B22" s="196" t="s">
        <v>896</v>
      </c>
      <c r="C22" s="201">
        <f>SUM(C23:C26)</f>
        <v>11624.148000000001</v>
      </c>
      <c r="Q22" s="500"/>
      <c r="R22" s="500"/>
      <c r="S22" s="500"/>
      <c r="T22" s="500"/>
    </row>
    <row r="23" spans="1:20" ht="27.75">
      <c r="A23" s="8" t="s">
        <v>897</v>
      </c>
      <c r="B23" s="194" t="s">
        <v>507</v>
      </c>
      <c r="C23" s="202">
        <v>1061</v>
      </c>
      <c r="Q23" s="500"/>
      <c r="R23" s="500"/>
      <c r="S23" s="500"/>
      <c r="T23" s="500"/>
    </row>
    <row r="24" spans="1:20" ht="27.75">
      <c r="A24" s="8" t="s">
        <v>898</v>
      </c>
      <c r="B24" s="194" t="s">
        <v>227</v>
      </c>
      <c r="C24" s="202">
        <v>1612.648</v>
      </c>
      <c r="Q24" s="500"/>
      <c r="R24" s="500"/>
      <c r="S24" s="500"/>
      <c r="T24" s="500"/>
    </row>
    <row r="25" spans="1:20" ht="27.75">
      <c r="A25" s="8" t="s">
        <v>229</v>
      </c>
      <c r="B25" s="194" t="s">
        <v>230</v>
      </c>
      <c r="C25" s="202">
        <v>8568.567</v>
      </c>
      <c r="Q25" s="500"/>
      <c r="R25" s="500"/>
      <c r="S25" s="500"/>
      <c r="T25" s="500"/>
    </row>
    <row r="26" spans="1:20" ht="27.75">
      <c r="A26" s="8" t="s">
        <v>233</v>
      </c>
      <c r="B26" s="194" t="s">
        <v>234</v>
      </c>
      <c r="C26" s="202">
        <v>381.933</v>
      </c>
      <c r="Q26" s="500"/>
      <c r="R26" s="500"/>
      <c r="S26" s="500"/>
      <c r="T26" s="500"/>
    </row>
    <row r="27" spans="1:20" ht="27.75">
      <c r="A27" s="7" t="s">
        <v>899</v>
      </c>
      <c r="B27" s="196" t="s">
        <v>900</v>
      </c>
      <c r="C27" s="201">
        <f>SUM(C28:C30,C33)</f>
        <v>41078.903</v>
      </c>
      <c r="Q27" s="500"/>
      <c r="R27" s="500"/>
      <c r="S27" s="500"/>
      <c r="T27" s="500"/>
    </row>
    <row r="28" spans="1:20" ht="27.75">
      <c r="A28" s="8" t="s">
        <v>238</v>
      </c>
      <c r="B28" s="194" t="s">
        <v>239</v>
      </c>
      <c r="C28" s="202">
        <v>917.4</v>
      </c>
      <c r="Q28" s="500"/>
      <c r="R28" s="500"/>
      <c r="S28" s="500"/>
      <c r="T28" s="500"/>
    </row>
    <row r="29" spans="1:20" ht="41.25">
      <c r="A29" s="5" t="s">
        <v>241</v>
      </c>
      <c r="B29" s="194" t="s">
        <v>242</v>
      </c>
      <c r="C29" s="202">
        <v>8164.718</v>
      </c>
      <c r="Q29" s="500"/>
      <c r="R29" s="500"/>
      <c r="S29" s="500"/>
      <c r="T29" s="500"/>
    </row>
    <row r="30" spans="1:20" ht="35.25" customHeight="1">
      <c r="A30" s="5" t="s">
        <v>901</v>
      </c>
      <c r="B30" s="194" t="s">
        <v>902</v>
      </c>
      <c r="C30" s="202">
        <v>50</v>
      </c>
      <c r="K30" s="320"/>
      <c r="Q30" s="500"/>
      <c r="R30" s="500"/>
      <c r="S30" s="500"/>
      <c r="T30" s="500"/>
    </row>
    <row r="31" spans="1:20" ht="41.25" hidden="1">
      <c r="A31" s="6" t="s">
        <v>394</v>
      </c>
      <c r="B31" s="196" t="s">
        <v>903</v>
      </c>
      <c r="C31" s="201"/>
      <c r="Q31" s="500"/>
      <c r="R31" s="500"/>
      <c r="S31" s="500"/>
      <c r="T31" s="500"/>
    </row>
    <row r="32" spans="1:20" ht="27.75" hidden="1">
      <c r="A32" s="5" t="s">
        <v>631</v>
      </c>
      <c r="B32" s="194" t="s">
        <v>632</v>
      </c>
      <c r="C32" s="201"/>
      <c r="Q32" s="500"/>
      <c r="R32" s="500"/>
      <c r="S32" s="500"/>
      <c r="T32" s="500"/>
    </row>
    <row r="33" spans="1:20" ht="35.25" customHeight="1">
      <c r="A33" s="2" t="s">
        <v>1649</v>
      </c>
      <c r="B33" s="194" t="s">
        <v>1650</v>
      </c>
      <c r="C33" s="202">
        <v>31946.785</v>
      </c>
      <c r="D33" s="248">
        <v>793</v>
      </c>
      <c r="E33" s="248">
        <v>31153.785</v>
      </c>
      <c r="K33" s="320"/>
      <c r="Q33" s="500"/>
      <c r="R33" s="500"/>
      <c r="S33" s="500"/>
      <c r="T33" s="500"/>
    </row>
    <row r="34" spans="1:20" ht="41.25">
      <c r="A34" s="188" t="s">
        <v>394</v>
      </c>
      <c r="B34" s="196" t="s">
        <v>903</v>
      </c>
      <c r="C34" s="201">
        <f>C35</f>
        <v>40</v>
      </c>
      <c r="Q34" s="500"/>
      <c r="R34" s="500"/>
      <c r="S34" s="500"/>
      <c r="T34" s="500"/>
    </row>
    <row r="35" spans="1:20" ht="27.75">
      <c r="A35" s="203" t="s">
        <v>631</v>
      </c>
      <c r="B35" s="189" t="s">
        <v>12</v>
      </c>
      <c r="C35" s="202">
        <v>40</v>
      </c>
      <c r="Q35" s="500"/>
      <c r="R35" s="500"/>
      <c r="S35" s="500"/>
      <c r="T35" s="500"/>
    </row>
    <row r="36" spans="1:20" ht="54.75">
      <c r="A36" s="246" t="s">
        <v>266</v>
      </c>
      <c r="B36" s="189" t="s">
        <v>904</v>
      </c>
      <c r="C36" s="201">
        <f>C37</f>
        <v>20</v>
      </c>
      <c r="Q36" s="500"/>
      <c r="R36" s="500"/>
      <c r="S36" s="500"/>
      <c r="T36" s="500"/>
    </row>
    <row r="37" spans="1:20" ht="45" customHeight="1">
      <c r="A37" s="203" t="s">
        <v>38</v>
      </c>
      <c r="B37" s="189" t="s">
        <v>40</v>
      </c>
      <c r="C37" s="202">
        <v>20</v>
      </c>
      <c r="Q37" s="500"/>
      <c r="R37" s="500"/>
      <c r="S37" s="500"/>
      <c r="T37" s="500"/>
    </row>
    <row r="38" spans="1:20" ht="90.75" customHeight="1">
      <c r="A38" s="255" t="s">
        <v>1239</v>
      </c>
      <c r="B38" s="189" t="s">
        <v>1187</v>
      </c>
      <c r="C38" s="201">
        <f>C39+C40</f>
        <v>50</v>
      </c>
      <c r="Q38" s="500"/>
      <c r="R38" s="500"/>
      <c r="S38" s="500"/>
      <c r="T38" s="500"/>
    </row>
    <row r="39" spans="1:20" ht="60" customHeight="1">
      <c r="A39" s="253" t="s">
        <v>1142</v>
      </c>
      <c r="B39" s="189" t="s">
        <v>1185</v>
      </c>
      <c r="C39" s="202">
        <v>40</v>
      </c>
      <c r="Q39" s="500"/>
      <c r="R39" s="500"/>
      <c r="S39" s="500"/>
      <c r="T39" s="500"/>
    </row>
    <row r="40" spans="1:20" ht="39.75" customHeight="1">
      <c r="A40" s="253" t="s">
        <v>1225</v>
      </c>
      <c r="B40" s="189" t="s">
        <v>1226</v>
      </c>
      <c r="C40" s="202">
        <v>10</v>
      </c>
      <c r="Q40" s="500"/>
      <c r="R40" s="500"/>
      <c r="S40" s="500"/>
      <c r="T40" s="500"/>
    </row>
    <row r="41" spans="1:20" ht="30.75" customHeight="1">
      <c r="A41" s="204" t="s">
        <v>1567</v>
      </c>
      <c r="B41" s="199" t="s">
        <v>525</v>
      </c>
      <c r="C41" s="200">
        <f>C42+C45+C52+C55</f>
        <v>355988.843</v>
      </c>
      <c r="I41" s="220"/>
      <c r="J41" s="220"/>
      <c r="K41" s="220"/>
      <c r="L41" s="220"/>
      <c r="M41" s="220"/>
      <c r="N41" s="220"/>
      <c r="O41" s="220"/>
      <c r="Q41" s="500"/>
      <c r="R41" s="500"/>
      <c r="S41" s="500"/>
      <c r="T41" s="500"/>
    </row>
    <row r="42" spans="1:20" ht="35.25" customHeight="1">
      <c r="A42" s="6" t="s">
        <v>688</v>
      </c>
      <c r="B42" s="196" t="s">
        <v>905</v>
      </c>
      <c r="C42" s="201">
        <f>SUM(C43:C44)</f>
        <v>14715.619</v>
      </c>
      <c r="I42" s="220"/>
      <c r="J42" s="220"/>
      <c r="K42" s="220"/>
      <c r="L42" s="220"/>
      <c r="M42" s="220"/>
      <c r="N42" s="220"/>
      <c r="O42" s="220"/>
      <c r="Q42" s="500"/>
      <c r="R42" s="500"/>
      <c r="S42" s="500"/>
      <c r="T42" s="500"/>
    </row>
    <row r="43" spans="1:20" ht="39" customHeight="1">
      <c r="A43" s="5" t="s">
        <v>450</v>
      </c>
      <c r="B43" s="194" t="s">
        <v>451</v>
      </c>
      <c r="C43" s="284">
        <v>2102.464</v>
      </c>
      <c r="D43" s="202">
        <v>117.265</v>
      </c>
      <c r="E43" s="202">
        <v>1985.199</v>
      </c>
      <c r="F43" s="202"/>
      <c r="G43" s="202"/>
      <c r="H43" s="320"/>
      <c r="I43" s="220"/>
      <c r="J43" s="220"/>
      <c r="K43" s="320"/>
      <c r="L43" s="220"/>
      <c r="M43" s="220"/>
      <c r="N43" s="220"/>
      <c r="O43" s="220"/>
      <c r="Q43" s="500"/>
      <c r="R43" s="500"/>
      <c r="S43" s="500"/>
      <c r="T43" s="500"/>
    </row>
    <row r="44" spans="1:20" ht="33" customHeight="1">
      <c r="A44" s="5" t="s">
        <v>880</v>
      </c>
      <c r="B44" s="194" t="s">
        <v>455</v>
      </c>
      <c r="C44" s="284">
        <v>12613.155</v>
      </c>
      <c r="I44" s="220"/>
      <c r="J44" s="220"/>
      <c r="K44" s="220"/>
      <c r="L44" s="220"/>
      <c r="M44" s="220"/>
      <c r="N44" s="220"/>
      <c r="O44" s="220"/>
      <c r="Q44" s="500"/>
      <c r="R44" s="500"/>
      <c r="S44" s="500"/>
      <c r="T44" s="500"/>
    </row>
    <row r="45" spans="1:20" ht="27.75">
      <c r="A45" s="6" t="s">
        <v>570</v>
      </c>
      <c r="B45" s="196" t="s">
        <v>906</v>
      </c>
      <c r="C45" s="517">
        <f>SUM(C46:C51)</f>
        <v>282768.07</v>
      </c>
      <c r="I45" s="220"/>
      <c r="J45" s="220"/>
      <c r="K45" s="220"/>
      <c r="L45" s="220"/>
      <c r="M45" s="220"/>
      <c r="N45" s="220"/>
      <c r="O45" s="220"/>
      <c r="Q45" s="500"/>
      <c r="R45" s="500"/>
      <c r="S45" s="500"/>
      <c r="T45" s="500"/>
    </row>
    <row r="46" spans="1:20" ht="27.75">
      <c r="A46" s="165" t="s">
        <v>134</v>
      </c>
      <c r="B46" s="194" t="s">
        <v>135</v>
      </c>
      <c r="C46" s="284">
        <v>254416.869</v>
      </c>
      <c r="D46" s="202">
        <v>47732.115</v>
      </c>
      <c r="E46" s="202">
        <v>206671.754</v>
      </c>
      <c r="F46" s="202">
        <v>13</v>
      </c>
      <c r="G46" s="202"/>
      <c r="H46" s="320"/>
      <c r="I46" s="220"/>
      <c r="J46" s="220"/>
      <c r="K46" s="320"/>
      <c r="L46" s="501"/>
      <c r="M46" s="220"/>
      <c r="N46" s="220"/>
      <c r="O46" s="220"/>
      <c r="Q46" s="500"/>
      <c r="R46" s="500"/>
      <c r="S46" s="500"/>
      <c r="T46" s="500"/>
    </row>
    <row r="47" spans="1:20" ht="27.75">
      <c r="A47" s="165" t="s">
        <v>464</v>
      </c>
      <c r="B47" s="194" t="s">
        <v>465</v>
      </c>
      <c r="C47" s="284">
        <v>1033.762</v>
      </c>
      <c r="D47" s="202"/>
      <c r="E47" s="202"/>
      <c r="F47" s="202"/>
      <c r="G47" s="202"/>
      <c r="H47" s="320"/>
      <c r="I47" s="220"/>
      <c r="J47" s="220"/>
      <c r="K47" s="220"/>
      <c r="L47" s="220"/>
      <c r="M47" s="220"/>
      <c r="N47" s="220"/>
      <c r="O47" s="220"/>
      <c r="Q47" s="500"/>
      <c r="R47" s="500"/>
      <c r="S47" s="500"/>
      <c r="T47" s="500"/>
    </row>
    <row r="48" spans="1:20" ht="33.75" customHeight="1">
      <c r="A48" s="5" t="s">
        <v>907</v>
      </c>
      <c r="B48" s="194" t="s">
        <v>467</v>
      </c>
      <c r="C48" s="284">
        <v>5238.39</v>
      </c>
      <c r="I48" s="220"/>
      <c r="J48" s="220"/>
      <c r="K48" s="220"/>
      <c r="L48" s="220"/>
      <c r="M48" s="220"/>
      <c r="N48" s="220"/>
      <c r="O48" s="220"/>
      <c r="Q48" s="500"/>
      <c r="R48" s="500"/>
      <c r="S48" s="500"/>
      <c r="T48" s="500"/>
    </row>
    <row r="49" spans="1:20" ht="59.25" customHeight="1">
      <c r="A49" s="165" t="s">
        <v>480</v>
      </c>
      <c r="B49" s="194" t="s">
        <v>122</v>
      </c>
      <c r="C49" s="284">
        <v>1467.383</v>
      </c>
      <c r="I49" s="220"/>
      <c r="J49" s="220"/>
      <c r="K49" s="220"/>
      <c r="L49" s="220"/>
      <c r="M49" s="220"/>
      <c r="N49" s="220"/>
      <c r="O49" s="220"/>
      <c r="Q49" s="500"/>
      <c r="R49" s="500"/>
      <c r="S49" s="500"/>
      <c r="T49" s="500"/>
    </row>
    <row r="50" spans="1:20" ht="24.75" customHeight="1">
      <c r="A50" s="165" t="s">
        <v>1479</v>
      </c>
      <c r="B50" s="194" t="s">
        <v>1480</v>
      </c>
      <c r="C50" s="284">
        <v>2202.201</v>
      </c>
      <c r="I50" s="220"/>
      <c r="J50" s="220"/>
      <c r="K50" s="220"/>
      <c r="L50" s="220"/>
      <c r="M50" s="220"/>
      <c r="N50" s="220"/>
      <c r="O50" s="220"/>
      <c r="Q50" s="500"/>
      <c r="R50" s="500"/>
      <c r="S50" s="500"/>
      <c r="T50" s="500"/>
    </row>
    <row r="51" spans="1:20" ht="59.25" customHeight="1">
      <c r="A51" s="772" t="s">
        <v>1477</v>
      </c>
      <c r="B51" s="194" t="s">
        <v>1478</v>
      </c>
      <c r="C51" s="284">
        <v>18409.465</v>
      </c>
      <c r="I51" s="220"/>
      <c r="J51" s="220"/>
      <c r="K51" s="220"/>
      <c r="L51" s="220"/>
      <c r="M51" s="220"/>
      <c r="N51" s="220"/>
      <c r="O51" s="220"/>
      <c r="Q51" s="500"/>
      <c r="R51" s="500"/>
      <c r="S51" s="500"/>
      <c r="T51" s="500"/>
    </row>
    <row r="52" spans="1:20" ht="36.75" customHeight="1">
      <c r="A52" s="6" t="s">
        <v>773</v>
      </c>
      <c r="B52" s="196" t="s">
        <v>908</v>
      </c>
      <c r="C52" s="517">
        <f>SUM(C53:C54)</f>
        <v>7219.822</v>
      </c>
      <c r="I52" s="220"/>
      <c r="J52" s="220"/>
      <c r="K52" s="220"/>
      <c r="L52" s="220"/>
      <c r="M52" s="220"/>
      <c r="N52" s="220"/>
      <c r="O52" s="220"/>
      <c r="Q52" s="500"/>
      <c r="R52" s="500"/>
      <c r="S52" s="500"/>
      <c r="T52" s="500"/>
    </row>
    <row r="53" spans="1:20" ht="41.25">
      <c r="A53" s="5" t="s">
        <v>909</v>
      </c>
      <c r="B53" s="194" t="s">
        <v>125</v>
      </c>
      <c r="C53" s="284">
        <v>6301.916</v>
      </c>
      <c r="I53" s="220"/>
      <c r="J53" s="220"/>
      <c r="K53" s="220"/>
      <c r="L53" s="220"/>
      <c r="M53" s="220"/>
      <c r="N53" s="220"/>
      <c r="O53" s="220"/>
      <c r="Q53" s="500"/>
      <c r="R53" s="500"/>
      <c r="S53" s="500"/>
      <c r="T53" s="500"/>
    </row>
    <row r="54" spans="1:20" ht="36.75" customHeight="1">
      <c r="A54" s="165" t="s">
        <v>1482</v>
      </c>
      <c r="B54" s="194" t="s">
        <v>1483</v>
      </c>
      <c r="C54" s="202">
        <v>917.906</v>
      </c>
      <c r="I54" s="220"/>
      <c r="J54" s="220"/>
      <c r="K54" s="220"/>
      <c r="L54" s="220"/>
      <c r="M54" s="220"/>
      <c r="N54" s="220"/>
      <c r="O54" s="220"/>
      <c r="Q54" s="500"/>
      <c r="R54" s="500"/>
      <c r="S54" s="500"/>
      <c r="T54" s="500"/>
    </row>
    <row r="55" spans="1:20" ht="51.75" customHeight="1">
      <c r="A55" s="554" t="s">
        <v>1565</v>
      </c>
      <c r="B55" s="196" t="s">
        <v>1580</v>
      </c>
      <c r="C55" s="202">
        <f>C57+C56</f>
        <v>51285.332</v>
      </c>
      <c r="I55" s="220"/>
      <c r="J55" s="220"/>
      <c r="K55" s="220"/>
      <c r="L55" s="220"/>
      <c r="M55" s="220"/>
      <c r="N55" s="220"/>
      <c r="O55" s="220"/>
      <c r="Q55" s="500"/>
      <c r="R55" s="500"/>
      <c r="S55" s="500"/>
      <c r="T55" s="500"/>
    </row>
    <row r="56" spans="1:20" ht="26.25" customHeight="1">
      <c r="A56" s="537" t="s">
        <v>1755</v>
      </c>
      <c r="B56" s="194" t="s">
        <v>1756</v>
      </c>
      <c r="C56" s="202">
        <v>264.922</v>
      </c>
      <c r="I56" s="220"/>
      <c r="J56" s="220"/>
      <c r="K56" s="220"/>
      <c r="L56" s="220"/>
      <c r="M56" s="220"/>
      <c r="N56" s="220"/>
      <c r="O56" s="220"/>
      <c r="Q56" s="500"/>
      <c r="R56" s="500"/>
      <c r="S56" s="500"/>
      <c r="T56" s="500"/>
    </row>
    <row r="57" spans="1:20" ht="32.25" customHeight="1">
      <c r="A57" s="165" t="s">
        <v>1479</v>
      </c>
      <c r="B57" s="194" t="s">
        <v>1581</v>
      </c>
      <c r="C57" s="202">
        <v>51020.41</v>
      </c>
      <c r="I57" s="220"/>
      <c r="J57" s="220"/>
      <c r="K57" s="220"/>
      <c r="L57" s="220"/>
      <c r="M57" s="220"/>
      <c r="N57" s="220"/>
      <c r="O57" s="220"/>
      <c r="Q57" s="500"/>
      <c r="R57" s="500"/>
      <c r="S57" s="500"/>
      <c r="T57" s="500"/>
    </row>
    <row r="58" spans="1:20" ht="47.25" customHeight="1">
      <c r="A58" s="205" t="s">
        <v>275</v>
      </c>
      <c r="B58" s="199" t="s">
        <v>178</v>
      </c>
      <c r="C58" s="200">
        <f>C59</f>
        <v>2437.842</v>
      </c>
      <c r="I58" s="220"/>
      <c r="J58" s="220"/>
      <c r="K58" s="220"/>
      <c r="L58" s="220"/>
      <c r="M58" s="220"/>
      <c r="N58" s="220"/>
      <c r="O58" s="220"/>
      <c r="Q58" s="500"/>
      <c r="R58" s="500"/>
      <c r="S58" s="500"/>
      <c r="T58" s="500"/>
    </row>
    <row r="59" spans="1:20" ht="29.25" customHeight="1">
      <c r="A59" s="187" t="s">
        <v>571</v>
      </c>
      <c r="B59" s="194" t="s">
        <v>910</v>
      </c>
      <c r="C59" s="201">
        <f>SUM(C60+C61)</f>
        <v>2437.842</v>
      </c>
      <c r="E59" s="220"/>
      <c r="F59" s="220"/>
      <c r="G59" s="900"/>
      <c r="H59" s="900"/>
      <c r="I59" s="900"/>
      <c r="J59" s="220"/>
      <c r="K59" s="220"/>
      <c r="L59" s="220"/>
      <c r="M59" s="220"/>
      <c r="N59" s="220"/>
      <c r="O59" s="220"/>
      <c r="Q59" s="500"/>
      <c r="R59" s="500"/>
      <c r="S59" s="500"/>
      <c r="T59" s="500"/>
    </row>
    <row r="60" spans="1:20" ht="45" customHeight="1">
      <c r="A60" s="206" t="s">
        <v>395</v>
      </c>
      <c r="B60" s="194" t="s">
        <v>637</v>
      </c>
      <c r="C60" s="202">
        <v>2437.842</v>
      </c>
      <c r="D60" s="202">
        <v>907.4</v>
      </c>
      <c r="E60" s="202">
        <v>93.354</v>
      </c>
      <c r="F60" s="202">
        <v>18.44</v>
      </c>
      <c r="G60" s="758">
        <v>1418.648</v>
      </c>
      <c r="H60" s="502"/>
      <c r="I60" s="502"/>
      <c r="J60" s="502"/>
      <c r="K60" s="320"/>
      <c r="L60" s="220"/>
      <c r="M60" s="220"/>
      <c r="N60" s="220"/>
      <c r="O60" s="220"/>
      <c r="Q60" s="500"/>
      <c r="R60" s="500"/>
      <c r="S60" s="500"/>
      <c r="T60" s="500"/>
    </row>
    <row r="61" spans="1:21" ht="42.75" customHeight="1">
      <c r="A61" s="206" t="s">
        <v>1334</v>
      </c>
      <c r="B61" s="194" t="s">
        <v>1333</v>
      </c>
      <c r="C61" s="202"/>
      <c r="D61" s="284"/>
      <c r="E61" s="284"/>
      <c r="F61" s="284"/>
      <c r="G61" s="759"/>
      <c r="H61" s="519"/>
      <c r="I61" s="519"/>
      <c r="J61" s="519"/>
      <c r="K61" s="475"/>
      <c r="L61" s="475"/>
      <c r="M61" s="475"/>
      <c r="N61" s="475"/>
      <c r="O61" s="475"/>
      <c r="P61" s="268"/>
      <c r="Q61" s="285"/>
      <c r="R61" s="285"/>
      <c r="S61" s="285"/>
      <c r="T61" s="285"/>
      <c r="U61" s="268"/>
    </row>
    <row r="62" spans="1:21" ht="43.5" customHeight="1">
      <c r="A62" s="204" t="s">
        <v>613</v>
      </c>
      <c r="B62" s="199" t="s">
        <v>911</v>
      </c>
      <c r="C62" s="200">
        <f>SUM(C63)</f>
        <v>1059.1190000000001</v>
      </c>
      <c r="D62" s="760"/>
      <c r="E62" s="760"/>
      <c r="F62" s="760"/>
      <c r="G62" s="596"/>
      <c r="H62" s="818"/>
      <c r="I62" s="520"/>
      <c r="J62" s="521"/>
      <c r="K62" s="268"/>
      <c r="L62" s="268"/>
      <c r="M62" s="268"/>
      <c r="N62" s="268"/>
      <c r="O62" s="268"/>
      <c r="P62" s="268"/>
      <c r="Q62" s="268"/>
      <c r="R62" s="285"/>
      <c r="S62" s="285"/>
      <c r="T62" s="285"/>
      <c r="U62" s="268"/>
    </row>
    <row r="63" spans="1:21" ht="33" customHeight="1">
      <c r="A63" s="207" t="s">
        <v>774</v>
      </c>
      <c r="B63" s="196" t="s">
        <v>912</v>
      </c>
      <c r="C63" s="208">
        <f>SUM(C64:C66)</f>
        <v>1059.1190000000001</v>
      </c>
      <c r="D63" s="760"/>
      <c r="E63" s="760"/>
      <c r="F63" s="760"/>
      <c r="G63" s="592"/>
      <c r="H63" s="819"/>
      <c r="I63" s="522"/>
      <c r="J63" s="523"/>
      <c r="K63" s="268"/>
      <c r="L63" s="268"/>
      <c r="M63" s="268"/>
      <c r="N63" s="268"/>
      <c r="O63" s="268"/>
      <c r="P63" s="268"/>
      <c r="Q63" s="268"/>
      <c r="R63" s="285"/>
      <c r="S63" s="285"/>
      <c r="T63" s="285"/>
      <c r="U63" s="268"/>
    </row>
    <row r="64" spans="1:21" ht="30" customHeight="1">
      <c r="A64" s="9" t="s">
        <v>358</v>
      </c>
      <c r="B64" s="194" t="s">
        <v>359</v>
      </c>
      <c r="C64" s="211">
        <v>819.119</v>
      </c>
      <c r="D64" s="761">
        <v>94.8</v>
      </c>
      <c r="E64" s="761">
        <v>724.319</v>
      </c>
      <c r="F64" s="761"/>
      <c r="G64" s="485"/>
      <c r="H64" s="820"/>
      <c r="I64" s="524"/>
      <c r="J64" s="518"/>
      <c r="K64" s="268"/>
      <c r="L64" s="268"/>
      <c r="M64" s="268"/>
      <c r="N64" s="268"/>
      <c r="O64" s="268"/>
      <c r="P64" s="268"/>
      <c r="Q64" s="268"/>
      <c r="R64" s="285"/>
      <c r="S64" s="285"/>
      <c r="T64" s="285"/>
      <c r="U64" s="268"/>
    </row>
    <row r="65" spans="1:21" ht="34.5" customHeight="1" hidden="1">
      <c r="A65" s="485" t="s">
        <v>1190</v>
      </c>
      <c r="B65" s="194" t="s">
        <v>1189</v>
      </c>
      <c r="C65" s="211"/>
      <c r="D65" s="760"/>
      <c r="E65" s="760"/>
      <c r="F65" s="760"/>
      <c r="G65" s="504"/>
      <c r="H65" s="821"/>
      <c r="I65" s="525"/>
      <c r="J65" s="523"/>
      <c r="K65" s="268"/>
      <c r="L65" s="268"/>
      <c r="M65" s="268"/>
      <c r="N65" s="268"/>
      <c r="O65" s="268"/>
      <c r="P65" s="268"/>
      <c r="Q65" s="268"/>
      <c r="R65" s="285"/>
      <c r="S65" s="285"/>
      <c r="T65" s="285"/>
      <c r="U65" s="268"/>
    </row>
    <row r="66" spans="1:21" ht="41.25" customHeight="1">
      <c r="A66" s="9" t="s">
        <v>792</v>
      </c>
      <c r="B66" s="194" t="s">
        <v>793</v>
      </c>
      <c r="C66" s="211">
        <v>240</v>
      </c>
      <c r="D66" s="760"/>
      <c r="E66" s="760"/>
      <c r="F66" s="760"/>
      <c r="G66" s="273"/>
      <c r="H66" s="822"/>
      <c r="I66" s="526"/>
      <c r="J66" s="518"/>
      <c r="K66" s="268"/>
      <c r="L66" s="268"/>
      <c r="M66" s="268"/>
      <c r="N66" s="268"/>
      <c r="O66" s="268"/>
      <c r="P66" s="268"/>
      <c r="Q66" s="268"/>
      <c r="R66" s="285"/>
      <c r="S66" s="285"/>
      <c r="T66" s="285"/>
      <c r="U66" s="268"/>
    </row>
    <row r="67" spans="1:20" ht="64.5" customHeight="1">
      <c r="A67" s="209" t="s">
        <v>339</v>
      </c>
      <c r="B67" s="199" t="s">
        <v>321</v>
      </c>
      <c r="C67" s="210">
        <f>SUM(C68,C75)</f>
        <v>2182.226</v>
      </c>
      <c r="G67" s="165"/>
      <c r="H67" s="823"/>
      <c r="I67" s="505"/>
      <c r="J67" s="320"/>
      <c r="R67" s="500"/>
      <c r="S67" s="500"/>
      <c r="T67" s="500"/>
    </row>
    <row r="68" spans="1:20" ht="54.75">
      <c r="A68" s="187" t="s">
        <v>366</v>
      </c>
      <c r="B68" s="196" t="s">
        <v>913</v>
      </c>
      <c r="C68" s="208">
        <f>SUM(C69:C74)</f>
        <v>2182.226</v>
      </c>
      <c r="G68" s="165"/>
      <c r="H68" s="823"/>
      <c r="I68" s="220"/>
      <c r="J68" s="476"/>
      <c r="R68" s="500"/>
      <c r="S68" s="500"/>
      <c r="T68" s="500"/>
    </row>
    <row r="69" spans="1:20" ht="41.25" hidden="1">
      <c r="A69" s="273" t="s">
        <v>804</v>
      </c>
      <c r="B69" s="194" t="s">
        <v>914</v>
      </c>
      <c r="C69" s="211">
        <v>0</v>
      </c>
      <c r="I69" s="220"/>
      <c r="J69" s="476"/>
      <c r="R69" s="500"/>
      <c r="S69" s="500"/>
      <c r="T69" s="500"/>
    </row>
    <row r="70" spans="1:20" ht="21.75" customHeight="1">
      <c r="A70" s="300" t="s">
        <v>1301</v>
      </c>
      <c r="B70" s="194" t="s">
        <v>915</v>
      </c>
      <c r="C70" s="211">
        <v>781.2</v>
      </c>
      <c r="I70" s="220"/>
      <c r="J70" s="476"/>
      <c r="R70" s="500"/>
      <c r="S70" s="500"/>
      <c r="T70" s="500"/>
    </row>
    <row r="71" spans="1:20" ht="43.5" customHeight="1" hidden="1">
      <c r="A71" s="165" t="s">
        <v>804</v>
      </c>
      <c r="B71" s="2" t="s">
        <v>367</v>
      </c>
      <c r="C71" s="211"/>
      <c r="G71" s="762"/>
      <c r="H71" s="824"/>
      <c r="I71" s="220"/>
      <c r="J71" s="476"/>
      <c r="R71" s="500"/>
      <c r="S71" s="500"/>
      <c r="T71" s="500"/>
    </row>
    <row r="72" spans="1:20" ht="27" customHeight="1" hidden="1">
      <c r="A72" s="300" t="s">
        <v>1301</v>
      </c>
      <c r="B72" s="194" t="s">
        <v>915</v>
      </c>
      <c r="C72" s="211"/>
      <c r="G72" s="763"/>
      <c r="H72" s="825"/>
      <c r="I72" s="505"/>
      <c r="J72" s="320"/>
      <c r="K72" s="202">
        <f aca="true" t="shared" si="0" ref="K72:Q72">SUM(K73:K77)</f>
        <v>0</v>
      </c>
      <c r="L72" s="202">
        <f t="shared" si="0"/>
        <v>0</v>
      </c>
      <c r="M72" s="202">
        <f t="shared" si="0"/>
        <v>0</v>
      </c>
      <c r="N72" s="202">
        <f t="shared" si="0"/>
        <v>0</v>
      </c>
      <c r="O72" s="202">
        <f t="shared" si="0"/>
        <v>0</v>
      </c>
      <c r="P72" s="202">
        <f t="shared" si="0"/>
        <v>0</v>
      </c>
      <c r="Q72" s="202">
        <f t="shared" si="0"/>
        <v>0</v>
      </c>
      <c r="R72" s="500"/>
      <c r="S72" s="500"/>
      <c r="T72" s="500"/>
    </row>
    <row r="73" spans="1:20" ht="43.5" customHeight="1">
      <c r="A73" s="273" t="s">
        <v>1268</v>
      </c>
      <c r="B73" s="194" t="s">
        <v>916</v>
      </c>
      <c r="C73" s="211">
        <v>1401.026</v>
      </c>
      <c r="I73" s="506"/>
      <c r="J73" s="320"/>
      <c r="R73" s="500"/>
      <c r="S73" s="500"/>
      <c r="T73" s="500"/>
    </row>
    <row r="74" spans="1:20" ht="33.75" customHeight="1" hidden="1">
      <c r="A74" s="5"/>
      <c r="B74" s="194"/>
      <c r="C74" s="211"/>
      <c r="G74" s="762"/>
      <c r="H74" s="824"/>
      <c r="I74" s="220"/>
      <c r="J74" s="476"/>
      <c r="R74" s="500"/>
      <c r="S74" s="500"/>
      <c r="T74" s="500"/>
    </row>
    <row r="75" spans="1:20" ht="54.75" customHeight="1" hidden="1">
      <c r="A75" s="187" t="s">
        <v>917</v>
      </c>
      <c r="B75" s="196" t="s">
        <v>918</v>
      </c>
      <c r="C75" s="208">
        <f>SUM(C76:C77)</f>
        <v>0</v>
      </c>
      <c r="G75" s="763"/>
      <c r="H75" s="825"/>
      <c r="I75" s="505"/>
      <c r="J75" s="320"/>
      <c r="K75" s="202">
        <f aca="true" t="shared" si="1" ref="K75:Q75">SUM(K76:K80)</f>
        <v>0</v>
      </c>
      <c r="L75" s="202">
        <f t="shared" si="1"/>
        <v>0</v>
      </c>
      <c r="M75" s="202">
        <f t="shared" si="1"/>
        <v>0</v>
      </c>
      <c r="N75" s="202">
        <f t="shared" si="1"/>
        <v>0</v>
      </c>
      <c r="O75" s="202">
        <f t="shared" si="1"/>
        <v>0</v>
      </c>
      <c r="P75" s="202">
        <f t="shared" si="1"/>
        <v>0</v>
      </c>
      <c r="Q75" s="202">
        <f t="shared" si="1"/>
        <v>0</v>
      </c>
      <c r="R75" s="500"/>
      <c r="S75" s="500"/>
      <c r="T75" s="500"/>
    </row>
    <row r="76" spans="1:20" ht="47.25" customHeight="1" hidden="1">
      <c r="A76" s="5" t="s">
        <v>373</v>
      </c>
      <c r="B76" s="194" t="s">
        <v>374</v>
      </c>
      <c r="C76" s="208"/>
      <c r="G76" s="337"/>
      <c r="H76" s="489"/>
      <c r="I76" s="506"/>
      <c r="J76" s="218"/>
      <c r="R76" s="500"/>
      <c r="S76" s="500"/>
      <c r="T76" s="500"/>
    </row>
    <row r="77" spans="1:20" ht="41.25" hidden="1">
      <c r="A77" s="206" t="s">
        <v>919</v>
      </c>
      <c r="B77" s="194" t="s">
        <v>396</v>
      </c>
      <c r="C77" s="208"/>
      <c r="G77" s="337"/>
      <c r="H77" s="489"/>
      <c r="I77" s="506"/>
      <c r="J77" s="320"/>
      <c r="R77" s="500"/>
      <c r="S77" s="500"/>
      <c r="T77" s="500"/>
    </row>
    <row r="78" spans="1:20" ht="59.25" customHeight="1">
      <c r="A78" s="198" t="s">
        <v>1498</v>
      </c>
      <c r="B78" s="199" t="s">
        <v>326</v>
      </c>
      <c r="C78" s="200">
        <f>SUM(C79,C81,C85)</f>
        <v>90943.90500000001</v>
      </c>
      <c r="G78" s="337"/>
      <c r="H78" s="489"/>
      <c r="I78" s="506"/>
      <c r="J78" s="320"/>
      <c r="R78" s="500"/>
      <c r="S78" s="500"/>
      <c r="T78" s="500"/>
    </row>
    <row r="79" spans="1:20" ht="27.75">
      <c r="A79" s="7" t="s">
        <v>393</v>
      </c>
      <c r="B79" s="196" t="s">
        <v>921</v>
      </c>
      <c r="C79" s="201">
        <f>SUM(C80)</f>
        <v>11936.638</v>
      </c>
      <c r="I79" s="220"/>
      <c r="J79" s="220"/>
      <c r="K79" s="220"/>
      <c r="L79" s="220"/>
      <c r="M79" s="220"/>
      <c r="N79" s="220"/>
      <c r="O79" s="220"/>
      <c r="Q79" s="500"/>
      <c r="R79" s="500"/>
      <c r="S79" s="500"/>
      <c r="T79" s="500"/>
    </row>
    <row r="80" spans="1:20" ht="28.5" customHeight="1">
      <c r="A80" s="5" t="s">
        <v>1450</v>
      </c>
      <c r="B80" s="194" t="s">
        <v>718</v>
      </c>
      <c r="C80" s="284">
        <v>11936.638</v>
      </c>
      <c r="G80" s="763"/>
      <c r="H80" s="825"/>
      <c r="I80" s="505"/>
      <c r="J80" s="320"/>
      <c r="K80" s="220"/>
      <c r="L80" s="220"/>
      <c r="M80" s="220"/>
      <c r="N80" s="220"/>
      <c r="O80" s="220"/>
      <c r="Q80" s="500"/>
      <c r="R80" s="500"/>
      <c r="S80" s="500"/>
      <c r="T80" s="500"/>
    </row>
    <row r="81" spans="1:20" ht="41.25">
      <c r="A81" s="504" t="s">
        <v>1447</v>
      </c>
      <c r="B81" s="212" t="s">
        <v>923</v>
      </c>
      <c r="C81" s="517">
        <f>SUM(C82+C83+C84)</f>
        <v>79007.267</v>
      </c>
      <c r="G81" s="337"/>
      <c r="H81" s="489"/>
      <c r="I81" s="506"/>
      <c r="J81" s="218"/>
      <c r="K81" s="220"/>
      <c r="L81" s="220"/>
      <c r="M81" s="220"/>
      <c r="N81" s="220"/>
      <c r="O81" s="220"/>
      <c r="Q81" s="500"/>
      <c r="R81" s="500"/>
      <c r="S81" s="500"/>
      <c r="T81" s="500"/>
    </row>
    <row r="82" spans="1:20" ht="41.25">
      <c r="A82" s="165" t="s">
        <v>317</v>
      </c>
      <c r="B82" s="213" t="s">
        <v>313</v>
      </c>
      <c r="C82" s="284">
        <v>295</v>
      </c>
      <c r="G82" s="337"/>
      <c r="H82" s="489"/>
      <c r="I82" s="506"/>
      <c r="J82" s="320"/>
      <c r="K82" s="220"/>
      <c r="L82" s="220"/>
      <c r="M82" s="220"/>
      <c r="N82" s="220"/>
      <c r="O82" s="220"/>
      <c r="Q82" s="500"/>
      <c r="R82" s="500"/>
      <c r="S82" s="500"/>
      <c r="T82" s="500"/>
    </row>
    <row r="83" spans="1:20" ht="38.25">
      <c r="A83" s="773" t="s">
        <v>1249</v>
      </c>
      <c r="B83" s="213" t="s">
        <v>1250</v>
      </c>
      <c r="C83" s="202">
        <v>78712.267</v>
      </c>
      <c r="G83" s="337"/>
      <c r="H83" s="489"/>
      <c r="I83" s="506"/>
      <c r="J83" s="320"/>
      <c r="K83" s="220"/>
      <c r="L83" s="220"/>
      <c r="M83" s="220"/>
      <c r="N83" s="220"/>
      <c r="O83" s="220"/>
      <c r="Q83" s="500"/>
      <c r="R83" s="500"/>
      <c r="S83" s="500"/>
      <c r="T83" s="500"/>
    </row>
    <row r="84" spans="1:20" ht="19.5" customHeight="1" hidden="1">
      <c r="A84" s="490" t="s">
        <v>1436</v>
      </c>
      <c r="B84" s="491" t="s">
        <v>1437</v>
      </c>
      <c r="C84" s="202"/>
      <c r="I84" s="220"/>
      <c r="J84" s="220"/>
      <c r="K84" s="220"/>
      <c r="L84" s="220"/>
      <c r="M84" s="220"/>
      <c r="N84" s="220"/>
      <c r="O84" s="220"/>
      <c r="Q84" s="500"/>
      <c r="R84" s="500"/>
      <c r="S84" s="500"/>
      <c r="T84" s="500"/>
    </row>
    <row r="85" spans="1:20" ht="15" hidden="1">
      <c r="A85" s="7"/>
      <c r="B85" s="212"/>
      <c r="C85" s="201"/>
      <c r="I85" s="220"/>
      <c r="J85" s="220"/>
      <c r="K85" s="220"/>
      <c r="L85" s="220"/>
      <c r="M85" s="220"/>
      <c r="N85" s="220"/>
      <c r="O85" s="220"/>
      <c r="Q85" s="500"/>
      <c r="R85" s="500"/>
      <c r="S85" s="500"/>
      <c r="T85" s="500"/>
    </row>
    <row r="86" spans="1:20" ht="15" hidden="1">
      <c r="A86" s="8"/>
      <c r="B86" s="12"/>
      <c r="C86" s="201"/>
      <c r="D86" s="201"/>
      <c r="E86" s="201"/>
      <c r="F86" s="201"/>
      <c r="G86" s="201"/>
      <c r="H86" s="219"/>
      <c r="I86" s="220"/>
      <c r="J86" s="220"/>
      <c r="K86" s="220"/>
      <c r="L86" s="220"/>
      <c r="M86" s="220"/>
      <c r="N86" s="220"/>
      <c r="O86" s="220"/>
      <c r="Q86" s="500"/>
      <c r="R86" s="500"/>
      <c r="S86" s="500"/>
      <c r="T86" s="500"/>
    </row>
    <row r="87" spans="1:20" ht="48" customHeight="1">
      <c r="A87" s="204" t="s">
        <v>1218</v>
      </c>
      <c r="B87" s="199" t="s">
        <v>925</v>
      </c>
      <c r="C87" s="200">
        <f>SUM(C88)</f>
        <v>57.1</v>
      </c>
      <c r="I87" s="220"/>
      <c r="J87" s="220"/>
      <c r="K87" s="220"/>
      <c r="L87" s="220"/>
      <c r="M87" s="220"/>
      <c r="N87" s="220"/>
      <c r="O87" s="220"/>
      <c r="Q87" s="500"/>
      <c r="R87" s="500"/>
      <c r="S87" s="500"/>
      <c r="T87" s="500"/>
    </row>
    <row r="88" spans="1:20" ht="33.75" customHeight="1">
      <c r="A88" s="7" t="s">
        <v>100</v>
      </c>
      <c r="B88" s="212" t="s">
        <v>926</v>
      </c>
      <c r="C88" s="201">
        <f>SUM(C89)</f>
        <v>57.1</v>
      </c>
      <c r="I88" s="220"/>
      <c r="J88" s="220"/>
      <c r="K88" s="220"/>
      <c r="L88" s="220"/>
      <c r="M88" s="220"/>
      <c r="N88" s="220"/>
      <c r="O88" s="220"/>
      <c r="Q88" s="500"/>
      <c r="R88" s="500"/>
      <c r="S88" s="500"/>
      <c r="T88" s="500"/>
    </row>
    <row r="89" spans="1:20" ht="52.5" customHeight="1">
      <c r="A89" s="214" t="s">
        <v>927</v>
      </c>
      <c r="B89" s="12" t="s">
        <v>103</v>
      </c>
      <c r="C89" s="202">
        <v>57.1</v>
      </c>
      <c r="I89" s="220"/>
      <c r="J89" s="220"/>
      <c r="K89" s="220"/>
      <c r="L89" s="220"/>
      <c r="M89" s="220"/>
      <c r="N89" s="220"/>
      <c r="O89" s="220"/>
      <c r="Q89" s="500"/>
      <c r="R89" s="500"/>
      <c r="S89" s="500"/>
      <c r="T89" s="500"/>
    </row>
    <row r="90" spans="1:20" ht="48" customHeight="1" hidden="1">
      <c r="A90" s="204" t="s">
        <v>1218</v>
      </c>
      <c r="B90" s="199" t="s">
        <v>925</v>
      </c>
      <c r="C90" s="200">
        <f>SUM(C91)</f>
        <v>0</v>
      </c>
      <c r="I90" s="220"/>
      <c r="J90" s="220"/>
      <c r="K90" s="220"/>
      <c r="L90" s="220"/>
      <c r="M90" s="220"/>
      <c r="N90" s="220"/>
      <c r="O90" s="220"/>
      <c r="Q90" s="500"/>
      <c r="R90" s="500"/>
      <c r="S90" s="500"/>
      <c r="T90" s="500"/>
    </row>
    <row r="91" spans="1:20" ht="33.75" customHeight="1" hidden="1">
      <c r="A91" s="7" t="s">
        <v>100</v>
      </c>
      <c r="B91" s="212" t="s">
        <v>926</v>
      </c>
      <c r="C91" s="201">
        <f>SUM(C92)</f>
        <v>0</v>
      </c>
      <c r="I91" s="220"/>
      <c r="J91" s="220"/>
      <c r="K91" s="220"/>
      <c r="L91" s="220"/>
      <c r="M91" s="220"/>
      <c r="N91" s="220"/>
      <c r="O91" s="220"/>
      <c r="Q91" s="500"/>
      <c r="R91" s="500"/>
      <c r="S91" s="500"/>
      <c r="T91" s="500"/>
    </row>
    <row r="92" spans="1:20" ht="52.5" customHeight="1" hidden="1">
      <c r="A92" s="214" t="s">
        <v>927</v>
      </c>
      <c r="B92" s="12" t="s">
        <v>103</v>
      </c>
      <c r="C92" s="202"/>
      <c r="I92" s="220"/>
      <c r="J92" s="220"/>
      <c r="K92" s="220"/>
      <c r="L92" s="220"/>
      <c r="M92" s="220"/>
      <c r="N92" s="220"/>
      <c r="O92" s="220"/>
      <c r="Q92" s="500"/>
      <c r="R92" s="500"/>
      <c r="S92" s="500"/>
      <c r="T92" s="500"/>
    </row>
    <row r="93" spans="1:20" ht="51.75" customHeight="1">
      <c r="A93" s="198" t="s">
        <v>1328</v>
      </c>
      <c r="B93" s="215">
        <v>10</v>
      </c>
      <c r="C93" s="200">
        <f>C94+C96</f>
        <v>732.388</v>
      </c>
      <c r="I93" s="220"/>
      <c r="J93" s="220"/>
      <c r="K93" s="220"/>
      <c r="L93" s="220"/>
      <c r="M93" s="220"/>
      <c r="N93" s="220"/>
      <c r="O93" s="220"/>
      <c r="Q93" s="500"/>
      <c r="R93" s="500"/>
      <c r="S93" s="500"/>
      <c r="T93" s="500"/>
    </row>
    <row r="94" spans="1:20" ht="31.5" customHeight="1">
      <c r="A94" s="6" t="s">
        <v>393</v>
      </c>
      <c r="B94" s="212" t="s">
        <v>928</v>
      </c>
      <c r="C94" s="202">
        <f>SUM(C95)</f>
        <v>463.16</v>
      </c>
      <c r="I94" s="220"/>
      <c r="J94" s="220"/>
      <c r="K94" s="220"/>
      <c r="L94" s="220"/>
      <c r="M94" s="220"/>
      <c r="N94" s="220"/>
      <c r="O94" s="220"/>
      <c r="Q94" s="500"/>
      <c r="R94" s="500"/>
      <c r="S94" s="500"/>
      <c r="T94" s="500"/>
    </row>
    <row r="95" spans="1:20" ht="39" customHeight="1">
      <c r="A95" s="165" t="s">
        <v>340</v>
      </c>
      <c r="B95" s="12" t="s">
        <v>109</v>
      </c>
      <c r="C95" s="202">
        <v>463.16</v>
      </c>
      <c r="I95" s="220"/>
      <c r="J95" s="220"/>
      <c r="K95" s="220"/>
      <c r="L95" s="220"/>
      <c r="M95" s="220"/>
      <c r="N95" s="220"/>
      <c r="O95" s="220"/>
      <c r="Q95" s="500"/>
      <c r="R95" s="500"/>
      <c r="S95" s="500"/>
      <c r="T95" s="500"/>
    </row>
    <row r="96" spans="1:20" ht="41.25">
      <c r="A96" s="6" t="s">
        <v>929</v>
      </c>
      <c r="B96" s="212" t="s">
        <v>930</v>
      </c>
      <c r="C96" s="201">
        <f>SUM(C97:C98)</f>
        <v>269.228</v>
      </c>
      <c r="I96" s="220"/>
      <c r="J96" s="220"/>
      <c r="K96" s="220"/>
      <c r="L96" s="220"/>
      <c r="M96" s="220"/>
      <c r="N96" s="220"/>
      <c r="O96" s="220"/>
      <c r="Q96" s="500"/>
      <c r="R96" s="500"/>
      <c r="S96" s="500"/>
      <c r="T96" s="500"/>
    </row>
    <row r="97" spans="1:20" ht="39.75" customHeight="1">
      <c r="A97" s="5" t="s">
        <v>108</v>
      </c>
      <c r="B97" s="12" t="s">
        <v>114</v>
      </c>
      <c r="C97" s="201">
        <v>234.228</v>
      </c>
      <c r="I97" s="220"/>
      <c r="J97" s="220"/>
      <c r="K97" s="220"/>
      <c r="L97" s="220"/>
      <c r="M97" s="220"/>
      <c r="N97" s="220"/>
      <c r="O97" s="220"/>
      <c r="Q97" s="500"/>
      <c r="R97" s="500"/>
      <c r="S97" s="500"/>
      <c r="T97" s="500"/>
    </row>
    <row r="98" spans="1:20" ht="48" customHeight="1">
      <c r="A98" s="5" t="s">
        <v>113</v>
      </c>
      <c r="B98" s="12" t="s">
        <v>341</v>
      </c>
      <c r="C98" s="201">
        <v>35</v>
      </c>
      <c r="I98" s="220"/>
      <c r="J98" s="220"/>
      <c r="K98" s="220"/>
      <c r="L98" s="220"/>
      <c r="M98" s="220"/>
      <c r="N98" s="220"/>
      <c r="O98" s="220"/>
      <c r="Q98" s="500"/>
      <c r="R98" s="500"/>
      <c r="S98" s="500"/>
      <c r="T98" s="500"/>
    </row>
    <row r="99" spans="1:20" ht="54.75">
      <c r="A99" s="216" t="s">
        <v>397</v>
      </c>
      <c r="B99" s="215">
        <v>11</v>
      </c>
      <c r="C99" s="200">
        <f>C100+C102+C104</f>
        <v>17152.312</v>
      </c>
      <c r="I99" s="220"/>
      <c r="J99" s="220"/>
      <c r="K99" s="220"/>
      <c r="L99" s="220"/>
      <c r="M99" s="220"/>
      <c r="N99" s="220"/>
      <c r="O99" s="220"/>
      <c r="Q99" s="500"/>
      <c r="R99" s="500"/>
      <c r="S99" s="500"/>
      <c r="T99" s="500"/>
    </row>
    <row r="100" spans="1:20" ht="51.75" customHeight="1">
      <c r="A100" s="207" t="s">
        <v>877</v>
      </c>
      <c r="B100" s="217" t="s">
        <v>931</v>
      </c>
      <c r="C100" s="201">
        <f>C101</f>
        <v>16076.036</v>
      </c>
      <c r="G100" s="764"/>
      <c r="H100" s="826"/>
      <c r="I100" s="220"/>
      <c r="J100" s="220"/>
      <c r="K100" s="220"/>
      <c r="L100" s="220"/>
      <c r="M100" s="220"/>
      <c r="N100" s="220"/>
      <c r="O100" s="220"/>
      <c r="Q100" s="500"/>
      <c r="R100" s="500"/>
      <c r="S100" s="500"/>
      <c r="T100" s="500"/>
    </row>
    <row r="101" spans="1:20" ht="40.5" customHeight="1">
      <c r="A101" s="112" t="s">
        <v>152</v>
      </c>
      <c r="B101" s="12" t="s">
        <v>153</v>
      </c>
      <c r="C101" s="202">
        <v>16076.036</v>
      </c>
      <c r="G101" s="764"/>
      <c r="H101" s="826"/>
      <c r="I101" s="220"/>
      <c r="J101" s="220"/>
      <c r="K101" s="220"/>
      <c r="L101" s="220"/>
      <c r="M101" s="220"/>
      <c r="N101" s="220"/>
      <c r="O101" s="220"/>
      <c r="Q101" s="500"/>
      <c r="R101" s="500"/>
      <c r="S101" s="500"/>
      <c r="T101" s="500"/>
    </row>
    <row r="102" spans="1:20" ht="42.75" customHeight="1">
      <c r="A102" s="207" t="s">
        <v>932</v>
      </c>
      <c r="B102" s="212" t="s">
        <v>933</v>
      </c>
      <c r="C102" s="201">
        <f>C103</f>
        <v>1076.276</v>
      </c>
      <c r="G102" s="764"/>
      <c r="H102" s="826"/>
      <c r="I102" s="220"/>
      <c r="J102" s="220"/>
      <c r="K102" s="220"/>
      <c r="L102" s="220"/>
      <c r="M102" s="220"/>
      <c r="N102" s="220"/>
      <c r="O102" s="220"/>
      <c r="Q102" s="500"/>
      <c r="R102" s="500"/>
      <c r="S102" s="500"/>
      <c r="T102" s="500"/>
    </row>
    <row r="103" spans="1:20" ht="46.5" customHeight="1">
      <c r="A103" s="8" t="s">
        <v>145</v>
      </c>
      <c r="B103" s="12" t="s">
        <v>146</v>
      </c>
      <c r="C103" s="202">
        <v>1076.276</v>
      </c>
      <c r="D103" s="202">
        <v>1069.876</v>
      </c>
      <c r="E103" s="202">
        <v>6.4</v>
      </c>
      <c r="F103" s="202"/>
      <c r="G103" s="764"/>
      <c r="H103" s="826"/>
      <c r="I103" s="220"/>
      <c r="J103" s="220"/>
      <c r="K103" s="220"/>
      <c r="L103" s="220"/>
      <c r="M103" s="220"/>
      <c r="N103" s="220"/>
      <c r="O103" s="220"/>
      <c r="Q103" s="500"/>
      <c r="R103" s="500"/>
      <c r="S103" s="500"/>
      <c r="T103" s="500"/>
    </row>
    <row r="104" spans="1:20" ht="36.75" customHeight="1" hidden="1">
      <c r="A104" s="7" t="s">
        <v>418</v>
      </c>
      <c r="B104" s="212" t="s">
        <v>934</v>
      </c>
      <c r="C104" s="201">
        <f>C105</f>
        <v>0</v>
      </c>
      <c r="I104" s="220"/>
      <c r="J104" s="220"/>
      <c r="K104" s="220"/>
      <c r="L104" s="220"/>
      <c r="M104" s="220"/>
      <c r="N104" s="220"/>
      <c r="O104" s="220"/>
      <c r="Q104" s="500"/>
      <c r="R104" s="500"/>
      <c r="S104" s="500"/>
      <c r="T104" s="500"/>
    </row>
    <row r="105" spans="1:20" ht="48" customHeight="1" hidden="1">
      <c r="A105" s="8" t="s">
        <v>409</v>
      </c>
      <c r="B105" s="12" t="s">
        <v>410</v>
      </c>
      <c r="C105" s="202"/>
      <c r="I105" s="220"/>
      <c r="J105" s="220"/>
      <c r="K105" s="220"/>
      <c r="L105" s="220"/>
      <c r="M105" s="220"/>
      <c r="N105" s="220"/>
      <c r="O105" s="220"/>
      <c r="Q105" s="500"/>
      <c r="R105" s="500"/>
      <c r="S105" s="500"/>
      <c r="T105" s="500"/>
    </row>
    <row r="106" spans="1:20" ht="59.25" customHeight="1">
      <c r="A106" s="205" t="s">
        <v>1451</v>
      </c>
      <c r="B106" s="215">
        <v>12</v>
      </c>
      <c r="C106" s="200">
        <f>C107+C109+C112</f>
        <v>2014.563</v>
      </c>
      <c r="I106" s="220"/>
      <c r="J106" s="220"/>
      <c r="K106" s="220"/>
      <c r="L106" s="220"/>
      <c r="M106" s="220"/>
      <c r="N106" s="220"/>
      <c r="O106" s="220"/>
      <c r="Q106" s="500"/>
      <c r="R106" s="500"/>
      <c r="S106" s="500"/>
      <c r="T106" s="500"/>
    </row>
    <row r="107" spans="1:20" ht="27.75">
      <c r="A107" s="6" t="s">
        <v>393</v>
      </c>
      <c r="B107" s="212" t="s">
        <v>935</v>
      </c>
      <c r="C107" s="201">
        <f>C108</f>
        <v>305.8</v>
      </c>
      <c r="I107" s="220"/>
      <c r="J107" s="220"/>
      <c r="K107" s="220"/>
      <c r="L107" s="220"/>
      <c r="M107" s="220"/>
      <c r="N107" s="220"/>
      <c r="O107" s="220"/>
      <c r="Q107" s="500"/>
      <c r="R107" s="500"/>
      <c r="S107" s="500"/>
      <c r="T107" s="500"/>
    </row>
    <row r="108" spans="1:20" ht="41.25">
      <c r="A108" s="5" t="s">
        <v>470</v>
      </c>
      <c r="B108" s="12" t="s">
        <v>690</v>
      </c>
      <c r="C108" s="201">
        <v>305.8</v>
      </c>
      <c r="I108" s="220"/>
      <c r="J108" s="220"/>
      <c r="K108" s="220"/>
      <c r="L108" s="220"/>
      <c r="M108" s="220"/>
      <c r="N108" s="220"/>
      <c r="O108" s="220"/>
      <c r="Q108" s="500"/>
      <c r="R108" s="500"/>
      <c r="S108" s="500"/>
      <c r="T108" s="500"/>
    </row>
    <row r="109" spans="1:20" ht="36" customHeight="1">
      <c r="A109" s="6" t="s">
        <v>936</v>
      </c>
      <c r="B109" s="212" t="s">
        <v>937</v>
      </c>
      <c r="C109" s="201">
        <f>C110</f>
        <v>27.8</v>
      </c>
      <c r="I109" s="220"/>
      <c r="J109" s="220"/>
      <c r="K109" s="220"/>
      <c r="L109" s="220"/>
      <c r="M109" s="220"/>
      <c r="N109" s="220"/>
      <c r="O109" s="220"/>
      <c r="Q109" s="500"/>
      <c r="R109" s="500"/>
      <c r="S109" s="500"/>
      <c r="T109" s="500"/>
    </row>
    <row r="110" spans="1:20" ht="68.25">
      <c r="A110" s="5" t="s">
        <v>938</v>
      </c>
      <c r="B110" s="12" t="s">
        <v>686</v>
      </c>
      <c r="C110" s="202">
        <v>27.8</v>
      </c>
      <c r="D110" s="248">
        <v>14.8</v>
      </c>
      <c r="E110" s="248">
        <v>10</v>
      </c>
      <c r="F110" s="248">
        <v>3</v>
      </c>
      <c r="G110" s="589"/>
      <c r="H110" s="827"/>
      <c r="I110" s="320"/>
      <c r="J110" s="220"/>
      <c r="K110" s="320"/>
      <c r="L110" s="220"/>
      <c r="M110" s="220"/>
      <c r="N110" s="220"/>
      <c r="O110" s="220"/>
      <c r="Q110" s="500"/>
      <c r="R110" s="500"/>
      <c r="S110" s="500"/>
      <c r="T110" s="500"/>
    </row>
    <row r="111" spans="1:20" ht="15" hidden="1">
      <c r="A111" s="8"/>
      <c r="B111" s="12"/>
      <c r="C111" s="202"/>
      <c r="I111" s="220"/>
      <c r="J111" s="220"/>
      <c r="K111" s="220"/>
      <c r="L111" s="220"/>
      <c r="M111" s="220"/>
      <c r="N111" s="220"/>
      <c r="O111" s="220"/>
      <c r="Q111" s="500"/>
      <c r="R111" s="500"/>
      <c r="S111" s="500"/>
      <c r="T111" s="500"/>
    </row>
    <row r="112" spans="1:20" ht="36" customHeight="1">
      <c r="A112" s="6" t="s">
        <v>1453</v>
      </c>
      <c r="B112" s="212" t="s">
        <v>1452</v>
      </c>
      <c r="C112" s="201">
        <f>C113</f>
        <v>1680.963</v>
      </c>
      <c r="I112" s="220"/>
      <c r="J112" s="220"/>
      <c r="K112" s="220"/>
      <c r="L112" s="220"/>
      <c r="M112" s="220"/>
      <c r="N112" s="220"/>
      <c r="O112" s="220"/>
      <c r="Q112" s="500"/>
      <c r="R112" s="500"/>
      <c r="S112" s="500"/>
      <c r="T112" s="500"/>
    </row>
    <row r="113" spans="1:20" ht="54.75">
      <c r="A113" s="5" t="s">
        <v>1522</v>
      </c>
      <c r="B113" s="12" t="s">
        <v>1454</v>
      </c>
      <c r="C113" s="284">
        <v>1680.963</v>
      </c>
      <c r="D113" s="248">
        <v>574.366</v>
      </c>
      <c r="E113" s="248">
        <v>1056.597</v>
      </c>
      <c r="F113" s="248">
        <v>50</v>
      </c>
      <c r="G113" s="242"/>
      <c r="H113" s="828"/>
      <c r="I113" s="320"/>
      <c r="J113" s="220"/>
      <c r="K113" s="320"/>
      <c r="L113" s="220"/>
      <c r="M113" s="220"/>
      <c r="N113" s="220"/>
      <c r="O113" s="220"/>
      <c r="Q113" s="500"/>
      <c r="R113" s="500"/>
      <c r="S113" s="500"/>
      <c r="T113" s="500"/>
    </row>
    <row r="114" spans="1:20" ht="32.25" customHeight="1">
      <c r="A114" s="204" t="s">
        <v>939</v>
      </c>
      <c r="B114" s="215">
        <v>15</v>
      </c>
      <c r="C114" s="200">
        <f>C115+C117</f>
        <v>14</v>
      </c>
      <c r="G114" s="765"/>
      <c r="H114" s="218"/>
      <c r="I114" s="218"/>
      <c r="J114" s="218"/>
      <c r="K114" s="220"/>
      <c r="L114" s="220"/>
      <c r="M114" s="220"/>
      <c r="N114" s="220"/>
      <c r="O114" s="220"/>
      <c r="Q114" s="500"/>
      <c r="R114" s="500"/>
      <c r="S114" s="500"/>
      <c r="T114" s="500"/>
    </row>
    <row r="115" spans="1:20" ht="54" customHeight="1">
      <c r="A115" s="6" t="s">
        <v>940</v>
      </c>
      <c r="B115" s="212" t="s">
        <v>941</v>
      </c>
      <c r="C115" s="201">
        <f>C116</f>
        <v>5</v>
      </c>
      <c r="G115" s="201"/>
      <c r="H115" s="219"/>
      <c r="I115" s="219"/>
      <c r="J115" s="219"/>
      <c r="K115" s="220"/>
      <c r="L115" s="220"/>
      <c r="M115" s="220"/>
      <c r="N115" s="220"/>
      <c r="O115" s="220"/>
      <c r="Q115" s="500"/>
      <c r="R115" s="500"/>
      <c r="S115" s="500"/>
      <c r="T115" s="500"/>
    </row>
    <row r="116" spans="1:20" ht="90" customHeight="1">
      <c r="A116" s="5" t="s">
        <v>878</v>
      </c>
      <c r="B116" s="12" t="s">
        <v>353</v>
      </c>
      <c r="C116" s="202">
        <v>5</v>
      </c>
      <c r="I116" s="220"/>
      <c r="J116" s="220"/>
      <c r="K116" s="220"/>
      <c r="L116" s="220"/>
      <c r="M116" s="220"/>
      <c r="N116" s="220"/>
      <c r="O116" s="220"/>
      <c r="Q116" s="500"/>
      <c r="R116" s="500"/>
      <c r="S116" s="500"/>
      <c r="T116" s="500"/>
    </row>
    <row r="117" spans="1:20" ht="42.75" customHeight="1">
      <c r="A117" s="6" t="s">
        <v>942</v>
      </c>
      <c r="B117" s="212" t="s">
        <v>943</v>
      </c>
      <c r="C117" s="201">
        <f>SUM(C118:C122)</f>
        <v>9</v>
      </c>
      <c r="G117" s="201"/>
      <c r="H117" s="219"/>
      <c r="I117" s="219"/>
      <c r="J117" s="219"/>
      <c r="K117" s="220"/>
      <c r="L117" s="220"/>
      <c r="M117" s="220"/>
      <c r="N117" s="220"/>
      <c r="O117" s="220"/>
      <c r="Q117" s="500"/>
      <c r="R117" s="500"/>
      <c r="S117" s="500"/>
      <c r="T117" s="500"/>
    </row>
    <row r="118" spans="1:20" ht="60" customHeight="1">
      <c r="A118" s="5" t="s">
        <v>425</v>
      </c>
      <c r="B118" s="12" t="s">
        <v>944</v>
      </c>
      <c r="C118" s="284">
        <v>7</v>
      </c>
      <c r="I118" s="220"/>
      <c r="J118" s="220"/>
      <c r="K118" s="220"/>
      <c r="L118" s="220"/>
      <c r="M118" s="220"/>
      <c r="N118" s="220"/>
      <c r="O118" s="220"/>
      <c r="Q118" s="500"/>
      <c r="R118" s="500"/>
      <c r="S118" s="500"/>
      <c r="T118" s="500"/>
    </row>
    <row r="119" spans="1:20" ht="41.25">
      <c r="A119" s="256" t="s">
        <v>1222</v>
      </c>
      <c r="B119" s="12" t="s">
        <v>1223</v>
      </c>
      <c r="C119" s="202">
        <v>0.5</v>
      </c>
      <c r="I119" s="220"/>
      <c r="J119" s="220"/>
      <c r="K119" s="220"/>
      <c r="L119" s="220"/>
      <c r="M119" s="220"/>
      <c r="N119" s="220"/>
      <c r="O119" s="220"/>
      <c r="Q119" s="500"/>
      <c r="R119" s="500"/>
      <c r="S119" s="500"/>
      <c r="T119" s="500"/>
    </row>
    <row r="120" spans="1:20" ht="53.25" customHeight="1">
      <c r="A120" s="256" t="s">
        <v>778</v>
      </c>
      <c r="B120" s="12" t="s">
        <v>1263</v>
      </c>
      <c r="C120" s="202">
        <v>0.5</v>
      </c>
      <c r="I120" s="220"/>
      <c r="J120" s="220"/>
      <c r="K120" s="220"/>
      <c r="L120" s="220"/>
      <c r="M120" s="220"/>
      <c r="N120" s="220"/>
      <c r="O120" s="220"/>
      <c r="Q120" s="500"/>
      <c r="R120" s="500"/>
      <c r="S120" s="500"/>
      <c r="T120" s="500"/>
    </row>
    <row r="121" spans="1:20" ht="41.25">
      <c r="A121" s="256" t="s">
        <v>1224</v>
      </c>
      <c r="B121" s="12" t="s">
        <v>1264</v>
      </c>
      <c r="C121" s="202">
        <v>0.5</v>
      </c>
      <c r="I121" s="220"/>
      <c r="J121" s="220"/>
      <c r="K121" s="220"/>
      <c r="L121" s="220"/>
      <c r="M121" s="220"/>
      <c r="N121" s="220"/>
      <c r="O121" s="220"/>
      <c r="Q121" s="500"/>
      <c r="R121" s="500"/>
      <c r="S121" s="500"/>
      <c r="T121" s="500"/>
    </row>
    <row r="122" spans="1:20" ht="41.25">
      <c r="A122" s="256" t="s">
        <v>1255</v>
      </c>
      <c r="B122" s="12" t="s">
        <v>1265</v>
      </c>
      <c r="C122" s="202">
        <v>0.5</v>
      </c>
      <c r="I122" s="220"/>
      <c r="J122" s="220"/>
      <c r="K122" s="220"/>
      <c r="L122" s="220"/>
      <c r="M122" s="220"/>
      <c r="N122" s="220"/>
      <c r="O122" s="220"/>
      <c r="Q122" s="500"/>
      <c r="R122" s="500"/>
      <c r="S122" s="500"/>
      <c r="T122" s="500"/>
    </row>
    <row r="123" spans="1:20" ht="45" customHeight="1">
      <c r="A123" s="243" t="s">
        <v>1582</v>
      </c>
      <c r="B123" s="611">
        <v>16</v>
      </c>
      <c r="C123" s="244">
        <f>C124</f>
        <v>50330.725</v>
      </c>
      <c r="I123" s="220"/>
      <c r="J123" s="220"/>
      <c r="K123" s="220"/>
      <c r="L123" s="220"/>
      <c r="M123" s="220"/>
      <c r="N123" s="220"/>
      <c r="O123" s="220"/>
      <c r="Q123" s="500"/>
      <c r="R123" s="500"/>
      <c r="S123" s="500"/>
      <c r="T123" s="500"/>
    </row>
    <row r="124" spans="1:20" ht="48.75" customHeight="1">
      <c r="A124" s="6" t="s">
        <v>1576</v>
      </c>
      <c r="B124" s="212" t="s">
        <v>1577</v>
      </c>
      <c r="C124" s="201">
        <f>C125+C126+C127</f>
        <v>50330.725</v>
      </c>
      <c r="I124" s="220"/>
      <c r="J124" s="220"/>
      <c r="K124" s="220"/>
      <c r="L124" s="220"/>
      <c r="M124" s="220"/>
      <c r="N124" s="220"/>
      <c r="O124" s="220"/>
      <c r="Q124" s="500"/>
      <c r="R124" s="500"/>
      <c r="S124" s="500"/>
      <c r="T124" s="500"/>
    </row>
    <row r="125" spans="1:20" ht="27.75" hidden="1">
      <c r="A125" s="5" t="s">
        <v>945</v>
      </c>
      <c r="B125" s="12" t="s">
        <v>946</v>
      </c>
      <c r="C125" s="202">
        <v>0</v>
      </c>
      <c r="I125" s="220"/>
      <c r="J125" s="220"/>
      <c r="K125" s="220"/>
      <c r="L125" s="220"/>
      <c r="M125" s="220"/>
      <c r="N125" s="220"/>
      <c r="O125" s="220"/>
      <c r="Q125" s="500"/>
      <c r="R125" s="500"/>
      <c r="S125" s="500"/>
      <c r="T125" s="500"/>
    </row>
    <row r="126" spans="1:20" ht="37.5" customHeight="1">
      <c r="A126" s="5" t="s">
        <v>1539</v>
      </c>
      <c r="B126" s="12" t="s">
        <v>1578</v>
      </c>
      <c r="C126" s="202">
        <v>8730.509</v>
      </c>
      <c r="I126" s="220"/>
      <c r="J126" s="220"/>
      <c r="K126" s="220"/>
      <c r="L126" s="220"/>
      <c r="M126" s="220"/>
      <c r="N126" s="220"/>
      <c r="O126" s="220"/>
      <c r="Q126" s="500"/>
      <c r="R126" s="500"/>
      <c r="S126" s="500"/>
      <c r="T126" s="500"/>
    </row>
    <row r="127" spans="1:20" ht="43.5" customHeight="1">
      <c r="A127" s="5" t="s">
        <v>1533</v>
      </c>
      <c r="B127" s="12" t="s">
        <v>1532</v>
      </c>
      <c r="C127" s="202">
        <v>41600.216</v>
      </c>
      <c r="I127" s="220"/>
      <c r="J127" s="220"/>
      <c r="K127" s="220"/>
      <c r="L127" s="220"/>
      <c r="M127" s="220"/>
      <c r="N127" s="220"/>
      <c r="O127" s="220"/>
      <c r="Q127" s="500"/>
      <c r="R127" s="500"/>
      <c r="S127" s="500"/>
      <c r="T127" s="500"/>
    </row>
    <row r="128" spans="1:20" ht="35.25" customHeight="1">
      <c r="A128" s="204" t="s">
        <v>1516</v>
      </c>
      <c r="B128" s="215">
        <v>17</v>
      </c>
      <c r="C128" s="200">
        <f>C129+C131</f>
        <v>465.8</v>
      </c>
      <c r="I128" s="220"/>
      <c r="J128" s="220"/>
      <c r="K128" s="220"/>
      <c r="L128" s="220"/>
      <c r="M128" s="220"/>
      <c r="N128" s="220"/>
      <c r="O128" s="220"/>
      <c r="Q128" s="500"/>
      <c r="R128" s="500"/>
      <c r="S128" s="500"/>
      <c r="T128" s="500"/>
    </row>
    <row r="129" spans="1:20" ht="41.25" customHeight="1">
      <c r="A129" s="6" t="s">
        <v>947</v>
      </c>
      <c r="B129" s="212" t="s">
        <v>948</v>
      </c>
      <c r="C129" s="201">
        <f>C130</f>
        <v>160</v>
      </c>
      <c r="I129" s="220"/>
      <c r="J129" s="220"/>
      <c r="K129" s="220"/>
      <c r="L129" s="220"/>
      <c r="M129" s="220"/>
      <c r="N129" s="220"/>
      <c r="O129" s="220"/>
      <c r="Q129" s="500"/>
      <c r="R129" s="500"/>
      <c r="S129" s="500"/>
      <c r="T129" s="500"/>
    </row>
    <row r="130" spans="1:20" ht="36.75" customHeight="1">
      <c r="A130" s="8" t="s">
        <v>459</v>
      </c>
      <c r="B130" s="12" t="s">
        <v>349</v>
      </c>
      <c r="C130" s="202">
        <v>160</v>
      </c>
      <c r="D130" s="202">
        <v>20</v>
      </c>
      <c r="E130" s="202">
        <v>140</v>
      </c>
      <c r="F130" s="202"/>
      <c r="G130" s="202"/>
      <c r="H130" s="320"/>
      <c r="I130" s="220"/>
      <c r="J130" s="220"/>
      <c r="K130" s="220"/>
      <c r="L130" s="220"/>
      <c r="M130" s="220"/>
      <c r="N130" s="220"/>
      <c r="O130" s="220"/>
      <c r="Q130" s="500"/>
      <c r="R130" s="500"/>
      <c r="S130" s="500"/>
      <c r="T130" s="500"/>
    </row>
    <row r="131" spans="1:20" ht="30.75" customHeight="1">
      <c r="A131" s="6" t="s">
        <v>1517</v>
      </c>
      <c r="B131" s="212" t="s">
        <v>1518</v>
      </c>
      <c r="C131" s="201">
        <f>C132</f>
        <v>305.8</v>
      </c>
      <c r="I131" s="220"/>
      <c r="J131" s="220"/>
      <c r="K131" s="220"/>
      <c r="L131" s="220"/>
      <c r="M131" s="220"/>
      <c r="N131" s="220"/>
      <c r="O131" s="220"/>
      <c r="Q131" s="500"/>
      <c r="R131" s="500"/>
      <c r="S131" s="500"/>
      <c r="T131" s="500"/>
    </row>
    <row r="132" spans="1:20" ht="44.25" customHeight="1">
      <c r="A132" s="8" t="s">
        <v>457</v>
      </c>
      <c r="B132" s="12" t="s">
        <v>345</v>
      </c>
      <c r="C132" s="202">
        <v>305.8</v>
      </c>
      <c r="I132" s="220"/>
      <c r="J132" s="220"/>
      <c r="K132" s="220"/>
      <c r="L132" s="220"/>
      <c r="M132" s="220"/>
      <c r="N132" s="220"/>
      <c r="O132" s="220"/>
      <c r="Q132" s="500"/>
      <c r="R132" s="500"/>
      <c r="S132" s="500"/>
      <c r="T132" s="500"/>
    </row>
    <row r="133" spans="1:20" ht="81.75" customHeight="1">
      <c r="A133" s="198" t="s">
        <v>1455</v>
      </c>
      <c r="B133" s="199" t="s">
        <v>1446</v>
      </c>
      <c r="C133" s="200">
        <f>SUM(C134,C136)</f>
        <v>1749.56</v>
      </c>
      <c r="G133" s="254"/>
      <c r="H133" s="829"/>
      <c r="I133" s="901"/>
      <c r="J133" s="513"/>
      <c r="K133" s="220"/>
      <c r="L133" s="220"/>
      <c r="M133" s="220"/>
      <c r="N133" s="220"/>
      <c r="O133" s="220"/>
      <c r="Q133" s="500"/>
      <c r="R133" s="500"/>
      <c r="S133" s="500"/>
      <c r="T133" s="500"/>
    </row>
    <row r="134" spans="1:20" ht="41.25">
      <c r="A134" s="7" t="s">
        <v>920</v>
      </c>
      <c r="B134" s="196" t="s">
        <v>1456</v>
      </c>
      <c r="C134" s="201">
        <f>SUM(C135)</f>
        <v>364.28</v>
      </c>
      <c r="G134" s="254"/>
      <c r="H134" s="829"/>
      <c r="I134" s="901"/>
      <c r="J134" s="513"/>
      <c r="K134" s="220"/>
      <c r="L134" s="220"/>
      <c r="M134" s="220"/>
      <c r="N134" s="220"/>
      <c r="O134" s="220"/>
      <c r="Q134" s="500"/>
      <c r="R134" s="500"/>
      <c r="S134" s="500"/>
      <c r="T134" s="500"/>
    </row>
    <row r="135" spans="1:20" ht="28.5" customHeight="1">
      <c r="A135" s="8" t="s">
        <v>922</v>
      </c>
      <c r="B135" s="194" t="s">
        <v>1458</v>
      </c>
      <c r="C135" s="202">
        <v>364.28</v>
      </c>
      <c r="G135" s="310"/>
      <c r="H135" s="830"/>
      <c r="I135" s="901"/>
      <c r="J135" s="513"/>
      <c r="K135" s="220"/>
      <c r="L135" s="220"/>
      <c r="M135" s="220"/>
      <c r="N135" s="220"/>
      <c r="O135" s="220"/>
      <c r="Q135" s="500"/>
      <c r="R135" s="500"/>
      <c r="S135" s="500"/>
      <c r="T135" s="500"/>
    </row>
    <row r="136" spans="1:20" ht="27.75">
      <c r="A136" s="7" t="s">
        <v>924</v>
      </c>
      <c r="B136" s="212" t="s">
        <v>1459</v>
      </c>
      <c r="C136" s="201">
        <f>SUM(C137)</f>
        <v>1385.28</v>
      </c>
      <c r="G136" s="310"/>
      <c r="H136" s="830"/>
      <c r="I136" s="901"/>
      <c r="J136" s="513"/>
      <c r="K136" s="220"/>
      <c r="L136" s="220"/>
      <c r="M136" s="220"/>
      <c r="N136" s="220"/>
      <c r="O136" s="220"/>
      <c r="Q136" s="500"/>
      <c r="R136" s="500"/>
      <c r="S136" s="500"/>
      <c r="T136" s="500"/>
    </row>
    <row r="137" spans="1:20" ht="41.25">
      <c r="A137" s="8" t="s">
        <v>671</v>
      </c>
      <c r="B137" s="213" t="s">
        <v>1457</v>
      </c>
      <c r="C137" s="202">
        <v>1385.28</v>
      </c>
      <c r="G137" s="310"/>
      <c r="H137" s="830"/>
      <c r="I137" s="901"/>
      <c r="J137" s="513"/>
      <c r="K137" s="220"/>
      <c r="L137" s="220"/>
      <c r="M137" s="220"/>
      <c r="N137" s="220"/>
      <c r="O137" s="220"/>
      <c r="Q137" s="500"/>
      <c r="R137" s="500"/>
      <c r="S137" s="500"/>
      <c r="T137" s="500"/>
    </row>
    <row r="138" spans="1:20" ht="15.75">
      <c r="A138" s="902" t="s">
        <v>949</v>
      </c>
      <c r="B138" s="903">
        <v>20</v>
      </c>
      <c r="C138" s="904">
        <f>C140+C143</f>
        <v>2244.732</v>
      </c>
      <c r="G138" s="905"/>
      <c r="H138" s="831"/>
      <c r="I138" s="906"/>
      <c r="J138" s="907"/>
      <c r="K138" s="220"/>
      <c r="L138" s="220"/>
      <c r="M138" s="220"/>
      <c r="N138" s="220"/>
      <c r="O138" s="220"/>
      <c r="Q138" s="500"/>
      <c r="R138" s="500"/>
      <c r="S138" s="500"/>
      <c r="T138" s="500"/>
    </row>
    <row r="139" spans="1:20" ht="15.75">
      <c r="A139" s="902"/>
      <c r="B139" s="903"/>
      <c r="C139" s="904"/>
      <c r="G139" s="905"/>
      <c r="H139" s="831"/>
      <c r="I139" s="906"/>
      <c r="J139" s="907"/>
      <c r="K139" s="220"/>
      <c r="L139" s="220"/>
      <c r="M139" s="220"/>
      <c r="N139" s="220"/>
      <c r="O139" s="220"/>
      <c r="Q139" s="500"/>
      <c r="R139" s="500"/>
      <c r="S139" s="500"/>
      <c r="T139" s="500"/>
    </row>
    <row r="140" spans="1:20" ht="33.75" customHeight="1">
      <c r="A140" s="6" t="s">
        <v>265</v>
      </c>
      <c r="B140" s="12" t="s">
        <v>950</v>
      </c>
      <c r="C140" s="201">
        <f>C141+C142</f>
        <v>2190.732</v>
      </c>
      <c r="G140" s="905"/>
      <c r="H140" s="831"/>
      <c r="I140" s="906"/>
      <c r="J140" s="907"/>
      <c r="K140" s="220"/>
      <c r="L140" s="220"/>
      <c r="M140" s="220"/>
      <c r="N140" s="220"/>
      <c r="O140" s="220"/>
      <c r="Q140" s="500"/>
      <c r="R140" s="500"/>
      <c r="S140" s="500"/>
      <c r="T140" s="500"/>
    </row>
    <row r="141" spans="1:20" ht="69" customHeight="1">
      <c r="A141" s="5" t="s">
        <v>782</v>
      </c>
      <c r="B141" s="12" t="s">
        <v>704</v>
      </c>
      <c r="C141" s="202">
        <v>1664.629</v>
      </c>
      <c r="D141" s="202">
        <v>1402.653</v>
      </c>
      <c r="E141" s="202">
        <v>261.976</v>
      </c>
      <c r="F141" s="202"/>
      <c r="G141" s="905"/>
      <c r="H141" s="831"/>
      <c r="I141" s="906"/>
      <c r="J141" s="907"/>
      <c r="K141" s="320"/>
      <c r="L141" s="220"/>
      <c r="M141" s="220"/>
      <c r="N141" s="220"/>
      <c r="O141" s="220"/>
      <c r="Q141" s="500"/>
      <c r="R141" s="500"/>
      <c r="S141" s="500"/>
      <c r="T141" s="500"/>
    </row>
    <row r="142" spans="1:20" ht="53.25" customHeight="1">
      <c r="A142" s="5" t="s">
        <v>1188</v>
      </c>
      <c r="B142" s="12" t="s">
        <v>789</v>
      </c>
      <c r="C142" s="202">
        <v>526.103</v>
      </c>
      <c r="G142" s="905"/>
      <c r="H142" s="831"/>
      <c r="I142" s="906"/>
      <c r="J142" s="513"/>
      <c r="K142" s="220"/>
      <c r="L142" s="220"/>
      <c r="M142" s="220"/>
      <c r="N142" s="220"/>
      <c r="O142" s="220"/>
      <c r="Q142" s="500"/>
      <c r="R142" s="500"/>
      <c r="S142" s="500"/>
      <c r="T142" s="500"/>
    </row>
    <row r="143" spans="1:20" ht="44.25" customHeight="1">
      <c r="A143" s="221" t="s">
        <v>783</v>
      </c>
      <c r="B143" s="222" t="s">
        <v>951</v>
      </c>
      <c r="C143" s="775">
        <f>C144</f>
        <v>54</v>
      </c>
      <c r="G143" s="905"/>
      <c r="H143" s="831"/>
      <c r="I143" s="906"/>
      <c r="J143" s="513"/>
      <c r="K143" s="220"/>
      <c r="L143" s="220"/>
      <c r="M143" s="220"/>
      <c r="N143" s="220"/>
      <c r="O143" s="220"/>
      <c r="Q143" s="500"/>
      <c r="R143" s="500"/>
      <c r="S143" s="500"/>
      <c r="T143" s="500"/>
    </row>
    <row r="144" spans="1:20" ht="41.25" customHeight="1">
      <c r="A144" s="190" t="s">
        <v>870</v>
      </c>
      <c r="B144" s="222" t="s">
        <v>786</v>
      </c>
      <c r="C144" s="751">
        <v>54</v>
      </c>
      <c r="D144" s="766">
        <v>40</v>
      </c>
      <c r="E144" s="766">
        <v>14</v>
      </c>
      <c r="F144" s="766"/>
      <c r="G144" s="905"/>
      <c r="H144" s="831"/>
      <c r="I144" s="906"/>
      <c r="J144" s="513"/>
      <c r="K144" s="321"/>
      <c r="L144" s="220"/>
      <c r="M144" s="220"/>
      <c r="N144" s="220"/>
      <c r="O144" s="220"/>
      <c r="Q144" s="500"/>
      <c r="R144" s="500"/>
      <c r="S144" s="500"/>
      <c r="T144" s="500"/>
    </row>
    <row r="145" spans="1:20" ht="15.75" hidden="1">
      <c r="A145" s="908" t="s">
        <v>952</v>
      </c>
      <c r="B145" s="909">
        <v>21</v>
      </c>
      <c r="C145" s="910">
        <f>C147</f>
        <v>0</v>
      </c>
      <c r="G145" s="905"/>
      <c r="H145" s="831"/>
      <c r="I145" s="906"/>
      <c r="J145" s="513"/>
      <c r="K145" s="220"/>
      <c r="L145" s="220"/>
      <c r="M145" s="220"/>
      <c r="N145" s="220"/>
      <c r="O145" s="220"/>
      <c r="Q145" s="500"/>
      <c r="R145" s="500"/>
      <c r="S145" s="500"/>
      <c r="T145" s="500"/>
    </row>
    <row r="146" spans="1:20" ht="36.75" customHeight="1" hidden="1">
      <c r="A146" s="908"/>
      <c r="B146" s="909"/>
      <c r="C146" s="910"/>
      <c r="G146" s="905"/>
      <c r="H146" s="831"/>
      <c r="I146" s="906"/>
      <c r="J146" s="513"/>
      <c r="K146" s="220"/>
      <c r="L146" s="220"/>
      <c r="M146" s="220"/>
      <c r="N146" s="220"/>
      <c r="O146" s="220"/>
      <c r="Q146" s="500"/>
      <c r="R146" s="500"/>
      <c r="S146" s="500"/>
      <c r="T146" s="500"/>
    </row>
    <row r="147" spans="1:20" ht="41.25" customHeight="1" hidden="1">
      <c r="A147" s="508" t="s">
        <v>953</v>
      </c>
      <c r="B147" s="509" t="s">
        <v>954</v>
      </c>
      <c r="C147" s="510"/>
      <c r="I147" s="220"/>
      <c r="J147" s="220"/>
      <c r="K147" s="220"/>
      <c r="L147" s="220"/>
      <c r="M147" s="220"/>
      <c r="N147" s="220"/>
      <c r="O147" s="220"/>
      <c r="Q147" s="500"/>
      <c r="R147" s="500"/>
      <c r="S147" s="500"/>
      <c r="T147" s="500"/>
    </row>
    <row r="148" spans="1:20" ht="65.25" customHeight="1" hidden="1">
      <c r="A148" s="511" t="s">
        <v>1138</v>
      </c>
      <c r="B148" s="509" t="s">
        <v>812</v>
      </c>
      <c r="C148" s="512"/>
      <c r="D148" s="767"/>
      <c r="E148" s="767"/>
      <c r="F148" s="767"/>
      <c r="G148" s="767"/>
      <c r="H148" s="503"/>
      <c r="I148" s="503"/>
      <c r="J148" s="503"/>
      <c r="K148" s="503"/>
      <c r="L148" s="220"/>
      <c r="M148" s="220"/>
      <c r="N148" s="220"/>
      <c r="O148" s="220"/>
      <c r="Q148" s="500"/>
      <c r="R148" s="500"/>
      <c r="S148" s="500"/>
      <c r="T148" s="500"/>
    </row>
    <row r="149" spans="1:20" ht="15" hidden="1">
      <c r="A149" s="222"/>
      <c r="C149" s="776"/>
      <c r="I149" s="220"/>
      <c r="J149" s="220"/>
      <c r="K149" s="220"/>
      <c r="L149" s="220"/>
      <c r="M149" s="220"/>
      <c r="N149" s="220"/>
      <c r="O149" s="220"/>
      <c r="Q149" s="500"/>
      <c r="R149" s="500"/>
      <c r="S149" s="500"/>
      <c r="T149" s="500"/>
    </row>
    <row r="150" spans="1:20" ht="15" hidden="1">
      <c r="A150" s="248" t="s">
        <v>1706</v>
      </c>
      <c r="C150" s="776"/>
      <c r="I150" s="220"/>
      <c r="J150" s="220"/>
      <c r="K150" s="220"/>
      <c r="L150" s="220"/>
      <c r="M150" s="220"/>
      <c r="N150" s="220"/>
      <c r="O150" s="220"/>
      <c r="Q150" s="500"/>
      <c r="R150" s="500"/>
      <c r="S150" s="500"/>
      <c r="T150" s="500"/>
    </row>
    <row r="151" spans="3:20" ht="15" hidden="1">
      <c r="C151" s="776"/>
      <c r="I151" s="220"/>
      <c r="J151" s="220"/>
      <c r="K151" s="220"/>
      <c r="L151" s="220"/>
      <c r="M151" s="220"/>
      <c r="N151" s="220"/>
      <c r="O151" s="220"/>
      <c r="Q151" s="500"/>
      <c r="R151" s="500"/>
      <c r="S151" s="500"/>
      <c r="T151" s="500"/>
    </row>
    <row r="152" spans="1:20" ht="15" hidden="1">
      <c r="A152" s="248" t="s">
        <v>1707</v>
      </c>
      <c r="C152" s="776"/>
      <c r="I152" s="220"/>
      <c r="J152" s="220"/>
      <c r="K152" s="220"/>
      <c r="L152" s="220"/>
      <c r="M152" s="220"/>
      <c r="N152" s="220"/>
      <c r="O152" s="220"/>
      <c r="Q152" s="500"/>
      <c r="R152" s="500"/>
      <c r="S152" s="500"/>
      <c r="T152" s="500"/>
    </row>
    <row r="153" spans="3:20" ht="15" hidden="1">
      <c r="C153" s="776"/>
      <c r="I153" s="220"/>
      <c r="J153" s="220"/>
      <c r="K153" s="220"/>
      <c r="L153" s="220"/>
      <c r="M153" s="220"/>
      <c r="N153" s="220"/>
      <c r="O153" s="220"/>
      <c r="Q153" s="500"/>
      <c r="R153" s="500"/>
      <c r="S153" s="500"/>
      <c r="T153" s="500"/>
    </row>
    <row r="154" spans="3:20" ht="15" hidden="1">
      <c r="C154" s="776"/>
      <c r="I154" s="220"/>
      <c r="J154" s="220"/>
      <c r="K154" s="220"/>
      <c r="L154" s="220"/>
      <c r="M154" s="220"/>
      <c r="N154" s="220"/>
      <c r="O154" s="220"/>
      <c r="Q154" s="500"/>
      <c r="R154" s="500"/>
      <c r="S154" s="500"/>
      <c r="T154" s="500"/>
    </row>
    <row r="155" spans="3:20" ht="15" hidden="1">
      <c r="C155" s="776"/>
      <c r="I155" s="220"/>
      <c r="J155" s="220"/>
      <c r="K155" s="220"/>
      <c r="L155" s="220"/>
      <c r="M155" s="220"/>
      <c r="N155" s="220"/>
      <c r="O155" s="220"/>
      <c r="Q155" s="500"/>
      <c r="R155" s="500"/>
      <c r="S155" s="500"/>
      <c r="T155" s="500"/>
    </row>
    <row r="156" spans="3:20" ht="15" hidden="1">
      <c r="C156" s="776"/>
      <c r="I156" s="220"/>
      <c r="J156" s="220"/>
      <c r="K156" s="220"/>
      <c r="L156" s="220"/>
      <c r="M156" s="220"/>
      <c r="N156" s="220"/>
      <c r="O156" s="220"/>
      <c r="Q156" s="500"/>
      <c r="R156" s="500"/>
      <c r="S156" s="500"/>
      <c r="T156" s="500"/>
    </row>
    <row r="157" spans="3:20" ht="15" hidden="1">
      <c r="C157" s="776"/>
      <c r="I157" s="220"/>
      <c r="J157" s="220"/>
      <c r="K157" s="220"/>
      <c r="L157" s="220"/>
      <c r="M157" s="220"/>
      <c r="N157" s="220"/>
      <c r="O157" s="220"/>
      <c r="Q157" s="500"/>
      <c r="R157" s="500"/>
      <c r="S157" s="500"/>
      <c r="T157" s="500"/>
    </row>
    <row r="158" spans="3:20" ht="15" hidden="1">
      <c r="C158" s="776"/>
      <c r="I158" s="220"/>
      <c r="J158" s="220"/>
      <c r="K158" s="220"/>
      <c r="L158" s="220"/>
      <c r="M158" s="220"/>
      <c r="N158" s="220"/>
      <c r="O158" s="220"/>
      <c r="Q158" s="500"/>
      <c r="R158" s="500"/>
      <c r="S158" s="500"/>
      <c r="T158" s="500"/>
    </row>
    <row r="159" spans="3:20" ht="15" hidden="1">
      <c r="C159" s="776"/>
      <c r="I159" s="220"/>
      <c r="J159" s="220"/>
      <c r="K159" s="220"/>
      <c r="L159" s="220"/>
      <c r="M159" s="220"/>
      <c r="N159" s="220"/>
      <c r="O159" s="220"/>
      <c r="Q159" s="500"/>
      <c r="R159" s="500"/>
      <c r="S159" s="500"/>
      <c r="T159" s="500"/>
    </row>
    <row r="160" spans="3:20" ht="15" hidden="1">
      <c r="C160" s="776"/>
      <c r="I160" s="220"/>
      <c r="J160" s="220"/>
      <c r="K160" s="220"/>
      <c r="L160" s="220"/>
      <c r="M160" s="220"/>
      <c r="N160" s="220"/>
      <c r="O160" s="220"/>
      <c r="Q160" s="500"/>
      <c r="R160" s="500"/>
      <c r="S160" s="500"/>
      <c r="T160" s="500"/>
    </row>
    <row r="161" spans="3:20" ht="15" hidden="1">
      <c r="C161" s="776"/>
      <c r="I161" s="220"/>
      <c r="J161" s="220"/>
      <c r="K161" s="220"/>
      <c r="L161" s="220"/>
      <c r="M161" s="220"/>
      <c r="N161" s="220"/>
      <c r="O161" s="220"/>
      <c r="Q161" s="500"/>
      <c r="R161" s="500"/>
      <c r="S161" s="500"/>
      <c r="T161" s="500"/>
    </row>
    <row r="162" spans="3:20" ht="15" hidden="1">
      <c r="C162" s="776"/>
      <c r="I162" s="220"/>
      <c r="J162" s="220"/>
      <c r="K162" s="220"/>
      <c r="L162" s="220"/>
      <c r="M162" s="220"/>
      <c r="N162" s="220"/>
      <c r="O162" s="220"/>
      <c r="Q162" s="500"/>
      <c r="R162" s="500"/>
      <c r="S162" s="500"/>
      <c r="T162" s="500"/>
    </row>
    <row r="163" spans="3:20" ht="15" hidden="1">
      <c r="C163" s="776"/>
      <c r="I163" s="220"/>
      <c r="J163" s="220"/>
      <c r="K163" s="220"/>
      <c r="L163" s="220"/>
      <c r="M163" s="220"/>
      <c r="N163" s="220"/>
      <c r="O163" s="220"/>
      <c r="Q163" s="500"/>
      <c r="R163" s="500"/>
      <c r="S163" s="500"/>
      <c r="T163" s="500"/>
    </row>
    <row r="164" spans="3:20" ht="15" hidden="1">
      <c r="C164" s="776"/>
      <c r="I164" s="220"/>
      <c r="J164" s="220"/>
      <c r="K164" s="220"/>
      <c r="L164" s="220"/>
      <c r="M164" s="220"/>
      <c r="N164" s="220"/>
      <c r="O164" s="220"/>
      <c r="Q164" s="500"/>
      <c r="R164" s="500"/>
      <c r="S164" s="500"/>
      <c r="T164" s="500"/>
    </row>
    <row r="165" spans="3:20" ht="15" hidden="1">
      <c r="C165" s="776"/>
      <c r="I165" s="220"/>
      <c r="J165" s="220"/>
      <c r="K165" s="220"/>
      <c r="L165" s="220"/>
      <c r="M165" s="220"/>
      <c r="N165" s="220"/>
      <c r="O165" s="220"/>
      <c r="Q165" s="500"/>
      <c r="R165" s="500"/>
      <c r="S165" s="500"/>
      <c r="T165" s="500"/>
    </row>
    <row r="166" spans="3:20" ht="15" hidden="1">
      <c r="C166" s="776"/>
      <c r="I166" s="220"/>
      <c r="J166" s="220"/>
      <c r="K166" s="220"/>
      <c r="L166" s="220"/>
      <c r="M166" s="220"/>
      <c r="N166" s="220"/>
      <c r="O166" s="220"/>
      <c r="Q166" s="500"/>
      <c r="R166" s="500"/>
      <c r="S166" s="500"/>
      <c r="T166" s="500"/>
    </row>
    <row r="167" spans="3:20" ht="15" hidden="1">
      <c r="C167" s="776"/>
      <c r="I167" s="220"/>
      <c r="J167" s="220"/>
      <c r="K167" s="220"/>
      <c r="L167" s="220"/>
      <c r="M167" s="220"/>
      <c r="N167" s="220"/>
      <c r="O167" s="220"/>
      <c r="Q167" s="500"/>
      <c r="R167" s="500"/>
      <c r="S167" s="500"/>
      <c r="T167" s="500"/>
    </row>
    <row r="168" spans="3:20" ht="15" hidden="1">
      <c r="C168" s="776"/>
      <c r="I168" s="220"/>
      <c r="J168" s="220"/>
      <c r="K168" s="220"/>
      <c r="L168" s="220"/>
      <c r="M168" s="220"/>
      <c r="N168" s="220"/>
      <c r="O168" s="220"/>
      <c r="Q168" s="500"/>
      <c r="R168" s="500"/>
      <c r="S168" s="500"/>
      <c r="T168" s="500"/>
    </row>
    <row r="169" spans="3:20" ht="15" hidden="1">
      <c r="C169" s="776"/>
      <c r="I169" s="220"/>
      <c r="J169" s="220"/>
      <c r="K169" s="220"/>
      <c r="L169" s="220"/>
      <c r="M169" s="220"/>
      <c r="N169" s="220"/>
      <c r="O169" s="220"/>
      <c r="Q169" s="500"/>
      <c r="R169" s="500"/>
      <c r="S169" s="500"/>
      <c r="T169" s="500"/>
    </row>
    <row r="170" spans="3:20" ht="15" hidden="1">
      <c r="C170" s="776"/>
      <c r="I170" s="220"/>
      <c r="J170" s="220"/>
      <c r="K170" s="220"/>
      <c r="L170" s="220"/>
      <c r="M170" s="220"/>
      <c r="N170" s="220"/>
      <c r="O170" s="220"/>
      <c r="Q170" s="500"/>
      <c r="R170" s="500"/>
      <c r="S170" s="500"/>
      <c r="T170" s="500"/>
    </row>
    <row r="171" spans="3:20" ht="15" hidden="1">
      <c r="C171" s="776"/>
      <c r="I171" s="220"/>
      <c r="J171" s="220"/>
      <c r="K171" s="220"/>
      <c r="L171" s="220"/>
      <c r="M171" s="220"/>
      <c r="N171" s="220"/>
      <c r="O171" s="220"/>
      <c r="Q171" s="500"/>
      <c r="R171" s="500"/>
      <c r="S171" s="500"/>
      <c r="T171" s="500"/>
    </row>
    <row r="172" spans="3:20" ht="15" hidden="1">
      <c r="C172" s="776"/>
      <c r="I172" s="220"/>
      <c r="J172" s="220"/>
      <c r="K172" s="220"/>
      <c r="L172" s="220"/>
      <c r="M172" s="220"/>
      <c r="N172" s="220"/>
      <c r="O172" s="220"/>
      <c r="Q172" s="500"/>
      <c r="R172" s="500"/>
      <c r="S172" s="500"/>
      <c r="T172" s="500"/>
    </row>
    <row r="173" spans="3:20" ht="15" hidden="1">
      <c r="C173" s="776"/>
      <c r="I173" s="220"/>
      <c r="J173" s="220"/>
      <c r="K173" s="220"/>
      <c r="L173" s="220"/>
      <c r="M173" s="220"/>
      <c r="N173" s="220"/>
      <c r="O173" s="220"/>
      <c r="Q173" s="500"/>
      <c r="R173" s="500"/>
      <c r="S173" s="500"/>
      <c r="T173" s="500"/>
    </row>
    <row r="174" spans="3:20" ht="15" hidden="1">
      <c r="C174" s="776"/>
      <c r="I174" s="220"/>
      <c r="J174" s="220"/>
      <c r="K174" s="220"/>
      <c r="L174" s="220"/>
      <c r="M174" s="220"/>
      <c r="N174" s="220"/>
      <c r="O174" s="220"/>
      <c r="Q174" s="500"/>
      <c r="R174" s="500"/>
      <c r="S174" s="500"/>
      <c r="T174" s="500"/>
    </row>
    <row r="175" spans="3:20" ht="15" hidden="1">
      <c r="C175" s="776"/>
      <c r="I175" s="220"/>
      <c r="J175" s="220"/>
      <c r="K175" s="220"/>
      <c r="L175" s="220"/>
      <c r="M175" s="220"/>
      <c r="N175" s="220"/>
      <c r="O175" s="220"/>
      <c r="Q175" s="500"/>
      <c r="R175" s="500"/>
      <c r="S175" s="500"/>
      <c r="T175" s="500"/>
    </row>
    <row r="176" spans="3:20" ht="15" hidden="1">
      <c r="C176" s="776"/>
      <c r="I176" s="220"/>
      <c r="J176" s="220"/>
      <c r="K176" s="220"/>
      <c r="L176" s="220"/>
      <c r="M176" s="220"/>
      <c r="N176" s="220"/>
      <c r="O176" s="220"/>
      <c r="Q176" s="500"/>
      <c r="R176" s="500"/>
      <c r="S176" s="500"/>
      <c r="T176" s="500"/>
    </row>
    <row r="177" spans="3:20" ht="15" hidden="1">
      <c r="C177" s="776"/>
      <c r="I177" s="220"/>
      <c r="J177" s="220"/>
      <c r="K177" s="220"/>
      <c r="L177" s="220"/>
      <c r="M177" s="220"/>
      <c r="N177" s="220"/>
      <c r="O177" s="220"/>
      <c r="Q177" s="500"/>
      <c r="R177" s="500"/>
      <c r="S177" s="500"/>
      <c r="T177" s="500"/>
    </row>
    <row r="178" spans="3:20" ht="15" hidden="1">
      <c r="C178" s="776"/>
      <c r="I178" s="220"/>
      <c r="J178" s="220"/>
      <c r="K178" s="220"/>
      <c r="L178" s="220"/>
      <c r="M178" s="220"/>
      <c r="N178" s="220"/>
      <c r="O178" s="220"/>
      <c r="Q178" s="500"/>
      <c r="R178" s="500"/>
      <c r="S178" s="500"/>
      <c r="T178" s="500"/>
    </row>
    <row r="179" spans="3:20" ht="15" hidden="1">
      <c r="C179" s="776"/>
      <c r="I179" s="220"/>
      <c r="J179" s="220"/>
      <c r="K179" s="220"/>
      <c r="L179" s="220"/>
      <c r="M179" s="220"/>
      <c r="N179" s="220"/>
      <c r="O179" s="220"/>
      <c r="Q179" s="500"/>
      <c r="R179" s="500"/>
      <c r="S179" s="500"/>
      <c r="T179" s="500"/>
    </row>
    <row r="180" spans="3:20" ht="15" hidden="1">
      <c r="C180" s="776"/>
      <c r="I180" s="220"/>
      <c r="J180" s="220"/>
      <c r="K180" s="220"/>
      <c r="L180" s="220"/>
      <c r="M180" s="220"/>
      <c r="N180" s="220"/>
      <c r="O180" s="220"/>
      <c r="Q180" s="500"/>
      <c r="R180" s="500"/>
      <c r="S180" s="500"/>
      <c r="T180" s="500"/>
    </row>
    <row r="181" spans="3:20" ht="15" hidden="1">
      <c r="C181" s="776"/>
      <c r="I181" s="220"/>
      <c r="J181" s="220"/>
      <c r="K181" s="220"/>
      <c r="L181" s="220"/>
      <c r="M181" s="220"/>
      <c r="N181" s="220"/>
      <c r="O181" s="220"/>
      <c r="Q181" s="500"/>
      <c r="R181" s="500"/>
      <c r="S181" s="500"/>
      <c r="T181" s="500"/>
    </row>
    <row r="182" spans="3:20" ht="15" hidden="1">
      <c r="C182" s="776"/>
      <c r="I182" s="220"/>
      <c r="J182" s="220"/>
      <c r="K182" s="220"/>
      <c r="L182" s="220"/>
      <c r="M182" s="220"/>
      <c r="N182" s="220"/>
      <c r="O182" s="220"/>
      <c r="Q182" s="500"/>
      <c r="R182" s="500"/>
      <c r="S182" s="500"/>
      <c r="T182" s="500"/>
    </row>
    <row r="183" spans="3:20" ht="15" hidden="1">
      <c r="C183" s="776"/>
      <c r="I183" s="220"/>
      <c r="J183" s="220"/>
      <c r="K183" s="220"/>
      <c r="L183" s="220"/>
      <c r="M183" s="220"/>
      <c r="N183" s="220"/>
      <c r="O183" s="220"/>
      <c r="Q183" s="500"/>
      <c r="R183" s="500"/>
      <c r="S183" s="500"/>
      <c r="T183" s="500"/>
    </row>
    <row r="184" spans="3:20" ht="15" hidden="1">
      <c r="C184" s="776"/>
      <c r="I184" s="220"/>
      <c r="J184" s="220"/>
      <c r="K184" s="220"/>
      <c r="L184" s="220"/>
      <c r="M184" s="220"/>
      <c r="N184" s="220"/>
      <c r="O184" s="220"/>
      <c r="Q184" s="500"/>
      <c r="R184" s="500"/>
      <c r="S184" s="500"/>
      <c r="T184" s="500"/>
    </row>
    <row r="185" spans="3:20" ht="15" hidden="1">
      <c r="C185" s="776"/>
      <c r="I185" s="220"/>
      <c r="J185" s="220"/>
      <c r="K185" s="220"/>
      <c r="L185" s="220"/>
      <c r="M185" s="220"/>
      <c r="N185" s="220"/>
      <c r="O185" s="220"/>
      <c r="Q185" s="500"/>
      <c r="R185" s="500"/>
      <c r="S185" s="500"/>
      <c r="T185" s="500"/>
    </row>
    <row r="186" spans="3:20" ht="15" hidden="1">
      <c r="C186" s="776"/>
      <c r="I186" s="220"/>
      <c r="J186" s="220"/>
      <c r="K186" s="220"/>
      <c r="L186" s="220"/>
      <c r="M186" s="220"/>
      <c r="N186" s="220"/>
      <c r="O186" s="220"/>
      <c r="Q186" s="500"/>
      <c r="R186" s="500"/>
      <c r="S186" s="500"/>
      <c r="T186" s="500"/>
    </row>
    <row r="187" spans="3:20" ht="15" hidden="1">
      <c r="C187" s="776"/>
      <c r="I187" s="220"/>
      <c r="J187" s="220"/>
      <c r="K187" s="220"/>
      <c r="L187" s="220"/>
      <c r="M187" s="220"/>
      <c r="N187" s="220"/>
      <c r="O187" s="220"/>
      <c r="Q187" s="500"/>
      <c r="R187" s="500"/>
      <c r="S187" s="500"/>
      <c r="T187" s="500"/>
    </row>
    <row r="188" spans="3:20" ht="15" hidden="1">
      <c r="C188" s="776"/>
      <c r="Q188" s="500"/>
      <c r="R188" s="500"/>
      <c r="S188" s="500"/>
      <c r="T188" s="500"/>
    </row>
    <row r="189" ht="15" hidden="1">
      <c r="C189" s="776"/>
    </row>
    <row r="190" ht="15" hidden="1">
      <c r="C190" s="776"/>
    </row>
    <row r="191" ht="15" hidden="1">
      <c r="C191" s="776"/>
    </row>
    <row r="192" ht="15" hidden="1">
      <c r="C192" s="776"/>
    </row>
    <row r="193" ht="15" hidden="1">
      <c r="C193" s="777"/>
    </row>
    <row r="194" ht="15" hidden="1">
      <c r="C194" s="777"/>
    </row>
    <row r="195" ht="15" hidden="1">
      <c r="C195" s="777"/>
    </row>
    <row r="196" ht="15" hidden="1">
      <c r="C196" s="777"/>
    </row>
    <row r="197" ht="15" hidden="1">
      <c r="C197" s="777"/>
    </row>
    <row r="198" ht="15" hidden="1">
      <c r="C198" s="777"/>
    </row>
    <row r="199" ht="15" hidden="1">
      <c r="C199" s="777"/>
    </row>
    <row r="200" ht="15" hidden="1">
      <c r="C200" s="777"/>
    </row>
    <row r="201" ht="15" hidden="1">
      <c r="C201" s="777"/>
    </row>
    <row r="202" ht="15" hidden="1">
      <c r="C202" s="777"/>
    </row>
    <row r="203" ht="15" hidden="1">
      <c r="C203" s="777"/>
    </row>
    <row r="204" ht="15" hidden="1">
      <c r="C204" s="777"/>
    </row>
    <row r="205" ht="15" hidden="1">
      <c r="C205" s="777"/>
    </row>
    <row r="206" ht="15" hidden="1">
      <c r="C206" s="777"/>
    </row>
    <row r="207" ht="15" hidden="1">
      <c r="C207" s="777"/>
    </row>
    <row r="208" ht="15" hidden="1">
      <c r="C208" s="777"/>
    </row>
    <row r="209" ht="15" hidden="1">
      <c r="C209" s="777"/>
    </row>
    <row r="210" ht="15" hidden="1">
      <c r="C210" s="777"/>
    </row>
    <row r="211" ht="15" hidden="1">
      <c r="C211" s="777"/>
    </row>
    <row r="212" ht="15" hidden="1">
      <c r="C212" s="777"/>
    </row>
    <row r="213" ht="15" hidden="1">
      <c r="C213" s="777"/>
    </row>
    <row r="214" ht="15" hidden="1">
      <c r="C214" s="777"/>
    </row>
    <row r="215" ht="15" hidden="1">
      <c r="C215" s="777"/>
    </row>
    <row r="216" ht="15" hidden="1">
      <c r="C216" s="777"/>
    </row>
    <row r="217" ht="15" hidden="1">
      <c r="C217" s="777"/>
    </row>
    <row r="218" ht="15" hidden="1">
      <c r="C218" s="777"/>
    </row>
    <row r="219" ht="15" hidden="1">
      <c r="C219" s="777"/>
    </row>
    <row r="220" ht="15" hidden="1">
      <c r="C220" s="777"/>
    </row>
    <row r="221" ht="15" hidden="1">
      <c r="C221" s="777"/>
    </row>
    <row r="222" ht="15" hidden="1">
      <c r="C222" s="777"/>
    </row>
    <row r="223" ht="15" hidden="1">
      <c r="C223" s="777"/>
    </row>
    <row r="224" ht="15" hidden="1">
      <c r="C224" s="777"/>
    </row>
    <row r="225" ht="15" hidden="1">
      <c r="C225" s="777"/>
    </row>
    <row r="226" ht="15" hidden="1">
      <c r="C226" s="777"/>
    </row>
    <row r="227" ht="15" hidden="1">
      <c r="C227" s="777"/>
    </row>
    <row r="228" ht="15" hidden="1">
      <c r="C228" s="777"/>
    </row>
    <row r="229" ht="15" hidden="1">
      <c r="C229" s="777"/>
    </row>
    <row r="230" ht="15" hidden="1">
      <c r="C230" s="777"/>
    </row>
    <row r="231" ht="15" hidden="1">
      <c r="C231" s="777"/>
    </row>
    <row r="232" ht="15" hidden="1">
      <c r="C232" s="777"/>
    </row>
    <row r="233" ht="15" hidden="1">
      <c r="C233" s="777"/>
    </row>
    <row r="234" ht="15" hidden="1">
      <c r="C234" s="777"/>
    </row>
    <row r="235" ht="15" hidden="1">
      <c r="C235" s="777"/>
    </row>
    <row r="236" ht="15" hidden="1">
      <c r="C236" s="777"/>
    </row>
    <row r="237" ht="15" hidden="1">
      <c r="C237" s="777"/>
    </row>
    <row r="238" ht="15" hidden="1">
      <c r="C238" s="777"/>
    </row>
    <row r="239" ht="15" hidden="1">
      <c r="C239" s="777"/>
    </row>
    <row r="240" ht="15" hidden="1">
      <c r="C240" s="777"/>
    </row>
    <row r="241" ht="15" hidden="1">
      <c r="C241" s="777"/>
    </row>
    <row r="242" ht="15" hidden="1">
      <c r="C242" s="777"/>
    </row>
    <row r="243" ht="15" hidden="1">
      <c r="C243" s="777"/>
    </row>
    <row r="244" ht="15" hidden="1">
      <c r="C244" s="777"/>
    </row>
    <row r="245" ht="15" hidden="1">
      <c r="C245" s="777"/>
    </row>
    <row r="246" ht="15" hidden="1">
      <c r="C246" s="777"/>
    </row>
    <row r="247" ht="15" hidden="1">
      <c r="C247" s="777"/>
    </row>
    <row r="248" ht="15" hidden="1">
      <c r="C248" s="777"/>
    </row>
    <row r="249" ht="15" hidden="1">
      <c r="C249" s="777"/>
    </row>
    <row r="250" ht="15" hidden="1">
      <c r="C250" s="777"/>
    </row>
    <row r="251" ht="15" hidden="1">
      <c r="C251" s="777"/>
    </row>
    <row r="252" ht="15" hidden="1">
      <c r="C252" s="777"/>
    </row>
    <row r="253" ht="15" hidden="1">
      <c r="C253" s="777"/>
    </row>
    <row r="254" ht="15" hidden="1">
      <c r="C254" s="777"/>
    </row>
    <row r="255" ht="15" hidden="1">
      <c r="C255" s="777"/>
    </row>
    <row r="256" ht="15" hidden="1">
      <c r="C256" s="777"/>
    </row>
    <row r="257" ht="15" hidden="1">
      <c r="C257" s="777"/>
    </row>
    <row r="258" ht="15" hidden="1">
      <c r="C258" s="777"/>
    </row>
    <row r="259" ht="15" hidden="1">
      <c r="C259" s="777"/>
    </row>
    <row r="260" ht="15" hidden="1">
      <c r="C260" s="777"/>
    </row>
    <row r="261" ht="15" hidden="1">
      <c r="C261" s="777"/>
    </row>
    <row r="262" ht="15" hidden="1">
      <c r="C262" s="777"/>
    </row>
    <row r="263" ht="15" hidden="1">
      <c r="C263" s="777"/>
    </row>
    <row r="264" ht="15" hidden="1">
      <c r="C264" s="777"/>
    </row>
    <row r="265" ht="15" hidden="1">
      <c r="C265" s="777"/>
    </row>
    <row r="266" ht="15" hidden="1">
      <c r="C266" s="777"/>
    </row>
    <row r="267" ht="15" hidden="1">
      <c r="C267" s="777"/>
    </row>
    <row r="268" ht="15" hidden="1">
      <c r="C268" s="777"/>
    </row>
    <row r="269" ht="15" hidden="1">
      <c r="C269" s="777"/>
    </row>
    <row r="270" ht="15" hidden="1">
      <c r="C270" s="777"/>
    </row>
    <row r="271" ht="15" hidden="1">
      <c r="C271" s="777"/>
    </row>
    <row r="272" ht="15" hidden="1">
      <c r="C272" s="777"/>
    </row>
    <row r="273" ht="15" hidden="1">
      <c r="C273" s="777"/>
    </row>
    <row r="274" ht="15" hidden="1">
      <c r="C274" s="777"/>
    </row>
    <row r="275" ht="15" hidden="1">
      <c r="C275" s="777"/>
    </row>
    <row r="276" ht="15" hidden="1">
      <c r="C276" s="777"/>
    </row>
    <row r="277" ht="15" hidden="1">
      <c r="C277" s="777"/>
    </row>
    <row r="278" ht="15" hidden="1">
      <c r="C278" s="777"/>
    </row>
    <row r="279" ht="15" hidden="1">
      <c r="C279" s="777"/>
    </row>
    <row r="280" ht="15" hidden="1">
      <c r="C280" s="777"/>
    </row>
    <row r="281" ht="15" hidden="1">
      <c r="C281" s="777"/>
    </row>
    <row r="282" ht="15" hidden="1">
      <c r="C282" s="777"/>
    </row>
    <row r="283" ht="15" hidden="1">
      <c r="C283" s="777"/>
    </row>
    <row r="284" ht="15" hidden="1">
      <c r="C284" s="777"/>
    </row>
    <row r="285" ht="15" hidden="1">
      <c r="C285" s="777"/>
    </row>
    <row r="286" ht="15" hidden="1">
      <c r="C286" s="777"/>
    </row>
    <row r="287" ht="15" hidden="1">
      <c r="C287" s="777"/>
    </row>
    <row r="288" ht="15" hidden="1">
      <c r="C288" s="777"/>
    </row>
    <row r="289" ht="15" hidden="1">
      <c r="C289" s="777"/>
    </row>
    <row r="290" ht="15" hidden="1">
      <c r="C290" s="777"/>
    </row>
    <row r="291" ht="15" hidden="1">
      <c r="C291" s="777"/>
    </row>
    <row r="292" ht="15" hidden="1">
      <c r="C292" s="777"/>
    </row>
    <row r="293" ht="15" hidden="1">
      <c r="C293" s="777"/>
    </row>
    <row r="294" ht="15" hidden="1">
      <c r="C294" s="777"/>
    </row>
    <row r="295" ht="15" hidden="1">
      <c r="C295" s="777"/>
    </row>
    <row r="296" ht="15" hidden="1">
      <c r="C296" s="777"/>
    </row>
    <row r="297" ht="15" hidden="1">
      <c r="C297" s="777"/>
    </row>
    <row r="298" ht="15" hidden="1">
      <c r="C298" s="777"/>
    </row>
    <row r="299" ht="15" hidden="1">
      <c r="C299" s="777"/>
    </row>
    <row r="300" ht="15" hidden="1">
      <c r="C300" s="777"/>
    </row>
    <row r="301" ht="15" hidden="1">
      <c r="C301" s="777"/>
    </row>
    <row r="302" ht="15" hidden="1">
      <c r="C302" s="777"/>
    </row>
    <row r="303" ht="15" hidden="1">
      <c r="C303" s="777"/>
    </row>
    <row r="304" ht="15" hidden="1">
      <c r="C304" s="777"/>
    </row>
    <row r="305" ht="15" hidden="1">
      <c r="C305" s="777"/>
    </row>
    <row r="306" ht="15" hidden="1">
      <c r="C306" s="777"/>
    </row>
    <row r="307" ht="15" hidden="1">
      <c r="C307" s="777"/>
    </row>
    <row r="308" ht="15" hidden="1">
      <c r="C308" s="777"/>
    </row>
    <row r="309" ht="15" hidden="1">
      <c r="C309" s="777"/>
    </row>
    <row r="310" ht="15" hidden="1">
      <c r="C310" s="777"/>
    </row>
    <row r="311" ht="15" hidden="1">
      <c r="C311" s="777"/>
    </row>
    <row r="312" ht="15" hidden="1">
      <c r="C312" s="777"/>
    </row>
    <row r="313" ht="15" hidden="1">
      <c r="C313" s="777"/>
    </row>
    <row r="314" ht="15" hidden="1">
      <c r="C314" s="777"/>
    </row>
    <row r="315" ht="15" hidden="1">
      <c r="C315" s="777"/>
    </row>
    <row r="316" ht="15" hidden="1">
      <c r="C316" s="777"/>
    </row>
    <row r="317" ht="15" hidden="1">
      <c r="C317" s="777"/>
    </row>
    <row r="318" ht="15" hidden="1">
      <c r="C318" s="777"/>
    </row>
    <row r="319" ht="15" hidden="1">
      <c r="C319" s="777"/>
    </row>
    <row r="320" ht="15" hidden="1">
      <c r="C320" s="777"/>
    </row>
    <row r="321" ht="15" hidden="1">
      <c r="C321" s="777"/>
    </row>
    <row r="322" ht="15" hidden="1">
      <c r="C322" s="777"/>
    </row>
    <row r="323" ht="15" hidden="1">
      <c r="C323" s="777"/>
    </row>
    <row r="324" ht="15" hidden="1">
      <c r="C324" s="777"/>
    </row>
    <row r="325" ht="15" hidden="1">
      <c r="C325" s="777"/>
    </row>
    <row r="326" ht="15" hidden="1">
      <c r="C326" s="777"/>
    </row>
    <row r="327" ht="15" hidden="1">
      <c r="C327" s="777"/>
    </row>
    <row r="328" ht="15" hidden="1">
      <c r="C328" s="777"/>
    </row>
    <row r="329" ht="15" hidden="1">
      <c r="C329" s="777"/>
    </row>
    <row r="330" ht="15" hidden="1">
      <c r="C330" s="777"/>
    </row>
    <row r="331" ht="15" hidden="1">
      <c r="C331" s="777"/>
    </row>
    <row r="332" ht="15" hidden="1">
      <c r="C332" s="777"/>
    </row>
    <row r="333" ht="15" hidden="1">
      <c r="C333" s="777"/>
    </row>
    <row r="334" ht="15" hidden="1">
      <c r="C334" s="777"/>
    </row>
    <row r="335" ht="15" hidden="1">
      <c r="C335" s="777"/>
    </row>
    <row r="336" ht="15" hidden="1">
      <c r="C336" s="777"/>
    </row>
    <row r="337" ht="15" hidden="1">
      <c r="C337" s="777"/>
    </row>
    <row r="338" ht="15" hidden="1">
      <c r="C338" s="777"/>
    </row>
    <row r="339" ht="15" hidden="1">
      <c r="C339" s="777"/>
    </row>
    <row r="340" ht="15" hidden="1">
      <c r="C340" s="777"/>
    </row>
    <row r="341" ht="15" hidden="1">
      <c r="C341" s="777"/>
    </row>
    <row r="342" ht="15" hidden="1">
      <c r="C342" s="777"/>
    </row>
    <row r="343" ht="15" hidden="1">
      <c r="C343" s="777"/>
    </row>
    <row r="344" ht="15" hidden="1">
      <c r="C344" s="777"/>
    </row>
    <row r="345" ht="15" hidden="1">
      <c r="C345" s="777"/>
    </row>
    <row r="346" ht="15" hidden="1">
      <c r="C346" s="777"/>
    </row>
    <row r="347" ht="15" hidden="1">
      <c r="C347" s="777"/>
    </row>
    <row r="348" ht="15" hidden="1">
      <c r="C348" s="777"/>
    </row>
    <row r="349" ht="15" hidden="1">
      <c r="C349" s="777"/>
    </row>
    <row r="350" ht="15" hidden="1">
      <c r="C350" s="777"/>
    </row>
    <row r="351" ht="15" hidden="1">
      <c r="C351" s="777"/>
    </row>
    <row r="352" ht="15" hidden="1">
      <c r="C352" s="777"/>
    </row>
    <row r="353" ht="15" hidden="1">
      <c r="C353" s="777"/>
    </row>
    <row r="354" ht="15" hidden="1">
      <c r="C354" s="777"/>
    </row>
    <row r="355" ht="15" hidden="1">
      <c r="C355" s="777"/>
    </row>
    <row r="356" ht="15" hidden="1">
      <c r="C356" s="777"/>
    </row>
    <row r="357" ht="15" hidden="1">
      <c r="C357" s="777"/>
    </row>
    <row r="358" ht="15" hidden="1">
      <c r="C358" s="777"/>
    </row>
    <row r="359" ht="15" hidden="1">
      <c r="C359" s="777"/>
    </row>
    <row r="360" ht="15" hidden="1">
      <c r="C360" s="777"/>
    </row>
    <row r="361" ht="15" hidden="1">
      <c r="C361" s="777"/>
    </row>
    <row r="362" ht="15" hidden="1">
      <c r="C362" s="777"/>
    </row>
    <row r="363" ht="15" hidden="1">
      <c r="C363" s="777"/>
    </row>
    <row r="364" ht="15" hidden="1">
      <c r="C364" s="777"/>
    </row>
    <row r="365" ht="15" hidden="1">
      <c r="C365" s="777"/>
    </row>
    <row r="366" ht="15" hidden="1">
      <c r="C366" s="777"/>
    </row>
    <row r="367" ht="15" hidden="1">
      <c r="C367" s="777"/>
    </row>
    <row r="368" ht="15" hidden="1">
      <c r="C368" s="777"/>
    </row>
    <row r="369" ht="15" hidden="1">
      <c r="C369" s="777"/>
    </row>
    <row r="370" ht="15" hidden="1">
      <c r="C370" s="777"/>
    </row>
    <row r="371" ht="15" hidden="1">
      <c r="C371" s="777"/>
    </row>
    <row r="372" ht="15" hidden="1">
      <c r="C372" s="777"/>
    </row>
    <row r="373" ht="15" hidden="1">
      <c r="C373" s="777"/>
    </row>
    <row r="374" ht="15" hidden="1">
      <c r="C374" s="777"/>
    </row>
    <row r="375" ht="15" hidden="1">
      <c r="C375" s="777"/>
    </row>
    <row r="376" ht="15" hidden="1">
      <c r="C376" s="777"/>
    </row>
    <row r="377" ht="15" hidden="1">
      <c r="C377" s="777"/>
    </row>
    <row r="378" ht="15" hidden="1">
      <c r="C378" s="777"/>
    </row>
    <row r="379" ht="15" hidden="1">
      <c r="C379" s="777"/>
    </row>
    <row r="380" ht="15" hidden="1">
      <c r="C380" s="777"/>
    </row>
    <row r="381" ht="15" hidden="1">
      <c r="C381" s="777"/>
    </row>
    <row r="382" ht="15" hidden="1">
      <c r="C382" s="777"/>
    </row>
    <row r="383" ht="15" hidden="1">
      <c r="C383" s="777"/>
    </row>
    <row r="384" ht="15" hidden="1">
      <c r="C384" s="777"/>
    </row>
    <row r="385" ht="15" hidden="1">
      <c r="C385" s="777"/>
    </row>
    <row r="386" ht="15" hidden="1">
      <c r="C386" s="777"/>
    </row>
    <row r="387" ht="15" hidden="1">
      <c r="C387" s="777"/>
    </row>
    <row r="388" ht="15" hidden="1">
      <c r="C388" s="777"/>
    </row>
    <row r="389" ht="15" hidden="1">
      <c r="C389" s="777"/>
    </row>
    <row r="390" ht="15" hidden="1">
      <c r="C390" s="777"/>
    </row>
    <row r="391" ht="15" hidden="1">
      <c r="C391" s="777"/>
    </row>
    <row r="392" ht="15" hidden="1">
      <c r="C392" s="777"/>
    </row>
    <row r="393" ht="15" hidden="1">
      <c r="C393" s="777"/>
    </row>
    <row r="394" ht="15" hidden="1">
      <c r="C394" s="777"/>
    </row>
    <row r="395" ht="15" hidden="1">
      <c r="C395" s="777"/>
    </row>
    <row r="396" ht="15" hidden="1">
      <c r="C396" s="777"/>
    </row>
    <row r="397" ht="15" hidden="1">
      <c r="C397" s="777"/>
    </row>
    <row r="398" ht="15" hidden="1">
      <c r="C398" s="777"/>
    </row>
    <row r="399" ht="15" hidden="1">
      <c r="C399" s="777"/>
    </row>
    <row r="400" ht="15" hidden="1">
      <c r="C400" s="777"/>
    </row>
    <row r="401" ht="15" hidden="1">
      <c r="C401" s="777"/>
    </row>
    <row r="402" ht="15" hidden="1">
      <c r="C402" s="777"/>
    </row>
    <row r="403" ht="15" hidden="1">
      <c r="C403" s="777"/>
    </row>
    <row r="404" ht="15" hidden="1">
      <c r="C404" s="777"/>
    </row>
    <row r="405" ht="15" hidden="1">
      <c r="C405" s="777"/>
    </row>
    <row r="406" ht="15" hidden="1">
      <c r="C406" s="777"/>
    </row>
    <row r="407" ht="15" hidden="1">
      <c r="C407" s="777"/>
    </row>
    <row r="408" ht="15" hidden="1">
      <c r="C408" s="777"/>
    </row>
    <row r="409" ht="15" hidden="1">
      <c r="C409" s="777"/>
    </row>
    <row r="410" ht="15" hidden="1">
      <c r="C410" s="777"/>
    </row>
    <row r="411" ht="15" hidden="1">
      <c r="C411" s="777"/>
    </row>
    <row r="412" ht="15" hidden="1">
      <c r="C412" s="777"/>
    </row>
    <row r="413" ht="15" hidden="1">
      <c r="C413" s="777"/>
    </row>
    <row r="414" ht="15" hidden="1">
      <c r="C414" s="777"/>
    </row>
    <row r="415" ht="15" hidden="1">
      <c r="C415" s="777"/>
    </row>
    <row r="416" ht="15" hidden="1">
      <c r="C416" s="777"/>
    </row>
    <row r="417" ht="15" hidden="1">
      <c r="C417" s="777"/>
    </row>
    <row r="418" ht="15" hidden="1">
      <c r="C418" s="777"/>
    </row>
    <row r="419" ht="15" hidden="1">
      <c r="C419" s="777"/>
    </row>
    <row r="420" ht="15" hidden="1">
      <c r="C420" s="777"/>
    </row>
    <row r="421" ht="15" hidden="1">
      <c r="C421" s="777"/>
    </row>
    <row r="422" ht="15" hidden="1">
      <c r="C422" s="777"/>
    </row>
    <row r="423" ht="15" hidden="1">
      <c r="C423" s="777"/>
    </row>
    <row r="424" ht="15" hidden="1">
      <c r="C424" s="777"/>
    </row>
    <row r="425" ht="15" hidden="1">
      <c r="C425" s="777"/>
    </row>
    <row r="426" ht="15" hidden="1">
      <c r="C426" s="777"/>
    </row>
    <row r="427" ht="15" hidden="1">
      <c r="C427" s="777"/>
    </row>
    <row r="428" ht="15" hidden="1">
      <c r="C428" s="777"/>
    </row>
    <row r="429" ht="15" hidden="1">
      <c r="C429" s="777"/>
    </row>
    <row r="430" ht="15" hidden="1">
      <c r="C430" s="777"/>
    </row>
    <row r="431" ht="15" hidden="1">
      <c r="C431" s="777"/>
    </row>
    <row r="432" ht="15" hidden="1">
      <c r="C432" s="777"/>
    </row>
    <row r="433" ht="15" hidden="1">
      <c r="C433" s="777"/>
    </row>
    <row r="434" ht="15" hidden="1">
      <c r="C434" s="777"/>
    </row>
    <row r="435" ht="15" hidden="1">
      <c r="C435" s="777"/>
    </row>
    <row r="436" ht="15" hidden="1">
      <c r="C436" s="777"/>
    </row>
    <row r="437" ht="15" hidden="1">
      <c r="C437" s="777"/>
    </row>
    <row r="438" ht="15" hidden="1">
      <c r="C438" s="777"/>
    </row>
    <row r="439" ht="15" hidden="1">
      <c r="C439" s="777"/>
    </row>
    <row r="440" ht="15" hidden="1">
      <c r="C440" s="777"/>
    </row>
    <row r="441" ht="15" hidden="1">
      <c r="C441" s="777"/>
    </row>
    <row r="442" ht="15" hidden="1">
      <c r="C442" s="777"/>
    </row>
    <row r="443" ht="15" hidden="1">
      <c r="C443" s="777"/>
    </row>
    <row r="444" ht="15" hidden="1">
      <c r="C444" s="777"/>
    </row>
    <row r="445" ht="15" hidden="1">
      <c r="C445" s="777"/>
    </row>
    <row r="446" ht="15" hidden="1">
      <c r="C446" s="777"/>
    </row>
    <row r="447" ht="15" hidden="1">
      <c r="C447" s="777"/>
    </row>
    <row r="448" ht="15" hidden="1">
      <c r="C448" s="777"/>
    </row>
    <row r="449" ht="15" hidden="1">
      <c r="C449" s="777"/>
    </row>
    <row r="450" ht="15" hidden="1">
      <c r="C450" s="777"/>
    </row>
    <row r="451" ht="15" hidden="1">
      <c r="C451" s="777"/>
    </row>
    <row r="452" ht="15" hidden="1">
      <c r="C452" s="777"/>
    </row>
    <row r="453" ht="15" hidden="1">
      <c r="C453" s="777"/>
    </row>
    <row r="454" ht="15" hidden="1">
      <c r="C454" s="777"/>
    </row>
    <row r="455" ht="15" hidden="1">
      <c r="C455" s="777"/>
    </row>
    <row r="456" ht="15" hidden="1">
      <c r="C456" s="777"/>
    </row>
    <row r="457" ht="15" hidden="1">
      <c r="C457" s="777"/>
    </row>
    <row r="458" ht="15" hidden="1">
      <c r="C458" s="777"/>
    </row>
    <row r="459" ht="15" hidden="1">
      <c r="C459" s="777"/>
    </row>
    <row r="460" ht="15" hidden="1">
      <c r="C460" s="777"/>
    </row>
    <row r="461" ht="15" hidden="1">
      <c r="C461" s="777"/>
    </row>
    <row r="462" ht="15" hidden="1">
      <c r="C462" s="777"/>
    </row>
    <row r="463" ht="15" hidden="1">
      <c r="C463" s="777"/>
    </row>
    <row r="464" ht="15" hidden="1">
      <c r="C464" s="777"/>
    </row>
    <row r="465" ht="15" hidden="1">
      <c r="C465" s="777"/>
    </row>
    <row r="466" ht="15" hidden="1">
      <c r="C466" s="777"/>
    </row>
    <row r="467" ht="15" hidden="1">
      <c r="C467" s="777"/>
    </row>
    <row r="468" ht="15" hidden="1">
      <c r="C468" s="777"/>
    </row>
    <row r="469" ht="15" hidden="1">
      <c r="C469" s="777"/>
    </row>
    <row r="470" ht="15" hidden="1">
      <c r="C470" s="777"/>
    </row>
    <row r="471" ht="15" hidden="1">
      <c r="C471" s="777"/>
    </row>
    <row r="472" ht="15" hidden="1">
      <c r="C472" s="777"/>
    </row>
    <row r="473" ht="15" hidden="1">
      <c r="C473" s="777"/>
    </row>
    <row r="474" ht="15" hidden="1">
      <c r="C474" s="777"/>
    </row>
    <row r="475" ht="15" hidden="1">
      <c r="C475" s="777"/>
    </row>
    <row r="476" ht="15" hidden="1">
      <c r="C476" s="777"/>
    </row>
    <row r="477" ht="15" hidden="1">
      <c r="C477" s="777"/>
    </row>
    <row r="478" ht="15" hidden="1">
      <c r="C478" s="777"/>
    </row>
    <row r="479" ht="15" hidden="1">
      <c r="C479" s="777"/>
    </row>
    <row r="480" ht="15" hidden="1">
      <c r="C480" s="777"/>
    </row>
    <row r="481" ht="15" hidden="1">
      <c r="C481" s="777"/>
    </row>
    <row r="482" ht="15" hidden="1">
      <c r="C482" s="777"/>
    </row>
    <row r="483" ht="15" hidden="1">
      <c r="C483" s="777"/>
    </row>
    <row r="484" ht="15" hidden="1">
      <c r="C484" s="777"/>
    </row>
    <row r="485" ht="15" hidden="1">
      <c r="C485" s="777"/>
    </row>
    <row r="486" ht="15" hidden="1">
      <c r="C486" s="777"/>
    </row>
    <row r="487" ht="15" hidden="1">
      <c r="C487" s="777"/>
    </row>
    <row r="488" ht="15" hidden="1">
      <c r="C488" s="777"/>
    </row>
    <row r="489" ht="15" hidden="1">
      <c r="C489" s="777"/>
    </row>
    <row r="490" ht="15" hidden="1">
      <c r="C490" s="777"/>
    </row>
    <row r="491" ht="15" hidden="1">
      <c r="C491" s="777"/>
    </row>
    <row r="492" ht="15" hidden="1">
      <c r="C492" s="777"/>
    </row>
    <row r="493" ht="15" hidden="1">
      <c r="C493" s="777"/>
    </row>
    <row r="494" ht="15" hidden="1">
      <c r="C494" s="777"/>
    </row>
    <row r="495" ht="15" hidden="1">
      <c r="C495" s="777"/>
    </row>
    <row r="496" ht="15" hidden="1">
      <c r="C496" s="777"/>
    </row>
    <row r="497" ht="15" hidden="1">
      <c r="C497" s="777"/>
    </row>
    <row r="498" ht="15" hidden="1">
      <c r="C498" s="777"/>
    </row>
    <row r="499" ht="15" hidden="1">
      <c r="C499" s="777"/>
    </row>
    <row r="500" ht="15" hidden="1">
      <c r="C500" s="777"/>
    </row>
    <row r="501" ht="15" hidden="1">
      <c r="C501" s="777"/>
    </row>
    <row r="502" ht="15" hidden="1">
      <c r="C502" s="777"/>
    </row>
    <row r="503" ht="15" hidden="1">
      <c r="C503" s="777"/>
    </row>
    <row r="504" ht="15" hidden="1">
      <c r="C504" s="777"/>
    </row>
    <row r="505" ht="15" hidden="1">
      <c r="C505" s="777"/>
    </row>
    <row r="506" ht="15" hidden="1">
      <c r="C506" s="777"/>
    </row>
    <row r="507" ht="15" hidden="1">
      <c r="C507" s="777"/>
    </row>
    <row r="508" ht="15" hidden="1">
      <c r="C508" s="777"/>
    </row>
    <row r="509" ht="15" hidden="1">
      <c r="C509" s="777"/>
    </row>
    <row r="510" ht="15" hidden="1">
      <c r="C510" s="777"/>
    </row>
    <row r="511" ht="15" hidden="1">
      <c r="C511" s="777"/>
    </row>
    <row r="512" ht="15" hidden="1">
      <c r="C512" s="777"/>
    </row>
    <row r="513" ht="15" hidden="1">
      <c r="C513" s="777"/>
    </row>
    <row r="514" ht="15" hidden="1">
      <c r="C514" s="777"/>
    </row>
    <row r="515" ht="15" hidden="1">
      <c r="C515" s="777"/>
    </row>
    <row r="516" ht="15" hidden="1">
      <c r="C516" s="777"/>
    </row>
    <row r="517" ht="15" hidden="1">
      <c r="C517" s="777"/>
    </row>
    <row r="518" ht="15" hidden="1">
      <c r="C518" s="777"/>
    </row>
    <row r="519" ht="15" hidden="1">
      <c r="C519" s="777"/>
    </row>
    <row r="520" ht="15" hidden="1">
      <c r="C520" s="777"/>
    </row>
    <row r="521" ht="15" hidden="1">
      <c r="C521" s="777"/>
    </row>
    <row r="522" ht="15" hidden="1">
      <c r="C522" s="777"/>
    </row>
    <row r="523" ht="15" hidden="1">
      <c r="C523" s="777"/>
    </row>
    <row r="524" ht="15" hidden="1">
      <c r="C524" s="777"/>
    </row>
    <row r="525" ht="15" hidden="1">
      <c r="C525" s="777"/>
    </row>
    <row r="526" ht="15" hidden="1">
      <c r="C526" s="777"/>
    </row>
    <row r="527" ht="15" hidden="1">
      <c r="C527" s="777"/>
    </row>
    <row r="528" ht="15" hidden="1">
      <c r="C528" s="777"/>
    </row>
    <row r="529" ht="15" hidden="1">
      <c r="C529" s="777"/>
    </row>
    <row r="530" ht="15" hidden="1">
      <c r="C530" s="777"/>
    </row>
    <row r="531" ht="15" hidden="1">
      <c r="C531" s="777"/>
    </row>
    <row r="532" ht="15" hidden="1">
      <c r="C532" s="777"/>
    </row>
    <row r="533" ht="15" hidden="1">
      <c r="C533" s="777"/>
    </row>
    <row r="534" ht="15" hidden="1">
      <c r="C534" s="777"/>
    </row>
    <row r="535" ht="15" hidden="1">
      <c r="C535" s="777"/>
    </row>
    <row r="536" ht="15" hidden="1">
      <c r="C536" s="777"/>
    </row>
    <row r="537" ht="15" hidden="1">
      <c r="C537" s="777"/>
    </row>
    <row r="538" ht="15" hidden="1">
      <c r="C538" s="777"/>
    </row>
    <row r="539" ht="15" hidden="1">
      <c r="C539" s="777"/>
    </row>
    <row r="540" ht="15" hidden="1">
      <c r="C540" s="777"/>
    </row>
    <row r="541" ht="15" hidden="1">
      <c r="C541" s="777"/>
    </row>
    <row r="542" ht="15" hidden="1">
      <c r="C542" s="777"/>
    </row>
    <row r="543" ht="15" hidden="1">
      <c r="C543" s="777"/>
    </row>
    <row r="544" ht="15" hidden="1">
      <c r="C544" s="777"/>
    </row>
    <row r="545" ht="15" hidden="1">
      <c r="C545" s="777"/>
    </row>
    <row r="546" ht="15" hidden="1">
      <c r="C546" s="777"/>
    </row>
    <row r="547" ht="15" hidden="1">
      <c r="C547" s="777"/>
    </row>
    <row r="548" ht="15" hidden="1">
      <c r="C548" s="777"/>
    </row>
    <row r="549" ht="15" hidden="1">
      <c r="C549" s="777"/>
    </row>
    <row r="550" ht="15" hidden="1">
      <c r="C550" s="777"/>
    </row>
    <row r="551" ht="15" hidden="1">
      <c r="C551" s="777"/>
    </row>
    <row r="552" ht="15" hidden="1">
      <c r="C552" s="777"/>
    </row>
    <row r="553" ht="15" hidden="1">
      <c r="C553" s="777"/>
    </row>
    <row r="554" ht="15" hidden="1">
      <c r="C554" s="777"/>
    </row>
    <row r="555" ht="15" hidden="1">
      <c r="C555" s="777"/>
    </row>
    <row r="556" ht="15" hidden="1">
      <c r="C556" s="777"/>
    </row>
    <row r="557" ht="15" hidden="1">
      <c r="C557" s="777"/>
    </row>
    <row r="558" ht="15" hidden="1">
      <c r="C558" s="777"/>
    </row>
    <row r="559" ht="15" hidden="1">
      <c r="C559" s="777"/>
    </row>
    <row r="560" ht="15" hidden="1">
      <c r="C560" s="777"/>
    </row>
    <row r="561" ht="15" hidden="1">
      <c r="C561" s="777"/>
    </row>
    <row r="562" ht="15" hidden="1">
      <c r="C562" s="777"/>
    </row>
    <row r="563" ht="15" hidden="1">
      <c r="C563" s="777"/>
    </row>
    <row r="564" ht="15" hidden="1">
      <c r="C564" s="777"/>
    </row>
    <row r="565" ht="15" hidden="1">
      <c r="C565" s="777"/>
    </row>
    <row r="566" ht="15" hidden="1">
      <c r="C566" s="777"/>
    </row>
    <row r="567" ht="15" hidden="1">
      <c r="C567" s="777"/>
    </row>
    <row r="568" ht="15" hidden="1">
      <c r="C568" s="777"/>
    </row>
    <row r="569" ht="15" hidden="1">
      <c r="C569" s="777"/>
    </row>
    <row r="570" ht="15" hidden="1">
      <c r="C570" s="777"/>
    </row>
    <row r="571" ht="15" hidden="1">
      <c r="C571" s="777"/>
    </row>
    <row r="572" ht="15" hidden="1">
      <c r="C572" s="777"/>
    </row>
    <row r="573" ht="15" hidden="1">
      <c r="C573" s="777"/>
    </row>
    <row r="574" ht="15" hidden="1">
      <c r="C574" s="777"/>
    </row>
    <row r="575" ht="15" hidden="1">
      <c r="C575" s="777"/>
    </row>
    <row r="576" ht="15" hidden="1">
      <c r="C576" s="777"/>
    </row>
    <row r="577" ht="15" hidden="1">
      <c r="C577" s="777"/>
    </row>
    <row r="578" ht="15" hidden="1">
      <c r="C578" s="777"/>
    </row>
    <row r="579" ht="15" hidden="1">
      <c r="C579" s="777"/>
    </row>
    <row r="580" ht="15" hidden="1">
      <c r="C580" s="777"/>
    </row>
    <row r="581" ht="15" hidden="1">
      <c r="C581" s="777"/>
    </row>
    <row r="582" ht="15" hidden="1">
      <c r="C582" s="777"/>
    </row>
    <row r="583" ht="15" hidden="1">
      <c r="C583" s="777"/>
    </row>
    <row r="584" ht="15" hidden="1">
      <c r="C584" s="777"/>
    </row>
    <row r="585" ht="15" hidden="1">
      <c r="C585" s="777"/>
    </row>
    <row r="586" ht="15" hidden="1">
      <c r="C586" s="777"/>
    </row>
    <row r="587" ht="15" hidden="1">
      <c r="C587" s="777"/>
    </row>
    <row r="588" ht="15" hidden="1">
      <c r="C588" s="777"/>
    </row>
    <row r="589" ht="15" hidden="1">
      <c r="C589" s="777"/>
    </row>
    <row r="590" ht="15" hidden="1">
      <c r="C590" s="777"/>
    </row>
    <row r="591" ht="15" hidden="1">
      <c r="C591" s="777"/>
    </row>
    <row r="592" ht="15" hidden="1">
      <c r="C592" s="777"/>
    </row>
    <row r="593" ht="15" hidden="1">
      <c r="C593" s="777"/>
    </row>
    <row r="594" ht="15" hidden="1">
      <c r="C594" s="777"/>
    </row>
    <row r="595" ht="15" hidden="1">
      <c r="C595" s="777"/>
    </row>
    <row r="596" ht="15" hidden="1">
      <c r="C596" s="777"/>
    </row>
    <row r="597" ht="15" hidden="1">
      <c r="C597" s="777"/>
    </row>
    <row r="598" ht="15" hidden="1">
      <c r="C598" s="777"/>
    </row>
    <row r="599" ht="15" hidden="1">
      <c r="C599" s="777"/>
    </row>
    <row r="600" ht="15" hidden="1">
      <c r="C600" s="777"/>
    </row>
    <row r="601" ht="15" hidden="1">
      <c r="C601" s="777"/>
    </row>
    <row r="602" ht="15" hidden="1">
      <c r="C602" s="777"/>
    </row>
    <row r="603" ht="15" hidden="1">
      <c r="C603" s="777"/>
    </row>
    <row r="604" ht="15" hidden="1">
      <c r="C604" s="777"/>
    </row>
    <row r="605" ht="15" hidden="1">
      <c r="C605" s="777"/>
    </row>
    <row r="606" ht="15" hidden="1">
      <c r="C606" s="777"/>
    </row>
    <row r="607" ht="15" hidden="1">
      <c r="C607" s="777"/>
    </row>
    <row r="608" ht="15" hidden="1">
      <c r="C608" s="777"/>
    </row>
    <row r="609" ht="15" hidden="1">
      <c r="C609" s="777"/>
    </row>
    <row r="610" ht="15" hidden="1">
      <c r="C610" s="777"/>
    </row>
    <row r="611" ht="15" hidden="1">
      <c r="C611" s="777"/>
    </row>
    <row r="612" ht="15" hidden="1">
      <c r="C612" s="777"/>
    </row>
    <row r="613" ht="15" hidden="1">
      <c r="C613" s="777"/>
    </row>
    <row r="614" ht="15" hidden="1">
      <c r="C614" s="777"/>
    </row>
    <row r="615" ht="15" hidden="1">
      <c r="C615" s="777"/>
    </row>
    <row r="616" ht="15" hidden="1">
      <c r="C616" s="777"/>
    </row>
    <row r="617" ht="15" hidden="1">
      <c r="C617" s="777"/>
    </row>
    <row r="618" ht="15" hidden="1">
      <c r="C618" s="777"/>
    </row>
    <row r="619" ht="15" hidden="1">
      <c r="C619" s="777"/>
    </row>
    <row r="620" ht="15" hidden="1">
      <c r="C620" s="777"/>
    </row>
    <row r="621" ht="15" hidden="1">
      <c r="C621" s="777"/>
    </row>
    <row r="622" ht="15" hidden="1">
      <c r="C622" s="777"/>
    </row>
    <row r="623" ht="15" hidden="1">
      <c r="C623" s="777"/>
    </row>
    <row r="624" ht="15" hidden="1">
      <c r="C624" s="777"/>
    </row>
    <row r="625" ht="15" hidden="1">
      <c r="C625" s="777"/>
    </row>
    <row r="626" ht="15" hidden="1">
      <c r="C626" s="777"/>
    </row>
    <row r="627" ht="15" hidden="1">
      <c r="C627" s="777"/>
    </row>
    <row r="628" ht="15" hidden="1">
      <c r="C628" s="777"/>
    </row>
    <row r="629" ht="15" hidden="1">
      <c r="C629" s="777"/>
    </row>
    <row r="630" ht="15" hidden="1">
      <c r="C630" s="777"/>
    </row>
    <row r="631" ht="15" hidden="1">
      <c r="C631" s="777"/>
    </row>
    <row r="632" ht="15" hidden="1">
      <c r="C632" s="777"/>
    </row>
    <row r="633" ht="15" hidden="1">
      <c r="C633" s="777"/>
    </row>
    <row r="634" ht="15" hidden="1">
      <c r="C634" s="777"/>
    </row>
    <row r="635" ht="15" hidden="1">
      <c r="C635" s="777"/>
    </row>
    <row r="636" ht="15" hidden="1">
      <c r="C636" s="777"/>
    </row>
    <row r="637" ht="15" hidden="1">
      <c r="C637" s="777"/>
    </row>
    <row r="638" ht="15" hidden="1">
      <c r="C638" s="777"/>
    </row>
    <row r="639" ht="15" hidden="1">
      <c r="C639" s="777"/>
    </row>
    <row r="640" ht="15" hidden="1">
      <c r="C640" s="777"/>
    </row>
    <row r="641" ht="15" hidden="1">
      <c r="C641" s="777"/>
    </row>
    <row r="642" ht="15" hidden="1">
      <c r="C642" s="777"/>
    </row>
    <row r="643" ht="15" hidden="1">
      <c r="C643" s="777"/>
    </row>
    <row r="644" ht="15" hidden="1">
      <c r="C644" s="777"/>
    </row>
    <row r="645" ht="15" hidden="1">
      <c r="C645" s="777"/>
    </row>
    <row r="646" ht="15" hidden="1">
      <c r="C646" s="777"/>
    </row>
    <row r="647" ht="15" hidden="1">
      <c r="C647" s="777"/>
    </row>
    <row r="648" ht="15" hidden="1">
      <c r="C648" s="777"/>
    </row>
    <row r="649" ht="15" hidden="1">
      <c r="C649" s="777"/>
    </row>
    <row r="650" ht="15" hidden="1">
      <c r="C650" s="777"/>
    </row>
    <row r="651" ht="15" hidden="1">
      <c r="C651" s="777"/>
    </row>
    <row r="652" ht="15" hidden="1">
      <c r="C652" s="777"/>
    </row>
    <row r="653" ht="15" hidden="1">
      <c r="C653" s="777"/>
    </row>
    <row r="654" ht="15" hidden="1">
      <c r="C654" s="777"/>
    </row>
    <row r="655" ht="15" hidden="1">
      <c r="C655" s="777"/>
    </row>
    <row r="656" ht="15" hidden="1">
      <c r="C656" s="777"/>
    </row>
    <row r="657" ht="15" hidden="1">
      <c r="C657" s="777"/>
    </row>
    <row r="658" ht="15" hidden="1">
      <c r="C658" s="777"/>
    </row>
    <row r="659" ht="15" hidden="1">
      <c r="C659" s="777"/>
    </row>
    <row r="660" ht="15" hidden="1">
      <c r="C660" s="777"/>
    </row>
    <row r="661" ht="15" hidden="1">
      <c r="C661" s="777"/>
    </row>
    <row r="662" ht="15" hidden="1">
      <c r="C662" s="777"/>
    </row>
    <row r="663" ht="15" hidden="1">
      <c r="C663" s="777"/>
    </row>
    <row r="664" ht="15" hidden="1">
      <c r="C664" s="777"/>
    </row>
    <row r="665" ht="15" hidden="1">
      <c r="C665" s="777"/>
    </row>
    <row r="666" ht="15" hidden="1">
      <c r="C666" s="777"/>
    </row>
    <row r="667" ht="15" hidden="1">
      <c r="C667" s="777"/>
    </row>
    <row r="668" ht="15" hidden="1">
      <c r="C668" s="777"/>
    </row>
    <row r="669" ht="15" hidden="1">
      <c r="C669" s="777"/>
    </row>
    <row r="670" ht="15" hidden="1">
      <c r="C670" s="777"/>
    </row>
    <row r="671" ht="15" hidden="1">
      <c r="C671" s="777"/>
    </row>
    <row r="672" ht="15" hidden="1">
      <c r="C672" s="777"/>
    </row>
    <row r="673" ht="15" hidden="1">
      <c r="C673" s="777"/>
    </row>
    <row r="674" ht="15" hidden="1">
      <c r="C674" s="777"/>
    </row>
    <row r="675" ht="15" hidden="1">
      <c r="C675" s="777"/>
    </row>
    <row r="676" ht="15" hidden="1">
      <c r="C676" s="777"/>
    </row>
    <row r="677" ht="15" hidden="1">
      <c r="C677" s="777"/>
    </row>
    <row r="678" ht="15" hidden="1">
      <c r="C678" s="777"/>
    </row>
    <row r="679" ht="15" hidden="1">
      <c r="C679" s="777"/>
    </row>
    <row r="680" ht="15" hidden="1">
      <c r="C680" s="777"/>
    </row>
    <row r="681" ht="15" hidden="1">
      <c r="C681" s="777"/>
    </row>
    <row r="682" ht="15" hidden="1">
      <c r="C682" s="777"/>
    </row>
    <row r="683" ht="15" hidden="1">
      <c r="C683" s="777"/>
    </row>
    <row r="684" ht="15" hidden="1">
      <c r="C684" s="777"/>
    </row>
    <row r="685" ht="15" hidden="1">
      <c r="C685" s="777"/>
    </row>
    <row r="686" ht="15" hidden="1">
      <c r="C686" s="777"/>
    </row>
    <row r="687" ht="15" hidden="1">
      <c r="C687" s="777"/>
    </row>
    <row r="688" ht="15" hidden="1">
      <c r="C688" s="777"/>
    </row>
    <row r="689" ht="15" hidden="1">
      <c r="C689" s="777"/>
    </row>
    <row r="690" ht="15" hidden="1">
      <c r="C690" s="777"/>
    </row>
    <row r="691" ht="15" hidden="1">
      <c r="C691" s="777"/>
    </row>
    <row r="692" ht="15" hidden="1">
      <c r="C692" s="777"/>
    </row>
    <row r="693" ht="15" hidden="1">
      <c r="C693" s="777"/>
    </row>
    <row r="694" ht="15" hidden="1">
      <c r="C694" s="777"/>
    </row>
    <row r="695" ht="15" hidden="1">
      <c r="C695" s="777"/>
    </row>
    <row r="696" ht="15" hidden="1">
      <c r="C696" s="777"/>
    </row>
    <row r="697" ht="15" hidden="1">
      <c r="C697" s="777"/>
    </row>
    <row r="698" ht="15" hidden="1">
      <c r="C698" s="777"/>
    </row>
    <row r="699" ht="15" hidden="1">
      <c r="C699" s="777"/>
    </row>
    <row r="700" ht="15" hidden="1">
      <c r="C700" s="777"/>
    </row>
    <row r="701" ht="15" hidden="1">
      <c r="C701" s="777"/>
    </row>
    <row r="702" ht="15" hidden="1">
      <c r="C702" s="777"/>
    </row>
    <row r="703" ht="15" hidden="1">
      <c r="C703" s="777"/>
    </row>
    <row r="704" ht="15" hidden="1">
      <c r="C704" s="777"/>
    </row>
    <row r="705" ht="15" hidden="1">
      <c r="C705" s="777"/>
    </row>
    <row r="706" ht="15" hidden="1">
      <c r="C706" s="777"/>
    </row>
    <row r="707" ht="15" hidden="1">
      <c r="C707" s="777"/>
    </row>
    <row r="708" ht="15" hidden="1">
      <c r="C708" s="777"/>
    </row>
    <row r="709" ht="15" hidden="1">
      <c r="C709" s="777"/>
    </row>
    <row r="710" ht="15" hidden="1">
      <c r="C710" s="777"/>
    </row>
    <row r="711" ht="15" hidden="1">
      <c r="C711" s="777"/>
    </row>
    <row r="712" ht="15" hidden="1">
      <c r="C712" s="777"/>
    </row>
    <row r="713" ht="15" hidden="1">
      <c r="C713" s="777"/>
    </row>
    <row r="714" ht="15" hidden="1">
      <c r="C714" s="777"/>
    </row>
    <row r="715" ht="15" hidden="1">
      <c r="C715" s="777"/>
    </row>
    <row r="716" ht="15" hidden="1">
      <c r="C716" s="777"/>
    </row>
    <row r="717" ht="15" hidden="1">
      <c r="C717" s="777"/>
    </row>
    <row r="718" ht="15" hidden="1">
      <c r="C718" s="777"/>
    </row>
    <row r="719" ht="15" hidden="1">
      <c r="C719" s="777"/>
    </row>
    <row r="720" ht="15" hidden="1">
      <c r="C720" s="777"/>
    </row>
    <row r="721" ht="15" hidden="1">
      <c r="C721" s="777"/>
    </row>
    <row r="722" ht="15" hidden="1">
      <c r="C722" s="777"/>
    </row>
    <row r="723" ht="15" hidden="1">
      <c r="C723" s="777"/>
    </row>
    <row r="724" ht="15" hidden="1">
      <c r="C724" s="777"/>
    </row>
    <row r="725" ht="15" hidden="1">
      <c r="C725" s="777"/>
    </row>
    <row r="726" ht="15" hidden="1">
      <c r="C726" s="777"/>
    </row>
    <row r="727" ht="15" hidden="1">
      <c r="C727" s="777"/>
    </row>
    <row r="728" ht="15" hidden="1">
      <c r="C728" s="777"/>
    </row>
    <row r="729" ht="15" hidden="1">
      <c r="C729" s="777"/>
    </row>
    <row r="730" ht="15" hidden="1">
      <c r="C730" s="777"/>
    </row>
    <row r="731" ht="15" hidden="1">
      <c r="C731" s="777"/>
    </row>
    <row r="732" ht="15" hidden="1">
      <c r="C732" s="777"/>
    </row>
    <row r="733" ht="15" hidden="1">
      <c r="C733" s="777"/>
    </row>
    <row r="734" ht="15" hidden="1">
      <c r="C734" s="777"/>
    </row>
    <row r="735" ht="15" hidden="1">
      <c r="C735" s="777"/>
    </row>
    <row r="736" ht="15" hidden="1">
      <c r="C736" s="777"/>
    </row>
    <row r="737" ht="15" hidden="1">
      <c r="C737" s="777"/>
    </row>
    <row r="738" ht="15" hidden="1">
      <c r="C738" s="777"/>
    </row>
    <row r="739" ht="15" hidden="1">
      <c r="C739" s="777"/>
    </row>
    <row r="740" ht="15" hidden="1">
      <c r="C740" s="777"/>
    </row>
    <row r="741" ht="15" hidden="1">
      <c r="C741" s="777"/>
    </row>
    <row r="742" ht="15" hidden="1">
      <c r="C742" s="777"/>
    </row>
    <row r="743" ht="15" hidden="1">
      <c r="C743" s="777"/>
    </row>
    <row r="744" ht="15" hidden="1">
      <c r="C744" s="777"/>
    </row>
    <row r="745" ht="15" hidden="1">
      <c r="C745" s="777"/>
    </row>
    <row r="746" ht="15" hidden="1">
      <c r="C746" s="777"/>
    </row>
    <row r="747" ht="15" hidden="1">
      <c r="C747" s="777"/>
    </row>
    <row r="748" ht="15" hidden="1">
      <c r="C748" s="777"/>
    </row>
    <row r="749" ht="15" hidden="1">
      <c r="C749" s="777"/>
    </row>
    <row r="750" ht="15" hidden="1">
      <c r="C750" s="777"/>
    </row>
    <row r="751" ht="15" hidden="1">
      <c r="C751" s="777"/>
    </row>
    <row r="752" ht="15" hidden="1">
      <c r="C752" s="777"/>
    </row>
    <row r="753" ht="15" hidden="1">
      <c r="C753" s="777"/>
    </row>
    <row r="754" ht="15" hidden="1">
      <c r="C754" s="777"/>
    </row>
    <row r="755" ht="15" hidden="1">
      <c r="C755" s="777"/>
    </row>
    <row r="756" ht="15" hidden="1">
      <c r="C756" s="777"/>
    </row>
    <row r="757" ht="15" hidden="1">
      <c r="C757" s="777"/>
    </row>
    <row r="758" ht="15" hidden="1">
      <c r="C758" s="777"/>
    </row>
    <row r="759" ht="15" hidden="1">
      <c r="C759" s="777"/>
    </row>
    <row r="760" ht="15" hidden="1">
      <c r="C760" s="777"/>
    </row>
    <row r="761" ht="15" hidden="1">
      <c r="C761" s="777"/>
    </row>
    <row r="762" ht="15" hidden="1">
      <c r="C762" s="777"/>
    </row>
    <row r="763" ht="15" hidden="1">
      <c r="C763" s="777"/>
    </row>
    <row r="764" ht="15" hidden="1">
      <c r="C764" s="777"/>
    </row>
    <row r="765" ht="15" hidden="1">
      <c r="C765" s="777"/>
    </row>
    <row r="766" ht="15" hidden="1">
      <c r="C766" s="777"/>
    </row>
    <row r="767" ht="15" hidden="1">
      <c r="C767" s="777"/>
    </row>
    <row r="768" ht="15" hidden="1">
      <c r="C768" s="777"/>
    </row>
    <row r="769" ht="15" hidden="1">
      <c r="C769" s="777"/>
    </row>
    <row r="770" ht="15" hidden="1">
      <c r="C770" s="777"/>
    </row>
    <row r="771" ht="15" hidden="1">
      <c r="C771" s="777"/>
    </row>
    <row r="772" ht="15" hidden="1">
      <c r="C772" s="777"/>
    </row>
    <row r="773" ht="15" hidden="1">
      <c r="C773" s="777"/>
    </row>
    <row r="774" ht="15" hidden="1">
      <c r="C774" s="777"/>
    </row>
    <row r="775" ht="15" hidden="1">
      <c r="C775" s="777"/>
    </row>
    <row r="776" ht="15" hidden="1">
      <c r="C776" s="777"/>
    </row>
    <row r="777" ht="15" hidden="1">
      <c r="C777" s="777"/>
    </row>
    <row r="778" ht="15" hidden="1">
      <c r="C778" s="777"/>
    </row>
    <row r="779" ht="15" hidden="1">
      <c r="C779" s="777"/>
    </row>
    <row r="780" ht="15" hidden="1">
      <c r="C780" s="777"/>
    </row>
    <row r="781" ht="15" hidden="1">
      <c r="C781" s="777"/>
    </row>
    <row r="782" ht="15" hidden="1">
      <c r="C782" s="777"/>
    </row>
    <row r="783" ht="15" hidden="1">
      <c r="C783" s="777"/>
    </row>
    <row r="784" ht="15" hidden="1">
      <c r="C784" s="777"/>
    </row>
    <row r="785" ht="15" hidden="1">
      <c r="C785" s="777"/>
    </row>
    <row r="786" ht="15" hidden="1">
      <c r="C786" s="777"/>
    </row>
    <row r="787" ht="15" hidden="1">
      <c r="C787" s="777"/>
    </row>
    <row r="788" ht="15" hidden="1">
      <c r="C788" s="777"/>
    </row>
    <row r="789" ht="15" hidden="1">
      <c r="C789" s="777"/>
    </row>
    <row r="790" ht="15" hidden="1">
      <c r="C790" s="777"/>
    </row>
    <row r="791" ht="15" hidden="1">
      <c r="C791" s="777"/>
    </row>
    <row r="792" ht="15" hidden="1">
      <c r="C792" s="777"/>
    </row>
    <row r="793" ht="15" hidden="1">
      <c r="C793" s="777"/>
    </row>
    <row r="794" ht="15" hidden="1">
      <c r="C794" s="777"/>
    </row>
    <row r="795" ht="15" hidden="1">
      <c r="C795" s="777"/>
    </row>
    <row r="796" ht="15" hidden="1">
      <c r="C796" s="777"/>
    </row>
    <row r="797" ht="15" hidden="1">
      <c r="C797" s="777"/>
    </row>
    <row r="798" ht="15" hidden="1">
      <c r="C798" s="777"/>
    </row>
    <row r="799" ht="15" hidden="1">
      <c r="C799" s="777"/>
    </row>
    <row r="800" ht="15" hidden="1">
      <c r="C800" s="777"/>
    </row>
    <row r="801" ht="15" hidden="1">
      <c r="C801" s="777"/>
    </row>
    <row r="802" ht="15" hidden="1">
      <c r="C802" s="777"/>
    </row>
    <row r="803" ht="15" hidden="1">
      <c r="C803" s="777"/>
    </row>
    <row r="804" ht="15" hidden="1">
      <c r="C804" s="777"/>
    </row>
    <row r="805" ht="15" hidden="1">
      <c r="C805" s="777"/>
    </row>
    <row r="806" ht="15" hidden="1">
      <c r="C806" s="777"/>
    </row>
    <row r="807" ht="15" hidden="1">
      <c r="C807" s="777"/>
    </row>
    <row r="808" ht="15" hidden="1">
      <c r="C808" s="777"/>
    </row>
    <row r="809" ht="15" hidden="1">
      <c r="C809" s="777"/>
    </row>
    <row r="810" ht="15" hidden="1">
      <c r="C810" s="777"/>
    </row>
    <row r="811" ht="15" hidden="1">
      <c r="C811" s="777"/>
    </row>
    <row r="812" ht="15" hidden="1">
      <c r="C812" s="777"/>
    </row>
    <row r="813" ht="15" hidden="1">
      <c r="C813" s="777"/>
    </row>
    <row r="814" ht="15" hidden="1">
      <c r="C814" s="777"/>
    </row>
    <row r="815" ht="15" hidden="1">
      <c r="C815" s="777"/>
    </row>
    <row r="816" ht="15" hidden="1">
      <c r="C816" s="777"/>
    </row>
    <row r="817" ht="15" hidden="1">
      <c r="C817" s="777"/>
    </row>
    <row r="818" ht="15" hidden="1">
      <c r="C818" s="777"/>
    </row>
    <row r="819" ht="15" hidden="1">
      <c r="C819" s="777"/>
    </row>
    <row r="820" ht="15" hidden="1">
      <c r="C820" s="777"/>
    </row>
    <row r="821" ht="15" hidden="1">
      <c r="C821" s="777"/>
    </row>
    <row r="822" ht="15" hidden="1">
      <c r="C822" s="777"/>
    </row>
    <row r="823" ht="15" hidden="1">
      <c r="C823" s="777"/>
    </row>
    <row r="824" ht="15" hidden="1">
      <c r="C824" s="777"/>
    </row>
    <row r="825" ht="15" hidden="1">
      <c r="C825" s="777"/>
    </row>
    <row r="826" ht="15" hidden="1">
      <c r="C826" s="777"/>
    </row>
    <row r="827" ht="15" hidden="1">
      <c r="C827" s="777"/>
    </row>
    <row r="828" ht="15" hidden="1">
      <c r="C828" s="777"/>
    </row>
    <row r="829" ht="15" hidden="1">
      <c r="C829" s="777"/>
    </row>
    <row r="830" ht="15" hidden="1">
      <c r="C830" s="777"/>
    </row>
    <row r="831" ht="15" hidden="1">
      <c r="C831" s="777"/>
    </row>
    <row r="832" ht="15" hidden="1">
      <c r="C832" s="777"/>
    </row>
    <row r="833" ht="15" hidden="1">
      <c r="C833" s="777"/>
    </row>
    <row r="834" ht="15" hidden="1">
      <c r="C834" s="777"/>
    </row>
    <row r="835" ht="15" hidden="1">
      <c r="C835" s="777"/>
    </row>
    <row r="836" ht="15" hidden="1">
      <c r="C836" s="777"/>
    </row>
    <row r="837" ht="15" hidden="1">
      <c r="C837" s="777"/>
    </row>
    <row r="838" ht="15" hidden="1">
      <c r="C838" s="777"/>
    </row>
    <row r="839" ht="15" hidden="1">
      <c r="C839" s="777"/>
    </row>
    <row r="840" ht="15" hidden="1">
      <c r="C840" s="777"/>
    </row>
    <row r="841" ht="15" hidden="1">
      <c r="C841" s="777"/>
    </row>
    <row r="842" ht="15" hidden="1">
      <c r="C842" s="777"/>
    </row>
    <row r="843" ht="15" hidden="1">
      <c r="C843" s="777"/>
    </row>
    <row r="844" ht="15" hidden="1">
      <c r="C844" s="777"/>
    </row>
    <row r="845" ht="15" hidden="1">
      <c r="C845" s="777"/>
    </row>
    <row r="846" ht="15" hidden="1">
      <c r="C846" s="777"/>
    </row>
    <row r="847" ht="15" hidden="1">
      <c r="C847" s="777"/>
    </row>
    <row r="848" ht="15" hidden="1">
      <c r="C848" s="777"/>
    </row>
    <row r="849" ht="15" hidden="1">
      <c r="C849" s="777"/>
    </row>
    <row r="850" ht="15" hidden="1">
      <c r="C850" s="777"/>
    </row>
    <row r="851" ht="15" hidden="1">
      <c r="C851" s="777"/>
    </row>
    <row r="852" ht="15" hidden="1">
      <c r="C852" s="777"/>
    </row>
    <row r="853" ht="15" hidden="1">
      <c r="C853" s="777"/>
    </row>
    <row r="854" ht="15" hidden="1">
      <c r="C854" s="777"/>
    </row>
    <row r="855" ht="15" hidden="1">
      <c r="C855" s="777"/>
    </row>
    <row r="856" ht="15" hidden="1">
      <c r="C856" s="777"/>
    </row>
    <row r="857" ht="15" hidden="1">
      <c r="C857" s="777"/>
    </row>
    <row r="858" ht="15" hidden="1">
      <c r="C858" s="777"/>
    </row>
    <row r="859" ht="15" hidden="1">
      <c r="C859" s="777"/>
    </row>
    <row r="860" ht="15" hidden="1">
      <c r="C860" s="777"/>
    </row>
    <row r="861" ht="15" hidden="1">
      <c r="C861" s="777"/>
    </row>
    <row r="862" ht="15" hidden="1">
      <c r="C862" s="777"/>
    </row>
    <row r="863" ht="15" hidden="1">
      <c r="C863" s="777"/>
    </row>
    <row r="864" ht="15" hidden="1">
      <c r="C864" s="777"/>
    </row>
    <row r="865" ht="15" hidden="1">
      <c r="C865" s="777"/>
    </row>
    <row r="866" ht="15" hidden="1">
      <c r="C866" s="777"/>
    </row>
    <row r="867" ht="15" hidden="1">
      <c r="C867" s="777"/>
    </row>
    <row r="868" ht="15" hidden="1">
      <c r="C868" s="777"/>
    </row>
    <row r="869" ht="15" hidden="1">
      <c r="C869" s="777"/>
    </row>
    <row r="870" ht="15" hidden="1">
      <c r="C870" s="777"/>
    </row>
    <row r="871" ht="15" hidden="1">
      <c r="C871" s="777"/>
    </row>
    <row r="872" ht="15" hidden="1">
      <c r="C872" s="777"/>
    </row>
    <row r="873" ht="15" hidden="1">
      <c r="C873" s="777"/>
    </row>
    <row r="874" ht="15" hidden="1">
      <c r="C874" s="777"/>
    </row>
    <row r="875" ht="15" hidden="1">
      <c r="C875" s="777"/>
    </row>
    <row r="876" ht="15" hidden="1">
      <c r="C876" s="777"/>
    </row>
    <row r="877" ht="15" hidden="1">
      <c r="C877" s="777"/>
    </row>
    <row r="878" ht="15" hidden="1">
      <c r="C878" s="777"/>
    </row>
    <row r="879" ht="15" hidden="1">
      <c r="C879" s="777"/>
    </row>
    <row r="880" ht="15" hidden="1">
      <c r="C880" s="777"/>
    </row>
    <row r="881" ht="15" hidden="1">
      <c r="C881" s="777"/>
    </row>
    <row r="882" ht="15" hidden="1">
      <c r="C882" s="777"/>
    </row>
    <row r="883" ht="15" hidden="1">
      <c r="C883" s="777"/>
    </row>
    <row r="884" ht="15" hidden="1">
      <c r="C884" s="777"/>
    </row>
    <row r="885" ht="15" hidden="1">
      <c r="C885" s="777"/>
    </row>
    <row r="886" ht="15" hidden="1">
      <c r="C886" s="777"/>
    </row>
    <row r="887" ht="15" hidden="1">
      <c r="C887" s="777"/>
    </row>
    <row r="888" ht="15" hidden="1">
      <c r="C888" s="777"/>
    </row>
    <row r="889" ht="15" hidden="1">
      <c r="C889" s="777"/>
    </row>
    <row r="890" ht="15" hidden="1">
      <c r="C890" s="777"/>
    </row>
    <row r="891" ht="15" hidden="1">
      <c r="C891" s="777"/>
    </row>
    <row r="892" ht="15" hidden="1">
      <c r="C892" s="777"/>
    </row>
    <row r="893" ht="15" hidden="1">
      <c r="C893" s="777"/>
    </row>
    <row r="894" ht="15" hidden="1">
      <c r="C894" s="777"/>
    </row>
    <row r="895" ht="15" hidden="1">
      <c r="C895" s="777"/>
    </row>
    <row r="896" ht="15" hidden="1">
      <c r="C896" s="777"/>
    </row>
    <row r="897" ht="15" hidden="1">
      <c r="C897" s="777"/>
    </row>
    <row r="898" ht="15" hidden="1">
      <c r="C898" s="777"/>
    </row>
    <row r="899" ht="15" hidden="1">
      <c r="C899" s="777"/>
    </row>
    <row r="900" ht="15" hidden="1">
      <c r="C900" s="777"/>
    </row>
    <row r="901" ht="15" hidden="1">
      <c r="C901" s="777"/>
    </row>
    <row r="902" ht="15" hidden="1">
      <c r="C902" s="777"/>
    </row>
    <row r="903" ht="15" hidden="1">
      <c r="C903" s="777"/>
    </row>
    <row r="904" ht="15" hidden="1">
      <c r="C904" s="777"/>
    </row>
    <row r="905" ht="15" hidden="1">
      <c r="C905" s="777"/>
    </row>
    <row r="906" ht="15" hidden="1">
      <c r="C906" s="777"/>
    </row>
    <row r="907" ht="15" hidden="1">
      <c r="C907" s="777"/>
    </row>
    <row r="908" ht="15" hidden="1">
      <c r="C908" s="777"/>
    </row>
    <row r="909" ht="15" hidden="1">
      <c r="C909" s="777"/>
    </row>
    <row r="910" ht="15" hidden="1">
      <c r="C910" s="777"/>
    </row>
    <row r="911" ht="15" hidden="1">
      <c r="C911" s="777"/>
    </row>
    <row r="912" ht="15" hidden="1">
      <c r="C912" s="777"/>
    </row>
    <row r="913" ht="15" hidden="1">
      <c r="C913" s="777"/>
    </row>
    <row r="914" ht="15" hidden="1">
      <c r="C914" s="777"/>
    </row>
    <row r="915" ht="15" hidden="1">
      <c r="C915" s="777"/>
    </row>
    <row r="916" ht="15" hidden="1">
      <c r="C916" s="777"/>
    </row>
    <row r="917" ht="15" hidden="1">
      <c r="C917" s="777"/>
    </row>
    <row r="918" ht="15" hidden="1">
      <c r="C918" s="777"/>
    </row>
    <row r="919" ht="15" hidden="1">
      <c r="C919" s="777"/>
    </row>
    <row r="920" ht="15" hidden="1">
      <c r="C920" s="777"/>
    </row>
    <row r="921" ht="15" hidden="1">
      <c r="C921" s="777"/>
    </row>
    <row r="922" ht="15" hidden="1">
      <c r="C922" s="777"/>
    </row>
    <row r="923" ht="15" hidden="1">
      <c r="C923" s="777"/>
    </row>
    <row r="924" ht="15" hidden="1">
      <c r="C924" s="777"/>
    </row>
    <row r="925" ht="15" hidden="1">
      <c r="C925" s="777"/>
    </row>
    <row r="926" ht="15" hidden="1">
      <c r="C926" s="777"/>
    </row>
    <row r="927" ht="15" hidden="1">
      <c r="C927" s="777"/>
    </row>
    <row r="928" ht="15" hidden="1">
      <c r="C928" s="777"/>
    </row>
    <row r="929" ht="15" hidden="1">
      <c r="C929" s="777"/>
    </row>
    <row r="930" ht="15" hidden="1">
      <c r="C930" s="777"/>
    </row>
    <row r="931" ht="15" hidden="1">
      <c r="C931" s="777"/>
    </row>
    <row r="932" ht="15" hidden="1">
      <c r="C932" s="777"/>
    </row>
    <row r="933" ht="15" hidden="1">
      <c r="C933" s="777"/>
    </row>
    <row r="934" ht="15" hidden="1">
      <c r="C934" s="777"/>
    </row>
    <row r="935" ht="15" hidden="1">
      <c r="C935" s="777"/>
    </row>
    <row r="936" ht="15" hidden="1">
      <c r="C936" s="777"/>
    </row>
    <row r="937" ht="15" hidden="1">
      <c r="C937" s="777"/>
    </row>
    <row r="938" ht="15" hidden="1">
      <c r="C938" s="777"/>
    </row>
    <row r="939" ht="15" hidden="1">
      <c r="C939" s="777"/>
    </row>
    <row r="940" ht="15" hidden="1">
      <c r="C940" s="777"/>
    </row>
    <row r="941" ht="15" hidden="1">
      <c r="C941" s="777"/>
    </row>
    <row r="942" ht="15" hidden="1">
      <c r="C942" s="777"/>
    </row>
    <row r="943" ht="15" hidden="1">
      <c r="C943" s="777"/>
    </row>
    <row r="944" ht="15" hidden="1">
      <c r="C944" s="777"/>
    </row>
    <row r="945" ht="15" hidden="1">
      <c r="C945" s="777"/>
    </row>
    <row r="946" ht="15" hidden="1">
      <c r="C946" s="777"/>
    </row>
    <row r="947" ht="15" hidden="1">
      <c r="C947" s="777"/>
    </row>
    <row r="948" ht="15" hidden="1">
      <c r="C948" s="777"/>
    </row>
    <row r="949" ht="15" hidden="1">
      <c r="C949" s="777"/>
    </row>
    <row r="950" ht="15" hidden="1">
      <c r="C950" s="777"/>
    </row>
    <row r="951" ht="15" hidden="1">
      <c r="C951" s="777"/>
    </row>
    <row r="952" ht="15" hidden="1">
      <c r="C952" s="777"/>
    </row>
    <row r="953" ht="15" hidden="1">
      <c r="C953" s="777"/>
    </row>
    <row r="954" ht="15" hidden="1">
      <c r="C954" s="777"/>
    </row>
    <row r="955" ht="15" hidden="1">
      <c r="C955" s="777"/>
    </row>
    <row r="956" ht="15" hidden="1">
      <c r="C956" s="777"/>
    </row>
    <row r="957" ht="15" hidden="1">
      <c r="C957" s="777"/>
    </row>
    <row r="958" ht="15" hidden="1">
      <c r="C958" s="777"/>
    </row>
    <row r="959" ht="15" hidden="1">
      <c r="C959" s="777"/>
    </row>
    <row r="960" ht="15" hidden="1">
      <c r="C960" s="777"/>
    </row>
    <row r="961" ht="15" hidden="1">
      <c r="C961" s="777"/>
    </row>
    <row r="962" ht="15" hidden="1">
      <c r="C962" s="777"/>
    </row>
    <row r="963" ht="15" hidden="1">
      <c r="C963" s="777"/>
    </row>
    <row r="964" ht="15" hidden="1">
      <c r="C964" s="777"/>
    </row>
    <row r="965" ht="15" hidden="1">
      <c r="C965" s="777"/>
    </row>
    <row r="966" ht="15" hidden="1">
      <c r="C966" s="777"/>
    </row>
    <row r="967" ht="15" hidden="1">
      <c r="C967" s="777"/>
    </row>
    <row r="968" ht="15" hidden="1">
      <c r="C968" s="777"/>
    </row>
    <row r="969" ht="15" hidden="1">
      <c r="C969" s="777"/>
    </row>
    <row r="970" ht="15" hidden="1">
      <c r="C970" s="777"/>
    </row>
    <row r="971" ht="15" hidden="1">
      <c r="C971" s="777"/>
    </row>
    <row r="972" ht="15" hidden="1">
      <c r="C972" s="777"/>
    </row>
    <row r="973" ht="15" hidden="1">
      <c r="C973" s="777"/>
    </row>
    <row r="974" ht="15" hidden="1">
      <c r="C974" s="777"/>
    </row>
    <row r="975" ht="15" hidden="1">
      <c r="C975" s="777"/>
    </row>
    <row r="976" ht="15" hidden="1">
      <c r="C976" s="777"/>
    </row>
    <row r="977" ht="15" hidden="1">
      <c r="C977" s="777"/>
    </row>
    <row r="978" ht="15" hidden="1">
      <c r="C978" s="777"/>
    </row>
    <row r="979" ht="15" hidden="1">
      <c r="C979" s="777"/>
    </row>
    <row r="980" ht="15" hidden="1">
      <c r="C980" s="777"/>
    </row>
    <row r="981" ht="15" hidden="1">
      <c r="C981" s="777"/>
    </row>
    <row r="982" ht="15" hidden="1">
      <c r="C982" s="777"/>
    </row>
    <row r="983" ht="15" hidden="1">
      <c r="C983" s="777"/>
    </row>
    <row r="984" ht="15" hidden="1">
      <c r="C984" s="777"/>
    </row>
    <row r="985" ht="15" hidden="1">
      <c r="C985" s="777"/>
    </row>
    <row r="986" ht="15" hidden="1">
      <c r="C986" s="777"/>
    </row>
    <row r="987" ht="15" hidden="1">
      <c r="C987" s="777"/>
    </row>
    <row r="988" ht="15" hidden="1">
      <c r="C988" s="777"/>
    </row>
    <row r="989" ht="15" hidden="1">
      <c r="C989" s="777"/>
    </row>
    <row r="990" ht="15" hidden="1">
      <c r="C990" s="777"/>
    </row>
    <row r="991" ht="15" hidden="1">
      <c r="C991" s="777"/>
    </row>
    <row r="992" ht="15" hidden="1">
      <c r="C992" s="777"/>
    </row>
    <row r="993" ht="15" hidden="1">
      <c r="C993" s="777"/>
    </row>
    <row r="994" ht="15" hidden="1">
      <c r="C994" s="777"/>
    </row>
    <row r="995" ht="15" hidden="1">
      <c r="C995" s="777"/>
    </row>
    <row r="996" ht="15" hidden="1">
      <c r="C996" s="777"/>
    </row>
    <row r="997" ht="15" hidden="1">
      <c r="C997" s="777"/>
    </row>
    <row r="998" ht="15" hidden="1">
      <c r="C998" s="777"/>
    </row>
    <row r="999" ht="15" hidden="1">
      <c r="C999" s="777"/>
    </row>
    <row r="1000" ht="15" hidden="1">
      <c r="C1000" s="777"/>
    </row>
    <row r="1001" ht="15" hidden="1">
      <c r="C1001" s="777"/>
    </row>
    <row r="1002" ht="15" hidden="1">
      <c r="C1002" s="777"/>
    </row>
    <row r="1003" ht="15" hidden="1">
      <c r="C1003" s="777"/>
    </row>
    <row r="1004" ht="15" hidden="1">
      <c r="C1004" s="777"/>
    </row>
    <row r="1005" ht="15" hidden="1">
      <c r="C1005" s="777"/>
    </row>
    <row r="1006" ht="15" hidden="1">
      <c r="C1006" s="777"/>
    </row>
    <row r="1007" ht="15" hidden="1">
      <c r="C1007" s="777"/>
    </row>
    <row r="1008" ht="15" hidden="1">
      <c r="C1008" s="777"/>
    </row>
    <row r="1009" ht="15" hidden="1">
      <c r="C1009" s="777"/>
    </row>
    <row r="1010" ht="15" hidden="1">
      <c r="C1010" s="777"/>
    </row>
    <row r="1011" ht="15" hidden="1">
      <c r="C1011" s="777"/>
    </row>
    <row r="1012" ht="15" hidden="1">
      <c r="C1012" s="777"/>
    </row>
    <row r="1013" ht="15" hidden="1">
      <c r="C1013" s="777"/>
    </row>
    <row r="1014" ht="15" hidden="1">
      <c r="C1014" s="777"/>
    </row>
    <row r="1015" ht="15" hidden="1">
      <c r="C1015" s="777"/>
    </row>
    <row r="1016" ht="15" hidden="1">
      <c r="C1016" s="777"/>
    </row>
    <row r="1017" ht="15" hidden="1">
      <c r="C1017" s="777"/>
    </row>
    <row r="1018" ht="15" hidden="1">
      <c r="C1018" s="777"/>
    </row>
    <row r="1019" ht="15" hidden="1">
      <c r="C1019" s="777"/>
    </row>
    <row r="1020" ht="15" hidden="1">
      <c r="C1020" s="777"/>
    </row>
    <row r="1021" ht="15" hidden="1">
      <c r="C1021" s="777"/>
    </row>
    <row r="1022" ht="15" hidden="1">
      <c r="C1022" s="777"/>
    </row>
    <row r="1023" ht="15" hidden="1">
      <c r="C1023" s="777"/>
    </row>
    <row r="1024" ht="15" hidden="1">
      <c r="C1024" s="777"/>
    </row>
    <row r="1025" ht="15" hidden="1">
      <c r="C1025" s="777"/>
    </row>
    <row r="1026" ht="15" hidden="1">
      <c r="C1026" s="777"/>
    </row>
    <row r="1027" ht="15" hidden="1">
      <c r="C1027" s="777"/>
    </row>
    <row r="1028" ht="15" hidden="1">
      <c r="C1028" s="777"/>
    </row>
    <row r="1029" ht="15" hidden="1">
      <c r="C1029" s="777"/>
    </row>
    <row r="1030" ht="15" hidden="1">
      <c r="C1030" s="777"/>
    </row>
    <row r="1031" ht="15" hidden="1">
      <c r="C1031" s="777"/>
    </row>
    <row r="1032" ht="15" hidden="1">
      <c r="C1032" s="777"/>
    </row>
    <row r="1033" ht="15" hidden="1">
      <c r="C1033" s="777"/>
    </row>
    <row r="1034" ht="15" hidden="1">
      <c r="C1034" s="777"/>
    </row>
    <row r="1035" ht="15" hidden="1">
      <c r="C1035" s="777"/>
    </row>
    <row r="1036" ht="15" hidden="1">
      <c r="C1036" s="777"/>
    </row>
    <row r="1037" ht="15" hidden="1">
      <c r="C1037" s="777"/>
    </row>
    <row r="1038" ht="15" hidden="1">
      <c r="C1038" s="777"/>
    </row>
    <row r="1039" ht="15" hidden="1">
      <c r="C1039" s="777"/>
    </row>
    <row r="1040" ht="15" hidden="1">
      <c r="C1040" s="777"/>
    </row>
    <row r="1041" ht="15" hidden="1">
      <c r="C1041" s="777"/>
    </row>
    <row r="1042" ht="15" hidden="1">
      <c r="C1042" s="777"/>
    </row>
    <row r="1043" ht="15" hidden="1">
      <c r="C1043" s="777"/>
    </row>
    <row r="1044" ht="15" hidden="1">
      <c r="C1044" s="777"/>
    </row>
    <row r="1045" ht="15" hidden="1">
      <c r="C1045" s="777"/>
    </row>
    <row r="1046" ht="15" hidden="1">
      <c r="C1046" s="777"/>
    </row>
    <row r="1047" ht="15" hidden="1">
      <c r="C1047" s="777"/>
    </row>
    <row r="1048" ht="15" hidden="1">
      <c r="C1048" s="777"/>
    </row>
    <row r="1049" ht="15" hidden="1">
      <c r="C1049" s="777"/>
    </row>
    <row r="1050" ht="15" hidden="1">
      <c r="C1050" s="777"/>
    </row>
    <row r="1051" ht="15" hidden="1">
      <c r="C1051" s="777"/>
    </row>
    <row r="1052" ht="15" hidden="1">
      <c r="C1052" s="777"/>
    </row>
    <row r="1053" ht="15" hidden="1">
      <c r="C1053" s="777"/>
    </row>
    <row r="1054" ht="15" hidden="1">
      <c r="C1054" s="777"/>
    </row>
    <row r="1055" ht="15" hidden="1">
      <c r="C1055" s="777"/>
    </row>
    <row r="1056" ht="15" hidden="1">
      <c r="C1056" s="777"/>
    </row>
    <row r="1057" ht="15" hidden="1">
      <c r="C1057" s="777"/>
    </row>
    <row r="1058" ht="15" hidden="1">
      <c r="C1058" s="777"/>
    </row>
    <row r="1059" ht="15" hidden="1">
      <c r="C1059" s="777"/>
    </row>
    <row r="1060" ht="15" hidden="1">
      <c r="C1060" s="777"/>
    </row>
    <row r="1061" ht="15" hidden="1">
      <c r="C1061" s="777"/>
    </row>
    <row r="1062" ht="15" hidden="1">
      <c r="C1062" s="777"/>
    </row>
    <row r="1063" ht="15" hidden="1">
      <c r="C1063" s="777"/>
    </row>
    <row r="1064" ht="15" hidden="1">
      <c r="C1064" s="777"/>
    </row>
    <row r="1065" ht="15" hidden="1">
      <c r="C1065" s="777"/>
    </row>
    <row r="1066" ht="15" hidden="1">
      <c r="C1066" s="777"/>
    </row>
    <row r="1067" ht="15" hidden="1">
      <c r="C1067" s="777"/>
    </row>
    <row r="1068" ht="15" hidden="1">
      <c r="C1068" s="777"/>
    </row>
    <row r="1069" ht="15" hidden="1">
      <c r="C1069" s="777"/>
    </row>
    <row r="1070" ht="15" hidden="1">
      <c r="C1070" s="777"/>
    </row>
    <row r="1071" ht="15" hidden="1">
      <c r="C1071" s="777"/>
    </row>
    <row r="1072" ht="15" hidden="1">
      <c r="C1072" s="777"/>
    </row>
    <row r="1073" ht="15" hidden="1">
      <c r="C1073" s="777"/>
    </row>
    <row r="1074" ht="15" hidden="1">
      <c r="C1074" s="777"/>
    </row>
    <row r="1075" ht="15" hidden="1">
      <c r="C1075" s="777"/>
    </row>
    <row r="1076" ht="15" hidden="1">
      <c r="C1076" s="777"/>
    </row>
    <row r="1077" ht="15" hidden="1">
      <c r="C1077" s="777"/>
    </row>
    <row r="1078" ht="15" hidden="1">
      <c r="C1078" s="777"/>
    </row>
    <row r="1079" ht="15" hidden="1">
      <c r="C1079" s="777"/>
    </row>
    <row r="1080" ht="15" hidden="1">
      <c r="C1080" s="777"/>
    </row>
    <row r="1081" ht="15" hidden="1">
      <c r="C1081" s="777"/>
    </row>
    <row r="1082" ht="15" hidden="1">
      <c r="C1082" s="777"/>
    </row>
    <row r="1083" ht="15" hidden="1">
      <c r="C1083" s="777"/>
    </row>
    <row r="1084" ht="15" hidden="1">
      <c r="C1084" s="777"/>
    </row>
    <row r="1085" ht="15" hidden="1">
      <c r="C1085" s="777"/>
    </row>
    <row r="1086" ht="15" hidden="1">
      <c r="C1086" s="777"/>
    </row>
    <row r="1087" ht="15" hidden="1">
      <c r="C1087" s="777"/>
    </row>
    <row r="1088" ht="15" hidden="1">
      <c r="C1088" s="777"/>
    </row>
    <row r="1089" ht="15" hidden="1">
      <c r="C1089" s="777"/>
    </row>
    <row r="1090" ht="15" hidden="1">
      <c r="C1090" s="777"/>
    </row>
    <row r="1091" ht="15" hidden="1">
      <c r="C1091" s="777"/>
    </row>
    <row r="1092" ht="15" hidden="1">
      <c r="C1092" s="777"/>
    </row>
    <row r="1093" ht="15" hidden="1">
      <c r="C1093" s="777"/>
    </row>
    <row r="1094" ht="15" hidden="1">
      <c r="C1094" s="777"/>
    </row>
    <row r="1095" ht="15" hidden="1">
      <c r="C1095" s="777"/>
    </row>
    <row r="1096" ht="15" hidden="1">
      <c r="C1096" s="777"/>
    </row>
    <row r="1097" ht="15" hidden="1">
      <c r="C1097" s="777"/>
    </row>
    <row r="1098" ht="15" hidden="1">
      <c r="C1098" s="777"/>
    </row>
    <row r="1099" ht="15" hidden="1">
      <c r="C1099" s="777"/>
    </row>
    <row r="1100" ht="15" hidden="1">
      <c r="C1100" s="777"/>
    </row>
    <row r="1101" ht="15" hidden="1">
      <c r="C1101" s="777"/>
    </row>
    <row r="1102" ht="15" hidden="1">
      <c r="C1102" s="777"/>
    </row>
    <row r="1103" ht="15" hidden="1">
      <c r="C1103" s="777"/>
    </row>
    <row r="1104" ht="15" hidden="1">
      <c r="C1104" s="777"/>
    </row>
    <row r="1105" ht="15" hidden="1">
      <c r="C1105" s="777"/>
    </row>
    <row r="1106" ht="15" hidden="1">
      <c r="C1106" s="777"/>
    </row>
    <row r="1107" ht="15" hidden="1">
      <c r="C1107" s="777"/>
    </row>
    <row r="1108" ht="15" hidden="1">
      <c r="C1108" s="777"/>
    </row>
    <row r="1109" ht="15" hidden="1">
      <c r="C1109" s="777"/>
    </row>
    <row r="1110" ht="15" hidden="1">
      <c r="C1110" s="777"/>
    </row>
    <row r="1111" ht="15" hidden="1">
      <c r="C1111" s="777"/>
    </row>
    <row r="1112" ht="15" hidden="1">
      <c r="C1112" s="777"/>
    </row>
    <row r="1113" ht="15" hidden="1">
      <c r="C1113" s="777"/>
    </row>
    <row r="1114" ht="15" hidden="1">
      <c r="C1114" s="777"/>
    </row>
    <row r="1115" ht="15" hidden="1">
      <c r="C1115" s="777"/>
    </row>
    <row r="1116" ht="15" hidden="1">
      <c r="C1116" s="777"/>
    </row>
    <row r="1117" ht="15" hidden="1">
      <c r="C1117" s="777"/>
    </row>
    <row r="1118" ht="15" hidden="1">
      <c r="C1118" s="777"/>
    </row>
    <row r="1119" ht="15" hidden="1">
      <c r="C1119" s="777"/>
    </row>
    <row r="1120" ht="15" hidden="1">
      <c r="C1120" s="777"/>
    </row>
    <row r="1121" ht="15" hidden="1">
      <c r="C1121" s="777"/>
    </row>
    <row r="1122" ht="15" hidden="1">
      <c r="C1122" s="777"/>
    </row>
    <row r="1123" ht="15" hidden="1">
      <c r="C1123" s="777"/>
    </row>
    <row r="1124" ht="15" hidden="1">
      <c r="C1124" s="777"/>
    </row>
    <row r="1125" ht="15" hidden="1">
      <c r="C1125" s="777"/>
    </row>
    <row r="1126" ht="15" hidden="1">
      <c r="C1126" s="777"/>
    </row>
    <row r="1127" ht="15" hidden="1">
      <c r="C1127" s="777"/>
    </row>
    <row r="1128" ht="15" hidden="1">
      <c r="C1128" s="777"/>
    </row>
    <row r="1129" ht="15" hidden="1">
      <c r="C1129" s="777"/>
    </row>
    <row r="1130" ht="15" hidden="1">
      <c r="C1130" s="777"/>
    </row>
    <row r="1131" ht="15" hidden="1">
      <c r="C1131" s="777"/>
    </row>
    <row r="1132" ht="15" hidden="1">
      <c r="C1132" s="777"/>
    </row>
    <row r="1133" ht="15" hidden="1">
      <c r="C1133" s="777"/>
    </row>
    <row r="1134" ht="15" hidden="1">
      <c r="C1134" s="777"/>
    </row>
    <row r="1135" ht="15" hidden="1">
      <c r="C1135" s="777"/>
    </row>
    <row r="1136" ht="15" hidden="1">
      <c r="C1136" s="777"/>
    </row>
    <row r="1137" ht="15" hidden="1">
      <c r="C1137" s="777"/>
    </row>
    <row r="1138" ht="15" hidden="1">
      <c r="C1138" s="777"/>
    </row>
    <row r="1139" ht="15" hidden="1">
      <c r="C1139" s="777"/>
    </row>
    <row r="1140" ht="15" hidden="1">
      <c r="C1140" s="777"/>
    </row>
    <row r="1141" ht="15" hidden="1">
      <c r="C1141" s="777"/>
    </row>
    <row r="1142" ht="15" hidden="1">
      <c r="C1142" s="777"/>
    </row>
    <row r="1143" ht="15" hidden="1">
      <c r="C1143" s="777"/>
    </row>
    <row r="1144" ht="15" hidden="1">
      <c r="C1144" s="777"/>
    </row>
    <row r="1145" ht="15" hidden="1">
      <c r="C1145" s="777"/>
    </row>
    <row r="1146" ht="15" hidden="1">
      <c r="C1146" s="777"/>
    </row>
    <row r="1147" ht="15" hidden="1">
      <c r="C1147" s="777"/>
    </row>
    <row r="1148" ht="15" hidden="1">
      <c r="C1148" s="777"/>
    </row>
    <row r="1149" ht="15" hidden="1">
      <c r="C1149" s="777"/>
    </row>
    <row r="1150" ht="15" hidden="1">
      <c r="C1150" s="777"/>
    </row>
    <row r="1151" ht="15" hidden="1">
      <c r="C1151" s="777"/>
    </row>
    <row r="1152" ht="15" hidden="1">
      <c r="C1152" s="777"/>
    </row>
    <row r="1153" ht="15" hidden="1">
      <c r="C1153" s="777"/>
    </row>
    <row r="1154" ht="15" hidden="1">
      <c r="C1154" s="777"/>
    </row>
    <row r="1155" ht="15" hidden="1">
      <c r="C1155" s="777"/>
    </row>
    <row r="1156" ht="15" hidden="1">
      <c r="C1156" s="777"/>
    </row>
    <row r="1157" ht="15" hidden="1">
      <c r="C1157" s="777"/>
    </row>
    <row r="1158" ht="15" hidden="1">
      <c r="C1158" s="777"/>
    </row>
    <row r="1159" ht="15" hidden="1">
      <c r="C1159" s="777"/>
    </row>
    <row r="1160" ht="15" hidden="1">
      <c r="C1160" s="777"/>
    </row>
    <row r="1161" ht="15" hidden="1">
      <c r="C1161" s="777"/>
    </row>
    <row r="1162" ht="15" hidden="1">
      <c r="C1162" s="777"/>
    </row>
    <row r="1163" ht="15" hidden="1">
      <c r="C1163" s="777"/>
    </row>
    <row r="1164" ht="15" hidden="1">
      <c r="C1164" s="777"/>
    </row>
    <row r="1165" ht="15" hidden="1">
      <c r="C1165" s="777"/>
    </row>
    <row r="1166" ht="15" hidden="1">
      <c r="C1166" s="777"/>
    </row>
    <row r="1167" ht="15" hidden="1">
      <c r="C1167" s="777"/>
    </row>
    <row r="1168" ht="15" hidden="1">
      <c r="C1168" s="777"/>
    </row>
    <row r="1169" ht="15" hidden="1">
      <c r="C1169" s="777"/>
    </row>
    <row r="1170" ht="15" hidden="1">
      <c r="C1170" s="777"/>
    </row>
    <row r="1171" ht="15" hidden="1">
      <c r="C1171" s="777"/>
    </row>
    <row r="1172" ht="15" hidden="1">
      <c r="C1172" s="777"/>
    </row>
    <row r="1173" ht="15" hidden="1">
      <c r="C1173" s="777"/>
    </row>
    <row r="1174" ht="15" hidden="1">
      <c r="C1174" s="777"/>
    </row>
    <row r="1175" ht="15" hidden="1">
      <c r="C1175" s="777"/>
    </row>
    <row r="1176" ht="15" hidden="1">
      <c r="C1176" s="777"/>
    </row>
    <row r="1177" ht="15" hidden="1">
      <c r="C1177" s="777"/>
    </row>
    <row r="1178" ht="15" hidden="1">
      <c r="C1178" s="777"/>
    </row>
    <row r="1179" ht="15" hidden="1">
      <c r="C1179" s="777"/>
    </row>
    <row r="1180" ht="15" hidden="1">
      <c r="C1180" s="777"/>
    </row>
    <row r="1181" ht="15" hidden="1">
      <c r="C1181" s="777"/>
    </row>
    <row r="1182" ht="15" hidden="1">
      <c r="C1182" s="777"/>
    </row>
    <row r="1183" ht="15" hidden="1">
      <c r="C1183" s="777"/>
    </row>
    <row r="1184" ht="15" hidden="1">
      <c r="C1184" s="777"/>
    </row>
    <row r="1185" ht="15" hidden="1">
      <c r="C1185" s="777"/>
    </row>
    <row r="1186" ht="15" hidden="1">
      <c r="C1186" s="777"/>
    </row>
    <row r="1187" ht="15" hidden="1">
      <c r="C1187" s="777"/>
    </row>
    <row r="1188" ht="15" hidden="1">
      <c r="C1188" s="777"/>
    </row>
    <row r="1189" ht="15" hidden="1">
      <c r="C1189" s="777"/>
    </row>
    <row r="1190" ht="15" hidden="1">
      <c r="C1190" s="777"/>
    </row>
    <row r="1191" ht="15" hidden="1">
      <c r="C1191" s="777"/>
    </row>
    <row r="1192" ht="15" hidden="1">
      <c r="C1192" s="777"/>
    </row>
    <row r="1193" ht="15" hidden="1">
      <c r="C1193" s="777"/>
    </row>
    <row r="1194" ht="15" hidden="1">
      <c r="C1194" s="777"/>
    </row>
    <row r="1195" ht="15" hidden="1">
      <c r="C1195" s="777"/>
    </row>
    <row r="1196" ht="15" hidden="1">
      <c r="C1196" s="777"/>
    </row>
    <row r="1197" ht="15" hidden="1">
      <c r="C1197" s="777"/>
    </row>
    <row r="1198" ht="15" hidden="1">
      <c r="C1198" s="777"/>
    </row>
    <row r="1199" ht="15" hidden="1">
      <c r="C1199" s="777"/>
    </row>
    <row r="1200" ht="15" hidden="1">
      <c r="C1200" s="777"/>
    </row>
    <row r="1201" ht="15" hidden="1">
      <c r="C1201" s="777"/>
    </row>
    <row r="1202" ht="15" hidden="1">
      <c r="C1202" s="777"/>
    </row>
    <row r="1203" ht="15" hidden="1">
      <c r="C1203" s="777"/>
    </row>
    <row r="1204" ht="15" hidden="1">
      <c r="C1204" s="777"/>
    </row>
    <row r="1205" ht="15" hidden="1">
      <c r="C1205" s="777"/>
    </row>
    <row r="1206" ht="15" hidden="1">
      <c r="C1206" s="777"/>
    </row>
    <row r="1207" ht="15" hidden="1">
      <c r="C1207" s="777"/>
    </row>
    <row r="1208" ht="15" hidden="1">
      <c r="C1208" s="777"/>
    </row>
    <row r="1209" ht="15" hidden="1">
      <c r="C1209" s="777"/>
    </row>
    <row r="1210" ht="15" hidden="1">
      <c r="C1210" s="777"/>
    </row>
    <row r="1211" ht="15" hidden="1">
      <c r="C1211" s="777"/>
    </row>
    <row r="1212" ht="15" hidden="1">
      <c r="C1212" s="777"/>
    </row>
    <row r="1213" ht="15" hidden="1">
      <c r="C1213" s="777"/>
    </row>
    <row r="1214" ht="15" hidden="1">
      <c r="C1214" s="777"/>
    </row>
    <row r="1215" ht="15" hidden="1">
      <c r="C1215" s="777"/>
    </row>
    <row r="1216" ht="15" hidden="1">
      <c r="C1216" s="777"/>
    </row>
    <row r="1217" ht="15" hidden="1">
      <c r="C1217" s="777"/>
    </row>
    <row r="1218" ht="15" hidden="1">
      <c r="C1218" s="777"/>
    </row>
    <row r="1219" ht="15" hidden="1">
      <c r="C1219" s="777"/>
    </row>
    <row r="1220" ht="15" hidden="1">
      <c r="C1220" s="777"/>
    </row>
    <row r="1221" ht="15" hidden="1">
      <c r="C1221" s="777"/>
    </row>
    <row r="1222" ht="15" hidden="1">
      <c r="C1222" s="777"/>
    </row>
    <row r="1223" ht="15" hidden="1">
      <c r="C1223" s="777"/>
    </row>
    <row r="1224" ht="15" hidden="1">
      <c r="C1224" s="777"/>
    </row>
    <row r="1225" ht="15" hidden="1">
      <c r="C1225" s="777"/>
    </row>
    <row r="1226" ht="15" hidden="1">
      <c r="C1226" s="777"/>
    </row>
    <row r="1227" ht="15" hidden="1">
      <c r="C1227" s="777"/>
    </row>
    <row r="1228" ht="15" hidden="1">
      <c r="C1228" s="777"/>
    </row>
    <row r="1229" ht="15" hidden="1">
      <c r="C1229" s="777"/>
    </row>
    <row r="1230" ht="15" hidden="1">
      <c r="C1230" s="777"/>
    </row>
    <row r="1231" ht="15" hidden="1">
      <c r="C1231" s="777"/>
    </row>
    <row r="1232" ht="15" hidden="1">
      <c r="C1232" s="777"/>
    </row>
    <row r="1233" ht="15" hidden="1">
      <c r="C1233" s="777"/>
    </row>
    <row r="1234" ht="15" hidden="1">
      <c r="C1234" s="777"/>
    </row>
    <row r="1235" ht="15" hidden="1">
      <c r="C1235" s="777"/>
    </row>
    <row r="1236" ht="15" hidden="1">
      <c r="C1236" s="777"/>
    </row>
    <row r="1237" ht="15" hidden="1">
      <c r="C1237" s="777"/>
    </row>
    <row r="1238" ht="15" hidden="1">
      <c r="C1238" s="777"/>
    </row>
    <row r="1239" ht="15" hidden="1">
      <c r="C1239" s="777"/>
    </row>
    <row r="1240" ht="15" hidden="1">
      <c r="C1240" s="777"/>
    </row>
    <row r="1241" ht="15" hidden="1">
      <c r="C1241" s="777"/>
    </row>
    <row r="1242" ht="15" hidden="1">
      <c r="C1242" s="777"/>
    </row>
    <row r="1243" ht="15" hidden="1">
      <c r="C1243" s="777"/>
    </row>
    <row r="1244" ht="15" hidden="1">
      <c r="C1244" s="777"/>
    </row>
    <row r="1245" ht="15" hidden="1">
      <c r="C1245" s="777"/>
    </row>
    <row r="1246" ht="15" hidden="1">
      <c r="C1246" s="777"/>
    </row>
    <row r="1247" ht="15" hidden="1">
      <c r="C1247" s="777"/>
    </row>
    <row r="1248" ht="15" hidden="1">
      <c r="C1248" s="777"/>
    </row>
    <row r="1249" ht="15" hidden="1">
      <c r="C1249" s="777"/>
    </row>
    <row r="1250" ht="15" hidden="1">
      <c r="C1250" s="777"/>
    </row>
    <row r="1251" ht="15" hidden="1">
      <c r="C1251" s="777"/>
    </row>
    <row r="1252" ht="15" hidden="1">
      <c r="C1252" s="777"/>
    </row>
    <row r="1253" ht="15" hidden="1">
      <c r="C1253" s="777"/>
    </row>
    <row r="1254" ht="15" hidden="1">
      <c r="C1254" s="777"/>
    </row>
    <row r="1255" ht="15" hidden="1">
      <c r="C1255" s="777"/>
    </row>
    <row r="1256" ht="15" hidden="1">
      <c r="C1256" s="777"/>
    </row>
    <row r="1257" ht="15" hidden="1">
      <c r="C1257" s="777"/>
    </row>
    <row r="1258" ht="15" hidden="1">
      <c r="C1258" s="777"/>
    </row>
    <row r="1259" ht="15" hidden="1">
      <c r="C1259" s="777"/>
    </row>
    <row r="1260" ht="15" hidden="1">
      <c r="C1260" s="777"/>
    </row>
    <row r="1261" ht="15" hidden="1">
      <c r="C1261" s="777"/>
    </row>
    <row r="1262" ht="15" hidden="1">
      <c r="C1262" s="777"/>
    </row>
    <row r="1263" ht="15" hidden="1">
      <c r="C1263" s="777"/>
    </row>
    <row r="1264" ht="15" hidden="1">
      <c r="C1264" s="777"/>
    </row>
    <row r="1265" ht="15" hidden="1">
      <c r="C1265" s="777"/>
    </row>
    <row r="1266" ht="15" hidden="1">
      <c r="C1266" s="777"/>
    </row>
    <row r="1267" ht="15" hidden="1">
      <c r="C1267" s="777"/>
    </row>
    <row r="1268" ht="15" hidden="1">
      <c r="C1268" s="777"/>
    </row>
    <row r="1269" ht="15" hidden="1">
      <c r="C1269" s="777"/>
    </row>
    <row r="1270" ht="15" hidden="1">
      <c r="C1270" s="777"/>
    </row>
    <row r="1271" ht="15" hidden="1">
      <c r="C1271" s="777"/>
    </row>
    <row r="1272" ht="15" hidden="1">
      <c r="C1272" s="777"/>
    </row>
    <row r="1273" ht="15" hidden="1">
      <c r="C1273" s="777"/>
    </row>
    <row r="1274" ht="15" hidden="1">
      <c r="C1274" s="777"/>
    </row>
    <row r="1275" ht="15" hidden="1">
      <c r="C1275" s="777"/>
    </row>
    <row r="1276" ht="15" hidden="1">
      <c r="C1276" s="777"/>
    </row>
    <row r="1277" ht="15" hidden="1">
      <c r="C1277" s="777"/>
    </row>
    <row r="1278" ht="15" hidden="1">
      <c r="C1278" s="777"/>
    </row>
    <row r="1279" ht="15" hidden="1">
      <c r="C1279" s="777"/>
    </row>
    <row r="1280" ht="15" hidden="1">
      <c r="C1280" s="777"/>
    </row>
    <row r="1281" ht="15" hidden="1">
      <c r="C1281" s="777"/>
    </row>
    <row r="1282" ht="15" hidden="1">
      <c r="C1282" s="777"/>
    </row>
    <row r="1283" ht="15" hidden="1">
      <c r="C1283" s="777"/>
    </row>
    <row r="1284" ht="15" hidden="1">
      <c r="C1284" s="777"/>
    </row>
    <row r="1285" ht="15" hidden="1">
      <c r="C1285" s="777"/>
    </row>
    <row r="1286" ht="15" hidden="1">
      <c r="C1286" s="777"/>
    </row>
    <row r="1287" ht="15" hidden="1">
      <c r="C1287" s="777"/>
    </row>
    <row r="1288" ht="15" hidden="1">
      <c r="C1288" s="777"/>
    </row>
    <row r="1289" ht="15" hidden="1">
      <c r="C1289" s="777"/>
    </row>
    <row r="1290" ht="15" hidden="1">
      <c r="C1290" s="777"/>
    </row>
    <row r="1291" ht="15" hidden="1">
      <c r="C1291" s="777"/>
    </row>
    <row r="1292" ht="15" hidden="1">
      <c r="C1292" s="777"/>
    </row>
    <row r="1293" ht="15" hidden="1">
      <c r="C1293" s="777"/>
    </row>
    <row r="1294" ht="15" hidden="1">
      <c r="C1294" s="777"/>
    </row>
    <row r="1295" ht="15" hidden="1">
      <c r="C1295" s="777"/>
    </row>
    <row r="1296" ht="15" hidden="1">
      <c r="C1296" s="777"/>
    </row>
    <row r="1297" ht="15" hidden="1">
      <c r="C1297" s="777"/>
    </row>
    <row r="1298" ht="15" hidden="1">
      <c r="C1298" s="777"/>
    </row>
    <row r="1299" ht="15" hidden="1">
      <c r="C1299" s="777"/>
    </row>
    <row r="1300" ht="15" hidden="1">
      <c r="C1300" s="777"/>
    </row>
    <row r="1301" ht="15" hidden="1">
      <c r="C1301" s="777"/>
    </row>
    <row r="1302" ht="15" hidden="1">
      <c r="C1302" s="777"/>
    </row>
    <row r="1303" ht="15" hidden="1">
      <c r="C1303" s="777"/>
    </row>
    <row r="1304" ht="15" hidden="1">
      <c r="C1304" s="777"/>
    </row>
    <row r="1305" ht="15" hidden="1">
      <c r="C1305" s="777"/>
    </row>
    <row r="1306" ht="15" hidden="1">
      <c r="C1306" s="777"/>
    </row>
    <row r="1307" ht="15" hidden="1">
      <c r="C1307" s="777"/>
    </row>
    <row r="1308" ht="15" hidden="1">
      <c r="C1308" s="777"/>
    </row>
    <row r="1309" ht="15" hidden="1">
      <c r="C1309" s="777"/>
    </row>
    <row r="1310" ht="15" hidden="1">
      <c r="C1310" s="777"/>
    </row>
    <row r="1311" ht="15" hidden="1">
      <c r="C1311" s="777"/>
    </row>
    <row r="1312" ht="15" hidden="1">
      <c r="C1312" s="777"/>
    </row>
    <row r="1313" ht="15" hidden="1">
      <c r="C1313" s="777"/>
    </row>
    <row r="1314" ht="15" hidden="1">
      <c r="C1314" s="777"/>
    </row>
    <row r="1315" ht="15" hidden="1">
      <c r="C1315" s="777"/>
    </row>
    <row r="1316" ht="15" hidden="1">
      <c r="C1316" s="777"/>
    </row>
    <row r="1317" ht="15" hidden="1">
      <c r="C1317" s="777"/>
    </row>
    <row r="1318" ht="15" hidden="1">
      <c r="C1318" s="777"/>
    </row>
    <row r="1319" ht="15" hidden="1">
      <c r="C1319" s="777"/>
    </row>
    <row r="1320" ht="15" hidden="1">
      <c r="C1320" s="777"/>
    </row>
    <row r="1321" ht="15" hidden="1">
      <c r="C1321" s="777"/>
    </row>
    <row r="1322" ht="15" hidden="1">
      <c r="C1322" s="777"/>
    </row>
    <row r="1323" ht="15" hidden="1">
      <c r="C1323" s="777"/>
    </row>
    <row r="1324" ht="15" hidden="1">
      <c r="C1324" s="777"/>
    </row>
    <row r="1325" ht="15" hidden="1">
      <c r="C1325" s="777"/>
    </row>
    <row r="1326" ht="15" hidden="1">
      <c r="C1326" s="777"/>
    </row>
    <row r="1327" ht="15" hidden="1">
      <c r="C1327" s="777"/>
    </row>
    <row r="1328" ht="15" hidden="1">
      <c r="C1328" s="777"/>
    </row>
    <row r="1329" ht="15" hidden="1">
      <c r="C1329" s="777"/>
    </row>
    <row r="1330" ht="15" hidden="1">
      <c r="C1330" s="777"/>
    </row>
    <row r="1331" ht="15" hidden="1">
      <c r="C1331" s="777"/>
    </row>
    <row r="1332" ht="15" hidden="1">
      <c r="C1332" s="777"/>
    </row>
    <row r="1333" ht="15" hidden="1">
      <c r="C1333" s="777"/>
    </row>
    <row r="1334" ht="15" hidden="1">
      <c r="C1334" s="777"/>
    </row>
    <row r="1335" ht="15" hidden="1">
      <c r="C1335" s="777"/>
    </row>
    <row r="1336" ht="15" hidden="1">
      <c r="C1336" s="777"/>
    </row>
    <row r="1337" ht="15" hidden="1">
      <c r="C1337" s="777"/>
    </row>
    <row r="1338" ht="15" hidden="1">
      <c r="C1338" s="777"/>
    </row>
    <row r="1339" ht="15" hidden="1">
      <c r="C1339" s="777"/>
    </row>
    <row r="1340" ht="15" hidden="1">
      <c r="C1340" s="777"/>
    </row>
    <row r="1341" ht="15" hidden="1">
      <c r="C1341" s="777"/>
    </row>
    <row r="1342" ht="15" hidden="1">
      <c r="C1342" s="777"/>
    </row>
    <row r="1343" ht="15" hidden="1">
      <c r="C1343" s="777"/>
    </row>
    <row r="1344" ht="15" hidden="1">
      <c r="C1344" s="777"/>
    </row>
    <row r="1345" ht="15" hidden="1">
      <c r="C1345" s="777"/>
    </row>
    <row r="1346" ht="15" hidden="1">
      <c r="C1346" s="777"/>
    </row>
    <row r="1347" ht="15" hidden="1">
      <c r="C1347" s="777"/>
    </row>
    <row r="1348" ht="15" hidden="1">
      <c r="C1348" s="777"/>
    </row>
    <row r="1349" ht="15" hidden="1">
      <c r="C1349" s="777"/>
    </row>
    <row r="1350" ht="15" hidden="1">
      <c r="C1350" s="777"/>
    </row>
    <row r="1351" ht="15" hidden="1">
      <c r="C1351" s="777"/>
    </row>
    <row r="1352" ht="15" hidden="1">
      <c r="C1352" s="777"/>
    </row>
    <row r="1353" ht="15" hidden="1">
      <c r="C1353" s="777"/>
    </row>
    <row r="1354" ht="15" hidden="1">
      <c r="C1354" s="777"/>
    </row>
    <row r="1355" ht="15" hidden="1">
      <c r="C1355" s="777"/>
    </row>
    <row r="1356" ht="15" hidden="1">
      <c r="C1356" s="777"/>
    </row>
    <row r="1357" ht="15" hidden="1">
      <c r="C1357" s="777"/>
    </row>
    <row r="1358" ht="15" hidden="1">
      <c r="C1358" s="777"/>
    </row>
    <row r="1359" ht="15" hidden="1">
      <c r="C1359" s="777"/>
    </row>
    <row r="1360" ht="15" hidden="1">
      <c r="C1360" s="777"/>
    </row>
    <row r="1361" ht="15" hidden="1">
      <c r="C1361" s="777"/>
    </row>
    <row r="1362" ht="15" hidden="1">
      <c r="C1362" s="777"/>
    </row>
    <row r="1363" ht="15" hidden="1">
      <c r="C1363" s="777"/>
    </row>
    <row r="1364" ht="15" hidden="1">
      <c r="C1364" s="777"/>
    </row>
    <row r="1365" ht="15" hidden="1">
      <c r="C1365" s="777"/>
    </row>
    <row r="1366" ht="15" hidden="1">
      <c r="C1366" s="777"/>
    </row>
    <row r="1367" ht="15" hidden="1">
      <c r="C1367" s="777"/>
    </row>
    <row r="1368" ht="15" hidden="1">
      <c r="C1368" s="777"/>
    </row>
    <row r="1369" ht="15" hidden="1">
      <c r="C1369" s="777"/>
    </row>
    <row r="1370" ht="15" hidden="1">
      <c r="C1370" s="777"/>
    </row>
    <row r="1371" ht="15" hidden="1">
      <c r="C1371" s="777"/>
    </row>
    <row r="1372" ht="15" hidden="1">
      <c r="C1372" s="777"/>
    </row>
    <row r="1373" ht="15" hidden="1">
      <c r="C1373" s="777"/>
    </row>
    <row r="1374" ht="15" hidden="1">
      <c r="C1374" s="777"/>
    </row>
    <row r="1375" ht="15" hidden="1">
      <c r="C1375" s="777"/>
    </row>
    <row r="1376" ht="15" hidden="1">
      <c r="C1376" s="777"/>
    </row>
    <row r="1377" ht="15" hidden="1">
      <c r="C1377" s="777"/>
    </row>
    <row r="1378" ht="15" hidden="1">
      <c r="C1378" s="777"/>
    </row>
    <row r="1379" ht="15" hidden="1">
      <c r="C1379" s="777"/>
    </row>
    <row r="1380" ht="15" hidden="1">
      <c r="C1380" s="777"/>
    </row>
    <row r="1381" ht="15" hidden="1">
      <c r="C1381" s="777"/>
    </row>
    <row r="1382" ht="15" hidden="1">
      <c r="C1382" s="777"/>
    </row>
    <row r="1383" ht="15" hidden="1">
      <c r="C1383" s="777"/>
    </row>
    <row r="1384" ht="15" hidden="1">
      <c r="C1384" s="777"/>
    </row>
    <row r="1385" ht="15" hidden="1">
      <c r="C1385" s="777"/>
    </row>
    <row r="1386" ht="15" hidden="1">
      <c r="C1386" s="777"/>
    </row>
    <row r="1387" ht="15" hidden="1">
      <c r="C1387" s="777"/>
    </row>
    <row r="1388" ht="15" hidden="1">
      <c r="C1388" s="777"/>
    </row>
    <row r="1389" ht="15" hidden="1">
      <c r="C1389" s="777"/>
    </row>
    <row r="1390" ht="15" hidden="1">
      <c r="C1390" s="777"/>
    </row>
    <row r="1391" ht="15" hidden="1">
      <c r="C1391" s="777"/>
    </row>
    <row r="1392" ht="15" hidden="1">
      <c r="C1392" s="777"/>
    </row>
    <row r="1393" ht="15" hidden="1">
      <c r="C1393" s="777"/>
    </row>
    <row r="1394" ht="15" hidden="1">
      <c r="C1394" s="777"/>
    </row>
    <row r="1395" ht="15" hidden="1">
      <c r="C1395" s="777"/>
    </row>
    <row r="1396" ht="15" hidden="1">
      <c r="C1396" s="777"/>
    </row>
    <row r="1397" ht="15" hidden="1">
      <c r="C1397" s="777"/>
    </row>
    <row r="1398" ht="15" hidden="1">
      <c r="C1398" s="777"/>
    </row>
    <row r="1399" ht="15" hidden="1">
      <c r="C1399" s="777"/>
    </row>
    <row r="1400" ht="15" hidden="1">
      <c r="C1400" s="777"/>
    </row>
    <row r="1401" ht="15" hidden="1">
      <c r="C1401" s="777"/>
    </row>
    <row r="1402" ht="15" hidden="1">
      <c r="C1402" s="777"/>
    </row>
    <row r="1403" ht="15" hidden="1">
      <c r="C1403" s="777"/>
    </row>
    <row r="1404" ht="15" hidden="1">
      <c r="C1404" s="777"/>
    </row>
    <row r="1405" ht="15" hidden="1">
      <c r="C1405" s="777"/>
    </row>
    <row r="1406" ht="15" hidden="1">
      <c r="C1406" s="777"/>
    </row>
    <row r="1407" ht="15" hidden="1">
      <c r="C1407" s="777"/>
    </row>
    <row r="1408" ht="15" hidden="1">
      <c r="C1408" s="777"/>
    </row>
    <row r="1409" ht="15" hidden="1">
      <c r="C1409" s="777"/>
    </row>
    <row r="1410" ht="15" hidden="1">
      <c r="C1410" s="777"/>
    </row>
    <row r="1411" ht="15" hidden="1">
      <c r="C1411" s="777"/>
    </row>
    <row r="1412" ht="15" hidden="1">
      <c r="C1412" s="777"/>
    </row>
    <row r="1413" ht="15" hidden="1">
      <c r="C1413" s="777"/>
    </row>
    <row r="1414" ht="15" hidden="1">
      <c r="C1414" s="777"/>
    </row>
    <row r="1415" ht="15" hidden="1">
      <c r="C1415" s="777"/>
    </row>
    <row r="1416" ht="15" hidden="1">
      <c r="C1416" s="777"/>
    </row>
    <row r="1417" ht="15" hidden="1">
      <c r="C1417" s="777"/>
    </row>
    <row r="1418" ht="15" hidden="1">
      <c r="C1418" s="777"/>
    </row>
    <row r="1419" ht="15" hidden="1">
      <c r="C1419" s="777"/>
    </row>
    <row r="1420" ht="15" hidden="1">
      <c r="C1420" s="777"/>
    </row>
    <row r="1421" ht="15" hidden="1">
      <c r="C1421" s="777"/>
    </row>
    <row r="1422" ht="15" hidden="1">
      <c r="C1422" s="777"/>
    </row>
    <row r="1423" ht="15" hidden="1">
      <c r="C1423" s="777"/>
    </row>
    <row r="1424" ht="15" hidden="1">
      <c r="C1424" s="777"/>
    </row>
    <row r="1425" ht="15" hidden="1">
      <c r="C1425" s="777"/>
    </row>
    <row r="1426" ht="15" hidden="1">
      <c r="C1426" s="777"/>
    </row>
    <row r="1427" ht="15" hidden="1">
      <c r="C1427" s="777"/>
    </row>
    <row r="1428" ht="15" hidden="1">
      <c r="C1428" s="777"/>
    </row>
    <row r="1429" ht="15" hidden="1">
      <c r="C1429" s="777"/>
    </row>
    <row r="1430" ht="15" hidden="1">
      <c r="C1430" s="777"/>
    </row>
    <row r="1431" ht="15" hidden="1">
      <c r="C1431" s="777"/>
    </row>
    <row r="1432" ht="15" hidden="1">
      <c r="C1432" s="777"/>
    </row>
    <row r="1433" ht="15" hidden="1">
      <c r="C1433" s="777"/>
    </row>
    <row r="1434" ht="15" hidden="1">
      <c r="C1434" s="777"/>
    </row>
    <row r="1435" ht="15" hidden="1">
      <c r="C1435" s="777"/>
    </row>
    <row r="1436" ht="15" hidden="1">
      <c r="C1436" s="777"/>
    </row>
    <row r="1437" ht="15" hidden="1">
      <c r="C1437" s="777"/>
    </row>
    <row r="1438" ht="15" hidden="1">
      <c r="C1438" s="777"/>
    </row>
    <row r="1439" ht="15" hidden="1">
      <c r="C1439" s="777"/>
    </row>
    <row r="1440" ht="15" hidden="1">
      <c r="C1440" s="777"/>
    </row>
    <row r="1441" ht="15" hidden="1">
      <c r="C1441" s="777"/>
    </row>
    <row r="1442" ht="15" hidden="1">
      <c r="C1442" s="777"/>
    </row>
    <row r="1443" ht="15" hidden="1">
      <c r="C1443" s="777"/>
    </row>
    <row r="1444" ht="15" hidden="1">
      <c r="C1444" s="777"/>
    </row>
    <row r="1445" ht="15" hidden="1">
      <c r="C1445" s="777"/>
    </row>
    <row r="1446" ht="15" hidden="1">
      <c r="C1446" s="777"/>
    </row>
    <row r="1447" ht="15" hidden="1">
      <c r="C1447" s="777"/>
    </row>
    <row r="1448" ht="15" hidden="1">
      <c r="C1448" s="777"/>
    </row>
    <row r="1449" ht="15" hidden="1">
      <c r="C1449" s="777"/>
    </row>
    <row r="1450" ht="15" hidden="1">
      <c r="C1450" s="777"/>
    </row>
    <row r="1451" ht="15" hidden="1">
      <c r="C1451" s="777"/>
    </row>
    <row r="1452" ht="15" hidden="1">
      <c r="C1452" s="777"/>
    </row>
    <row r="1453" ht="15" hidden="1">
      <c r="C1453" s="777"/>
    </row>
    <row r="1454" ht="15" hidden="1">
      <c r="C1454" s="777"/>
    </row>
    <row r="1455" ht="15" hidden="1">
      <c r="C1455" s="777"/>
    </row>
    <row r="1456" ht="15" hidden="1">
      <c r="C1456" s="777"/>
    </row>
    <row r="1457" ht="15" hidden="1">
      <c r="C1457" s="777"/>
    </row>
    <row r="1458" ht="15" hidden="1">
      <c r="C1458" s="777"/>
    </row>
    <row r="1459" ht="15" hidden="1">
      <c r="C1459" s="777"/>
    </row>
    <row r="1460" ht="15" hidden="1">
      <c r="C1460" s="777"/>
    </row>
    <row r="1461" ht="15" hidden="1">
      <c r="C1461" s="777"/>
    </row>
    <row r="1462" ht="15" hidden="1">
      <c r="C1462" s="777"/>
    </row>
    <row r="1463" ht="15" hidden="1">
      <c r="C1463" s="777"/>
    </row>
    <row r="1464" ht="15" hidden="1">
      <c r="C1464" s="777"/>
    </row>
    <row r="1465" ht="15" hidden="1">
      <c r="C1465" s="777"/>
    </row>
    <row r="1466" ht="15" hidden="1">
      <c r="C1466" s="777"/>
    </row>
    <row r="1467" ht="15" hidden="1">
      <c r="C1467" s="777"/>
    </row>
    <row r="1468" ht="15" hidden="1">
      <c r="C1468" s="777"/>
    </row>
    <row r="1469" ht="15" hidden="1">
      <c r="C1469" s="777"/>
    </row>
    <row r="1470" ht="15" hidden="1">
      <c r="C1470" s="777"/>
    </row>
    <row r="1471" ht="15" hidden="1">
      <c r="C1471" s="777"/>
    </row>
    <row r="1472" ht="15" hidden="1">
      <c r="C1472" s="777"/>
    </row>
    <row r="1473" ht="15" hidden="1">
      <c r="C1473" s="777"/>
    </row>
    <row r="1474" ht="15" hidden="1">
      <c r="C1474" s="777"/>
    </row>
    <row r="1475" ht="15" hidden="1">
      <c r="C1475" s="777"/>
    </row>
    <row r="1476" ht="15" hidden="1">
      <c r="C1476" s="777"/>
    </row>
    <row r="1477" ht="15" hidden="1">
      <c r="C1477" s="777"/>
    </row>
    <row r="1478" ht="15" hidden="1">
      <c r="C1478" s="777"/>
    </row>
    <row r="1479" ht="15" hidden="1">
      <c r="C1479" s="777"/>
    </row>
    <row r="1480" ht="15" hidden="1">
      <c r="C1480" s="777"/>
    </row>
    <row r="1481" ht="15" hidden="1">
      <c r="C1481" s="777"/>
    </row>
    <row r="1482" ht="15" hidden="1">
      <c r="C1482" s="777"/>
    </row>
    <row r="1483" ht="15" hidden="1">
      <c r="C1483" s="777"/>
    </row>
    <row r="1484" ht="15" hidden="1">
      <c r="C1484" s="777"/>
    </row>
    <row r="1485" ht="15" hidden="1">
      <c r="C1485" s="777"/>
    </row>
    <row r="1486" ht="15" hidden="1">
      <c r="C1486" s="777"/>
    </row>
    <row r="1487" ht="15" hidden="1">
      <c r="C1487" s="777"/>
    </row>
    <row r="1488" ht="15" hidden="1">
      <c r="C1488" s="777"/>
    </row>
    <row r="1489" ht="15" hidden="1">
      <c r="C1489" s="777"/>
    </row>
    <row r="1490" ht="15" hidden="1">
      <c r="C1490" s="777"/>
    </row>
    <row r="1491" ht="15" hidden="1">
      <c r="C1491" s="777"/>
    </row>
    <row r="1492" ht="15" hidden="1">
      <c r="C1492" s="777"/>
    </row>
    <row r="1493" ht="15" hidden="1">
      <c r="C1493" s="777"/>
    </row>
    <row r="1494" ht="15" hidden="1">
      <c r="C1494" s="777"/>
    </row>
    <row r="1495" ht="15" hidden="1">
      <c r="C1495" s="777"/>
    </row>
    <row r="1496" ht="15" hidden="1">
      <c r="C1496" s="777"/>
    </row>
    <row r="1497" ht="15" hidden="1">
      <c r="C1497" s="777"/>
    </row>
    <row r="1498" ht="15" hidden="1">
      <c r="C1498" s="777"/>
    </row>
    <row r="1499" ht="15" hidden="1">
      <c r="C1499" s="777"/>
    </row>
    <row r="1500" ht="15" hidden="1">
      <c r="C1500" s="777"/>
    </row>
    <row r="1501" ht="15" hidden="1">
      <c r="C1501" s="777"/>
    </row>
    <row r="1502" ht="15" hidden="1">
      <c r="C1502" s="777"/>
    </row>
    <row r="1503" ht="15" hidden="1">
      <c r="C1503" s="777"/>
    </row>
    <row r="1504" ht="15" hidden="1">
      <c r="C1504" s="777"/>
    </row>
    <row r="1505" ht="15" hidden="1">
      <c r="C1505" s="777"/>
    </row>
    <row r="1506" ht="15" hidden="1">
      <c r="C1506" s="777"/>
    </row>
    <row r="1507" ht="15" hidden="1">
      <c r="C1507" s="777"/>
    </row>
    <row r="1508" ht="15" hidden="1">
      <c r="C1508" s="777"/>
    </row>
    <row r="1509" ht="15" hidden="1">
      <c r="C1509" s="777"/>
    </row>
    <row r="1510" ht="15" hidden="1">
      <c r="C1510" s="777"/>
    </row>
    <row r="1511" ht="15" hidden="1">
      <c r="C1511" s="777"/>
    </row>
    <row r="1512" ht="15" hidden="1">
      <c r="C1512" s="777"/>
    </row>
    <row r="1513" ht="15" hidden="1">
      <c r="C1513" s="777"/>
    </row>
    <row r="1514" ht="15" hidden="1">
      <c r="C1514" s="777"/>
    </row>
    <row r="1515" ht="15" hidden="1">
      <c r="C1515" s="777"/>
    </row>
    <row r="1516" ht="15" hidden="1">
      <c r="C1516" s="777"/>
    </row>
    <row r="1517" ht="15" hidden="1">
      <c r="C1517" s="777"/>
    </row>
    <row r="1518" ht="15" hidden="1">
      <c r="C1518" s="777"/>
    </row>
    <row r="1519" ht="15" hidden="1">
      <c r="C1519" s="777"/>
    </row>
    <row r="1520" ht="15" hidden="1">
      <c r="C1520" s="777"/>
    </row>
    <row r="1521" ht="15" hidden="1">
      <c r="C1521" s="777"/>
    </row>
    <row r="1522" ht="15" hidden="1">
      <c r="C1522" s="777"/>
    </row>
    <row r="1523" ht="15" hidden="1">
      <c r="C1523" s="777"/>
    </row>
    <row r="1524" ht="15" hidden="1">
      <c r="C1524" s="777"/>
    </row>
    <row r="1525" ht="15" hidden="1">
      <c r="C1525" s="777"/>
    </row>
    <row r="1526" ht="15" hidden="1">
      <c r="C1526" s="777"/>
    </row>
    <row r="1527" ht="15" hidden="1">
      <c r="C1527" s="777"/>
    </row>
    <row r="1528" ht="15" hidden="1">
      <c r="C1528" s="777"/>
    </row>
    <row r="1529" ht="15" hidden="1">
      <c r="C1529" s="777"/>
    </row>
    <row r="1530" ht="15" hidden="1">
      <c r="C1530" s="777"/>
    </row>
    <row r="1531" ht="15" hidden="1">
      <c r="C1531" s="777"/>
    </row>
    <row r="1532" ht="15" hidden="1">
      <c r="C1532" s="777"/>
    </row>
    <row r="1533" ht="15" hidden="1">
      <c r="C1533" s="777"/>
    </row>
    <row r="1534" ht="15" hidden="1">
      <c r="C1534" s="777"/>
    </row>
    <row r="1535" ht="15" hidden="1">
      <c r="C1535" s="777"/>
    </row>
    <row r="1536" ht="15" hidden="1">
      <c r="C1536" s="777"/>
    </row>
    <row r="1537" ht="15" hidden="1">
      <c r="C1537" s="777"/>
    </row>
    <row r="1538" ht="15" hidden="1">
      <c r="C1538" s="777"/>
    </row>
    <row r="1539" ht="15" hidden="1">
      <c r="C1539" s="777"/>
    </row>
    <row r="1540" ht="15" hidden="1">
      <c r="C1540" s="777"/>
    </row>
    <row r="1541" ht="15" hidden="1">
      <c r="C1541" s="777"/>
    </row>
    <row r="1542" ht="15" hidden="1">
      <c r="C1542" s="777"/>
    </row>
    <row r="1543" ht="15" hidden="1">
      <c r="C1543" s="777"/>
    </row>
    <row r="1544" ht="15" hidden="1">
      <c r="C1544" s="777"/>
    </row>
    <row r="1545" ht="15" hidden="1">
      <c r="C1545" s="777"/>
    </row>
    <row r="1546" ht="15" hidden="1">
      <c r="C1546" s="777"/>
    </row>
    <row r="1547" ht="15" hidden="1">
      <c r="C1547" s="777"/>
    </row>
    <row r="1548" ht="15" hidden="1">
      <c r="C1548" s="777"/>
    </row>
    <row r="1549" ht="15" hidden="1">
      <c r="C1549" s="777"/>
    </row>
    <row r="1550" ht="15" hidden="1">
      <c r="C1550" s="777"/>
    </row>
    <row r="1551" ht="15" hidden="1">
      <c r="C1551" s="777"/>
    </row>
    <row r="1552" ht="15" hidden="1">
      <c r="C1552" s="777"/>
    </row>
    <row r="1553" ht="15" hidden="1">
      <c r="C1553" s="777"/>
    </row>
    <row r="1554" ht="15" hidden="1">
      <c r="C1554" s="777"/>
    </row>
    <row r="1555" ht="15" hidden="1">
      <c r="C1555" s="777"/>
    </row>
    <row r="1556" ht="15" hidden="1">
      <c r="C1556" s="777"/>
    </row>
    <row r="1557" ht="15" hidden="1">
      <c r="C1557" s="777"/>
    </row>
    <row r="1558" ht="15" hidden="1">
      <c r="C1558" s="777"/>
    </row>
    <row r="1559" ht="15" hidden="1">
      <c r="C1559" s="777"/>
    </row>
    <row r="1560" ht="15" hidden="1">
      <c r="C1560" s="777"/>
    </row>
    <row r="1561" ht="15" hidden="1">
      <c r="C1561" s="777"/>
    </row>
    <row r="1562" ht="15" hidden="1">
      <c r="C1562" s="777"/>
    </row>
    <row r="1563" ht="15" hidden="1">
      <c r="C1563" s="777"/>
    </row>
    <row r="1564" ht="15" hidden="1">
      <c r="C1564" s="777"/>
    </row>
    <row r="1565" ht="15" hidden="1">
      <c r="C1565" s="777"/>
    </row>
    <row r="1566" ht="15" hidden="1">
      <c r="C1566" s="777"/>
    </row>
    <row r="1567" ht="15" hidden="1">
      <c r="C1567" s="777"/>
    </row>
    <row r="1568" ht="15" hidden="1">
      <c r="C1568" s="777"/>
    </row>
    <row r="1569" ht="15" hidden="1">
      <c r="C1569" s="777"/>
    </row>
    <row r="1570" ht="15" hidden="1">
      <c r="C1570" s="777"/>
    </row>
    <row r="1571" ht="15" hidden="1">
      <c r="C1571" s="777"/>
    </row>
    <row r="1572" ht="15" hidden="1">
      <c r="C1572" s="777"/>
    </row>
    <row r="1573" ht="15" hidden="1">
      <c r="C1573" s="777"/>
    </row>
    <row r="1574" ht="15" hidden="1">
      <c r="C1574" s="777"/>
    </row>
    <row r="1575" ht="15" hidden="1">
      <c r="C1575" s="777"/>
    </row>
    <row r="1576" ht="15" hidden="1">
      <c r="C1576" s="777"/>
    </row>
    <row r="1577" ht="15" hidden="1">
      <c r="C1577" s="777"/>
    </row>
    <row r="1578" ht="15" hidden="1">
      <c r="C1578" s="777"/>
    </row>
    <row r="1579" ht="15" hidden="1">
      <c r="C1579" s="777"/>
    </row>
    <row r="1580" ht="15" hidden="1">
      <c r="C1580" s="777"/>
    </row>
    <row r="1581" ht="15" hidden="1">
      <c r="C1581" s="777"/>
    </row>
    <row r="1582" ht="15" hidden="1">
      <c r="C1582" s="777"/>
    </row>
    <row r="1583" ht="15" hidden="1">
      <c r="C1583" s="777"/>
    </row>
    <row r="1584" ht="15" hidden="1">
      <c r="C1584" s="777"/>
    </row>
    <row r="1585" ht="15" hidden="1">
      <c r="C1585" s="777"/>
    </row>
    <row r="1586" ht="15" hidden="1">
      <c r="C1586" s="777"/>
    </row>
    <row r="1587" ht="15" hidden="1">
      <c r="C1587" s="777"/>
    </row>
    <row r="1588" ht="15" hidden="1">
      <c r="C1588" s="777"/>
    </row>
    <row r="1589" ht="15" hidden="1">
      <c r="C1589" s="777"/>
    </row>
    <row r="1590" ht="15" hidden="1">
      <c r="C1590" s="777"/>
    </row>
    <row r="1591" ht="15" hidden="1">
      <c r="C1591" s="777"/>
    </row>
    <row r="1592" ht="15" hidden="1">
      <c r="C1592" s="777"/>
    </row>
    <row r="1593" ht="15" hidden="1">
      <c r="C1593" s="777"/>
    </row>
    <row r="1594" ht="15" hidden="1">
      <c r="C1594" s="777"/>
    </row>
    <row r="1595" ht="15" hidden="1">
      <c r="C1595" s="777"/>
    </row>
    <row r="1596" ht="15" hidden="1">
      <c r="C1596" s="777"/>
    </row>
    <row r="1597" ht="15" hidden="1">
      <c r="C1597" s="777"/>
    </row>
    <row r="1598" ht="15" hidden="1">
      <c r="C1598" s="777"/>
    </row>
    <row r="1599" ht="15" hidden="1">
      <c r="C1599" s="777"/>
    </row>
    <row r="1600" ht="15" hidden="1">
      <c r="C1600" s="777"/>
    </row>
    <row r="1601" ht="15" hidden="1">
      <c r="C1601" s="777"/>
    </row>
    <row r="1602" ht="15" hidden="1">
      <c r="C1602" s="777"/>
    </row>
    <row r="1603" ht="15" hidden="1">
      <c r="C1603" s="777"/>
    </row>
    <row r="1604" ht="15" hidden="1">
      <c r="C1604" s="777"/>
    </row>
    <row r="1605" ht="15" hidden="1">
      <c r="C1605" s="777"/>
    </row>
    <row r="1606" ht="15" hidden="1">
      <c r="C1606" s="777"/>
    </row>
    <row r="1607" ht="15" hidden="1">
      <c r="C1607" s="777"/>
    </row>
    <row r="1608" ht="15" hidden="1">
      <c r="C1608" s="777"/>
    </row>
    <row r="1609" ht="15" hidden="1">
      <c r="C1609" s="777"/>
    </row>
    <row r="1610" ht="15" hidden="1">
      <c r="C1610" s="777"/>
    </row>
    <row r="1611" ht="15" hidden="1">
      <c r="C1611" s="777"/>
    </row>
    <row r="1612" ht="15" hidden="1">
      <c r="C1612" s="777"/>
    </row>
    <row r="1613" ht="15" hidden="1">
      <c r="C1613" s="777"/>
    </row>
    <row r="1614" ht="15" hidden="1">
      <c r="C1614" s="777"/>
    </row>
    <row r="1615" ht="15" hidden="1">
      <c r="C1615" s="777"/>
    </row>
    <row r="1616" ht="15" hidden="1">
      <c r="C1616" s="777"/>
    </row>
    <row r="1617" ht="15" hidden="1">
      <c r="C1617" s="777"/>
    </row>
    <row r="1618" ht="15" hidden="1">
      <c r="C1618" s="777"/>
    </row>
    <row r="1619" ht="15" hidden="1">
      <c r="C1619" s="777"/>
    </row>
    <row r="1620" ht="15" hidden="1">
      <c r="C1620" s="777"/>
    </row>
    <row r="1621" ht="15" hidden="1">
      <c r="C1621" s="777"/>
    </row>
    <row r="1622" ht="15" hidden="1">
      <c r="C1622" s="777"/>
    </row>
    <row r="1623" ht="15" hidden="1">
      <c r="C1623" s="777"/>
    </row>
    <row r="1624" ht="15" hidden="1">
      <c r="C1624" s="777"/>
    </row>
    <row r="1625" ht="15" hidden="1">
      <c r="C1625" s="777"/>
    </row>
    <row r="1626" ht="15" hidden="1">
      <c r="C1626" s="777"/>
    </row>
    <row r="1627" ht="15" hidden="1">
      <c r="C1627" s="777"/>
    </row>
    <row r="1628" ht="15" hidden="1">
      <c r="C1628" s="777"/>
    </row>
    <row r="1629" ht="15" hidden="1">
      <c r="C1629" s="777"/>
    </row>
    <row r="1630" ht="15" hidden="1">
      <c r="C1630" s="777"/>
    </row>
    <row r="1631" ht="15" hidden="1">
      <c r="C1631" s="777"/>
    </row>
    <row r="1632" ht="15" hidden="1">
      <c r="C1632" s="777"/>
    </row>
    <row r="1633" ht="15" hidden="1">
      <c r="C1633" s="777"/>
    </row>
    <row r="1634" ht="15" hidden="1">
      <c r="C1634" s="777"/>
    </row>
    <row r="1635" ht="15" hidden="1">
      <c r="C1635" s="777"/>
    </row>
    <row r="1636" ht="15" hidden="1">
      <c r="C1636" s="777"/>
    </row>
    <row r="1637" ht="15" hidden="1">
      <c r="C1637" s="777"/>
    </row>
    <row r="1638" ht="15" hidden="1">
      <c r="C1638" s="777"/>
    </row>
    <row r="1639" ht="15" hidden="1">
      <c r="C1639" s="777"/>
    </row>
    <row r="1640" ht="15" hidden="1">
      <c r="C1640" s="777"/>
    </row>
    <row r="1641" ht="15" hidden="1">
      <c r="C1641" s="777"/>
    </row>
    <row r="1642" ht="15" hidden="1">
      <c r="C1642" s="777"/>
    </row>
    <row r="1643" ht="15" hidden="1">
      <c r="C1643" s="777"/>
    </row>
    <row r="1644" ht="15" hidden="1">
      <c r="C1644" s="777"/>
    </row>
    <row r="1645" ht="15" hidden="1">
      <c r="C1645" s="777"/>
    </row>
    <row r="1646" ht="15" hidden="1">
      <c r="C1646" s="777"/>
    </row>
    <row r="1647" ht="15" hidden="1">
      <c r="C1647" s="777"/>
    </row>
    <row r="1648" ht="15" hidden="1">
      <c r="C1648" s="777"/>
    </row>
    <row r="1649" ht="15" hidden="1">
      <c r="C1649" s="777"/>
    </row>
    <row r="1650" ht="15" hidden="1">
      <c r="C1650" s="777"/>
    </row>
    <row r="1651" ht="15" hidden="1">
      <c r="C1651" s="777"/>
    </row>
    <row r="1652" ht="15" hidden="1">
      <c r="C1652" s="777"/>
    </row>
    <row r="1653" ht="15" hidden="1">
      <c r="C1653" s="777"/>
    </row>
    <row r="1654" ht="15" hidden="1">
      <c r="C1654" s="777"/>
    </row>
    <row r="1655" ht="15" hidden="1">
      <c r="C1655" s="777"/>
    </row>
    <row r="1656" ht="15" hidden="1">
      <c r="C1656" s="777"/>
    </row>
    <row r="1657" ht="15" hidden="1">
      <c r="C1657" s="777"/>
    </row>
    <row r="1658" ht="15" hidden="1">
      <c r="C1658" s="777"/>
    </row>
    <row r="1659" ht="15" hidden="1">
      <c r="C1659" s="777"/>
    </row>
    <row r="1660" ht="15" hidden="1">
      <c r="C1660" s="777"/>
    </row>
    <row r="1661" ht="15" hidden="1">
      <c r="C1661" s="777"/>
    </row>
    <row r="1662" ht="15" hidden="1">
      <c r="C1662" s="777"/>
    </row>
    <row r="1663" ht="15" hidden="1">
      <c r="C1663" s="777"/>
    </row>
    <row r="1664" ht="15" hidden="1">
      <c r="C1664" s="777"/>
    </row>
    <row r="1665" ht="15" hidden="1">
      <c r="C1665" s="777"/>
    </row>
    <row r="1666" ht="15" hidden="1">
      <c r="C1666" s="777"/>
    </row>
    <row r="1667" ht="15" hidden="1">
      <c r="C1667" s="777"/>
    </row>
    <row r="1668" ht="15" hidden="1">
      <c r="C1668" s="777"/>
    </row>
    <row r="1669" ht="15" hidden="1">
      <c r="C1669" s="777"/>
    </row>
    <row r="1670" ht="15" hidden="1">
      <c r="C1670" s="777"/>
    </row>
    <row r="1671" ht="15" hidden="1">
      <c r="C1671" s="777"/>
    </row>
    <row r="1672" ht="15" hidden="1">
      <c r="C1672" s="777"/>
    </row>
    <row r="1673" ht="15" hidden="1">
      <c r="C1673" s="777"/>
    </row>
    <row r="1674" ht="15" hidden="1">
      <c r="C1674" s="777"/>
    </row>
    <row r="1675" ht="15" hidden="1">
      <c r="C1675" s="777"/>
    </row>
    <row r="1676" ht="15" hidden="1">
      <c r="C1676" s="777"/>
    </row>
    <row r="1677" ht="15" hidden="1">
      <c r="C1677" s="777"/>
    </row>
    <row r="1678" ht="15" hidden="1">
      <c r="C1678" s="777"/>
    </row>
    <row r="1679" ht="15" hidden="1">
      <c r="C1679" s="777"/>
    </row>
    <row r="1680" ht="15" hidden="1">
      <c r="C1680" s="777"/>
    </row>
    <row r="1681" ht="15" hidden="1">
      <c r="C1681" s="777"/>
    </row>
    <row r="1682" ht="15" hidden="1">
      <c r="C1682" s="777"/>
    </row>
    <row r="1683" ht="15" hidden="1">
      <c r="C1683" s="777"/>
    </row>
    <row r="1684" ht="15" hidden="1">
      <c r="C1684" s="777"/>
    </row>
    <row r="1685" ht="15" hidden="1">
      <c r="C1685" s="777"/>
    </row>
    <row r="1686" ht="15" hidden="1">
      <c r="C1686" s="777"/>
    </row>
    <row r="1687" ht="15" hidden="1">
      <c r="C1687" s="777"/>
    </row>
    <row r="1688" ht="15" hidden="1">
      <c r="C1688" s="777"/>
    </row>
    <row r="1689" ht="15" hidden="1">
      <c r="C1689" s="777"/>
    </row>
    <row r="1690" ht="15" hidden="1">
      <c r="C1690" s="777"/>
    </row>
    <row r="1691" ht="15" hidden="1">
      <c r="C1691" s="777"/>
    </row>
    <row r="1692" ht="15" hidden="1">
      <c r="C1692" s="777"/>
    </row>
    <row r="1693" ht="15" hidden="1">
      <c r="C1693" s="777"/>
    </row>
    <row r="1694" ht="15" hidden="1">
      <c r="C1694" s="777"/>
    </row>
    <row r="1695" ht="15" hidden="1">
      <c r="C1695" s="777"/>
    </row>
    <row r="1696" ht="15" hidden="1">
      <c r="C1696" s="777"/>
    </row>
    <row r="1697" ht="15" hidden="1">
      <c r="C1697" s="777"/>
    </row>
    <row r="1698" ht="15" hidden="1">
      <c r="C1698" s="777"/>
    </row>
    <row r="1699" ht="15" hidden="1">
      <c r="C1699" s="777"/>
    </row>
    <row r="1700" ht="15" hidden="1">
      <c r="C1700" s="777"/>
    </row>
    <row r="1701" ht="15" hidden="1">
      <c r="C1701" s="777"/>
    </row>
    <row r="1702" ht="15" hidden="1">
      <c r="C1702" s="777"/>
    </row>
    <row r="1703" ht="15" hidden="1">
      <c r="C1703" s="777"/>
    </row>
    <row r="1704" ht="15" hidden="1">
      <c r="C1704" s="777"/>
    </row>
    <row r="1705" ht="15" hidden="1">
      <c r="C1705" s="777"/>
    </row>
    <row r="1706" ht="15" hidden="1">
      <c r="C1706" s="777"/>
    </row>
    <row r="1707" ht="15" hidden="1">
      <c r="C1707" s="777"/>
    </row>
    <row r="1708" ht="15" hidden="1">
      <c r="C1708" s="777"/>
    </row>
    <row r="1709" ht="15" hidden="1">
      <c r="C1709" s="777"/>
    </row>
    <row r="1710" ht="15" hidden="1">
      <c r="C1710" s="777"/>
    </row>
    <row r="1711" ht="15" hidden="1">
      <c r="C1711" s="777"/>
    </row>
    <row r="1712" ht="15" hidden="1">
      <c r="C1712" s="777"/>
    </row>
    <row r="1713" ht="15" hidden="1">
      <c r="C1713" s="777"/>
    </row>
    <row r="1714" ht="15" hidden="1">
      <c r="C1714" s="777"/>
    </row>
    <row r="1715" ht="15" hidden="1">
      <c r="C1715" s="777"/>
    </row>
    <row r="1716" ht="15" hidden="1">
      <c r="C1716" s="777"/>
    </row>
    <row r="1717" ht="15" hidden="1">
      <c r="C1717" s="777"/>
    </row>
    <row r="1718" ht="15" hidden="1">
      <c r="C1718" s="777"/>
    </row>
    <row r="1719" ht="15" hidden="1">
      <c r="C1719" s="777"/>
    </row>
    <row r="1720" ht="15" hidden="1">
      <c r="C1720" s="777"/>
    </row>
    <row r="1721" ht="15" hidden="1">
      <c r="C1721" s="777"/>
    </row>
    <row r="1722" ht="15" hidden="1">
      <c r="C1722" s="777"/>
    </row>
    <row r="1723" ht="15" hidden="1">
      <c r="C1723" s="777"/>
    </row>
    <row r="1724" ht="15" hidden="1">
      <c r="C1724" s="777"/>
    </row>
    <row r="1725" ht="15" hidden="1">
      <c r="C1725" s="777"/>
    </row>
    <row r="1726" ht="15" hidden="1">
      <c r="C1726" s="777"/>
    </row>
    <row r="1727" ht="15" hidden="1">
      <c r="C1727" s="777"/>
    </row>
    <row r="1728" ht="15" hidden="1">
      <c r="C1728" s="777"/>
    </row>
    <row r="1729" ht="15" hidden="1">
      <c r="C1729" s="777"/>
    </row>
    <row r="1730" ht="15" hidden="1">
      <c r="C1730" s="777"/>
    </row>
    <row r="1731" ht="15" hidden="1">
      <c r="C1731" s="777"/>
    </row>
    <row r="1732" ht="15" hidden="1">
      <c r="C1732" s="777"/>
    </row>
    <row r="1733" ht="15" hidden="1">
      <c r="C1733" s="777"/>
    </row>
    <row r="1734" ht="15" hidden="1">
      <c r="C1734" s="777"/>
    </row>
    <row r="1735" ht="15" hidden="1">
      <c r="C1735" s="777"/>
    </row>
    <row r="1736" ht="15" hidden="1">
      <c r="C1736" s="777"/>
    </row>
    <row r="1737" ht="15" hidden="1">
      <c r="C1737" s="777"/>
    </row>
    <row r="1738" ht="15" hidden="1">
      <c r="C1738" s="777"/>
    </row>
    <row r="1739" ht="15" hidden="1">
      <c r="C1739" s="777"/>
    </row>
    <row r="1740" ht="15" hidden="1">
      <c r="C1740" s="777"/>
    </row>
    <row r="1741" ht="15" hidden="1">
      <c r="C1741" s="777"/>
    </row>
    <row r="1742" ht="15" hidden="1">
      <c r="C1742" s="777"/>
    </row>
    <row r="1743" ht="15" hidden="1">
      <c r="C1743" s="777"/>
    </row>
    <row r="1744" ht="15" hidden="1">
      <c r="C1744" s="777"/>
    </row>
    <row r="1745" ht="15" hidden="1">
      <c r="C1745" s="777"/>
    </row>
    <row r="1746" ht="15" hidden="1">
      <c r="C1746" s="777"/>
    </row>
    <row r="1747" ht="15" hidden="1">
      <c r="C1747" s="777"/>
    </row>
    <row r="1748" ht="15" hidden="1">
      <c r="C1748" s="777"/>
    </row>
    <row r="1749" ht="15" hidden="1">
      <c r="C1749" s="777"/>
    </row>
    <row r="1750" ht="15" hidden="1">
      <c r="C1750" s="777"/>
    </row>
    <row r="1751" ht="15" hidden="1">
      <c r="C1751" s="777"/>
    </row>
    <row r="1752" ht="15" hidden="1">
      <c r="C1752" s="777"/>
    </row>
    <row r="1753" ht="15" hidden="1">
      <c r="C1753" s="777"/>
    </row>
    <row r="1754" ht="15" hidden="1">
      <c r="C1754" s="777"/>
    </row>
    <row r="1755" ht="15" hidden="1">
      <c r="C1755" s="777"/>
    </row>
    <row r="1756" ht="15" hidden="1">
      <c r="C1756" s="777"/>
    </row>
    <row r="1757" ht="15" hidden="1">
      <c r="C1757" s="777"/>
    </row>
    <row r="1758" ht="15" hidden="1">
      <c r="C1758" s="777"/>
    </row>
    <row r="1759" ht="15" hidden="1">
      <c r="C1759" s="777"/>
    </row>
    <row r="1760" ht="15" hidden="1">
      <c r="C1760" s="777"/>
    </row>
    <row r="1761" ht="15" hidden="1">
      <c r="C1761" s="777"/>
    </row>
    <row r="1762" ht="15" hidden="1">
      <c r="C1762" s="777"/>
    </row>
    <row r="1763" ht="15" hidden="1">
      <c r="C1763" s="777"/>
    </row>
    <row r="1764" ht="15" hidden="1">
      <c r="C1764" s="777"/>
    </row>
    <row r="1765" ht="15" hidden="1">
      <c r="C1765" s="777"/>
    </row>
    <row r="1766" ht="15" hidden="1">
      <c r="C1766" s="777"/>
    </row>
    <row r="1767" ht="15" hidden="1">
      <c r="C1767" s="777"/>
    </row>
    <row r="1768" ht="15" hidden="1">
      <c r="C1768" s="777"/>
    </row>
    <row r="1769" ht="15" hidden="1">
      <c r="C1769" s="777"/>
    </row>
    <row r="1770" ht="15" hidden="1">
      <c r="C1770" s="777"/>
    </row>
    <row r="1771" ht="15" hidden="1">
      <c r="C1771" s="777"/>
    </row>
    <row r="1772" ht="15" hidden="1">
      <c r="C1772" s="777"/>
    </row>
    <row r="1773" ht="15" hidden="1">
      <c r="C1773" s="777"/>
    </row>
    <row r="1774" ht="15" hidden="1">
      <c r="C1774" s="777"/>
    </row>
    <row r="1775" ht="15" hidden="1">
      <c r="C1775" s="777"/>
    </row>
    <row r="1776" ht="15" hidden="1">
      <c r="C1776" s="777"/>
    </row>
    <row r="1777" ht="15" hidden="1">
      <c r="C1777" s="777"/>
    </row>
    <row r="1778" ht="15" hidden="1">
      <c r="C1778" s="777"/>
    </row>
    <row r="1779" ht="15" hidden="1">
      <c r="C1779" s="777"/>
    </row>
    <row r="1780" ht="15" hidden="1">
      <c r="C1780" s="777"/>
    </row>
    <row r="1781" ht="15" hidden="1">
      <c r="C1781" s="777"/>
    </row>
    <row r="1782" ht="15" hidden="1">
      <c r="C1782" s="777"/>
    </row>
    <row r="1783" ht="15" hidden="1">
      <c r="C1783" s="777"/>
    </row>
    <row r="1784" ht="15" hidden="1">
      <c r="C1784" s="777"/>
    </row>
    <row r="1785" ht="15" hidden="1">
      <c r="C1785" s="777"/>
    </row>
    <row r="1786" ht="15" hidden="1">
      <c r="C1786" s="777"/>
    </row>
    <row r="1787" ht="15" hidden="1">
      <c r="C1787" s="777"/>
    </row>
    <row r="1788" ht="15" hidden="1">
      <c r="C1788" s="777"/>
    </row>
    <row r="1789" ht="15" hidden="1">
      <c r="C1789" s="777"/>
    </row>
    <row r="1790" ht="15" hidden="1">
      <c r="C1790" s="777"/>
    </row>
    <row r="1791" ht="15" hidden="1">
      <c r="C1791" s="777"/>
    </row>
    <row r="1792" ht="15" hidden="1">
      <c r="C1792" s="777"/>
    </row>
    <row r="1793" ht="15" hidden="1">
      <c r="C1793" s="777"/>
    </row>
    <row r="1794" ht="15" hidden="1">
      <c r="C1794" s="777"/>
    </row>
    <row r="1795" ht="15" hidden="1">
      <c r="C1795" s="777"/>
    </row>
    <row r="1796" ht="15" hidden="1">
      <c r="C1796" s="777"/>
    </row>
    <row r="1797" ht="15" hidden="1">
      <c r="C1797" s="777"/>
    </row>
    <row r="1798" ht="15" hidden="1">
      <c r="C1798" s="777"/>
    </row>
    <row r="1799" ht="15" hidden="1">
      <c r="C1799" s="777"/>
    </row>
    <row r="1800" ht="15" hidden="1">
      <c r="C1800" s="777"/>
    </row>
    <row r="1801" ht="15" hidden="1">
      <c r="C1801" s="777"/>
    </row>
    <row r="1802" ht="15" hidden="1">
      <c r="C1802" s="777"/>
    </row>
    <row r="1803" ht="15" hidden="1">
      <c r="C1803" s="777"/>
    </row>
    <row r="1804" ht="15" hidden="1">
      <c r="C1804" s="777"/>
    </row>
    <row r="1805" ht="15" hidden="1">
      <c r="C1805" s="777"/>
    </row>
    <row r="1806" ht="15" hidden="1">
      <c r="C1806" s="777"/>
    </row>
    <row r="1807" ht="15" hidden="1">
      <c r="C1807" s="777"/>
    </row>
    <row r="1808" ht="15" hidden="1">
      <c r="C1808" s="777"/>
    </row>
    <row r="1809" ht="15" hidden="1">
      <c r="C1809" s="777"/>
    </row>
    <row r="1810" ht="15" hidden="1">
      <c r="C1810" s="777"/>
    </row>
    <row r="1811" ht="15" hidden="1">
      <c r="C1811" s="777"/>
    </row>
    <row r="1812" ht="15" hidden="1">
      <c r="C1812" s="777"/>
    </row>
    <row r="1813" ht="15" hidden="1">
      <c r="C1813" s="777"/>
    </row>
    <row r="1814" ht="15" hidden="1">
      <c r="C1814" s="777"/>
    </row>
    <row r="1815" ht="15" hidden="1">
      <c r="C1815" s="777"/>
    </row>
    <row r="1816" ht="15" hidden="1">
      <c r="C1816" s="777"/>
    </row>
    <row r="1817" ht="15" hidden="1">
      <c r="C1817" s="777"/>
    </row>
    <row r="1818" ht="15" hidden="1">
      <c r="C1818" s="777"/>
    </row>
    <row r="1819" ht="15" hidden="1">
      <c r="C1819" s="777"/>
    </row>
    <row r="1820" ht="15" hidden="1">
      <c r="C1820" s="777"/>
    </row>
    <row r="1821" ht="15" hidden="1">
      <c r="C1821" s="777"/>
    </row>
    <row r="1822" ht="15" hidden="1">
      <c r="C1822" s="777"/>
    </row>
    <row r="1823" ht="15" hidden="1">
      <c r="C1823" s="777"/>
    </row>
    <row r="1824" ht="15" hidden="1">
      <c r="C1824" s="777"/>
    </row>
    <row r="1825" ht="15" hidden="1">
      <c r="C1825" s="777"/>
    </row>
    <row r="1826" ht="15" hidden="1">
      <c r="C1826" s="777"/>
    </row>
    <row r="1827" ht="15" hidden="1">
      <c r="C1827" s="777"/>
    </row>
    <row r="1828" ht="15" hidden="1">
      <c r="C1828" s="777"/>
    </row>
    <row r="1829" ht="15" hidden="1">
      <c r="C1829" s="777"/>
    </row>
    <row r="1830" ht="15" hidden="1">
      <c r="C1830" s="777"/>
    </row>
    <row r="1831" ht="15" hidden="1">
      <c r="C1831" s="777"/>
    </row>
    <row r="1832" ht="15" hidden="1">
      <c r="C1832" s="777"/>
    </row>
    <row r="1833" ht="15" hidden="1">
      <c r="C1833" s="777"/>
    </row>
    <row r="1834" ht="15" hidden="1">
      <c r="C1834" s="777"/>
    </row>
    <row r="1835" ht="15" hidden="1">
      <c r="C1835" s="777"/>
    </row>
    <row r="1836" ht="15" hidden="1">
      <c r="C1836" s="777"/>
    </row>
    <row r="1837" ht="15" hidden="1">
      <c r="C1837" s="777"/>
    </row>
    <row r="1838" ht="15" hidden="1">
      <c r="C1838" s="777"/>
    </row>
    <row r="1839" ht="15" hidden="1">
      <c r="C1839" s="777"/>
    </row>
    <row r="1840" ht="15" hidden="1">
      <c r="C1840" s="777"/>
    </row>
    <row r="1841" ht="15" hidden="1">
      <c r="C1841" s="777"/>
    </row>
    <row r="1842" ht="15" hidden="1">
      <c r="C1842" s="777"/>
    </row>
    <row r="1843" ht="15" hidden="1">
      <c r="C1843" s="777"/>
    </row>
    <row r="1844" ht="15" hidden="1">
      <c r="C1844" s="777"/>
    </row>
    <row r="1845" ht="15" hidden="1">
      <c r="C1845" s="777"/>
    </row>
    <row r="1846" ht="15" hidden="1">
      <c r="C1846" s="777"/>
    </row>
    <row r="1847" ht="15" hidden="1">
      <c r="C1847" s="777"/>
    </row>
    <row r="1848" ht="15" hidden="1">
      <c r="C1848" s="777"/>
    </row>
    <row r="1849" ht="15" hidden="1">
      <c r="C1849" s="777"/>
    </row>
    <row r="1850" ht="15" hidden="1">
      <c r="C1850" s="777"/>
    </row>
    <row r="1851" ht="15" hidden="1">
      <c r="C1851" s="777"/>
    </row>
    <row r="1852" ht="15" hidden="1">
      <c r="C1852" s="777"/>
    </row>
    <row r="1853" ht="15" hidden="1">
      <c r="C1853" s="777"/>
    </row>
    <row r="1854" ht="15" hidden="1">
      <c r="C1854" s="777"/>
    </row>
    <row r="1855" ht="15" hidden="1">
      <c r="C1855" s="777"/>
    </row>
    <row r="1856" ht="15" hidden="1">
      <c r="C1856" s="777"/>
    </row>
    <row r="1857" ht="15" hidden="1">
      <c r="C1857" s="777"/>
    </row>
    <row r="1858" ht="15" hidden="1">
      <c r="C1858" s="777"/>
    </row>
    <row r="1859" ht="15" hidden="1">
      <c r="C1859" s="777"/>
    </row>
    <row r="1860" ht="15" hidden="1">
      <c r="C1860" s="777"/>
    </row>
    <row r="1861" ht="15" hidden="1">
      <c r="C1861" s="777"/>
    </row>
    <row r="1862" ht="15" hidden="1">
      <c r="C1862" s="777"/>
    </row>
    <row r="1863" ht="15" hidden="1">
      <c r="C1863" s="777"/>
    </row>
    <row r="1864" ht="15" hidden="1">
      <c r="C1864" s="777"/>
    </row>
    <row r="1865" ht="15" hidden="1">
      <c r="C1865" s="777"/>
    </row>
    <row r="1866" ht="15" hidden="1">
      <c r="C1866" s="777"/>
    </row>
    <row r="1867" ht="15" hidden="1">
      <c r="C1867" s="777"/>
    </row>
    <row r="1868" ht="15" hidden="1">
      <c r="C1868" s="777"/>
    </row>
    <row r="1869" ht="15" hidden="1">
      <c r="C1869" s="777"/>
    </row>
    <row r="1870" ht="15" hidden="1">
      <c r="C1870" s="777"/>
    </row>
    <row r="1871" ht="15" hidden="1">
      <c r="C1871" s="777"/>
    </row>
    <row r="1872" ht="15" hidden="1">
      <c r="C1872" s="777"/>
    </row>
    <row r="1873" ht="15" hidden="1">
      <c r="C1873" s="777"/>
    </row>
    <row r="1874" ht="15" hidden="1">
      <c r="C1874" s="777"/>
    </row>
    <row r="1875" ht="15" hidden="1">
      <c r="C1875" s="777"/>
    </row>
    <row r="1876" ht="15" hidden="1">
      <c r="C1876" s="777"/>
    </row>
    <row r="1877" ht="15" hidden="1">
      <c r="C1877" s="777"/>
    </row>
    <row r="1878" ht="15" hidden="1">
      <c r="C1878" s="777"/>
    </row>
    <row r="1879" ht="15" hidden="1">
      <c r="C1879" s="777"/>
    </row>
    <row r="1880" ht="15" hidden="1">
      <c r="C1880" s="777"/>
    </row>
    <row r="1881" ht="15" hidden="1">
      <c r="C1881" s="777"/>
    </row>
    <row r="1882" ht="15" hidden="1">
      <c r="C1882" s="777"/>
    </row>
    <row r="1883" ht="15" hidden="1">
      <c r="C1883" s="777"/>
    </row>
    <row r="1884" ht="15" hidden="1">
      <c r="C1884" s="777"/>
    </row>
    <row r="1885" ht="15" hidden="1">
      <c r="C1885" s="777"/>
    </row>
    <row r="1886" ht="15" hidden="1">
      <c r="C1886" s="777"/>
    </row>
    <row r="1887" ht="15" hidden="1">
      <c r="C1887" s="777"/>
    </row>
    <row r="1888" ht="15" hidden="1">
      <c r="C1888" s="777"/>
    </row>
    <row r="1889" ht="15" hidden="1">
      <c r="C1889" s="777"/>
    </row>
    <row r="1890" ht="15" hidden="1">
      <c r="C1890" s="777"/>
    </row>
    <row r="1891" ht="15" hidden="1">
      <c r="C1891" s="777"/>
    </row>
    <row r="1892" ht="15" hidden="1">
      <c r="C1892" s="777"/>
    </row>
    <row r="1893" ht="15" hidden="1">
      <c r="C1893" s="777"/>
    </row>
    <row r="1894" ht="15" hidden="1">
      <c r="C1894" s="777"/>
    </row>
    <row r="1895" ht="15" hidden="1">
      <c r="C1895" s="777"/>
    </row>
    <row r="1896" ht="15" hidden="1">
      <c r="C1896" s="777"/>
    </row>
    <row r="1897" ht="15" hidden="1">
      <c r="C1897" s="777"/>
    </row>
    <row r="1898" ht="15" hidden="1">
      <c r="C1898" s="777"/>
    </row>
    <row r="1899" ht="15" hidden="1">
      <c r="C1899" s="777"/>
    </row>
    <row r="1900" ht="15" hidden="1">
      <c r="C1900" s="777"/>
    </row>
    <row r="1901" ht="15" hidden="1">
      <c r="C1901" s="777"/>
    </row>
    <row r="1902" ht="15" hidden="1">
      <c r="C1902" s="777"/>
    </row>
    <row r="1903" ht="15" hidden="1">
      <c r="C1903" s="777"/>
    </row>
    <row r="1904" ht="15" hidden="1">
      <c r="C1904" s="777"/>
    </row>
    <row r="1905" ht="15" hidden="1">
      <c r="C1905" s="777"/>
    </row>
    <row r="1906" ht="15" hidden="1">
      <c r="C1906" s="777"/>
    </row>
    <row r="1907" ht="15" hidden="1">
      <c r="C1907" s="777"/>
    </row>
    <row r="1908" ht="15" hidden="1">
      <c r="C1908" s="777"/>
    </row>
    <row r="1909" ht="15" hidden="1">
      <c r="C1909" s="777"/>
    </row>
    <row r="1910" ht="15" hidden="1">
      <c r="C1910" s="777"/>
    </row>
    <row r="1911" ht="15" hidden="1">
      <c r="C1911" s="777"/>
    </row>
    <row r="1912" ht="15" hidden="1">
      <c r="C1912" s="777"/>
    </row>
    <row r="1913" ht="15" hidden="1">
      <c r="C1913" s="777"/>
    </row>
    <row r="1914" ht="15" hidden="1">
      <c r="C1914" s="777"/>
    </row>
    <row r="1915" ht="15" hidden="1">
      <c r="C1915" s="777"/>
    </row>
    <row r="1916" ht="15" hidden="1">
      <c r="C1916" s="777"/>
    </row>
    <row r="1917" ht="15" hidden="1">
      <c r="C1917" s="777"/>
    </row>
    <row r="1918" ht="15" hidden="1">
      <c r="C1918" s="777"/>
    </row>
    <row r="1919" ht="15" hidden="1">
      <c r="C1919" s="777"/>
    </row>
    <row r="1920" ht="15" hidden="1">
      <c r="C1920" s="777"/>
    </row>
    <row r="1921" ht="15" hidden="1">
      <c r="C1921" s="777"/>
    </row>
    <row r="1922" ht="15" hidden="1">
      <c r="C1922" s="777"/>
    </row>
    <row r="1923" ht="15" hidden="1">
      <c r="C1923" s="777"/>
    </row>
    <row r="1924" ht="15" hidden="1">
      <c r="C1924" s="777"/>
    </row>
    <row r="1925" ht="15" hidden="1">
      <c r="C1925" s="777"/>
    </row>
    <row r="1926" ht="15" hidden="1">
      <c r="C1926" s="777"/>
    </row>
    <row r="1927" ht="15" hidden="1">
      <c r="C1927" s="777"/>
    </row>
    <row r="1928" ht="15" hidden="1">
      <c r="C1928" s="777"/>
    </row>
    <row r="1929" ht="15" hidden="1">
      <c r="C1929" s="777"/>
    </row>
    <row r="1930" ht="15" hidden="1">
      <c r="C1930" s="777"/>
    </row>
    <row r="1931" ht="15" hidden="1">
      <c r="C1931" s="777"/>
    </row>
    <row r="1932" ht="15" hidden="1">
      <c r="C1932" s="777"/>
    </row>
    <row r="1933" ht="15" hidden="1">
      <c r="C1933" s="777"/>
    </row>
    <row r="1934" ht="15" hidden="1">
      <c r="C1934" s="777"/>
    </row>
    <row r="1935" ht="15" hidden="1">
      <c r="C1935" s="777"/>
    </row>
    <row r="1936" ht="15" hidden="1">
      <c r="C1936" s="777"/>
    </row>
    <row r="1937" ht="15" hidden="1">
      <c r="C1937" s="777"/>
    </row>
    <row r="1938" ht="15" hidden="1">
      <c r="C1938" s="777"/>
    </row>
    <row r="1939" ht="15" hidden="1">
      <c r="C1939" s="777"/>
    </row>
    <row r="1940" ht="15" hidden="1">
      <c r="C1940" s="777"/>
    </row>
    <row r="1941" ht="15" hidden="1">
      <c r="C1941" s="777"/>
    </row>
    <row r="1942" ht="15" hidden="1">
      <c r="C1942" s="777"/>
    </row>
    <row r="1943" ht="15" hidden="1">
      <c r="C1943" s="777"/>
    </row>
    <row r="1944" ht="15" hidden="1">
      <c r="C1944" s="777"/>
    </row>
    <row r="1945" ht="15" hidden="1">
      <c r="C1945" s="777"/>
    </row>
    <row r="1946" ht="15" hidden="1">
      <c r="C1946" s="777"/>
    </row>
    <row r="1947" ht="15" hidden="1">
      <c r="C1947" s="777"/>
    </row>
    <row r="1948" ht="15" hidden="1">
      <c r="C1948" s="777"/>
    </row>
    <row r="1949" ht="15" hidden="1">
      <c r="C1949" s="777"/>
    </row>
    <row r="1950" ht="15" hidden="1">
      <c r="C1950" s="777"/>
    </row>
    <row r="1951" ht="15" hidden="1">
      <c r="C1951" s="777"/>
    </row>
    <row r="1952" ht="15" hidden="1">
      <c r="C1952" s="777"/>
    </row>
    <row r="1953" ht="15" hidden="1">
      <c r="C1953" s="777"/>
    </row>
    <row r="1954" ht="15" hidden="1">
      <c r="C1954" s="777"/>
    </row>
    <row r="1955" ht="15" hidden="1">
      <c r="C1955" s="777"/>
    </row>
    <row r="1956" ht="15" hidden="1">
      <c r="C1956" s="777"/>
    </row>
    <row r="1957" ht="15" hidden="1">
      <c r="C1957" s="777"/>
    </row>
    <row r="1958" ht="15" hidden="1">
      <c r="C1958" s="777"/>
    </row>
    <row r="1959" ht="15" hidden="1">
      <c r="C1959" s="777"/>
    </row>
    <row r="1960" ht="15" hidden="1">
      <c r="C1960" s="777"/>
    </row>
    <row r="1961" ht="15" hidden="1">
      <c r="C1961" s="777"/>
    </row>
    <row r="1962" ht="15" hidden="1">
      <c r="C1962" s="777"/>
    </row>
    <row r="1963" ht="15" hidden="1">
      <c r="C1963" s="777"/>
    </row>
    <row r="1964" ht="15" hidden="1">
      <c r="C1964" s="777"/>
    </row>
    <row r="1965" ht="15" hidden="1">
      <c r="C1965" s="777"/>
    </row>
    <row r="1966" ht="15" hidden="1">
      <c r="C1966" s="777"/>
    </row>
    <row r="1967" ht="15" hidden="1">
      <c r="C1967" s="777"/>
    </row>
    <row r="1968" ht="15" hidden="1">
      <c r="C1968" s="777"/>
    </row>
    <row r="1969" ht="15" hidden="1">
      <c r="C1969" s="777"/>
    </row>
    <row r="1970" ht="15" hidden="1">
      <c r="C1970" s="777"/>
    </row>
    <row r="1971" ht="15" hidden="1">
      <c r="C1971" s="777"/>
    </row>
    <row r="1972" ht="15" hidden="1">
      <c r="C1972" s="777"/>
    </row>
    <row r="1973" ht="15" hidden="1">
      <c r="C1973" s="777"/>
    </row>
    <row r="1974" ht="15" hidden="1">
      <c r="C1974" s="777"/>
    </row>
    <row r="1975" ht="15" hidden="1">
      <c r="C1975" s="777"/>
    </row>
    <row r="1976" ht="15" hidden="1">
      <c r="C1976" s="777"/>
    </row>
    <row r="1977" ht="15" hidden="1">
      <c r="C1977" s="777"/>
    </row>
    <row r="1978" ht="15" hidden="1">
      <c r="C1978" s="777"/>
    </row>
    <row r="1979" ht="15" hidden="1">
      <c r="C1979" s="777"/>
    </row>
    <row r="1980" ht="15" hidden="1">
      <c r="C1980" s="777"/>
    </row>
    <row r="1981" ht="15" hidden="1">
      <c r="C1981" s="777"/>
    </row>
    <row r="1982" ht="15" hidden="1">
      <c r="C1982" s="777"/>
    </row>
    <row r="1983" ht="15" hidden="1">
      <c r="C1983" s="777"/>
    </row>
    <row r="1984" ht="15" hidden="1">
      <c r="C1984" s="777"/>
    </row>
    <row r="1985" ht="15" hidden="1">
      <c r="C1985" s="777"/>
    </row>
    <row r="1986" ht="15" hidden="1">
      <c r="C1986" s="777"/>
    </row>
    <row r="1987" ht="15" hidden="1">
      <c r="C1987" s="777"/>
    </row>
    <row r="1988" ht="15" hidden="1">
      <c r="C1988" s="777"/>
    </row>
    <row r="1989" ht="15" hidden="1">
      <c r="C1989" s="777"/>
    </row>
    <row r="1990" ht="15" hidden="1">
      <c r="C1990" s="777"/>
    </row>
    <row r="1991" ht="15" hidden="1">
      <c r="C1991" s="777"/>
    </row>
    <row r="1992" ht="15" hidden="1">
      <c r="C1992" s="777"/>
    </row>
    <row r="1993" ht="15" hidden="1">
      <c r="C1993" s="777"/>
    </row>
    <row r="1994" ht="15" hidden="1">
      <c r="C1994" s="777"/>
    </row>
    <row r="1995" ht="15" hidden="1">
      <c r="C1995" s="777"/>
    </row>
    <row r="1996" ht="15" hidden="1">
      <c r="C1996" s="777"/>
    </row>
    <row r="1997" ht="15" hidden="1">
      <c r="C1997" s="777"/>
    </row>
    <row r="1998" ht="15" hidden="1">
      <c r="C1998" s="777"/>
    </row>
    <row r="1999" ht="15" hidden="1">
      <c r="C1999" s="777"/>
    </row>
    <row r="2000" ht="15" hidden="1">
      <c r="C2000" s="777"/>
    </row>
    <row r="2001" ht="15" hidden="1">
      <c r="C2001" s="777"/>
    </row>
    <row r="2002" ht="15" hidden="1">
      <c r="C2002" s="777"/>
    </row>
    <row r="2003" ht="15" hidden="1">
      <c r="C2003" s="777"/>
    </row>
    <row r="2004" ht="15" hidden="1">
      <c r="C2004" s="777"/>
    </row>
    <row r="2005" ht="15" hidden="1">
      <c r="C2005" s="777"/>
    </row>
    <row r="2006" ht="15" hidden="1">
      <c r="C2006" s="777"/>
    </row>
    <row r="2007" ht="15" hidden="1">
      <c r="C2007" s="777"/>
    </row>
    <row r="2008" ht="15" hidden="1">
      <c r="C2008" s="777"/>
    </row>
    <row r="2009" ht="15" hidden="1">
      <c r="C2009" s="777"/>
    </row>
    <row r="2010" ht="15" hidden="1">
      <c r="C2010" s="777"/>
    </row>
    <row r="2011" ht="15" hidden="1">
      <c r="C2011" s="777"/>
    </row>
    <row r="2012" ht="15" hidden="1">
      <c r="C2012" s="777"/>
    </row>
    <row r="2013" ht="15" hidden="1">
      <c r="C2013" s="777"/>
    </row>
    <row r="2014" ht="15" hidden="1">
      <c r="C2014" s="777"/>
    </row>
    <row r="2015" ht="15" hidden="1">
      <c r="C2015" s="777"/>
    </row>
    <row r="2016" ht="15" hidden="1">
      <c r="C2016" s="777"/>
    </row>
    <row r="2017" ht="15" hidden="1">
      <c r="C2017" s="777"/>
    </row>
    <row r="2018" ht="15" hidden="1">
      <c r="C2018" s="777"/>
    </row>
    <row r="2019" ht="15" hidden="1">
      <c r="C2019" s="777"/>
    </row>
    <row r="2020" ht="15" hidden="1">
      <c r="C2020" s="777"/>
    </row>
    <row r="2021" ht="15" hidden="1">
      <c r="C2021" s="777"/>
    </row>
    <row r="2022" ht="15" hidden="1">
      <c r="C2022" s="777"/>
    </row>
    <row r="2023" ht="15" hidden="1">
      <c r="C2023" s="777"/>
    </row>
    <row r="2024" ht="15" hidden="1">
      <c r="C2024" s="777"/>
    </row>
    <row r="2025" ht="15" hidden="1">
      <c r="C2025" s="777"/>
    </row>
    <row r="2026" ht="15" hidden="1">
      <c r="C2026" s="777"/>
    </row>
    <row r="2027" ht="15" hidden="1">
      <c r="C2027" s="777"/>
    </row>
    <row r="2028" ht="15" hidden="1">
      <c r="C2028" s="777"/>
    </row>
    <row r="2029" ht="15" hidden="1">
      <c r="C2029" s="777"/>
    </row>
    <row r="2030" ht="15" hidden="1">
      <c r="C2030" s="777"/>
    </row>
    <row r="2031" ht="15" hidden="1">
      <c r="C2031" s="777"/>
    </row>
    <row r="2032" ht="15" hidden="1">
      <c r="C2032" s="777"/>
    </row>
    <row r="2033" ht="15" hidden="1">
      <c r="C2033" s="777"/>
    </row>
    <row r="2034" ht="15" hidden="1">
      <c r="C2034" s="777"/>
    </row>
    <row r="2035" ht="15" hidden="1">
      <c r="C2035" s="777"/>
    </row>
    <row r="2036" ht="15" hidden="1">
      <c r="C2036" s="777"/>
    </row>
    <row r="2037" ht="15" hidden="1">
      <c r="C2037" s="777"/>
    </row>
    <row r="2038" ht="15" hidden="1">
      <c r="C2038" s="777"/>
    </row>
    <row r="2039" ht="15" hidden="1">
      <c r="C2039" s="777"/>
    </row>
    <row r="2040" ht="15" hidden="1">
      <c r="C2040" s="777"/>
    </row>
    <row r="2041" ht="15" hidden="1">
      <c r="C2041" s="777"/>
    </row>
    <row r="2042" ht="15" hidden="1">
      <c r="C2042" s="777"/>
    </row>
    <row r="2043" ht="15" hidden="1">
      <c r="C2043" s="777"/>
    </row>
    <row r="2044" ht="15" hidden="1">
      <c r="C2044" s="777"/>
    </row>
    <row r="2045" ht="15" hidden="1">
      <c r="C2045" s="777"/>
    </row>
    <row r="2046" ht="15" hidden="1">
      <c r="C2046" s="777"/>
    </row>
    <row r="2047" ht="15" hidden="1">
      <c r="C2047" s="777"/>
    </row>
    <row r="2048" ht="15" hidden="1">
      <c r="C2048" s="777"/>
    </row>
    <row r="2049" ht="15" hidden="1">
      <c r="C2049" s="777"/>
    </row>
    <row r="2050" ht="15" hidden="1">
      <c r="C2050" s="777"/>
    </row>
    <row r="2051" ht="15" hidden="1">
      <c r="C2051" s="777"/>
    </row>
    <row r="2052" ht="15" hidden="1">
      <c r="C2052" s="777"/>
    </row>
    <row r="2053" ht="15" hidden="1">
      <c r="C2053" s="777"/>
    </row>
    <row r="2054" ht="15" hidden="1">
      <c r="C2054" s="777"/>
    </row>
    <row r="2055" ht="15" hidden="1">
      <c r="C2055" s="777"/>
    </row>
    <row r="2056" ht="15" hidden="1">
      <c r="C2056" s="777"/>
    </row>
    <row r="2057" ht="15" hidden="1">
      <c r="C2057" s="777"/>
    </row>
    <row r="2058" ht="15" hidden="1">
      <c r="C2058" s="777"/>
    </row>
    <row r="2059" ht="15" hidden="1">
      <c r="C2059" s="777"/>
    </row>
    <row r="2060" ht="15" hidden="1">
      <c r="C2060" s="777"/>
    </row>
    <row r="2061" ht="15" hidden="1">
      <c r="C2061" s="777"/>
    </row>
    <row r="2062" ht="15" hidden="1">
      <c r="C2062" s="777"/>
    </row>
    <row r="2063" ht="15" hidden="1">
      <c r="C2063" s="777"/>
    </row>
    <row r="2064" ht="15" hidden="1">
      <c r="C2064" s="777"/>
    </row>
    <row r="2065" ht="15" hidden="1">
      <c r="C2065" s="777"/>
    </row>
    <row r="2066" ht="15" hidden="1">
      <c r="C2066" s="777"/>
    </row>
    <row r="2067" ht="15" hidden="1">
      <c r="C2067" s="777"/>
    </row>
    <row r="2068" ht="15" hidden="1">
      <c r="C2068" s="777"/>
    </row>
    <row r="2069" ht="15" hidden="1">
      <c r="C2069" s="777"/>
    </row>
    <row r="2070" ht="15" hidden="1">
      <c r="C2070" s="777"/>
    </row>
    <row r="2071" ht="15" hidden="1">
      <c r="C2071" s="777"/>
    </row>
    <row r="2072" ht="15" hidden="1">
      <c r="C2072" s="777"/>
    </row>
    <row r="2073" ht="15" hidden="1">
      <c r="C2073" s="777"/>
    </row>
    <row r="2074" ht="15" hidden="1">
      <c r="C2074" s="777"/>
    </row>
    <row r="2075" ht="15" hidden="1">
      <c r="C2075" s="777"/>
    </row>
    <row r="2076" ht="15" hidden="1">
      <c r="C2076" s="777"/>
    </row>
    <row r="2077" ht="15" hidden="1">
      <c r="C2077" s="777"/>
    </row>
    <row r="2078" ht="15" hidden="1">
      <c r="C2078" s="777"/>
    </row>
    <row r="2079" ht="15" hidden="1">
      <c r="C2079" s="777"/>
    </row>
    <row r="2080" ht="15" hidden="1">
      <c r="C2080" s="777"/>
    </row>
    <row r="2081" ht="15" hidden="1">
      <c r="C2081" s="777"/>
    </row>
    <row r="2082" ht="15" hidden="1">
      <c r="C2082" s="777"/>
    </row>
    <row r="2083" ht="15" hidden="1">
      <c r="C2083" s="777"/>
    </row>
    <row r="2084" ht="15" hidden="1">
      <c r="C2084" s="777"/>
    </row>
    <row r="2085" ht="15" hidden="1">
      <c r="C2085" s="777"/>
    </row>
    <row r="2086" ht="15" hidden="1">
      <c r="C2086" s="777"/>
    </row>
    <row r="2087" ht="15" hidden="1">
      <c r="C2087" s="777"/>
    </row>
    <row r="2088" ht="15" hidden="1">
      <c r="C2088" s="777"/>
    </row>
    <row r="2089" ht="15" hidden="1">
      <c r="C2089" s="777"/>
    </row>
    <row r="2090" ht="15" hidden="1">
      <c r="C2090" s="777"/>
    </row>
    <row r="2091" ht="15" hidden="1">
      <c r="C2091" s="777"/>
    </row>
    <row r="2092" ht="15" hidden="1">
      <c r="C2092" s="777"/>
    </row>
    <row r="2093" ht="15" hidden="1">
      <c r="C2093" s="777"/>
    </row>
    <row r="2094" ht="15" hidden="1">
      <c r="C2094" s="777"/>
    </row>
    <row r="2095" ht="15" hidden="1">
      <c r="C2095" s="777"/>
    </row>
    <row r="2096" ht="15" hidden="1">
      <c r="C2096" s="777"/>
    </row>
    <row r="2097" ht="15" hidden="1">
      <c r="C2097" s="777"/>
    </row>
    <row r="2098" ht="15" hidden="1">
      <c r="C2098" s="777"/>
    </row>
    <row r="2099" ht="15" hidden="1">
      <c r="C2099" s="777"/>
    </row>
    <row r="2100" ht="15" hidden="1">
      <c r="C2100" s="777"/>
    </row>
    <row r="2101" ht="15" hidden="1">
      <c r="C2101" s="777"/>
    </row>
    <row r="2102" ht="15" hidden="1">
      <c r="C2102" s="777"/>
    </row>
    <row r="2103" ht="15" hidden="1">
      <c r="C2103" s="777"/>
    </row>
    <row r="2104" ht="15" hidden="1">
      <c r="C2104" s="777"/>
    </row>
    <row r="2105" ht="15" hidden="1">
      <c r="C2105" s="777"/>
    </row>
    <row r="2106" ht="15" hidden="1">
      <c r="C2106" s="777"/>
    </row>
    <row r="2107" ht="15" hidden="1">
      <c r="C2107" s="777"/>
    </row>
    <row r="2108" ht="15" hidden="1">
      <c r="C2108" s="777"/>
    </row>
    <row r="2109" ht="15" hidden="1">
      <c r="C2109" s="777"/>
    </row>
    <row r="2110" ht="15" hidden="1">
      <c r="C2110" s="777"/>
    </row>
    <row r="2111" ht="15" hidden="1">
      <c r="C2111" s="777"/>
    </row>
    <row r="2112" ht="15" hidden="1">
      <c r="C2112" s="777"/>
    </row>
    <row r="2113" ht="15" hidden="1">
      <c r="C2113" s="777"/>
    </row>
    <row r="2114" ht="15" hidden="1">
      <c r="C2114" s="777"/>
    </row>
    <row r="2115" ht="15" hidden="1">
      <c r="C2115" s="777"/>
    </row>
    <row r="2116" ht="15" hidden="1">
      <c r="C2116" s="777"/>
    </row>
    <row r="2117" ht="15" hidden="1">
      <c r="C2117" s="777"/>
    </row>
    <row r="2118" ht="15" hidden="1">
      <c r="C2118" s="777"/>
    </row>
    <row r="2119" ht="15" hidden="1">
      <c r="C2119" s="777"/>
    </row>
    <row r="2120" ht="15" hidden="1">
      <c r="C2120" s="777"/>
    </row>
    <row r="2121" ht="15" hidden="1">
      <c r="C2121" s="777"/>
    </row>
    <row r="2122" ht="15" hidden="1">
      <c r="C2122" s="777"/>
    </row>
    <row r="2123" ht="15" hidden="1">
      <c r="C2123" s="777"/>
    </row>
    <row r="2124" ht="15" hidden="1">
      <c r="C2124" s="777"/>
    </row>
    <row r="2125" ht="15" hidden="1">
      <c r="C2125" s="777"/>
    </row>
    <row r="2126" ht="15" hidden="1">
      <c r="C2126" s="777"/>
    </row>
    <row r="2127" ht="15" hidden="1">
      <c r="C2127" s="777"/>
    </row>
    <row r="2128" ht="15" hidden="1">
      <c r="C2128" s="777"/>
    </row>
    <row r="2129" ht="15" hidden="1">
      <c r="C2129" s="777"/>
    </row>
    <row r="2130" ht="15" hidden="1">
      <c r="C2130" s="777"/>
    </row>
    <row r="2131" ht="15" hidden="1">
      <c r="C2131" s="777"/>
    </row>
    <row r="2132" ht="15" hidden="1">
      <c r="C2132" s="777"/>
    </row>
    <row r="2133" ht="15" hidden="1">
      <c r="C2133" s="777"/>
    </row>
    <row r="2134" ht="15" hidden="1">
      <c r="C2134" s="777"/>
    </row>
    <row r="2135" ht="15" hidden="1">
      <c r="C2135" s="777"/>
    </row>
    <row r="2136" ht="15" hidden="1">
      <c r="C2136" s="777"/>
    </row>
    <row r="2137" ht="15" hidden="1">
      <c r="C2137" s="777"/>
    </row>
    <row r="2138" ht="15" hidden="1">
      <c r="C2138" s="777"/>
    </row>
    <row r="2139" ht="15" hidden="1">
      <c r="C2139" s="777"/>
    </row>
    <row r="2140" ht="15" hidden="1">
      <c r="C2140" s="777"/>
    </row>
    <row r="2141" ht="15" hidden="1">
      <c r="C2141" s="777"/>
    </row>
    <row r="2142" ht="15" hidden="1">
      <c r="C2142" s="777"/>
    </row>
    <row r="2143" ht="15" hidden="1">
      <c r="C2143" s="777"/>
    </row>
    <row r="2144" ht="15" hidden="1">
      <c r="C2144" s="777"/>
    </row>
    <row r="2145" ht="15" hidden="1">
      <c r="C2145" s="777"/>
    </row>
    <row r="2146" ht="15" hidden="1">
      <c r="C2146" s="777"/>
    </row>
    <row r="2147" ht="15" hidden="1">
      <c r="C2147" s="777"/>
    </row>
    <row r="2148" ht="15" hidden="1">
      <c r="C2148" s="777"/>
    </row>
    <row r="2149" ht="15" hidden="1">
      <c r="C2149" s="777"/>
    </row>
    <row r="2150" ht="15" hidden="1">
      <c r="C2150" s="777"/>
    </row>
    <row r="2151" ht="15" hidden="1">
      <c r="C2151" s="777"/>
    </row>
    <row r="2152" ht="15" hidden="1">
      <c r="C2152" s="777"/>
    </row>
    <row r="2153" ht="15" hidden="1">
      <c r="C2153" s="777"/>
    </row>
    <row r="2154" ht="15" hidden="1">
      <c r="C2154" s="777"/>
    </row>
    <row r="2155" ht="15" hidden="1">
      <c r="C2155" s="777"/>
    </row>
    <row r="2156" ht="15" hidden="1">
      <c r="C2156" s="777"/>
    </row>
    <row r="2157" ht="15" hidden="1">
      <c r="C2157" s="777"/>
    </row>
    <row r="2158" ht="15" hidden="1">
      <c r="C2158" s="777"/>
    </row>
    <row r="2159" ht="15" hidden="1">
      <c r="C2159" s="777"/>
    </row>
    <row r="2160" ht="15" hidden="1">
      <c r="C2160" s="777"/>
    </row>
    <row r="2161" ht="15" hidden="1">
      <c r="C2161" s="777"/>
    </row>
    <row r="2162" ht="15" hidden="1">
      <c r="C2162" s="777"/>
    </row>
    <row r="2163" ht="15" hidden="1">
      <c r="C2163" s="777"/>
    </row>
    <row r="2164" ht="15" hidden="1">
      <c r="C2164" s="777"/>
    </row>
    <row r="2165" ht="15" hidden="1">
      <c r="C2165" s="777"/>
    </row>
    <row r="2166" ht="15" hidden="1">
      <c r="C2166" s="777"/>
    </row>
    <row r="2167" ht="15" hidden="1">
      <c r="C2167" s="777"/>
    </row>
    <row r="2168" ht="15" hidden="1">
      <c r="C2168" s="777"/>
    </row>
    <row r="2169" ht="15" hidden="1">
      <c r="C2169" s="777"/>
    </row>
    <row r="2170" ht="15" hidden="1">
      <c r="C2170" s="777"/>
    </row>
    <row r="2171" ht="15" hidden="1">
      <c r="C2171" s="777"/>
    </row>
    <row r="2172" ht="15" hidden="1">
      <c r="C2172" s="777"/>
    </row>
    <row r="2173" ht="15" hidden="1">
      <c r="C2173" s="777"/>
    </row>
    <row r="2174" ht="15" hidden="1">
      <c r="C2174" s="777"/>
    </row>
    <row r="2175" ht="15" hidden="1">
      <c r="C2175" s="777"/>
    </row>
    <row r="2176" ht="15" hidden="1">
      <c r="C2176" s="777"/>
    </row>
    <row r="2177" ht="15" hidden="1">
      <c r="C2177" s="777"/>
    </row>
    <row r="2178" ht="15" hidden="1">
      <c r="C2178" s="777"/>
    </row>
    <row r="2179" ht="15" hidden="1">
      <c r="C2179" s="777"/>
    </row>
    <row r="2180" ht="15" hidden="1">
      <c r="C2180" s="777"/>
    </row>
    <row r="2181" ht="15" hidden="1">
      <c r="C2181" s="777"/>
    </row>
    <row r="2182" ht="15" hidden="1">
      <c r="C2182" s="777"/>
    </row>
    <row r="2183" ht="15" hidden="1">
      <c r="C2183" s="777"/>
    </row>
    <row r="2184" ht="15" hidden="1">
      <c r="C2184" s="777"/>
    </row>
    <row r="2185" ht="15" hidden="1">
      <c r="C2185" s="777"/>
    </row>
    <row r="2186" ht="15" hidden="1">
      <c r="C2186" s="777"/>
    </row>
    <row r="2187" ht="15" hidden="1">
      <c r="C2187" s="777"/>
    </row>
    <row r="2188" ht="15" hidden="1">
      <c r="C2188" s="777"/>
    </row>
    <row r="2189" ht="15" hidden="1">
      <c r="C2189" s="777"/>
    </row>
    <row r="2190" ht="15" hidden="1">
      <c r="C2190" s="777"/>
    </row>
    <row r="2191" ht="15" hidden="1">
      <c r="C2191" s="777"/>
    </row>
    <row r="2192" ht="15" hidden="1">
      <c r="C2192" s="777"/>
    </row>
    <row r="2193" ht="15" hidden="1">
      <c r="C2193" s="777"/>
    </row>
    <row r="2194" ht="15" hidden="1">
      <c r="C2194" s="777"/>
    </row>
    <row r="2195" ht="15" hidden="1">
      <c r="C2195" s="777"/>
    </row>
    <row r="2196" ht="15" hidden="1">
      <c r="C2196" s="777"/>
    </row>
    <row r="2197" ht="15" hidden="1">
      <c r="C2197" s="777"/>
    </row>
    <row r="2198" ht="15" hidden="1">
      <c r="C2198" s="777"/>
    </row>
    <row r="2199" ht="15" hidden="1">
      <c r="C2199" s="777"/>
    </row>
    <row r="2200" ht="15" hidden="1">
      <c r="C2200" s="777"/>
    </row>
    <row r="2201" ht="15" hidden="1">
      <c r="C2201" s="777"/>
    </row>
    <row r="2202" ht="15" hidden="1">
      <c r="C2202" s="777"/>
    </row>
    <row r="2203" ht="15" hidden="1">
      <c r="C2203" s="777"/>
    </row>
    <row r="2204" ht="15" hidden="1">
      <c r="C2204" s="777"/>
    </row>
    <row r="2205" ht="15" hidden="1">
      <c r="C2205" s="777"/>
    </row>
    <row r="2206" ht="15" hidden="1">
      <c r="C2206" s="777"/>
    </row>
    <row r="2207" ht="15" hidden="1">
      <c r="C2207" s="777"/>
    </row>
    <row r="2208" ht="15" hidden="1">
      <c r="C2208" s="777"/>
    </row>
    <row r="2209" ht="15" hidden="1">
      <c r="C2209" s="777"/>
    </row>
    <row r="2210" ht="15" hidden="1">
      <c r="C2210" s="777"/>
    </row>
    <row r="2211" ht="15" hidden="1">
      <c r="C2211" s="777"/>
    </row>
    <row r="2212" ht="15" hidden="1">
      <c r="C2212" s="777"/>
    </row>
    <row r="2213" ht="15" hidden="1">
      <c r="C2213" s="777"/>
    </row>
    <row r="2214" ht="15" hidden="1">
      <c r="C2214" s="777"/>
    </row>
    <row r="2215" ht="15" hidden="1">
      <c r="C2215" s="777"/>
    </row>
    <row r="2216" ht="15" hidden="1">
      <c r="C2216" s="777"/>
    </row>
    <row r="2217" ht="15" hidden="1">
      <c r="C2217" s="777"/>
    </row>
    <row r="2218" ht="15" hidden="1">
      <c r="C2218" s="777"/>
    </row>
    <row r="2219" ht="15" hidden="1">
      <c r="C2219" s="777"/>
    </row>
    <row r="2220" ht="15" hidden="1">
      <c r="C2220" s="777"/>
    </row>
    <row r="2221" ht="15" hidden="1">
      <c r="C2221" s="777"/>
    </row>
    <row r="2222" ht="15" hidden="1">
      <c r="C2222" s="777"/>
    </row>
    <row r="2223" ht="15" hidden="1">
      <c r="C2223" s="777"/>
    </row>
    <row r="2224" ht="15" hidden="1">
      <c r="C2224" s="777"/>
    </row>
    <row r="2225" ht="15" hidden="1">
      <c r="C2225" s="777"/>
    </row>
    <row r="2226" ht="15" hidden="1">
      <c r="C2226" s="777"/>
    </row>
    <row r="2227" ht="15" hidden="1">
      <c r="C2227" s="777"/>
    </row>
    <row r="2228" ht="15" hidden="1">
      <c r="C2228" s="777"/>
    </row>
    <row r="2229" ht="15" hidden="1">
      <c r="C2229" s="777"/>
    </row>
    <row r="2230" ht="15" hidden="1">
      <c r="C2230" s="777"/>
    </row>
    <row r="2231" ht="15" hidden="1">
      <c r="C2231" s="777"/>
    </row>
    <row r="2232" ht="15" hidden="1">
      <c r="C2232" s="777"/>
    </row>
    <row r="2233" ht="15" hidden="1">
      <c r="C2233" s="777"/>
    </row>
    <row r="2234" ht="15" hidden="1">
      <c r="C2234" s="777"/>
    </row>
    <row r="2235" ht="15" hidden="1">
      <c r="C2235" s="777"/>
    </row>
    <row r="2236" ht="15" hidden="1">
      <c r="C2236" s="777"/>
    </row>
    <row r="2237" ht="15" hidden="1">
      <c r="C2237" s="777"/>
    </row>
    <row r="2238" ht="15" hidden="1">
      <c r="C2238" s="777"/>
    </row>
    <row r="2239" ht="15" hidden="1">
      <c r="C2239" s="777"/>
    </row>
    <row r="2240" ht="15" hidden="1">
      <c r="C2240" s="777"/>
    </row>
    <row r="2241" ht="15" hidden="1">
      <c r="C2241" s="777"/>
    </row>
    <row r="2242" ht="15" hidden="1">
      <c r="C2242" s="777"/>
    </row>
    <row r="2243" ht="15" hidden="1">
      <c r="C2243" s="777"/>
    </row>
    <row r="2244" ht="15" hidden="1">
      <c r="C2244" s="777"/>
    </row>
    <row r="2245" ht="15" hidden="1">
      <c r="C2245" s="777"/>
    </row>
    <row r="2246" ht="15" hidden="1">
      <c r="C2246" s="777"/>
    </row>
    <row r="2247" ht="15" hidden="1">
      <c r="C2247" s="777"/>
    </row>
    <row r="2248" ht="15" hidden="1">
      <c r="C2248" s="777"/>
    </row>
    <row r="2249" ht="15" hidden="1">
      <c r="C2249" s="777"/>
    </row>
    <row r="2250" ht="15" hidden="1">
      <c r="C2250" s="777"/>
    </row>
    <row r="2251" ht="15" hidden="1">
      <c r="C2251" s="777"/>
    </row>
    <row r="2252" ht="15" hidden="1">
      <c r="C2252" s="777"/>
    </row>
    <row r="2253" ht="15" hidden="1">
      <c r="C2253" s="777"/>
    </row>
    <row r="2254" ht="15" hidden="1">
      <c r="C2254" s="777"/>
    </row>
    <row r="2255" ht="15" hidden="1">
      <c r="C2255" s="777"/>
    </row>
    <row r="2256" ht="15" hidden="1">
      <c r="C2256" s="777"/>
    </row>
    <row r="2257" ht="15" hidden="1">
      <c r="C2257" s="777"/>
    </row>
    <row r="2258" ht="15" hidden="1">
      <c r="C2258" s="777"/>
    </row>
    <row r="2259" ht="15" hidden="1">
      <c r="C2259" s="777"/>
    </row>
    <row r="2260" ht="15" hidden="1">
      <c r="C2260" s="777"/>
    </row>
    <row r="2261" ht="15" hidden="1">
      <c r="C2261" s="777"/>
    </row>
    <row r="2262" ht="15" hidden="1">
      <c r="C2262" s="777"/>
    </row>
    <row r="2263" ht="15" hidden="1">
      <c r="C2263" s="777"/>
    </row>
    <row r="2264" ht="15" hidden="1">
      <c r="C2264" s="777"/>
    </row>
    <row r="2265" ht="15" hidden="1">
      <c r="C2265" s="777"/>
    </row>
    <row r="2266" ht="15" hidden="1">
      <c r="C2266" s="777"/>
    </row>
    <row r="2267" ht="15" hidden="1">
      <c r="C2267" s="777"/>
    </row>
    <row r="2268" ht="15" hidden="1">
      <c r="C2268" s="777"/>
    </row>
    <row r="2269" ht="15" hidden="1">
      <c r="C2269" s="777"/>
    </row>
    <row r="2270" ht="15" hidden="1">
      <c r="C2270" s="777"/>
    </row>
    <row r="2271" ht="15" hidden="1">
      <c r="C2271" s="777"/>
    </row>
    <row r="2272" ht="15" hidden="1">
      <c r="C2272" s="777"/>
    </row>
    <row r="2273" ht="15" hidden="1">
      <c r="C2273" s="777"/>
    </row>
    <row r="2274" ht="15" hidden="1">
      <c r="C2274" s="777"/>
    </row>
    <row r="2275" ht="15" hidden="1">
      <c r="C2275" s="777"/>
    </row>
    <row r="2276" ht="15" hidden="1">
      <c r="C2276" s="777"/>
    </row>
    <row r="2277" ht="15" hidden="1">
      <c r="C2277" s="777"/>
    </row>
    <row r="2278" ht="15" hidden="1">
      <c r="C2278" s="777"/>
    </row>
    <row r="2279" ht="15" hidden="1">
      <c r="C2279" s="777"/>
    </row>
    <row r="2280" ht="15" hidden="1">
      <c r="C2280" s="777"/>
    </row>
    <row r="2281" ht="15" hidden="1">
      <c r="C2281" s="777"/>
    </row>
    <row r="2282" ht="15" hidden="1">
      <c r="C2282" s="777"/>
    </row>
    <row r="2283" ht="15" hidden="1">
      <c r="C2283" s="777"/>
    </row>
    <row r="2284" ht="15" hidden="1">
      <c r="C2284" s="777"/>
    </row>
    <row r="2285" ht="15" hidden="1">
      <c r="C2285" s="777"/>
    </row>
    <row r="2286" ht="15" hidden="1">
      <c r="C2286" s="777"/>
    </row>
    <row r="2287" ht="15" hidden="1">
      <c r="C2287" s="777"/>
    </row>
    <row r="2288" ht="15" hidden="1">
      <c r="C2288" s="777"/>
    </row>
    <row r="2289" ht="15" hidden="1">
      <c r="C2289" s="777"/>
    </row>
    <row r="2290" ht="15" hidden="1">
      <c r="C2290" s="777"/>
    </row>
    <row r="2291" ht="15" hidden="1">
      <c r="C2291" s="777"/>
    </row>
    <row r="2292" ht="15" hidden="1">
      <c r="C2292" s="777"/>
    </row>
    <row r="2293" ht="15" hidden="1">
      <c r="C2293" s="777"/>
    </row>
    <row r="2294" ht="15" hidden="1">
      <c r="C2294" s="777"/>
    </row>
    <row r="2295" ht="15" hidden="1">
      <c r="C2295" s="777"/>
    </row>
    <row r="2296" ht="15" hidden="1">
      <c r="C2296" s="777"/>
    </row>
    <row r="2297" ht="15" hidden="1">
      <c r="C2297" s="777"/>
    </row>
    <row r="2298" ht="15" hidden="1">
      <c r="C2298" s="777"/>
    </row>
    <row r="2299" ht="15" hidden="1">
      <c r="C2299" s="777"/>
    </row>
    <row r="2300" ht="15" hidden="1">
      <c r="C2300" s="777"/>
    </row>
    <row r="2301" ht="15" hidden="1">
      <c r="C2301" s="777"/>
    </row>
    <row r="2302" ht="15" hidden="1">
      <c r="C2302" s="777"/>
    </row>
    <row r="2303" ht="15" hidden="1">
      <c r="C2303" s="777"/>
    </row>
    <row r="2304" ht="15" hidden="1">
      <c r="C2304" s="777"/>
    </row>
    <row r="2305" ht="15" hidden="1">
      <c r="C2305" s="777"/>
    </row>
    <row r="2306" ht="15" hidden="1">
      <c r="C2306" s="777"/>
    </row>
    <row r="2307" ht="15" hidden="1">
      <c r="C2307" s="777"/>
    </row>
    <row r="2308" ht="15" hidden="1">
      <c r="C2308" s="777"/>
    </row>
    <row r="2309" ht="15" hidden="1">
      <c r="C2309" s="777"/>
    </row>
    <row r="2310" ht="15" hidden="1">
      <c r="C2310" s="777"/>
    </row>
    <row r="2311" ht="15" hidden="1">
      <c r="C2311" s="777"/>
    </row>
    <row r="2312" ht="15" hidden="1">
      <c r="C2312" s="777"/>
    </row>
    <row r="2313" ht="15" hidden="1">
      <c r="C2313" s="777"/>
    </row>
    <row r="2314" ht="15" hidden="1">
      <c r="C2314" s="777"/>
    </row>
    <row r="2315" ht="15" hidden="1">
      <c r="C2315" s="777"/>
    </row>
    <row r="2316" ht="15" hidden="1">
      <c r="C2316" s="777"/>
    </row>
    <row r="2317" ht="15" hidden="1">
      <c r="C2317" s="777"/>
    </row>
    <row r="2318" ht="15" hidden="1">
      <c r="C2318" s="777"/>
    </row>
    <row r="2319" ht="15" hidden="1">
      <c r="C2319" s="777"/>
    </row>
    <row r="2320" ht="15" hidden="1">
      <c r="C2320" s="777"/>
    </row>
    <row r="2321" ht="15" hidden="1">
      <c r="C2321" s="777"/>
    </row>
    <row r="2322" ht="15" hidden="1">
      <c r="C2322" s="777"/>
    </row>
    <row r="2323" ht="15" hidden="1">
      <c r="C2323" s="777"/>
    </row>
    <row r="2324" ht="15" hidden="1">
      <c r="C2324" s="777"/>
    </row>
    <row r="2325" ht="15" hidden="1">
      <c r="C2325" s="777"/>
    </row>
    <row r="2326" ht="15" hidden="1">
      <c r="C2326" s="777"/>
    </row>
    <row r="2327" ht="15" hidden="1">
      <c r="C2327" s="777"/>
    </row>
    <row r="2328" ht="15" hidden="1">
      <c r="C2328" s="777"/>
    </row>
    <row r="2329" ht="15" hidden="1">
      <c r="C2329" s="777"/>
    </row>
    <row r="2330" ht="15" hidden="1">
      <c r="C2330" s="777"/>
    </row>
    <row r="2331" ht="15" hidden="1">
      <c r="C2331" s="777"/>
    </row>
    <row r="2332" ht="15" hidden="1">
      <c r="C2332" s="777"/>
    </row>
    <row r="2333" ht="15" hidden="1">
      <c r="C2333" s="777"/>
    </row>
    <row r="2334" ht="15" hidden="1">
      <c r="C2334" s="777"/>
    </row>
    <row r="2335" ht="15" hidden="1">
      <c r="C2335" s="777"/>
    </row>
    <row r="2336" ht="15" hidden="1">
      <c r="C2336" s="777"/>
    </row>
    <row r="2337" ht="15" hidden="1">
      <c r="C2337" s="777"/>
    </row>
    <row r="2338" ht="15" hidden="1">
      <c r="C2338" s="777"/>
    </row>
    <row r="2339" ht="15" hidden="1">
      <c r="C2339" s="777"/>
    </row>
    <row r="2340" ht="15" hidden="1">
      <c r="C2340" s="777"/>
    </row>
    <row r="2341" ht="15" hidden="1">
      <c r="C2341" s="777"/>
    </row>
    <row r="2342" ht="15" hidden="1">
      <c r="C2342" s="777"/>
    </row>
    <row r="2343" ht="15" hidden="1">
      <c r="C2343" s="777"/>
    </row>
    <row r="2344" ht="15" hidden="1">
      <c r="C2344" s="777"/>
    </row>
    <row r="2345" ht="15" hidden="1">
      <c r="C2345" s="777"/>
    </row>
    <row r="2346" ht="15" hidden="1">
      <c r="C2346" s="777"/>
    </row>
    <row r="2347" ht="15" hidden="1">
      <c r="C2347" s="777"/>
    </row>
    <row r="2348" ht="15" hidden="1">
      <c r="C2348" s="777"/>
    </row>
    <row r="2349" ht="15" hidden="1">
      <c r="C2349" s="777"/>
    </row>
    <row r="2350" ht="15" hidden="1">
      <c r="C2350" s="777"/>
    </row>
    <row r="2351" ht="15" hidden="1">
      <c r="C2351" s="777"/>
    </row>
    <row r="2352" ht="15" hidden="1">
      <c r="C2352" s="777"/>
    </row>
    <row r="2353" ht="15" hidden="1">
      <c r="C2353" s="777"/>
    </row>
    <row r="2354" ht="15" hidden="1">
      <c r="C2354" s="777"/>
    </row>
    <row r="2355" ht="15" hidden="1">
      <c r="C2355" s="777"/>
    </row>
    <row r="2356" ht="15" hidden="1">
      <c r="C2356" s="777"/>
    </row>
    <row r="2357" ht="15" hidden="1">
      <c r="C2357" s="777"/>
    </row>
    <row r="2358" ht="15" hidden="1">
      <c r="C2358" s="777"/>
    </row>
    <row r="2359" ht="15" hidden="1">
      <c r="C2359" s="777"/>
    </row>
    <row r="2360" ht="15" hidden="1">
      <c r="C2360" s="777"/>
    </row>
    <row r="2361" ht="15" hidden="1">
      <c r="C2361" s="777"/>
    </row>
    <row r="2362" ht="15" hidden="1">
      <c r="C2362" s="777"/>
    </row>
    <row r="2363" ht="15" hidden="1">
      <c r="C2363" s="777"/>
    </row>
    <row r="2364" ht="15" hidden="1">
      <c r="C2364" s="777"/>
    </row>
    <row r="2365" ht="15" hidden="1">
      <c r="C2365" s="777"/>
    </row>
    <row r="2366" ht="15" hidden="1">
      <c r="C2366" s="777"/>
    </row>
    <row r="2367" ht="15" hidden="1">
      <c r="C2367" s="777"/>
    </row>
    <row r="2368" ht="15" hidden="1">
      <c r="C2368" s="777"/>
    </row>
    <row r="2369" ht="15" hidden="1">
      <c r="C2369" s="777"/>
    </row>
    <row r="2370" ht="15" hidden="1">
      <c r="C2370" s="777"/>
    </row>
    <row r="2371" ht="15" hidden="1">
      <c r="C2371" s="777"/>
    </row>
    <row r="2372" ht="15" hidden="1">
      <c r="C2372" s="777"/>
    </row>
    <row r="2373" ht="15" hidden="1">
      <c r="C2373" s="777"/>
    </row>
    <row r="2374" ht="15" hidden="1">
      <c r="C2374" s="777"/>
    </row>
    <row r="2375" ht="15" hidden="1">
      <c r="C2375" s="777"/>
    </row>
    <row r="2376" ht="15" hidden="1">
      <c r="C2376" s="777"/>
    </row>
    <row r="2377" ht="15" hidden="1">
      <c r="C2377" s="777"/>
    </row>
    <row r="2378" ht="15" hidden="1">
      <c r="C2378" s="777"/>
    </row>
    <row r="2379" ht="15" hidden="1">
      <c r="C2379" s="777"/>
    </row>
    <row r="2380" ht="15" hidden="1">
      <c r="C2380" s="777"/>
    </row>
    <row r="2381" ht="15" hidden="1">
      <c r="C2381" s="777"/>
    </row>
    <row r="2382" ht="15" hidden="1">
      <c r="C2382" s="777"/>
    </row>
    <row r="2383" ht="15" hidden="1">
      <c r="C2383" s="777"/>
    </row>
    <row r="2384" ht="15" hidden="1">
      <c r="C2384" s="777"/>
    </row>
    <row r="2385" ht="15" hidden="1">
      <c r="C2385" s="777"/>
    </row>
    <row r="2386" ht="15" hidden="1">
      <c r="C2386" s="777"/>
    </row>
    <row r="2387" ht="15" hidden="1">
      <c r="C2387" s="777"/>
    </row>
    <row r="2388" ht="15" hidden="1">
      <c r="C2388" s="777"/>
    </row>
    <row r="2389" ht="15" hidden="1">
      <c r="C2389" s="777"/>
    </row>
    <row r="2390" ht="15" hidden="1">
      <c r="C2390" s="777"/>
    </row>
    <row r="2391" ht="15" hidden="1">
      <c r="C2391" s="777"/>
    </row>
    <row r="2392" ht="15" hidden="1">
      <c r="C2392" s="777"/>
    </row>
    <row r="2393" ht="15" hidden="1">
      <c r="C2393" s="777"/>
    </row>
    <row r="2394" ht="15" hidden="1">
      <c r="C2394" s="777"/>
    </row>
    <row r="2395" ht="15" hidden="1">
      <c r="C2395" s="777"/>
    </row>
    <row r="2396" ht="15" hidden="1">
      <c r="C2396" s="777"/>
    </row>
    <row r="2397" ht="15" hidden="1">
      <c r="C2397" s="777"/>
    </row>
    <row r="2398" ht="15" hidden="1">
      <c r="C2398" s="777"/>
    </row>
    <row r="2399" ht="15" hidden="1">
      <c r="C2399" s="777"/>
    </row>
    <row r="2400" ht="15" hidden="1">
      <c r="C2400" s="777"/>
    </row>
    <row r="2401" ht="15" hidden="1">
      <c r="C2401" s="777"/>
    </row>
    <row r="2402" ht="15" hidden="1">
      <c r="C2402" s="777"/>
    </row>
    <row r="2403" ht="15" hidden="1">
      <c r="C2403" s="777"/>
    </row>
    <row r="2404" ht="15" hidden="1">
      <c r="C2404" s="777"/>
    </row>
    <row r="2405" ht="15" hidden="1">
      <c r="C2405" s="777"/>
    </row>
    <row r="2406" ht="15" hidden="1">
      <c r="C2406" s="777"/>
    </row>
    <row r="2407" ht="15" hidden="1">
      <c r="C2407" s="777"/>
    </row>
    <row r="2408" ht="15" hidden="1">
      <c r="C2408" s="777"/>
    </row>
    <row r="2409" ht="15" hidden="1">
      <c r="C2409" s="777"/>
    </row>
    <row r="2410" ht="15" hidden="1">
      <c r="C2410" s="777"/>
    </row>
    <row r="2411" ht="15" hidden="1">
      <c r="C2411" s="777"/>
    </row>
    <row r="2412" ht="15" hidden="1">
      <c r="C2412" s="777"/>
    </row>
    <row r="2413" ht="15" hidden="1">
      <c r="C2413" s="777"/>
    </row>
    <row r="2414" ht="15" hidden="1">
      <c r="C2414" s="777"/>
    </row>
    <row r="2415" ht="15" hidden="1">
      <c r="C2415" s="777"/>
    </row>
    <row r="2416" ht="15" hidden="1">
      <c r="C2416" s="777"/>
    </row>
    <row r="2417" ht="15" hidden="1">
      <c r="C2417" s="777"/>
    </row>
    <row r="2418" ht="15" hidden="1">
      <c r="C2418" s="777"/>
    </row>
    <row r="2419" ht="15" hidden="1">
      <c r="C2419" s="777"/>
    </row>
    <row r="2420" ht="15" hidden="1">
      <c r="C2420" s="777"/>
    </row>
    <row r="2421" ht="15" hidden="1">
      <c r="C2421" s="777"/>
    </row>
    <row r="2422" ht="15" hidden="1">
      <c r="C2422" s="777"/>
    </row>
    <row r="2423" ht="15" hidden="1">
      <c r="C2423" s="777"/>
    </row>
    <row r="2424" ht="15" hidden="1">
      <c r="C2424" s="777"/>
    </row>
    <row r="2425" ht="15" hidden="1">
      <c r="C2425" s="777"/>
    </row>
    <row r="2426" ht="15" hidden="1">
      <c r="C2426" s="777"/>
    </row>
    <row r="2427" ht="15" hidden="1">
      <c r="C2427" s="777"/>
    </row>
    <row r="2428" ht="15" hidden="1">
      <c r="C2428" s="777"/>
    </row>
    <row r="2429" ht="15" hidden="1">
      <c r="C2429" s="777"/>
    </row>
    <row r="2430" ht="15" hidden="1">
      <c r="C2430" s="777"/>
    </row>
    <row r="2431" ht="15" hidden="1">
      <c r="C2431" s="777"/>
    </row>
    <row r="2432" ht="15" hidden="1">
      <c r="C2432" s="777"/>
    </row>
    <row r="2433" ht="15" hidden="1">
      <c r="C2433" s="777"/>
    </row>
    <row r="2434" ht="15" hidden="1">
      <c r="C2434" s="777"/>
    </row>
    <row r="2435" ht="15" hidden="1">
      <c r="C2435" s="777"/>
    </row>
    <row r="2436" ht="15" hidden="1">
      <c r="C2436" s="777"/>
    </row>
    <row r="2437" ht="15" hidden="1">
      <c r="C2437" s="777"/>
    </row>
    <row r="2438" ht="15" hidden="1">
      <c r="C2438" s="777"/>
    </row>
    <row r="2439" ht="15" hidden="1">
      <c r="C2439" s="777"/>
    </row>
    <row r="2440" ht="15" hidden="1">
      <c r="C2440" s="777"/>
    </row>
    <row r="2441" ht="15" hidden="1">
      <c r="C2441" s="777"/>
    </row>
    <row r="2442" ht="15" hidden="1">
      <c r="C2442" s="777"/>
    </row>
    <row r="2443" ht="15" hidden="1">
      <c r="C2443" s="777"/>
    </row>
    <row r="2444" ht="15" hidden="1">
      <c r="C2444" s="777"/>
    </row>
    <row r="2445" ht="15" hidden="1">
      <c r="C2445" s="777"/>
    </row>
    <row r="2446" ht="15" hidden="1">
      <c r="C2446" s="777"/>
    </row>
    <row r="2447" ht="15" hidden="1">
      <c r="C2447" s="777"/>
    </row>
    <row r="2448" ht="15" hidden="1">
      <c r="C2448" s="777"/>
    </row>
    <row r="2449" ht="15" hidden="1">
      <c r="C2449" s="777"/>
    </row>
    <row r="2450" ht="15" hidden="1">
      <c r="C2450" s="777"/>
    </row>
    <row r="2451" ht="15" hidden="1">
      <c r="C2451" s="777"/>
    </row>
    <row r="2452" ht="15" hidden="1">
      <c r="C2452" s="777"/>
    </row>
    <row r="2453" ht="15" hidden="1">
      <c r="C2453" s="777"/>
    </row>
    <row r="2454" ht="15" hidden="1">
      <c r="C2454" s="777"/>
    </row>
    <row r="2455" ht="15" hidden="1">
      <c r="C2455" s="777"/>
    </row>
    <row r="2456" ht="15" hidden="1">
      <c r="C2456" s="777"/>
    </row>
    <row r="2457" ht="15" hidden="1">
      <c r="C2457" s="777"/>
    </row>
    <row r="2458" ht="15" hidden="1">
      <c r="C2458" s="777"/>
    </row>
    <row r="2459" ht="15" hidden="1">
      <c r="C2459" s="777"/>
    </row>
    <row r="2460" ht="15" hidden="1">
      <c r="C2460" s="777"/>
    </row>
    <row r="2461" ht="15" hidden="1">
      <c r="C2461" s="777"/>
    </row>
    <row r="2462" ht="15" hidden="1">
      <c r="C2462" s="777"/>
    </row>
    <row r="2463" ht="15" hidden="1">
      <c r="C2463" s="777"/>
    </row>
    <row r="2464" ht="15" hidden="1">
      <c r="C2464" s="777"/>
    </row>
    <row r="2465" ht="15" hidden="1">
      <c r="C2465" s="777"/>
    </row>
    <row r="2466" ht="15" hidden="1">
      <c r="C2466" s="777"/>
    </row>
    <row r="2467" ht="15" hidden="1">
      <c r="C2467" s="777"/>
    </row>
    <row r="2468" ht="15" hidden="1">
      <c r="C2468" s="777"/>
    </row>
    <row r="2469" ht="15" hidden="1">
      <c r="C2469" s="777"/>
    </row>
    <row r="2470" ht="15" hidden="1">
      <c r="C2470" s="777"/>
    </row>
    <row r="2471" ht="15" hidden="1">
      <c r="C2471" s="777"/>
    </row>
    <row r="2472" ht="15" hidden="1">
      <c r="C2472" s="777"/>
    </row>
    <row r="2473" ht="15" hidden="1">
      <c r="C2473" s="777"/>
    </row>
    <row r="2474" ht="15" hidden="1">
      <c r="C2474" s="777"/>
    </row>
    <row r="2475" ht="15" hidden="1">
      <c r="C2475" s="777"/>
    </row>
    <row r="2476" ht="15" hidden="1">
      <c r="C2476" s="777"/>
    </row>
    <row r="2477" ht="15" hidden="1">
      <c r="C2477" s="777"/>
    </row>
    <row r="2478" ht="15" hidden="1">
      <c r="C2478" s="777"/>
    </row>
    <row r="2479" ht="15" hidden="1">
      <c r="C2479" s="777"/>
    </row>
    <row r="2480" ht="15" hidden="1">
      <c r="C2480" s="777"/>
    </row>
    <row r="2481" ht="15" hidden="1">
      <c r="C2481" s="777"/>
    </row>
    <row r="2482" ht="15" hidden="1">
      <c r="C2482" s="777"/>
    </row>
    <row r="2483" ht="15" hidden="1">
      <c r="C2483" s="777"/>
    </row>
    <row r="2484" ht="15" hidden="1">
      <c r="C2484" s="777"/>
    </row>
    <row r="2485" ht="15" hidden="1">
      <c r="C2485" s="777"/>
    </row>
    <row r="2486" ht="15" hidden="1">
      <c r="C2486" s="777"/>
    </row>
    <row r="2487" ht="15" hidden="1">
      <c r="C2487" s="777"/>
    </row>
    <row r="2488" ht="15" hidden="1">
      <c r="C2488" s="777"/>
    </row>
    <row r="2489" ht="15" hidden="1">
      <c r="C2489" s="777"/>
    </row>
    <row r="2490" ht="15" hidden="1">
      <c r="C2490" s="777"/>
    </row>
    <row r="2491" ht="15" hidden="1">
      <c r="C2491" s="777"/>
    </row>
    <row r="2492" ht="15" hidden="1">
      <c r="C2492" s="777"/>
    </row>
    <row r="2493" ht="15" hidden="1">
      <c r="C2493" s="777"/>
    </row>
    <row r="2494" ht="15" hidden="1">
      <c r="C2494" s="777"/>
    </row>
    <row r="2495" ht="15" hidden="1">
      <c r="C2495" s="777"/>
    </row>
    <row r="2496" ht="15" hidden="1">
      <c r="C2496" s="777"/>
    </row>
    <row r="2497" ht="15" hidden="1">
      <c r="C2497" s="777"/>
    </row>
    <row r="2498" ht="15" hidden="1">
      <c r="C2498" s="777"/>
    </row>
    <row r="2499" ht="15" hidden="1">
      <c r="C2499" s="777"/>
    </row>
    <row r="2500" ht="15" hidden="1">
      <c r="C2500" s="777"/>
    </row>
    <row r="2501" ht="15" hidden="1">
      <c r="C2501" s="777"/>
    </row>
    <row r="2502" ht="15" hidden="1">
      <c r="C2502" s="777"/>
    </row>
    <row r="2503" ht="15" hidden="1">
      <c r="C2503" s="777"/>
    </row>
    <row r="2504" ht="15" hidden="1">
      <c r="C2504" s="777"/>
    </row>
    <row r="2505" ht="15" hidden="1">
      <c r="C2505" s="777"/>
    </row>
    <row r="2506" ht="15" hidden="1">
      <c r="C2506" s="777"/>
    </row>
    <row r="2507" ht="15" hidden="1">
      <c r="C2507" s="777"/>
    </row>
    <row r="2508" ht="15" hidden="1">
      <c r="C2508" s="777"/>
    </row>
    <row r="2509" ht="15" hidden="1">
      <c r="C2509" s="777"/>
    </row>
    <row r="2510" ht="15" hidden="1">
      <c r="C2510" s="777"/>
    </row>
    <row r="2511" ht="15" hidden="1">
      <c r="C2511" s="777"/>
    </row>
    <row r="2512" ht="15" hidden="1">
      <c r="C2512" s="777"/>
    </row>
    <row r="2513" ht="15" hidden="1">
      <c r="C2513" s="777"/>
    </row>
    <row r="2514" ht="15" hidden="1">
      <c r="C2514" s="777"/>
    </row>
    <row r="2515" ht="15" hidden="1">
      <c r="C2515" s="777"/>
    </row>
    <row r="2516" ht="15" hidden="1">
      <c r="C2516" s="777"/>
    </row>
    <row r="2517" ht="15" hidden="1">
      <c r="C2517" s="777"/>
    </row>
    <row r="2518" ht="15" hidden="1">
      <c r="C2518" s="777"/>
    </row>
    <row r="2519" ht="15" hidden="1">
      <c r="C2519" s="777"/>
    </row>
    <row r="2520" ht="15" hidden="1">
      <c r="C2520" s="777"/>
    </row>
    <row r="2521" ht="15" hidden="1">
      <c r="C2521" s="777"/>
    </row>
    <row r="2522" ht="15" hidden="1">
      <c r="C2522" s="777"/>
    </row>
    <row r="2523" ht="15" hidden="1">
      <c r="C2523" s="777"/>
    </row>
    <row r="2524" ht="15" hidden="1">
      <c r="C2524" s="777"/>
    </row>
    <row r="2525" ht="15" hidden="1">
      <c r="C2525" s="777"/>
    </row>
    <row r="2526" ht="15" hidden="1">
      <c r="C2526" s="777"/>
    </row>
    <row r="2527" ht="15" hidden="1">
      <c r="C2527" s="777"/>
    </row>
    <row r="2528" ht="15" hidden="1">
      <c r="C2528" s="777"/>
    </row>
    <row r="2529" ht="15" hidden="1">
      <c r="C2529" s="777"/>
    </row>
    <row r="2530" ht="15" hidden="1">
      <c r="C2530" s="777"/>
    </row>
    <row r="2531" ht="15" hidden="1">
      <c r="C2531" s="777"/>
    </row>
    <row r="2532" ht="15" hidden="1">
      <c r="C2532" s="777"/>
    </row>
    <row r="2533" ht="15" hidden="1">
      <c r="C2533" s="777"/>
    </row>
    <row r="2534" ht="15" hidden="1">
      <c r="C2534" s="777"/>
    </row>
    <row r="2535" ht="15" hidden="1">
      <c r="C2535" s="777"/>
    </row>
    <row r="2536" ht="15" hidden="1">
      <c r="C2536" s="777"/>
    </row>
    <row r="2537" ht="15" hidden="1">
      <c r="C2537" s="777"/>
    </row>
    <row r="2538" ht="15" hidden="1">
      <c r="C2538" s="777"/>
    </row>
    <row r="2539" ht="15" hidden="1">
      <c r="C2539" s="777"/>
    </row>
    <row r="2540" ht="15" hidden="1">
      <c r="C2540" s="777"/>
    </row>
    <row r="2541" ht="15" hidden="1">
      <c r="C2541" s="777"/>
    </row>
    <row r="2542" ht="15" hidden="1">
      <c r="C2542" s="777"/>
    </row>
    <row r="2543" ht="15" hidden="1">
      <c r="C2543" s="777"/>
    </row>
    <row r="2544" ht="15" hidden="1">
      <c r="C2544" s="777"/>
    </row>
    <row r="2545" ht="15" hidden="1">
      <c r="C2545" s="777"/>
    </row>
    <row r="2546" ht="15" hidden="1">
      <c r="C2546" s="777"/>
    </row>
    <row r="2547" ht="15" hidden="1">
      <c r="C2547" s="777"/>
    </row>
    <row r="2548" ht="15" hidden="1">
      <c r="C2548" s="777"/>
    </row>
    <row r="2549" ht="15" hidden="1">
      <c r="C2549" s="777"/>
    </row>
    <row r="2550" ht="15" hidden="1">
      <c r="C2550" s="777"/>
    </row>
    <row r="2551" ht="15" hidden="1">
      <c r="C2551" s="777"/>
    </row>
    <row r="2552" ht="15" hidden="1">
      <c r="C2552" s="777"/>
    </row>
    <row r="2553" ht="15" hidden="1">
      <c r="C2553" s="777"/>
    </row>
    <row r="2554" ht="15" hidden="1">
      <c r="C2554" s="777"/>
    </row>
    <row r="2555" ht="15" hidden="1">
      <c r="C2555" s="777"/>
    </row>
    <row r="2556" ht="15" hidden="1">
      <c r="C2556" s="777"/>
    </row>
    <row r="2557" ht="15" hidden="1">
      <c r="C2557" s="777"/>
    </row>
    <row r="2558" ht="15" hidden="1">
      <c r="C2558" s="777"/>
    </row>
    <row r="2559" ht="15" hidden="1">
      <c r="C2559" s="777"/>
    </row>
    <row r="2560" ht="15" hidden="1">
      <c r="C2560" s="777"/>
    </row>
    <row r="2561" ht="15" hidden="1">
      <c r="C2561" s="777"/>
    </row>
    <row r="2562" ht="15" hidden="1">
      <c r="C2562" s="777"/>
    </row>
    <row r="2563" ht="15" hidden="1">
      <c r="C2563" s="777"/>
    </row>
    <row r="2564" ht="15" hidden="1">
      <c r="C2564" s="777"/>
    </row>
    <row r="2565" ht="15" hidden="1">
      <c r="C2565" s="777"/>
    </row>
    <row r="2566" ht="15" hidden="1">
      <c r="C2566" s="777"/>
    </row>
    <row r="2567" ht="15" hidden="1">
      <c r="C2567" s="777"/>
    </row>
    <row r="2568" ht="15" hidden="1">
      <c r="C2568" s="777"/>
    </row>
    <row r="2569" ht="15" hidden="1">
      <c r="C2569" s="777"/>
    </row>
    <row r="2570" ht="15" hidden="1">
      <c r="C2570" s="777"/>
    </row>
    <row r="2571" ht="15" hidden="1">
      <c r="C2571" s="777"/>
    </row>
    <row r="2572" ht="15" hidden="1">
      <c r="C2572" s="777"/>
    </row>
    <row r="2573" ht="15" hidden="1">
      <c r="C2573" s="777"/>
    </row>
    <row r="2574" ht="15" hidden="1">
      <c r="C2574" s="777"/>
    </row>
    <row r="2575" ht="15" hidden="1">
      <c r="C2575" s="777"/>
    </row>
    <row r="2576" ht="15" hidden="1">
      <c r="C2576" s="777"/>
    </row>
    <row r="2577" ht="15" hidden="1">
      <c r="C2577" s="777"/>
    </row>
    <row r="2578" ht="15" hidden="1">
      <c r="C2578" s="777"/>
    </row>
    <row r="2579" ht="15" hidden="1">
      <c r="C2579" s="777"/>
    </row>
    <row r="2580" ht="15" hidden="1">
      <c r="C2580" s="777"/>
    </row>
    <row r="2581" ht="15" hidden="1">
      <c r="C2581" s="777"/>
    </row>
    <row r="2582" ht="15" hidden="1">
      <c r="C2582" s="777"/>
    </row>
    <row r="2583" ht="15" hidden="1">
      <c r="C2583" s="777"/>
    </row>
    <row r="2584" ht="15" hidden="1">
      <c r="C2584" s="777"/>
    </row>
    <row r="2585" ht="15" hidden="1">
      <c r="C2585" s="777"/>
    </row>
    <row r="2586" ht="15" hidden="1">
      <c r="C2586" s="777"/>
    </row>
    <row r="2587" ht="15" hidden="1">
      <c r="C2587" s="777"/>
    </row>
    <row r="2588" ht="15" hidden="1">
      <c r="C2588" s="777"/>
    </row>
    <row r="2589" ht="15" hidden="1">
      <c r="C2589" s="777"/>
    </row>
    <row r="2590" ht="15" hidden="1">
      <c r="C2590" s="777"/>
    </row>
    <row r="2591" ht="15" hidden="1">
      <c r="C2591" s="777"/>
    </row>
    <row r="2592" ht="15" hidden="1">
      <c r="C2592" s="777"/>
    </row>
    <row r="2593" ht="15" hidden="1">
      <c r="C2593" s="777"/>
    </row>
    <row r="2594" ht="15" hidden="1">
      <c r="C2594" s="777"/>
    </row>
    <row r="2595" ht="15" hidden="1">
      <c r="C2595" s="777"/>
    </row>
    <row r="2596" ht="15" hidden="1">
      <c r="C2596" s="777"/>
    </row>
    <row r="2597" ht="15" hidden="1">
      <c r="C2597" s="777"/>
    </row>
    <row r="2598" ht="15" hidden="1">
      <c r="C2598" s="777"/>
    </row>
    <row r="2599" ht="15" hidden="1">
      <c r="C2599" s="777"/>
    </row>
    <row r="2600" ht="15" hidden="1">
      <c r="C2600" s="777"/>
    </row>
    <row r="2601" ht="15" hidden="1">
      <c r="C2601" s="777"/>
    </row>
    <row r="2602" ht="15" hidden="1">
      <c r="C2602" s="777"/>
    </row>
    <row r="2603" ht="15" hidden="1">
      <c r="C2603" s="777"/>
    </row>
    <row r="2604" ht="15" hidden="1">
      <c r="C2604" s="777"/>
    </row>
    <row r="2605" ht="15" hidden="1">
      <c r="C2605" s="777"/>
    </row>
    <row r="2606" ht="15" hidden="1">
      <c r="C2606" s="777"/>
    </row>
    <row r="2607" ht="15" hidden="1">
      <c r="C2607" s="777"/>
    </row>
    <row r="2608" ht="15" hidden="1">
      <c r="C2608" s="777"/>
    </row>
    <row r="2609" ht="15" hidden="1">
      <c r="C2609" s="777"/>
    </row>
    <row r="2610" ht="15" hidden="1">
      <c r="C2610" s="777"/>
    </row>
    <row r="2611" ht="15" hidden="1">
      <c r="C2611" s="777"/>
    </row>
    <row r="2612" ht="15" hidden="1">
      <c r="C2612" s="777"/>
    </row>
    <row r="2613" ht="15" hidden="1">
      <c r="C2613" s="777"/>
    </row>
    <row r="2614" ht="15" hidden="1">
      <c r="C2614" s="777"/>
    </row>
    <row r="2615" ht="15" hidden="1">
      <c r="C2615" s="777"/>
    </row>
    <row r="2616" ht="15" hidden="1">
      <c r="C2616" s="777"/>
    </row>
    <row r="2617" ht="15" hidden="1">
      <c r="C2617" s="777"/>
    </row>
    <row r="2618" ht="15" hidden="1">
      <c r="C2618" s="777"/>
    </row>
    <row r="2619" ht="15" hidden="1">
      <c r="C2619" s="777"/>
    </row>
    <row r="2620" ht="15" hidden="1">
      <c r="C2620" s="777"/>
    </row>
    <row r="2621" ht="15" hidden="1">
      <c r="C2621" s="777"/>
    </row>
    <row r="2622" ht="15" hidden="1">
      <c r="C2622" s="777"/>
    </row>
    <row r="2623" ht="15" hidden="1">
      <c r="C2623" s="777"/>
    </row>
    <row r="2624" ht="15" hidden="1">
      <c r="C2624" s="777"/>
    </row>
    <row r="2625" ht="15" hidden="1">
      <c r="C2625" s="777"/>
    </row>
    <row r="2626" ht="15" hidden="1">
      <c r="C2626" s="777"/>
    </row>
    <row r="2627" ht="15" hidden="1">
      <c r="C2627" s="777"/>
    </row>
    <row r="2628" ht="15" hidden="1">
      <c r="C2628" s="777"/>
    </row>
    <row r="2629" ht="15" hidden="1">
      <c r="C2629" s="777"/>
    </row>
    <row r="2630" ht="15" hidden="1">
      <c r="C2630" s="777"/>
    </row>
    <row r="2631" ht="15" hidden="1">
      <c r="C2631" s="777"/>
    </row>
    <row r="2632" ht="15" hidden="1">
      <c r="C2632" s="777"/>
    </row>
    <row r="2633" ht="15" hidden="1">
      <c r="C2633" s="777"/>
    </row>
    <row r="2634" ht="15" hidden="1">
      <c r="C2634" s="777"/>
    </row>
    <row r="2635" ht="15" hidden="1">
      <c r="C2635" s="777"/>
    </row>
    <row r="2636" ht="15" hidden="1">
      <c r="C2636" s="777"/>
    </row>
    <row r="2637" ht="15" hidden="1">
      <c r="C2637" s="777"/>
    </row>
    <row r="2638" ht="15" hidden="1">
      <c r="C2638" s="777"/>
    </row>
    <row r="2639" ht="15" hidden="1">
      <c r="C2639" s="777"/>
    </row>
    <row r="2640" ht="15" hidden="1">
      <c r="C2640" s="777"/>
    </row>
    <row r="2641" ht="15" hidden="1">
      <c r="C2641" s="777"/>
    </row>
    <row r="2642" ht="15" hidden="1">
      <c r="C2642" s="777"/>
    </row>
    <row r="2643" ht="15" hidden="1">
      <c r="C2643" s="777"/>
    </row>
    <row r="2644" ht="15" hidden="1">
      <c r="C2644" s="777"/>
    </row>
    <row r="2645" ht="15" hidden="1">
      <c r="C2645" s="777"/>
    </row>
    <row r="2646" ht="15" hidden="1">
      <c r="C2646" s="777"/>
    </row>
    <row r="2647" ht="15" hidden="1">
      <c r="C2647" s="777"/>
    </row>
    <row r="2648" ht="15" hidden="1">
      <c r="C2648" s="777"/>
    </row>
    <row r="2649" ht="15" hidden="1">
      <c r="C2649" s="777"/>
    </row>
    <row r="2650" ht="15" hidden="1">
      <c r="C2650" s="777"/>
    </row>
    <row r="2651" spans="1:7" ht="15" hidden="1">
      <c r="A2651" s="774"/>
      <c r="B2651" s="774"/>
      <c r="C2651" s="778"/>
      <c r="D2651" s="774"/>
      <c r="E2651" s="774"/>
      <c r="F2651" s="774"/>
      <c r="G2651" s="774"/>
    </row>
    <row r="2652" s="220" customFormat="1" ht="15">
      <c r="C2652" s="779"/>
    </row>
    <row r="2653" s="220" customFormat="1" ht="15">
      <c r="C2653" s="779"/>
    </row>
    <row r="2654" s="220" customFormat="1" ht="15">
      <c r="C2654" s="779"/>
    </row>
    <row r="2655" s="220" customFormat="1" ht="15">
      <c r="C2655" s="779"/>
    </row>
    <row r="2656" s="220" customFormat="1" ht="15">
      <c r="C2656" s="779"/>
    </row>
    <row r="2657" s="220" customFormat="1" ht="15">
      <c r="C2657" s="779"/>
    </row>
    <row r="2658" s="220" customFormat="1" ht="15">
      <c r="C2658" s="779"/>
    </row>
    <row r="2659" s="220" customFormat="1" ht="15">
      <c r="C2659" s="779"/>
    </row>
    <row r="2660" s="220" customFormat="1" ht="15">
      <c r="C2660" s="779"/>
    </row>
    <row r="2661" s="220" customFormat="1" ht="15">
      <c r="C2661" s="779"/>
    </row>
    <row r="2662" s="220" customFormat="1" ht="15">
      <c r="C2662" s="779"/>
    </row>
    <row r="2663" s="220" customFormat="1" ht="15">
      <c r="C2663" s="779"/>
    </row>
    <row r="2664" s="220" customFormat="1" ht="15">
      <c r="C2664" s="779"/>
    </row>
    <row r="2665" s="220" customFormat="1" ht="15">
      <c r="C2665" s="779"/>
    </row>
    <row r="2666" s="220" customFormat="1" ht="15">
      <c r="C2666" s="779"/>
    </row>
    <row r="2667" s="220" customFormat="1" ht="15">
      <c r="C2667" s="779"/>
    </row>
    <row r="2668" s="220" customFormat="1" ht="15">
      <c r="C2668" s="779"/>
    </row>
    <row r="2669" s="220" customFormat="1" ht="15">
      <c r="C2669" s="779"/>
    </row>
    <row r="2670" s="220" customFormat="1" ht="15">
      <c r="C2670" s="779"/>
    </row>
    <row r="2671" s="220" customFormat="1" ht="15">
      <c r="C2671" s="779"/>
    </row>
    <row r="2672" s="220" customFormat="1" ht="15">
      <c r="C2672" s="779"/>
    </row>
    <row r="2673" s="220" customFormat="1" ht="15">
      <c r="C2673" s="779"/>
    </row>
    <row r="2674" s="220" customFormat="1" ht="15">
      <c r="C2674" s="779"/>
    </row>
    <row r="2675" s="220" customFormat="1" ht="15">
      <c r="C2675" s="779"/>
    </row>
    <row r="2676" s="220" customFormat="1" ht="15">
      <c r="C2676" s="779"/>
    </row>
    <row r="2677" s="220" customFormat="1" ht="15">
      <c r="C2677" s="779"/>
    </row>
    <row r="2678" s="220" customFormat="1" ht="15"/>
    <row r="2679" s="220" customFormat="1" ht="15"/>
    <row r="2680" s="220" customFormat="1" ht="15"/>
    <row r="2681" s="220" customFormat="1" ht="15"/>
    <row r="2682" s="220" customFormat="1" ht="15"/>
    <row r="2683" s="220" customFormat="1" ht="15"/>
    <row r="2684" s="220" customFormat="1" ht="15"/>
    <row r="2685" s="220" customFormat="1" ht="15"/>
    <row r="2686" s="220" customFormat="1" ht="15"/>
    <row r="2687" s="220" customFormat="1" ht="15"/>
    <row r="2688" s="220" customFormat="1" ht="15"/>
    <row r="2689" s="220" customFormat="1" ht="15"/>
    <row r="2690" s="220" customFormat="1" ht="15"/>
    <row r="2691" s="220" customFormat="1" ht="15"/>
    <row r="2692" s="220" customFormat="1" ht="15"/>
    <row r="2693" s="220" customFormat="1" ht="15"/>
    <row r="2694" s="220" customFormat="1" ht="15"/>
    <row r="2695" s="220" customFormat="1" ht="15"/>
    <row r="2696" s="220" customFormat="1" ht="15"/>
    <row r="2697" s="220" customFormat="1" ht="15"/>
    <row r="2698" s="220" customFormat="1" ht="15"/>
    <row r="2699" s="220" customFormat="1" ht="15"/>
    <row r="2700" s="220" customFormat="1" ht="15"/>
    <row r="2701" s="220" customFormat="1" ht="15"/>
    <row r="2702" s="220" customFormat="1" ht="15"/>
    <row r="2703" s="220" customFormat="1" ht="15"/>
    <row r="2704" s="220" customFormat="1" ht="15"/>
    <row r="2705" s="220" customFormat="1" ht="15"/>
    <row r="2706" s="220" customFormat="1" ht="15"/>
    <row r="2707" s="220" customFormat="1" ht="15"/>
    <row r="2708" s="220" customFormat="1" ht="15"/>
    <row r="2709" s="220" customFormat="1" ht="15"/>
    <row r="2710" s="220" customFormat="1" ht="15"/>
    <row r="2711" s="220" customFormat="1" ht="15"/>
    <row r="2712" s="220" customFormat="1" ht="15"/>
    <row r="2713" s="220" customFormat="1" ht="15"/>
    <row r="2714" s="220" customFormat="1" ht="15"/>
    <row r="2715" s="220" customFormat="1" ht="15"/>
    <row r="2716" s="220" customFormat="1" ht="15"/>
    <row r="2717" s="220" customFormat="1" ht="15"/>
    <row r="2718" s="220" customFormat="1" ht="15"/>
    <row r="2719" s="220" customFormat="1" ht="15"/>
    <row r="2720" s="220" customFormat="1" ht="15"/>
    <row r="2721" s="220" customFormat="1" ht="15"/>
    <row r="2722" s="220" customFormat="1" ht="15"/>
    <row r="2723" s="220" customFormat="1" ht="15"/>
    <row r="2724" s="220" customFormat="1" ht="15"/>
    <row r="2725" s="220" customFormat="1" ht="15"/>
    <row r="2726" s="220" customFormat="1" ht="15"/>
    <row r="2727" s="220" customFormat="1" ht="15"/>
    <row r="2728" s="220" customFormat="1" ht="15"/>
    <row r="2729" s="220" customFormat="1" ht="15"/>
    <row r="2730" s="220" customFormat="1" ht="15"/>
    <row r="2731" s="220" customFormat="1" ht="15"/>
    <row r="2732" s="220" customFormat="1" ht="15"/>
    <row r="2733" s="220" customFormat="1" ht="15"/>
    <row r="2734" s="220" customFormat="1" ht="15"/>
    <row r="2735" s="220" customFormat="1" ht="15"/>
    <row r="2736" s="220" customFormat="1" ht="15"/>
    <row r="2737" s="220" customFormat="1" ht="15"/>
    <row r="2738" s="220" customFormat="1" ht="15"/>
    <row r="2739" s="220" customFormat="1" ht="15"/>
    <row r="2740" s="220" customFormat="1" ht="15"/>
    <row r="2741" s="220" customFormat="1" ht="15"/>
    <row r="2742" s="220" customFormat="1" ht="15"/>
    <row r="2743" s="220" customFormat="1" ht="15"/>
    <row r="2744" s="220" customFormat="1" ht="15"/>
    <row r="2745" s="220" customFormat="1" ht="15"/>
    <row r="2746" s="220" customFormat="1" ht="15"/>
    <row r="2747" s="220" customFormat="1" ht="15"/>
    <row r="2748" s="220" customFormat="1" ht="15"/>
    <row r="2749" s="220" customFormat="1" ht="15"/>
    <row r="2750" s="220" customFormat="1" ht="15"/>
    <row r="2751" s="220" customFormat="1" ht="15"/>
    <row r="2752" s="220" customFormat="1" ht="15"/>
    <row r="2753" s="220" customFormat="1" ht="15"/>
    <row r="2754" s="220" customFormat="1" ht="15"/>
    <row r="2755" s="220" customFormat="1" ht="15"/>
    <row r="2756" s="220" customFormat="1" ht="15"/>
    <row r="2757" s="220" customFormat="1" ht="15"/>
    <row r="2758" s="220" customFormat="1" ht="15"/>
    <row r="2759" s="220" customFormat="1" ht="15"/>
    <row r="2760" s="220" customFormat="1" ht="15"/>
    <row r="2761" s="220" customFormat="1" ht="15"/>
    <row r="2762" s="220" customFormat="1" ht="15"/>
    <row r="2763" s="220" customFormat="1" ht="15"/>
    <row r="2764" s="220" customFormat="1" ht="15"/>
    <row r="2765" s="220" customFormat="1" ht="15"/>
    <row r="2766" s="220" customFormat="1" ht="15"/>
    <row r="2767" s="220" customFormat="1" ht="15"/>
    <row r="2768" s="220" customFormat="1" ht="15"/>
    <row r="2769" s="220" customFormat="1" ht="15"/>
    <row r="2770" s="220" customFormat="1" ht="15"/>
    <row r="2771" s="220" customFormat="1" ht="15"/>
    <row r="2772" s="220" customFormat="1" ht="15"/>
    <row r="2773" s="220" customFormat="1" ht="15"/>
    <row r="2774" s="220" customFormat="1" ht="15"/>
    <row r="2775" s="220" customFormat="1" ht="15"/>
    <row r="2776" s="220" customFormat="1" ht="15"/>
    <row r="2777" s="220" customFormat="1" ht="15"/>
    <row r="2778" s="220" customFormat="1" ht="15"/>
    <row r="2779" s="220" customFormat="1" ht="15"/>
    <row r="2780" s="220" customFormat="1" ht="15"/>
    <row r="2781" s="220" customFormat="1" ht="15"/>
    <row r="2782" s="220" customFormat="1" ht="15"/>
    <row r="2783" s="220" customFormat="1" ht="15"/>
    <row r="2784" s="220" customFormat="1" ht="15"/>
    <row r="2785" s="220" customFormat="1" ht="15"/>
    <row r="2786" s="220" customFormat="1" ht="15"/>
    <row r="2787" s="220" customFormat="1" ht="15"/>
    <row r="2788" s="220" customFormat="1" ht="15"/>
    <row r="2789" s="220" customFormat="1" ht="15"/>
    <row r="2790" s="220" customFormat="1" ht="15"/>
    <row r="2791" s="220" customFormat="1" ht="15"/>
    <row r="2792" s="220" customFormat="1" ht="15"/>
    <row r="2793" s="220" customFormat="1" ht="15"/>
    <row r="2794" s="220" customFormat="1" ht="15"/>
    <row r="2795" s="220" customFormat="1" ht="15"/>
    <row r="2796" s="220" customFormat="1" ht="15"/>
    <row r="2797" s="220" customFormat="1" ht="15"/>
    <row r="2798" s="220" customFormat="1" ht="15"/>
    <row r="2799" s="220" customFormat="1" ht="15"/>
    <row r="2800" s="220" customFormat="1" ht="15"/>
    <row r="2801" s="220" customFormat="1" ht="15"/>
    <row r="2802" s="220" customFormat="1" ht="15"/>
    <row r="2803" s="220" customFormat="1" ht="15"/>
    <row r="2804" s="220" customFormat="1" ht="15"/>
    <row r="2805" s="220" customFormat="1" ht="15"/>
    <row r="2806" s="220" customFormat="1" ht="15"/>
    <row r="2807" s="220" customFormat="1" ht="15"/>
    <row r="2808" s="220" customFormat="1" ht="15"/>
    <row r="2809" s="220" customFormat="1" ht="15"/>
    <row r="2810" s="220" customFormat="1" ht="15"/>
    <row r="2811" s="220" customFormat="1" ht="15"/>
    <row r="2812" s="220" customFormat="1" ht="15"/>
    <row r="2813" s="220" customFormat="1" ht="15"/>
    <row r="2814" s="220" customFormat="1" ht="15"/>
    <row r="2815" s="220" customFormat="1" ht="15"/>
    <row r="2816" s="220" customFormat="1" ht="15"/>
    <row r="2817" s="220" customFormat="1" ht="15"/>
    <row r="2818" s="220" customFormat="1" ht="15"/>
    <row r="2819" s="220" customFormat="1" ht="15"/>
    <row r="2820" s="220" customFormat="1" ht="15"/>
    <row r="2821" s="220" customFormat="1" ht="15"/>
    <row r="2822" s="220" customFormat="1" ht="15"/>
    <row r="2823" s="220" customFormat="1" ht="15"/>
    <row r="2824" s="220" customFormat="1" ht="15"/>
    <row r="2825" s="220" customFormat="1" ht="15"/>
    <row r="2826" s="220" customFormat="1" ht="15"/>
    <row r="2827" s="220" customFormat="1" ht="15"/>
    <row r="2828" s="220" customFormat="1" ht="15"/>
    <row r="2829" s="220" customFormat="1" ht="15"/>
    <row r="2830" s="220" customFormat="1" ht="15"/>
    <row r="2831" s="220" customFormat="1" ht="15"/>
    <row r="2832" s="220" customFormat="1" ht="15"/>
    <row r="2833" s="220" customFormat="1" ht="15"/>
    <row r="2834" s="220" customFormat="1" ht="15"/>
    <row r="2835" s="220" customFormat="1" ht="15"/>
    <row r="2836" s="220" customFormat="1" ht="15"/>
    <row r="2837" s="220" customFormat="1" ht="15"/>
    <row r="2838" s="220" customFormat="1" ht="15"/>
    <row r="2839" s="220" customFormat="1" ht="15"/>
    <row r="2840" s="220" customFormat="1" ht="15"/>
    <row r="2841" s="220" customFormat="1" ht="15"/>
    <row r="2842" s="220" customFormat="1" ht="15"/>
    <row r="2843" s="220" customFormat="1" ht="15"/>
    <row r="2844" s="220" customFormat="1" ht="15"/>
    <row r="2845" s="220" customFormat="1" ht="15"/>
    <row r="2846" s="220" customFormat="1" ht="15"/>
    <row r="2847" s="220" customFormat="1" ht="15"/>
    <row r="2848" s="220" customFormat="1" ht="15"/>
    <row r="2849" s="220" customFormat="1" ht="15"/>
    <row r="2850" s="220" customFormat="1" ht="15"/>
    <row r="2851" s="220" customFormat="1" ht="15"/>
    <row r="2852" s="220" customFormat="1" ht="15"/>
    <row r="2853" s="220" customFormat="1" ht="15"/>
    <row r="2854" s="220" customFormat="1" ht="15"/>
    <row r="2855" s="220" customFormat="1" ht="15"/>
    <row r="2856" s="220" customFormat="1" ht="15"/>
    <row r="2857" s="220" customFormat="1" ht="15"/>
    <row r="2858" s="220" customFormat="1" ht="15"/>
    <row r="2859" s="220" customFormat="1" ht="15"/>
    <row r="2860" s="220" customFormat="1" ht="15"/>
    <row r="2861" s="220" customFormat="1" ht="15"/>
    <row r="2862" s="220" customFormat="1" ht="15"/>
    <row r="2863" s="220" customFormat="1" ht="15"/>
    <row r="2864" s="220" customFormat="1" ht="15"/>
    <row r="2865" s="220" customFormat="1" ht="15"/>
    <row r="2866" s="220" customFormat="1" ht="15"/>
    <row r="2867" s="220" customFormat="1" ht="15"/>
    <row r="2868" s="220" customFormat="1" ht="15"/>
    <row r="2869" s="220" customFormat="1" ht="15"/>
    <row r="2870" s="220" customFormat="1" ht="15"/>
    <row r="2871" s="220" customFormat="1" ht="15"/>
    <row r="2872" s="220" customFormat="1" ht="15"/>
    <row r="2873" s="220" customFormat="1" ht="15"/>
    <row r="2874" s="220" customFormat="1" ht="15"/>
    <row r="2875" s="220" customFormat="1" ht="15"/>
    <row r="2876" s="220" customFormat="1" ht="15"/>
    <row r="2877" s="220" customFormat="1" ht="15"/>
    <row r="2878" s="220" customFormat="1" ht="15"/>
    <row r="2879" s="220" customFormat="1" ht="15"/>
    <row r="2880" s="220" customFormat="1" ht="15"/>
    <row r="2881" s="220" customFormat="1" ht="15"/>
    <row r="2882" s="220" customFormat="1" ht="15"/>
    <row r="2883" s="220" customFormat="1" ht="15"/>
    <row r="2884" s="220" customFormat="1" ht="15"/>
    <row r="2885" s="220" customFormat="1" ht="15"/>
    <row r="2886" s="220" customFormat="1" ht="15"/>
    <row r="2887" s="220" customFormat="1" ht="15"/>
    <row r="2888" s="220" customFormat="1" ht="15"/>
    <row r="2889" s="220" customFormat="1" ht="15"/>
    <row r="2890" s="220" customFormat="1" ht="15"/>
    <row r="2891" s="220" customFormat="1" ht="15"/>
    <row r="2892" s="220" customFormat="1" ht="15"/>
    <row r="2893" s="220" customFormat="1" ht="15"/>
    <row r="2894" s="220" customFormat="1" ht="15"/>
    <row r="2895" s="220" customFormat="1" ht="15"/>
    <row r="2896" s="220" customFormat="1" ht="15"/>
    <row r="2897" s="220" customFormat="1" ht="15"/>
    <row r="2898" s="220" customFormat="1" ht="15"/>
    <row r="2899" s="220" customFormat="1" ht="15"/>
    <row r="2900" s="220" customFormat="1" ht="15"/>
    <row r="2901" s="220" customFormat="1" ht="15"/>
    <row r="2902" s="220" customFormat="1" ht="15"/>
    <row r="2903" s="220" customFormat="1" ht="15"/>
    <row r="2904" s="220" customFormat="1" ht="15"/>
    <row r="2905" s="220" customFormat="1" ht="15"/>
    <row r="2906" s="220" customFormat="1" ht="15"/>
    <row r="2907" s="220" customFormat="1" ht="15"/>
    <row r="2908" s="220" customFormat="1" ht="15"/>
    <row r="2909" s="220" customFormat="1" ht="15"/>
    <row r="2910" s="220" customFormat="1" ht="15"/>
    <row r="2911" s="220" customFormat="1" ht="15"/>
    <row r="2912" s="220" customFormat="1" ht="15"/>
    <row r="2913" s="220" customFormat="1" ht="15"/>
    <row r="2914" s="220" customFormat="1" ht="15"/>
    <row r="2915" s="220" customFormat="1" ht="15"/>
    <row r="2916" s="220" customFormat="1" ht="15"/>
    <row r="2917" s="220" customFormat="1" ht="15"/>
    <row r="2918" s="220" customFormat="1" ht="15"/>
    <row r="2919" s="220" customFormat="1" ht="15"/>
    <row r="2920" s="220" customFormat="1" ht="15"/>
    <row r="2921" s="220" customFormat="1" ht="15"/>
    <row r="2922" s="220" customFormat="1" ht="15"/>
    <row r="2923" s="220" customFormat="1" ht="15"/>
    <row r="2924" s="220" customFormat="1" ht="15"/>
    <row r="2925" s="220" customFormat="1" ht="15"/>
    <row r="2926" s="220" customFormat="1" ht="15"/>
    <row r="2927" s="220" customFormat="1" ht="15"/>
    <row r="2928" s="220" customFormat="1" ht="15"/>
    <row r="2929" s="220" customFormat="1" ht="15"/>
    <row r="2930" s="220" customFormat="1" ht="15"/>
    <row r="2931" s="220" customFormat="1" ht="15"/>
    <row r="2932" s="220" customFormat="1" ht="15"/>
    <row r="2933" s="220" customFormat="1" ht="15"/>
    <row r="2934" s="220" customFormat="1" ht="15"/>
    <row r="2935" s="220" customFormat="1" ht="15"/>
    <row r="2936" s="220" customFormat="1" ht="15"/>
    <row r="2937" s="220" customFormat="1" ht="15"/>
    <row r="2938" s="220" customFormat="1" ht="15"/>
    <row r="2939" s="220" customFormat="1" ht="15"/>
    <row r="2940" s="220" customFormat="1" ht="15"/>
    <row r="2941" s="220" customFormat="1" ht="15"/>
    <row r="2942" s="220" customFormat="1" ht="15"/>
    <row r="2943" s="220" customFormat="1" ht="15"/>
    <row r="2944" s="220" customFormat="1" ht="15"/>
    <row r="2945" s="220" customFormat="1" ht="15"/>
    <row r="2946" s="220" customFormat="1" ht="15"/>
    <row r="2947" s="220" customFormat="1" ht="15"/>
    <row r="2948" s="220" customFormat="1" ht="15"/>
    <row r="2949" s="220" customFormat="1" ht="15"/>
    <row r="2950" s="220" customFormat="1" ht="15"/>
    <row r="2951" s="220" customFormat="1" ht="15"/>
    <row r="2952" s="220" customFormat="1" ht="15"/>
    <row r="2953" s="220" customFormat="1" ht="15"/>
    <row r="2954" s="220" customFormat="1" ht="15"/>
    <row r="2955" s="220" customFormat="1" ht="15"/>
    <row r="2956" s="220" customFormat="1" ht="15"/>
    <row r="2957" s="220" customFormat="1" ht="15"/>
    <row r="2958" s="220" customFormat="1" ht="15"/>
    <row r="2959" s="220" customFormat="1" ht="15"/>
    <row r="2960" s="220" customFormat="1" ht="15"/>
    <row r="2961" s="220" customFormat="1" ht="15"/>
    <row r="2962" s="220" customFormat="1" ht="15"/>
    <row r="2963" s="220" customFormat="1" ht="15"/>
    <row r="2964" s="220" customFormat="1" ht="15"/>
    <row r="2965" s="220" customFormat="1" ht="15"/>
    <row r="2966" s="220" customFormat="1" ht="15"/>
    <row r="2967" s="220" customFormat="1" ht="15"/>
    <row r="2968" s="220" customFormat="1" ht="15"/>
    <row r="2969" s="220" customFormat="1" ht="15"/>
    <row r="2970" s="220" customFormat="1" ht="15"/>
    <row r="2971" s="220" customFormat="1" ht="15"/>
    <row r="2972" s="220" customFormat="1" ht="15"/>
    <row r="2973" s="220" customFormat="1" ht="15"/>
    <row r="2974" s="220" customFormat="1" ht="15"/>
    <row r="2975" s="220" customFormat="1" ht="15"/>
    <row r="2976" s="220" customFormat="1" ht="15"/>
    <row r="2977" s="220" customFormat="1" ht="15"/>
    <row r="2978" s="220" customFormat="1" ht="15"/>
    <row r="2979" s="220" customFormat="1" ht="15"/>
    <row r="2980" s="220" customFormat="1" ht="15"/>
    <row r="2981" s="220" customFormat="1" ht="15"/>
    <row r="2982" s="220" customFormat="1" ht="15"/>
    <row r="2983" s="220" customFormat="1" ht="15"/>
    <row r="2984" s="220" customFormat="1" ht="15"/>
    <row r="2985" s="220" customFormat="1" ht="15"/>
    <row r="2986" s="220" customFormat="1" ht="15"/>
    <row r="2987" s="220" customFormat="1" ht="15"/>
    <row r="2988" s="220" customFormat="1" ht="15"/>
    <row r="2989" s="220" customFormat="1" ht="15"/>
    <row r="2990" s="220" customFormat="1" ht="15"/>
    <row r="2991" s="220" customFormat="1" ht="15"/>
    <row r="2992" s="220" customFormat="1" ht="15"/>
    <row r="2993" s="220" customFormat="1" ht="15"/>
    <row r="2994" s="220" customFormat="1" ht="15"/>
    <row r="2995" s="220" customFormat="1" ht="15"/>
    <row r="2996" s="220" customFormat="1" ht="15"/>
    <row r="2997" s="220" customFormat="1" ht="15"/>
    <row r="2998" s="220" customFormat="1" ht="15"/>
    <row r="2999" s="220" customFormat="1" ht="15"/>
    <row r="3000" s="220" customFormat="1" ht="15"/>
    <row r="3001" s="220" customFormat="1" ht="15"/>
    <row r="3002" s="220" customFormat="1" ht="15"/>
    <row r="3003" s="220" customFormat="1" ht="15"/>
    <row r="3004" s="220" customFormat="1" ht="15"/>
    <row r="3005" s="220" customFormat="1" ht="15"/>
    <row r="3006" s="220" customFormat="1" ht="15"/>
    <row r="3007" s="220" customFormat="1" ht="15"/>
    <row r="3008" s="220" customFormat="1" ht="15"/>
    <row r="3009" s="220" customFormat="1" ht="15"/>
    <row r="3010" s="220" customFormat="1" ht="15"/>
    <row r="3011" s="220" customFormat="1" ht="15"/>
    <row r="3012" s="220" customFormat="1" ht="15"/>
    <row r="3013" s="220" customFormat="1" ht="15"/>
    <row r="3014" s="220" customFormat="1" ht="15"/>
    <row r="3015" s="220" customFormat="1" ht="15"/>
    <row r="3016" s="220" customFormat="1" ht="15"/>
    <row r="3017" s="220" customFormat="1" ht="15"/>
    <row r="3018" s="220" customFormat="1" ht="15"/>
    <row r="3019" s="220" customFormat="1" ht="15"/>
    <row r="3020" s="220" customFormat="1" ht="15"/>
    <row r="3021" s="220" customFormat="1" ht="15"/>
    <row r="3022" s="220" customFormat="1" ht="15"/>
    <row r="3023" s="220" customFormat="1" ht="15"/>
    <row r="3024" s="220" customFormat="1" ht="15"/>
    <row r="3025" s="220" customFormat="1" ht="15"/>
    <row r="3026" s="220" customFormat="1" ht="15"/>
    <row r="3027" s="220" customFormat="1" ht="15"/>
    <row r="3028" s="220" customFormat="1" ht="15"/>
    <row r="3029" s="220" customFormat="1" ht="15"/>
    <row r="3030" s="220" customFormat="1" ht="15"/>
    <row r="3031" s="220" customFormat="1" ht="15"/>
    <row r="3032" s="220" customFormat="1" ht="15"/>
    <row r="3033" s="220" customFormat="1" ht="15"/>
    <row r="3034" s="220" customFormat="1" ht="15"/>
    <row r="3035" s="220" customFormat="1" ht="15"/>
    <row r="3036" s="220" customFormat="1" ht="15"/>
    <row r="3037" s="220" customFormat="1" ht="15"/>
    <row r="3038" s="220" customFormat="1" ht="15"/>
    <row r="3039" s="220" customFormat="1" ht="15"/>
    <row r="3040" s="220" customFormat="1" ht="15"/>
    <row r="3041" s="220" customFormat="1" ht="15"/>
    <row r="3042" s="220" customFormat="1" ht="15"/>
    <row r="3043" s="220" customFormat="1" ht="15"/>
    <row r="3044" s="220" customFormat="1" ht="15"/>
    <row r="3045" s="220" customFormat="1" ht="15"/>
    <row r="3046" s="220" customFormat="1" ht="15"/>
    <row r="3047" s="220" customFormat="1" ht="15"/>
    <row r="3048" s="220" customFormat="1" ht="15"/>
    <row r="3049" s="220" customFormat="1" ht="15"/>
    <row r="3050" s="220" customFormat="1" ht="15"/>
    <row r="3051" s="220" customFormat="1" ht="15"/>
    <row r="3052" s="220" customFormat="1" ht="15"/>
    <row r="3053" s="220" customFormat="1" ht="15"/>
    <row r="3054" s="220" customFormat="1" ht="15"/>
    <row r="3055" s="220" customFormat="1" ht="15"/>
    <row r="3056" s="220" customFormat="1" ht="15"/>
    <row r="3057" s="220" customFormat="1" ht="15"/>
    <row r="3058" s="220" customFormat="1" ht="15"/>
    <row r="3059" s="220" customFormat="1" ht="15"/>
    <row r="3060" s="220" customFormat="1" ht="15"/>
    <row r="3061" s="220" customFormat="1" ht="15"/>
    <row r="3062" s="220" customFormat="1" ht="15"/>
    <row r="3063" s="220" customFormat="1" ht="15"/>
    <row r="3064" s="220" customFormat="1" ht="15"/>
    <row r="3065" s="220" customFormat="1" ht="15"/>
    <row r="3066" s="220" customFormat="1" ht="15"/>
    <row r="3067" s="220" customFormat="1" ht="15"/>
    <row r="3068" s="220" customFormat="1" ht="15"/>
    <row r="3069" s="220" customFormat="1" ht="15"/>
    <row r="3070" s="220" customFormat="1" ht="15"/>
    <row r="3071" s="220" customFormat="1" ht="15"/>
    <row r="3072" s="220" customFormat="1" ht="15"/>
    <row r="3073" s="220" customFormat="1" ht="15"/>
    <row r="3074" s="220" customFormat="1" ht="15"/>
    <row r="3075" s="220" customFormat="1" ht="15"/>
    <row r="3076" s="220" customFormat="1" ht="15"/>
    <row r="3077" s="220" customFormat="1" ht="15"/>
    <row r="3078" s="220" customFormat="1" ht="15"/>
    <row r="3079" s="220" customFormat="1" ht="15"/>
    <row r="3080" s="220" customFormat="1" ht="15"/>
    <row r="3081" s="220" customFormat="1" ht="15"/>
    <row r="3082" s="220" customFormat="1" ht="15"/>
    <row r="3083" s="220" customFormat="1" ht="15"/>
    <row r="3084" s="220" customFormat="1" ht="15"/>
    <row r="3085" s="220" customFormat="1" ht="15"/>
    <row r="3086" s="220" customFormat="1" ht="15"/>
    <row r="3087" s="220" customFormat="1" ht="15"/>
    <row r="3088" s="220" customFormat="1" ht="15"/>
    <row r="3089" s="220" customFormat="1" ht="15"/>
    <row r="3090" s="220" customFormat="1" ht="15"/>
    <row r="3091" s="220" customFormat="1" ht="15"/>
    <row r="3092" s="220" customFormat="1" ht="15"/>
    <row r="3093" s="220" customFormat="1" ht="15"/>
    <row r="3094" s="220" customFormat="1" ht="15"/>
    <row r="3095" s="220" customFormat="1" ht="15"/>
    <row r="3096" s="220" customFormat="1" ht="15"/>
    <row r="3097" s="220" customFormat="1" ht="15"/>
    <row r="3098" s="220" customFormat="1" ht="15"/>
    <row r="3099" s="220" customFormat="1" ht="15"/>
    <row r="3100" s="220" customFormat="1" ht="15"/>
    <row r="3101" s="220" customFormat="1" ht="15"/>
    <row r="3102" s="220" customFormat="1" ht="15"/>
    <row r="3103" s="220" customFormat="1" ht="15"/>
    <row r="3104" s="220" customFormat="1" ht="15"/>
    <row r="3105" s="220" customFormat="1" ht="15"/>
    <row r="3106" s="220" customFormat="1" ht="15"/>
    <row r="3107" s="220" customFormat="1" ht="15"/>
    <row r="3108" s="220" customFormat="1" ht="15"/>
    <row r="3109" s="220" customFormat="1" ht="15"/>
    <row r="3110" s="220" customFormat="1" ht="15"/>
    <row r="3111" s="220" customFormat="1" ht="15"/>
    <row r="3112" s="220" customFormat="1" ht="15"/>
    <row r="3113" s="220" customFormat="1" ht="15"/>
    <row r="3114" s="220" customFormat="1" ht="15"/>
    <row r="3115" s="220" customFormat="1" ht="15"/>
    <row r="3116" s="220" customFormat="1" ht="15"/>
    <row r="3117" s="220" customFormat="1" ht="15"/>
    <row r="3118" s="220" customFormat="1" ht="15"/>
    <row r="3119" s="220" customFormat="1" ht="15"/>
    <row r="3120" s="220" customFormat="1" ht="15"/>
    <row r="3121" s="220" customFormat="1" ht="15"/>
    <row r="3122" s="220" customFormat="1" ht="15"/>
    <row r="3123" s="220" customFormat="1" ht="15"/>
    <row r="3124" s="220" customFormat="1" ht="15"/>
    <row r="3125" s="220" customFormat="1" ht="15"/>
    <row r="3126" s="220" customFormat="1" ht="15"/>
    <row r="3127" s="220" customFormat="1" ht="15"/>
    <row r="3128" s="220" customFormat="1" ht="15"/>
    <row r="3129" s="220" customFormat="1" ht="15"/>
    <row r="3130" s="220" customFormat="1" ht="15"/>
    <row r="3131" s="220" customFormat="1" ht="15"/>
    <row r="3132" s="220" customFormat="1" ht="15"/>
    <row r="3133" s="220" customFormat="1" ht="15"/>
    <row r="3134" s="220" customFormat="1" ht="15"/>
    <row r="3135" s="220" customFormat="1" ht="15"/>
    <row r="3136" s="220" customFormat="1" ht="15"/>
    <row r="3137" s="220" customFormat="1" ht="15"/>
    <row r="3138" s="220" customFormat="1" ht="15"/>
    <row r="3139" s="220" customFormat="1" ht="15"/>
    <row r="3140" s="220" customFormat="1" ht="15"/>
    <row r="3141" s="220" customFormat="1" ht="15"/>
    <row r="3142" s="220" customFormat="1" ht="15"/>
    <row r="3143" s="220" customFormat="1" ht="15"/>
    <row r="3144" s="220" customFormat="1" ht="15"/>
    <row r="3145" s="220" customFormat="1" ht="15"/>
    <row r="3146" s="220" customFormat="1" ht="15"/>
    <row r="3147" s="220" customFormat="1" ht="15"/>
    <row r="3148" s="220" customFormat="1" ht="15"/>
    <row r="3149" s="220" customFormat="1" ht="15"/>
    <row r="3150" s="220" customFormat="1" ht="15"/>
    <row r="3151" s="220" customFormat="1" ht="15"/>
    <row r="3152" s="220" customFormat="1" ht="15"/>
    <row r="3153" s="220" customFormat="1" ht="15"/>
    <row r="3154" s="220" customFormat="1" ht="15"/>
    <row r="3155" s="220" customFormat="1" ht="15"/>
    <row r="3156" s="220" customFormat="1" ht="15"/>
    <row r="3157" s="220" customFormat="1" ht="15"/>
    <row r="3158" s="220" customFormat="1" ht="15"/>
    <row r="3159" s="220" customFormat="1" ht="15"/>
    <row r="3160" s="220" customFormat="1" ht="15"/>
    <row r="3161" s="220" customFormat="1" ht="15"/>
    <row r="3162" s="220" customFormat="1" ht="15"/>
    <row r="3163" s="220" customFormat="1" ht="15"/>
    <row r="3164" s="220" customFormat="1" ht="15"/>
    <row r="3165" s="220" customFormat="1" ht="15"/>
    <row r="3166" s="220" customFormat="1" ht="15"/>
    <row r="3167" s="220" customFormat="1" ht="15"/>
    <row r="3168" s="220" customFormat="1" ht="15"/>
    <row r="3169" s="220" customFormat="1" ht="15"/>
    <row r="3170" s="220" customFormat="1" ht="15"/>
    <row r="3171" s="220" customFormat="1" ht="15"/>
    <row r="3172" s="220" customFormat="1" ht="15"/>
    <row r="3173" s="220" customFormat="1" ht="15"/>
    <row r="3174" s="220" customFormat="1" ht="15"/>
    <row r="3175" s="220" customFormat="1" ht="15"/>
    <row r="3176" s="220" customFormat="1" ht="15"/>
    <row r="3177" s="220" customFormat="1" ht="15"/>
    <row r="3178" s="220" customFormat="1" ht="15"/>
    <row r="3179" s="220" customFormat="1" ht="15"/>
    <row r="3180" s="220" customFormat="1" ht="15"/>
    <row r="3181" s="220" customFormat="1" ht="15"/>
    <row r="3182" s="220" customFormat="1" ht="15"/>
    <row r="3183" s="220" customFormat="1" ht="15"/>
    <row r="3184" s="220" customFormat="1" ht="15"/>
    <row r="3185" s="220" customFormat="1" ht="15"/>
    <row r="3186" s="220" customFormat="1" ht="15"/>
    <row r="3187" s="220" customFormat="1" ht="15"/>
    <row r="3188" s="220" customFormat="1" ht="15"/>
    <row r="3189" s="220" customFormat="1" ht="15"/>
    <row r="3190" s="220" customFormat="1" ht="15"/>
    <row r="3191" s="220" customFormat="1" ht="15"/>
    <row r="3192" s="220" customFormat="1" ht="15"/>
    <row r="3193" s="220" customFormat="1" ht="15"/>
    <row r="3194" s="220" customFormat="1" ht="15"/>
    <row r="3195" s="220" customFormat="1" ht="15"/>
    <row r="3196" s="220" customFormat="1" ht="15"/>
    <row r="3197" s="220" customFormat="1" ht="15"/>
    <row r="3198" s="220" customFormat="1" ht="15"/>
    <row r="3199" s="220" customFormat="1" ht="15"/>
    <row r="3200" s="220" customFormat="1" ht="15"/>
    <row r="3201" s="220" customFormat="1" ht="15"/>
    <row r="3202" s="220" customFormat="1" ht="15"/>
    <row r="3203" s="220" customFormat="1" ht="15"/>
    <row r="3204" s="220" customFormat="1" ht="15"/>
    <row r="3205" s="220" customFormat="1" ht="15"/>
    <row r="3206" s="220" customFormat="1" ht="15"/>
    <row r="3207" s="220" customFormat="1" ht="15"/>
    <row r="3208" s="220" customFormat="1" ht="15"/>
    <row r="3209" s="220" customFormat="1" ht="15"/>
    <row r="3210" s="220" customFormat="1" ht="15"/>
    <row r="3211" s="220" customFormat="1" ht="15"/>
    <row r="3212" s="220" customFormat="1" ht="15"/>
    <row r="3213" s="220" customFormat="1" ht="15"/>
    <row r="3214" s="220" customFormat="1" ht="15"/>
    <row r="3215" s="220" customFormat="1" ht="15"/>
    <row r="3216" s="220" customFormat="1" ht="15"/>
    <row r="3217" s="220" customFormat="1" ht="15"/>
    <row r="3218" s="220" customFormat="1" ht="15"/>
    <row r="3219" s="220" customFormat="1" ht="15"/>
    <row r="3220" s="220" customFormat="1" ht="15"/>
    <row r="3221" s="220" customFormat="1" ht="15"/>
    <row r="3222" s="220" customFormat="1" ht="15"/>
    <row r="3223" s="220" customFormat="1" ht="15"/>
    <row r="3224" s="220" customFormat="1" ht="15"/>
    <row r="3225" s="220" customFormat="1" ht="15"/>
    <row r="3226" s="220" customFormat="1" ht="15"/>
    <row r="3227" s="220" customFormat="1" ht="15"/>
    <row r="3228" s="220" customFormat="1" ht="15"/>
    <row r="3229" s="220" customFormat="1" ht="15"/>
    <row r="3230" s="220" customFormat="1" ht="15"/>
    <row r="3231" s="220" customFormat="1" ht="15"/>
    <row r="3232" s="220" customFormat="1" ht="15"/>
    <row r="3233" s="220" customFormat="1" ht="15"/>
    <row r="3234" s="220" customFormat="1" ht="15"/>
    <row r="3235" s="220" customFormat="1" ht="15"/>
    <row r="3236" s="220" customFormat="1" ht="15"/>
    <row r="3237" s="220" customFormat="1" ht="15"/>
    <row r="3238" s="220" customFormat="1" ht="15"/>
    <row r="3239" s="220" customFormat="1" ht="15"/>
    <row r="3240" s="220" customFormat="1" ht="15"/>
    <row r="3241" s="220" customFormat="1" ht="15"/>
    <row r="3242" s="220" customFormat="1" ht="15"/>
    <row r="3243" s="220" customFormat="1" ht="15"/>
    <row r="3244" s="220" customFormat="1" ht="15"/>
    <row r="3245" s="220" customFormat="1" ht="15"/>
    <row r="3246" s="220" customFormat="1" ht="15"/>
    <row r="3247" s="220" customFormat="1" ht="15"/>
    <row r="3248" s="220" customFormat="1" ht="15"/>
    <row r="3249" s="220" customFormat="1" ht="15"/>
    <row r="3250" s="220" customFormat="1" ht="15"/>
    <row r="3251" s="220" customFormat="1" ht="15"/>
    <row r="3252" s="220" customFormat="1" ht="15"/>
    <row r="3253" s="220" customFormat="1" ht="15"/>
    <row r="3254" s="220" customFormat="1" ht="15"/>
    <row r="3255" s="220" customFormat="1" ht="15"/>
    <row r="3256" s="220" customFormat="1" ht="15"/>
    <row r="3257" s="220" customFormat="1" ht="15"/>
    <row r="3258" s="220" customFormat="1" ht="15"/>
    <row r="3259" s="220" customFormat="1" ht="15"/>
    <row r="3260" s="220" customFormat="1" ht="15"/>
    <row r="3261" s="220" customFormat="1" ht="15"/>
    <row r="3262" s="220" customFormat="1" ht="15"/>
    <row r="3263" s="220" customFormat="1" ht="15"/>
    <row r="3264" s="220" customFormat="1" ht="15"/>
    <row r="3265" s="220" customFormat="1" ht="15"/>
    <row r="3266" s="220" customFormat="1" ht="15"/>
    <row r="3267" s="220" customFormat="1" ht="15"/>
    <row r="3268" s="220" customFormat="1" ht="15"/>
    <row r="3269" s="220" customFormat="1" ht="15"/>
    <row r="3270" s="220" customFormat="1" ht="15"/>
    <row r="3271" s="220" customFormat="1" ht="15"/>
    <row r="3272" s="220" customFormat="1" ht="15"/>
    <row r="3273" s="220" customFormat="1" ht="15"/>
    <row r="3274" s="220" customFormat="1" ht="15"/>
    <row r="3275" s="220" customFormat="1" ht="15"/>
    <row r="3276" s="220" customFormat="1" ht="15"/>
    <row r="3277" s="220" customFormat="1" ht="15"/>
    <row r="3278" s="220" customFormat="1" ht="15"/>
    <row r="3279" s="220" customFormat="1" ht="15"/>
    <row r="3280" s="220" customFormat="1" ht="15"/>
    <row r="3281" s="220" customFormat="1" ht="15"/>
    <row r="3282" s="220" customFormat="1" ht="15"/>
    <row r="3283" s="220" customFormat="1" ht="15"/>
    <row r="3284" s="220" customFormat="1" ht="15"/>
    <row r="3285" s="220" customFormat="1" ht="15"/>
    <row r="3286" s="220" customFormat="1" ht="15"/>
    <row r="3287" s="220" customFormat="1" ht="15"/>
    <row r="3288" s="220" customFormat="1" ht="15"/>
    <row r="3289" s="220" customFormat="1" ht="15"/>
    <row r="3290" s="220" customFormat="1" ht="15"/>
    <row r="3291" s="220" customFormat="1" ht="15"/>
    <row r="3292" s="220" customFormat="1" ht="15"/>
    <row r="3293" s="220" customFormat="1" ht="15"/>
    <row r="3294" s="220" customFormat="1" ht="15"/>
    <row r="3295" s="220" customFormat="1" ht="15"/>
    <row r="3296" s="220" customFormat="1" ht="15"/>
    <row r="3297" s="220" customFormat="1" ht="15"/>
    <row r="3298" s="220" customFormat="1" ht="15"/>
    <row r="3299" s="220" customFormat="1" ht="15"/>
    <row r="3300" s="220" customFormat="1" ht="15"/>
    <row r="3301" s="220" customFormat="1" ht="15"/>
    <row r="3302" s="220" customFormat="1" ht="15"/>
    <row r="3303" s="220" customFormat="1" ht="15"/>
    <row r="3304" s="220" customFormat="1" ht="15"/>
    <row r="3305" s="220" customFormat="1" ht="15"/>
    <row r="3306" s="220" customFormat="1" ht="15"/>
    <row r="3307" s="220" customFormat="1" ht="15"/>
    <row r="3308" s="220" customFormat="1" ht="15"/>
    <row r="3309" s="220" customFormat="1" ht="15"/>
    <row r="3310" s="220" customFormat="1" ht="15"/>
    <row r="3311" s="220" customFormat="1" ht="15"/>
    <row r="3312" s="220" customFormat="1" ht="15"/>
    <row r="3313" s="220" customFormat="1" ht="15"/>
    <row r="3314" s="220" customFormat="1" ht="15"/>
    <row r="3315" s="220" customFormat="1" ht="15"/>
    <row r="3316" s="220" customFormat="1" ht="15"/>
    <row r="3317" s="220" customFormat="1" ht="15"/>
    <row r="3318" s="220" customFormat="1" ht="15"/>
    <row r="3319" s="220" customFormat="1" ht="15"/>
    <row r="3320" s="220" customFormat="1" ht="15"/>
    <row r="3321" s="220" customFormat="1" ht="15"/>
    <row r="3322" s="220" customFormat="1" ht="15"/>
    <row r="3323" s="220" customFormat="1" ht="15"/>
    <row r="3324" s="220" customFormat="1" ht="15"/>
    <row r="3325" s="220" customFormat="1" ht="15"/>
    <row r="3326" s="220" customFormat="1" ht="15"/>
    <row r="3327" s="220" customFormat="1" ht="15"/>
    <row r="3328" s="220" customFormat="1" ht="15"/>
    <row r="3329" s="220" customFormat="1" ht="15"/>
    <row r="3330" s="220" customFormat="1" ht="15"/>
    <row r="3331" s="220" customFormat="1" ht="15"/>
    <row r="3332" s="220" customFormat="1" ht="15"/>
    <row r="3333" s="220" customFormat="1" ht="15"/>
    <row r="3334" s="220" customFormat="1" ht="15"/>
    <row r="3335" s="220" customFormat="1" ht="15"/>
    <row r="3336" s="220" customFormat="1" ht="15"/>
    <row r="3337" s="220" customFormat="1" ht="15"/>
    <row r="3338" s="220" customFormat="1" ht="15"/>
    <row r="3339" s="220" customFormat="1" ht="15"/>
    <row r="3340" s="220" customFormat="1" ht="15"/>
    <row r="3341" s="220" customFormat="1" ht="15"/>
    <row r="3342" s="220" customFormat="1" ht="15"/>
    <row r="3343" s="220" customFormat="1" ht="15"/>
    <row r="3344" s="220" customFormat="1" ht="15"/>
    <row r="3345" s="220" customFormat="1" ht="15"/>
    <row r="3346" s="220" customFormat="1" ht="15"/>
    <row r="3347" s="220" customFormat="1" ht="15"/>
    <row r="3348" s="220" customFormat="1" ht="15"/>
    <row r="3349" s="220" customFormat="1" ht="15"/>
    <row r="3350" s="220" customFormat="1" ht="15"/>
    <row r="3351" s="220" customFormat="1" ht="15"/>
    <row r="3352" s="220" customFormat="1" ht="15"/>
    <row r="3353" s="220" customFormat="1" ht="15"/>
    <row r="3354" s="220" customFormat="1" ht="15"/>
    <row r="3355" s="220" customFormat="1" ht="15"/>
    <row r="3356" s="220" customFormat="1" ht="15"/>
    <row r="3357" s="220" customFormat="1" ht="15"/>
    <row r="3358" s="220" customFormat="1" ht="15"/>
    <row r="3359" s="220" customFormat="1" ht="15"/>
    <row r="3360" s="220" customFormat="1" ht="15"/>
    <row r="3361" s="220" customFormat="1" ht="15"/>
    <row r="3362" s="220" customFormat="1" ht="15"/>
    <row r="3363" s="220" customFormat="1" ht="15"/>
    <row r="3364" s="220" customFormat="1" ht="15"/>
    <row r="3365" s="220" customFormat="1" ht="15"/>
    <row r="3366" s="220" customFormat="1" ht="15"/>
    <row r="3367" s="220" customFormat="1" ht="15"/>
    <row r="3368" s="220" customFormat="1" ht="15"/>
    <row r="3369" s="220" customFormat="1" ht="15"/>
    <row r="3370" s="220" customFormat="1" ht="15"/>
    <row r="3371" s="220" customFormat="1" ht="15"/>
    <row r="3372" s="220" customFormat="1" ht="15"/>
    <row r="3373" s="220" customFormat="1" ht="15"/>
    <row r="3374" s="220" customFormat="1" ht="15"/>
    <row r="3375" s="220" customFormat="1" ht="15"/>
    <row r="3376" s="220" customFormat="1" ht="15"/>
    <row r="3377" s="220" customFormat="1" ht="15"/>
    <row r="3378" s="220" customFormat="1" ht="15"/>
    <row r="3379" s="220" customFormat="1" ht="15"/>
    <row r="3380" s="220" customFormat="1" ht="15"/>
    <row r="3381" s="220" customFormat="1" ht="15"/>
    <row r="3382" s="220" customFormat="1" ht="15"/>
    <row r="3383" s="220" customFormat="1" ht="15"/>
    <row r="3384" s="220" customFormat="1" ht="15"/>
    <row r="3385" s="220" customFormat="1" ht="15"/>
    <row r="3386" s="220" customFormat="1" ht="15"/>
    <row r="3387" s="220" customFormat="1" ht="15"/>
    <row r="3388" s="220" customFormat="1" ht="15"/>
    <row r="3389" s="220" customFormat="1" ht="15"/>
    <row r="3390" s="220" customFormat="1" ht="15"/>
    <row r="3391" s="220" customFormat="1" ht="15"/>
    <row r="3392" s="220" customFormat="1" ht="15"/>
    <row r="3393" s="220" customFormat="1" ht="15"/>
    <row r="3394" s="220" customFormat="1" ht="15"/>
    <row r="3395" s="220" customFormat="1" ht="15"/>
    <row r="3396" s="220" customFormat="1" ht="15"/>
    <row r="3397" s="220" customFormat="1" ht="15"/>
    <row r="3398" s="220" customFormat="1" ht="15"/>
    <row r="3399" s="220" customFormat="1" ht="15"/>
    <row r="3400" s="220" customFormat="1" ht="15"/>
    <row r="3401" s="220" customFormat="1" ht="15"/>
    <row r="3402" s="220" customFormat="1" ht="15"/>
    <row r="3403" s="220" customFormat="1" ht="15"/>
    <row r="3404" s="220" customFormat="1" ht="15"/>
    <row r="3405" s="220" customFormat="1" ht="15"/>
    <row r="3406" s="220" customFormat="1" ht="15"/>
    <row r="3407" s="220" customFormat="1" ht="15"/>
    <row r="3408" s="220" customFormat="1" ht="15"/>
    <row r="3409" s="220" customFormat="1" ht="15"/>
    <row r="3410" s="220" customFormat="1" ht="15"/>
    <row r="3411" s="220" customFormat="1" ht="15"/>
    <row r="3412" s="220" customFormat="1" ht="15"/>
    <row r="3413" s="220" customFormat="1" ht="15"/>
    <row r="3414" s="220" customFormat="1" ht="15"/>
    <row r="3415" s="220" customFormat="1" ht="15"/>
    <row r="3416" s="220" customFormat="1" ht="15"/>
    <row r="3417" s="220" customFormat="1" ht="15"/>
    <row r="3418" s="220" customFormat="1" ht="15"/>
    <row r="3419" s="220" customFormat="1" ht="15"/>
    <row r="3420" s="220" customFormat="1" ht="15"/>
    <row r="3421" s="220" customFormat="1" ht="15"/>
    <row r="3422" s="220" customFormat="1" ht="15"/>
    <row r="3423" s="220" customFormat="1" ht="15"/>
    <row r="3424" s="220" customFormat="1" ht="15"/>
    <row r="3425" s="220" customFormat="1" ht="15"/>
    <row r="3426" s="220" customFormat="1" ht="15"/>
    <row r="3427" s="220" customFormat="1" ht="15"/>
    <row r="3428" s="220" customFormat="1" ht="15"/>
    <row r="3429" s="220" customFormat="1" ht="15"/>
    <row r="3430" s="220" customFormat="1" ht="15"/>
    <row r="3431" s="220" customFormat="1" ht="15"/>
    <row r="3432" s="220" customFormat="1" ht="15"/>
    <row r="3433" s="220" customFormat="1" ht="15"/>
    <row r="3434" s="220" customFormat="1" ht="15"/>
    <row r="3435" s="220" customFormat="1" ht="15"/>
    <row r="3436" s="220" customFormat="1" ht="15"/>
    <row r="3437" s="220" customFormat="1" ht="15"/>
    <row r="3438" s="220" customFormat="1" ht="15"/>
    <row r="3439" s="220" customFormat="1" ht="15"/>
    <row r="3440" s="220" customFormat="1" ht="15"/>
    <row r="3441" s="220" customFormat="1" ht="15"/>
    <row r="3442" s="220" customFormat="1" ht="15"/>
    <row r="3443" s="220" customFormat="1" ht="15"/>
    <row r="3444" s="220" customFormat="1" ht="15"/>
    <row r="3445" s="220" customFormat="1" ht="15"/>
    <row r="3446" s="220" customFormat="1" ht="15"/>
    <row r="3447" s="220" customFormat="1" ht="15"/>
    <row r="3448" s="220" customFormat="1" ht="15"/>
    <row r="3449" s="220" customFormat="1" ht="15"/>
    <row r="3450" s="220" customFormat="1" ht="15"/>
    <row r="3451" s="220" customFormat="1" ht="15"/>
    <row r="3452" s="220" customFormat="1" ht="15"/>
    <row r="3453" s="220" customFormat="1" ht="15"/>
    <row r="3454" s="220" customFormat="1" ht="15"/>
    <row r="3455" s="220" customFormat="1" ht="15"/>
    <row r="3456" s="220" customFormat="1" ht="15"/>
    <row r="3457" s="220" customFormat="1" ht="15"/>
    <row r="3458" s="220" customFormat="1" ht="15"/>
    <row r="3459" s="220" customFormat="1" ht="15"/>
    <row r="3460" s="220" customFormat="1" ht="15"/>
    <row r="3461" s="220" customFormat="1" ht="15"/>
    <row r="3462" s="220" customFormat="1" ht="15"/>
    <row r="3463" s="220" customFormat="1" ht="15"/>
    <row r="3464" s="220" customFormat="1" ht="15"/>
    <row r="3465" s="220" customFormat="1" ht="15"/>
    <row r="3466" s="220" customFormat="1" ht="15"/>
    <row r="3467" s="220" customFormat="1" ht="15"/>
    <row r="3468" s="220" customFormat="1" ht="15"/>
    <row r="3469" s="220" customFormat="1" ht="15"/>
    <row r="3470" s="220" customFormat="1" ht="15"/>
    <row r="3471" s="220" customFormat="1" ht="15"/>
    <row r="3472" s="220" customFormat="1" ht="15"/>
    <row r="3473" s="220" customFormat="1" ht="15"/>
    <row r="3474" s="220" customFormat="1" ht="15"/>
    <row r="3475" s="220" customFormat="1" ht="15"/>
    <row r="3476" s="220" customFormat="1" ht="15"/>
    <row r="3477" s="220" customFormat="1" ht="15"/>
    <row r="3478" s="220" customFormat="1" ht="15"/>
    <row r="3479" s="220" customFormat="1" ht="15"/>
    <row r="3480" s="220" customFormat="1" ht="15"/>
    <row r="3481" s="220" customFormat="1" ht="15"/>
    <row r="3482" s="220" customFormat="1" ht="15"/>
    <row r="3483" s="220" customFormat="1" ht="15"/>
    <row r="3484" s="220" customFormat="1" ht="15"/>
    <row r="3485" s="220" customFormat="1" ht="15"/>
    <row r="3486" s="220" customFormat="1" ht="15"/>
    <row r="3487" s="220" customFormat="1" ht="15"/>
    <row r="3488" s="220" customFormat="1" ht="15"/>
    <row r="3489" s="220" customFormat="1" ht="15"/>
    <row r="3490" s="220" customFormat="1" ht="15"/>
    <row r="3491" s="220" customFormat="1" ht="15"/>
    <row r="3492" s="220" customFormat="1" ht="15"/>
    <row r="3493" s="220" customFormat="1" ht="15"/>
    <row r="3494" s="220" customFormat="1" ht="15"/>
    <row r="3495" s="220" customFormat="1" ht="15"/>
    <row r="3496" s="220" customFormat="1" ht="15"/>
    <row r="3497" s="220" customFormat="1" ht="15"/>
    <row r="3498" s="220" customFormat="1" ht="15"/>
    <row r="3499" s="220" customFormat="1" ht="15"/>
    <row r="3500" s="220" customFormat="1" ht="15"/>
    <row r="3501" s="220" customFormat="1" ht="15"/>
    <row r="3502" s="220" customFormat="1" ht="15"/>
    <row r="3503" s="220" customFormat="1" ht="15"/>
    <row r="3504" s="220" customFormat="1" ht="15"/>
    <row r="3505" s="220" customFormat="1" ht="15"/>
    <row r="3506" s="220" customFormat="1" ht="15"/>
    <row r="3507" s="220" customFormat="1" ht="15"/>
    <row r="3508" s="220" customFormat="1" ht="15"/>
    <row r="3509" s="220" customFormat="1" ht="15"/>
    <row r="3510" s="220" customFormat="1" ht="15"/>
    <row r="3511" s="220" customFormat="1" ht="15"/>
    <row r="3512" s="220" customFormat="1" ht="15"/>
    <row r="3513" s="220" customFormat="1" ht="15"/>
    <row r="3514" s="220" customFormat="1" ht="15"/>
    <row r="3515" s="220" customFormat="1" ht="15"/>
    <row r="3516" s="220" customFormat="1" ht="15"/>
    <row r="3517" s="220" customFormat="1" ht="15"/>
    <row r="3518" s="220" customFormat="1" ht="15"/>
    <row r="3519" s="220" customFormat="1" ht="15"/>
    <row r="3520" s="220" customFormat="1" ht="15"/>
    <row r="3521" s="220" customFormat="1" ht="15"/>
    <row r="3522" s="220" customFormat="1" ht="15"/>
    <row r="3523" s="220" customFormat="1" ht="15"/>
    <row r="3524" s="220" customFormat="1" ht="15"/>
    <row r="3525" s="220" customFormat="1" ht="15"/>
    <row r="3526" s="220" customFormat="1" ht="15"/>
    <row r="3527" s="220" customFormat="1" ht="15"/>
    <row r="3528" s="220" customFormat="1" ht="15"/>
    <row r="3529" s="220" customFormat="1" ht="15"/>
    <row r="3530" s="220" customFormat="1" ht="15"/>
    <row r="3531" s="220" customFormat="1" ht="15"/>
    <row r="3532" s="220" customFormat="1" ht="15"/>
    <row r="3533" s="220" customFormat="1" ht="15"/>
    <row r="3534" s="220" customFormat="1" ht="15"/>
    <row r="3535" s="220" customFormat="1" ht="15"/>
    <row r="3536" s="220" customFormat="1" ht="15"/>
    <row r="3537" s="220" customFormat="1" ht="15"/>
    <row r="3538" s="220" customFormat="1" ht="15"/>
    <row r="3539" s="220" customFormat="1" ht="15"/>
    <row r="3540" s="220" customFormat="1" ht="15"/>
    <row r="3541" s="220" customFormat="1" ht="15"/>
    <row r="3542" s="220" customFormat="1" ht="15"/>
    <row r="3543" s="220" customFormat="1" ht="15"/>
    <row r="3544" s="220" customFormat="1" ht="15"/>
    <row r="3545" s="220" customFormat="1" ht="15"/>
    <row r="3546" s="220" customFormat="1" ht="15"/>
    <row r="3547" s="220" customFormat="1" ht="15"/>
    <row r="3548" s="220" customFormat="1" ht="15"/>
    <row r="3549" s="220" customFormat="1" ht="15"/>
    <row r="3550" s="220" customFormat="1" ht="15"/>
    <row r="3551" s="220" customFormat="1" ht="15"/>
    <row r="3552" s="220" customFormat="1" ht="15"/>
    <row r="3553" s="220" customFormat="1" ht="15"/>
    <row r="3554" s="220" customFormat="1" ht="15"/>
    <row r="3555" s="220" customFormat="1" ht="15"/>
    <row r="3556" s="220" customFormat="1" ht="15"/>
    <row r="3557" s="220" customFormat="1" ht="15"/>
    <row r="3558" s="220" customFormat="1" ht="15"/>
    <row r="3559" s="220" customFormat="1" ht="15"/>
    <row r="3560" s="220" customFormat="1" ht="15"/>
    <row r="3561" s="220" customFormat="1" ht="15"/>
    <row r="3562" s="220" customFormat="1" ht="15"/>
    <row r="3563" s="220" customFormat="1" ht="15"/>
    <row r="3564" s="220" customFormat="1" ht="15"/>
    <row r="3565" s="220" customFormat="1" ht="15"/>
    <row r="3566" s="220" customFormat="1" ht="15"/>
    <row r="3567" s="220" customFormat="1" ht="15"/>
    <row r="3568" s="220" customFormat="1" ht="15"/>
    <row r="3569" s="220" customFormat="1" ht="15"/>
    <row r="3570" s="220" customFormat="1" ht="15"/>
    <row r="3571" s="220" customFormat="1" ht="15"/>
    <row r="3572" s="220" customFormat="1" ht="15"/>
    <row r="3573" s="220" customFormat="1" ht="15"/>
    <row r="3574" s="220" customFormat="1" ht="15"/>
    <row r="3575" s="220" customFormat="1" ht="15"/>
    <row r="3576" s="220" customFormat="1" ht="15"/>
    <row r="3577" s="220" customFormat="1" ht="15"/>
    <row r="3578" s="220" customFormat="1" ht="15"/>
    <row r="3579" s="220" customFormat="1" ht="15"/>
    <row r="3580" s="220" customFormat="1" ht="15"/>
    <row r="3581" s="220" customFormat="1" ht="15"/>
    <row r="3582" s="220" customFormat="1" ht="15"/>
    <row r="3583" s="220" customFormat="1" ht="15"/>
    <row r="3584" s="220" customFormat="1" ht="15"/>
    <row r="3585" s="220" customFormat="1" ht="15"/>
    <row r="3586" s="220" customFormat="1" ht="15"/>
    <row r="3587" s="220" customFormat="1" ht="15"/>
    <row r="3588" s="220" customFormat="1" ht="15"/>
    <row r="3589" s="220" customFormat="1" ht="15"/>
    <row r="3590" s="220" customFormat="1" ht="15"/>
    <row r="3591" s="220" customFormat="1" ht="15"/>
    <row r="3592" s="220" customFormat="1" ht="15"/>
    <row r="3593" s="220" customFormat="1" ht="15"/>
    <row r="3594" s="220" customFormat="1" ht="15"/>
    <row r="3595" s="220" customFormat="1" ht="15"/>
    <row r="3596" s="220" customFormat="1" ht="15"/>
    <row r="3597" s="220" customFormat="1" ht="15"/>
    <row r="3598" s="220" customFormat="1" ht="15"/>
    <row r="3599" s="220" customFormat="1" ht="15"/>
    <row r="3600" s="220" customFormat="1" ht="15"/>
    <row r="3601" s="220" customFormat="1" ht="15"/>
    <row r="3602" s="220" customFormat="1" ht="15"/>
    <row r="3603" s="220" customFormat="1" ht="15"/>
    <row r="3604" s="220" customFormat="1" ht="15"/>
    <row r="3605" s="220" customFormat="1" ht="15"/>
    <row r="3606" s="220" customFormat="1" ht="15"/>
    <row r="3607" s="220" customFormat="1" ht="15"/>
    <row r="3608" s="220" customFormat="1" ht="15"/>
    <row r="3609" s="220" customFormat="1" ht="15"/>
    <row r="3610" s="220" customFormat="1" ht="15"/>
    <row r="3611" s="220" customFormat="1" ht="15"/>
    <row r="3612" s="220" customFormat="1" ht="15"/>
    <row r="3613" s="220" customFormat="1" ht="15"/>
    <row r="3614" s="220" customFormat="1" ht="15"/>
    <row r="3615" s="220" customFormat="1" ht="15"/>
    <row r="3616" s="220" customFormat="1" ht="15"/>
    <row r="3617" s="220" customFormat="1" ht="15"/>
    <row r="3618" s="220" customFormat="1" ht="15"/>
    <row r="3619" s="220" customFormat="1" ht="15"/>
    <row r="3620" s="220" customFormat="1" ht="15"/>
    <row r="3621" s="220" customFormat="1" ht="15"/>
    <row r="3622" s="220" customFormat="1" ht="15"/>
    <row r="3623" s="220" customFormat="1" ht="15"/>
    <row r="3624" s="220" customFormat="1" ht="15"/>
    <row r="3625" s="220" customFormat="1" ht="15"/>
    <row r="3626" s="220" customFormat="1" ht="15"/>
    <row r="3627" s="220" customFormat="1" ht="15"/>
    <row r="3628" s="220" customFormat="1" ht="15"/>
    <row r="3629" s="220" customFormat="1" ht="15"/>
    <row r="3630" s="220" customFormat="1" ht="15"/>
    <row r="3631" s="220" customFormat="1" ht="15"/>
    <row r="3632" s="220" customFormat="1" ht="15"/>
    <row r="3633" s="220" customFormat="1" ht="15"/>
    <row r="3634" s="220" customFormat="1" ht="15"/>
    <row r="3635" s="220" customFormat="1" ht="15"/>
    <row r="3636" s="220" customFormat="1" ht="15"/>
    <row r="3637" s="220" customFormat="1" ht="15"/>
    <row r="3638" s="220" customFormat="1" ht="15"/>
    <row r="3639" s="220" customFormat="1" ht="15"/>
    <row r="3640" s="220" customFormat="1" ht="15"/>
    <row r="3641" s="220" customFormat="1" ht="15"/>
    <row r="3642" s="220" customFormat="1" ht="15"/>
    <row r="3643" s="220" customFormat="1" ht="15"/>
    <row r="3644" s="220" customFormat="1" ht="15"/>
    <row r="3645" s="220" customFormat="1" ht="15"/>
    <row r="3646" s="220" customFormat="1" ht="15"/>
    <row r="3647" s="220" customFormat="1" ht="15"/>
    <row r="3648" s="220" customFormat="1" ht="15"/>
    <row r="3649" s="220" customFormat="1" ht="15"/>
    <row r="3650" s="220" customFormat="1" ht="15"/>
    <row r="3651" s="220" customFormat="1" ht="15"/>
    <row r="3652" s="220" customFormat="1" ht="15"/>
    <row r="3653" s="220" customFormat="1" ht="15"/>
    <row r="3654" s="220" customFormat="1" ht="15"/>
    <row r="3655" s="220" customFormat="1" ht="15"/>
    <row r="3656" s="220" customFormat="1" ht="15"/>
    <row r="3657" s="220" customFormat="1" ht="15"/>
    <row r="3658" s="220" customFormat="1" ht="15"/>
    <row r="3659" s="220" customFormat="1" ht="15"/>
    <row r="3660" s="220" customFormat="1" ht="15"/>
    <row r="3661" s="220" customFormat="1" ht="15"/>
    <row r="3662" s="220" customFormat="1" ht="15"/>
    <row r="3663" s="220" customFormat="1" ht="15"/>
    <row r="3664" s="220" customFormat="1" ht="15"/>
    <row r="3665" s="220" customFormat="1" ht="15"/>
    <row r="3666" s="220" customFormat="1" ht="15"/>
    <row r="3667" s="220" customFormat="1" ht="15"/>
    <row r="3668" s="220" customFormat="1" ht="15"/>
    <row r="3669" s="220" customFormat="1" ht="15"/>
    <row r="3670" s="220" customFormat="1" ht="15"/>
    <row r="3671" s="220" customFormat="1" ht="15"/>
    <row r="3672" s="220" customFormat="1" ht="15"/>
    <row r="3673" s="220" customFormat="1" ht="15"/>
    <row r="3674" s="220" customFormat="1" ht="15"/>
    <row r="3675" s="220" customFormat="1" ht="15"/>
    <row r="3676" s="220" customFormat="1" ht="15"/>
    <row r="3677" s="220" customFormat="1" ht="15"/>
    <row r="3678" s="220" customFormat="1" ht="15"/>
    <row r="3679" s="220" customFormat="1" ht="15"/>
    <row r="3680" s="220" customFormat="1" ht="15"/>
    <row r="3681" s="220" customFormat="1" ht="15"/>
    <row r="3682" s="220" customFormat="1" ht="15"/>
    <row r="3683" s="220" customFormat="1" ht="15"/>
    <row r="3684" s="220" customFormat="1" ht="15"/>
    <row r="3685" s="220" customFormat="1" ht="15"/>
    <row r="3686" s="220" customFormat="1" ht="15"/>
    <row r="3687" s="220" customFormat="1" ht="15"/>
    <row r="3688" s="220" customFormat="1" ht="15"/>
    <row r="3689" s="220" customFormat="1" ht="15"/>
    <row r="3690" s="220" customFormat="1" ht="15"/>
  </sheetData>
  <sheetProtection/>
  <mergeCells count="15">
    <mergeCell ref="A138:A139"/>
    <mergeCell ref="B138:B139"/>
    <mergeCell ref="C138:C139"/>
    <mergeCell ref="G138:G146"/>
    <mergeCell ref="I138:I146"/>
    <mergeCell ref="J138:J141"/>
    <mergeCell ref="A145:A146"/>
    <mergeCell ref="B145:B146"/>
    <mergeCell ref="C145:C146"/>
    <mergeCell ref="A2:C2"/>
    <mergeCell ref="A4:B4"/>
    <mergeCell ref="A5:C6"/>
    <mergeCell ref="G8:J8"/>
    <mergeCell ref="G59:I59"/>
    <mergeCell ref="I133:I137"/>
  </mergeCells>
  <hyperlinks>
    <hyperlink ref="A59" r:id="rId1" display="consultantplus://offline/ref=C6EF3AE28B6C46D1117CBBA251A07B11C6C7C5768D62628200322DA1BBA42282C9440EEF08E6CC43400635U6VAM"/>
    <hyperlink ref="A99" r:id="rId2" display="consultantplus://offline/ref=C6EF3AE28B6C46D1117CBBA251A07B11C6C7C5768D6761820E322DA1BBA42282C9440EEF08E6CC43400635U6VAM"/>
    <hyperlink ref="A100" r:id="rId3" display="consultantplus://offline/ref=C6EF3AE28B6C46D1117CBBA251A07B11C6C7C5768D6761820E322DA1BBA42282C9440EEF08E6CC43400235U6VEM"/>
    <hyperlink ref="A102" r:id="rId4" display="consultantplus://offline/ref=C6EF3AE28B6C46D1117CBBA251A07B11C6C7C5768D6761820E322DA1BBA42282C9440EEF08E6CC43400136U6VDM"/>
    <hyperlink ref="A34" r:id="rId5" display="consultantplus://offline/ref=9C8C6091F07A6736C14182A29006343D5BBD7494BF22787139B89C820162E1855B84266ADC28F806D5AC82M8c2N"/>
  </hyperlinks>
  <printOptions horizontalCentered="1"/>
  <pageMargins left="0.7086614173228347" right="0" top="0.9448818897637796" bottom="0.5511811023622047" header="0.31496062992125984" footer="0.31496062992125984"/>
  <pageSetup fitToHeight="0" fitToWidth="1" horizontalDpi="600" verticalDpi="600" orientation="portrait" paperSize="9" r:id="rId6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10"/>
  <sheetViews>
    <sheetView zoomScalePageLayoutView="0" workbookViewId="0" topLeftCell="A1">
      <selection activeCell="O8" sqref="O8"/>
    </sheetView>
  </sheetViews>
  <sheetFormatPr defaultColWidth="9.140625" defaultRowHeight="15"/>
  <cols>
    <col min="6" max="6" width="13.00390625" style="0" customWidth="1"/>
    <col min="9" max="9" width="8.7109375" style="0" customWidth="1"/>
    <col min="10" max="12" width="9.140625" style="0" hidden="1" customWidth="1"/>
  </cols>
  <sheetData>
    <row r="1" spans="1:9" ht="15" customHeight="1">
      <c r="A1" s="911" t="s">
        <v>1771</v>
      </c>
      <c r="B1" s="911"/>
      <c r="C1" s="911"/>
      <c r="D1" s="911"/>
      <c r="E1" s="911"/>
      <c r="F1" s="911"/>
      <c r="G1" s="911"/>
      <c r="H1" s="783"/>
      <c r="I1" s="783"/>
    </row>
    <row r="2" spans="1:9" ht="15">
      <c r="A2" s="911"/>
      <c r="B2" s="911"/>
      <c r="C2" s="911"/>
      <c r="D2" s="911"/>
      <c r="E2" s="911"/>
      <c r="F2" s="911"/>
      <c r="G2" s="911"/>
      <c r="H2" s="783"/>
      <c r="I2" s="783"/>
    </row>
    <row r="3" spans="1:9" ht="30.75" customHeight="1">
      <c r="A3" s="911"/>
      <c r="B3" s="911"/>
      <c r="C3" s="911"/>
      <c r="D3" s="911"/>
      <c r="E3" s="911"/>
      <c r="F3" s="911"/>
      <c r="G3" s="911"/>
      <c r="H3" s="783"/>
      <c r="I3" s="783"/>
    </row>
    <row r="4" spans="1:6" ht="18.75">
      <c r="A4" s="912"/>
      <c r="B4" s="912"/>
      <c r="C4" s="912"/>
      <c r="D4" s="912"/>
      <c r="E4" s="912"/>
      <c r="F4" s="912"/>
    </row>
    <row r="6" spans="1:6" ht="15">
      <c r="A6" s="784"/>
      <c r="B6" s="784"/>
      <c r="C6" s="784"/>
      <c r="D6" s="784"/>
      <c r="E6" s="784"/>
      <c r="F6" s="785"/>
    </row>
    <row r="7" spans="5:6" ht="24" customHeight="1">
      <c r="E7" s="899" t="s">
        <v>1708</v>
      </c>
      <c r="F7" s="899"/>
    </row>
    <row r="8" spans="1:7" ht="48" customHeight="1">
      <c r="A8" s="913" t="s">
        <v>1709</v>
      </c>
      <c r="B8" s="913"/>
      <c r="C8" s="913"/>
      <c r="D8" s="913"/>
      <c r="E8" s="913"/>
      <c r="F8" s="913"/>
      <c r="G8" s="913"/>
    </row>
    <row r="9" ht="15">
      <c r="F9" t="s">
        <v>1710</v>
      </c>
    </row>
    <row r="10" spans="1:6" ht="30">
      <c r="A10" s="914" t="s">
        <v>1711</v>
      </c>
      <c r="B10" s="915"/>
      <c r="C10" s="915"/>
      <c r="D10" s="915"/>
      <c r="E10" s="916"/>
      <c r="F10" s="786" t="s">
        <v>1712</v>
      </c>
    </row>
    <row r="11" spans="1:6" ht="15">
      <c r="A11" s="917" t="s">
        <v>1713</v>
      </c>
      <c r="B11" s="918"/>
      <c r="C11" s="918"/>
      <c r="D11" s="918"/>
      <c r="E11" s="919"/>
      <c r="F11" s="787">
        <v>75.25</v>
      </c>
    </row>
    <row r="12" spans="1:6" ht="15">
      <c r="A12" s="917" t="s">
        <v>1714</v>
      </c>
      <c r="B12" s="918"/>
      <c r="C12" s="918"/>
      <c r="D12" s="918"/>
      <c r="E12" s="919"/>
      <c r="F12" s="787">
        <v>57.05</v>
      </c>
    </row>
    <row r="13" spans="1:6" ht="15">
      <c r="A13" s="917" t="s">
        <v>1715</v>
      </c>
      <c r="B13" s="918"/>
      <c r="C13" s="918"/>
      <c r="D13" s="918"/>
      <c r="E13" s="919"/>
      <c r="F13" s="787">
        <v>30.1</v>
      </c>
    </row>
    <row r="14" spans="1:6" ht="15">
      <c r="A14" s="917" t="s">
        <v>1716</v>
      </c>
      <c r="B14" s="918"/>
      <c r="C14" s="918"/>
      <c r="D14" s="918"/>
      <c r="E14" s="919"/>
      <c r="F14" s="787">
        <v>50.05</v>
      </c>
    </row>
    <row r="15" spans="1:6" ht="15">
      <c r="A15" s="917" t="s">
        <v>1717</v>
      </c>
      <c r="B15" s="918"/>
      <c r="C15" s="918"/>
      <c r="D15" s="918"/>
      <c r="E15" s="919"/>
      <c r="F15" s="787">
        <v>37.4</v>
      </c>
    </row>
    <row r="16" spans="1:6" ht="15">
      <c r="A16" s="917" t="s">
        <v>1718</v>
      </c>
      <c r="B16" s="918"/>
      <c r="C16" s="918"/>
      <c r="D16" s="918"/>
      <c r="E16" s="919"/>
      <c r="F16" s="787">
        <v>66.719</v>
      </c>
    </row>
    <row r="17" spans="1:6" ht="15">
      <c r="A17" s="917" t="s">
        <v>1719</v>
      </c>
      <c r="B17" s="918"/>
      <c r="C17" s="918"/>
      <c r="D17" s="918"/>
      <c r="E17" s="919"/>
      <c r="F17" s="787">
        <v>53.9</v>
      </c>
    </row>
    <row r="18" spans="1:6" ht="15">
      <c r="A18" s="917" t="s">
        <v>1720</v>
      </c>
      <c r="B18" s="918"/>
      <c r="C18" s="918"/>
      <c r="D18" s="918"/>
      <c r="E18" s="919"/>
      <c r="F18" s="787">
        <v>24.15</v>
      </c>
    </row>
    <row r="19" spans="1:6" ht="15">
      <c r="A19" s="920" t="s">
        <v>1721</v>
      </c>
      <c r="B19" s="921"/>
      <c r="C19" s="921"/>
      <c r="D19" s="921"/>
      <c r="E19" s="922"/>
      <c r="F19" s="788">
        <f>SUM(F11:F18)</f>
        <v>394.6189999999999</v>
      </c>
    </row>
    <row r="20" spans="1:6" ht="15">
      <c r="A20" s="784"/>
      <c r="B20" s="784"/>
      <c r="C20" s="784"/>
      <c r="D20" s="784"/>
      <c r="E20" s="784"/>
      <c r="F20" s="785"/>
    </row>
    <row r="21" spans="1:6" ht="15" hidden="1">
      <c r="A21" s="784"/>
      <c r="B21" s="784"/>
      <c r="C21" s="784"/>
      <c r="D21" s="784"/>
      <c r="E21" s="784"/>
      <c r="F21" s="785"/>
    </row>
    <row r="22" spans="1:6" ht="15" hidden="1">
      <c r="A22" s="784"/>
      <c r="B22" s="784"/>
      <c r="C22" s="784"/>
      <c r="D22" s="784"/>
      <c r="E22" s="784"/>
      <c r="F22" s="785"/>
    </row>
    <row r="23" spans="1:6" ht="15" hidden="1">
      <c r="A23" s="784"/>
      <c r="B23" s="784"/>
      <c r="C23" s="784"/>
      <c r="D23" s="784"/>
      <c r="E23" s="784"/>
      <c r="F23" s="785"/>
    </row>
    <row r="24" spans="1:6" ht="15" hidden="1">
      <c r="A24" s="784"/>
      <c r="B24" s="784"/>
      <c r="C24" s="784"/>
      <c r="D24" s="784"/>
      <c r="E24" s="784"/>
      <c r="F24" s="785"/>
    </row>
    <row r="25" spans="1:6" ht="15" hidden="1">
      <c r="A25" s="784"/>
      <c r="B25" s="784"/>
      <c r="C25" s="784"/>
      <c r="D25" s="784"/>
      <c r="E25" s="784"/>
      <c r="F25" s="785"/>
    </row>
    <row r="26" spans="1:6" ht="15" hidden="1">
      <c r="A26" s="784"/>
      <c r="B26" s="784"/>
      <c r="C26" s="784"/>
      <c r="D26" s="784"/>
      <c r="E26" s="784"/>
      <c r="F26" s="785"/>
    </row>
    <row r="27" ht="15" hidden="1"/>
    <row r="28" spans="5:6" ht="15">
      <c r="E28" s="899" t="s">
        <v>1722</v>
      </c>
      <c r="F28" s="899"/>
    </row>
    <row r="29" spans="1:7" ht="51" customHeight="1">
      <c r="A29" s="913" t="s">
        <v>1723</v>
      </c>
      <c r="B29" s="913"/>
      <c r="C29" s="913"/>
      <c r="D29" s="913"/>
      <c r="E29" s="913"/>
      <c r="F29" s="913"/>
      <c r="G29" s="913"/>
    </row>
    <row r="30" ht="15">
      <c r="F30" t="s">
        <v>1710</v>
      </c>
    </row>
    <row r="31" spans="1:6" ht="30">
      <c r="A31" s="914" t="s">
        <v>1711</v>
      </c>
      <c r="B31" s="915"/>
      <c r="C31" s="915"/>
      <c r="D31" s="915"/>
      <c r="E31" s="916"/>
      <c r="F31" s="786" t="s">
        <v>1712</v>
      </c>
    </row>
    <row r="32" spans="1:6" ht="15">
      <c r="A32" s="917" t="s">
        <v>1713</v>
      </c>
      <c r="B32" s="918"/>
      <c r="C32" s="918"/>
      <c r="D32" s="918"/>
      <c r="E32" s="919"/>
      <c r="F32" s="787">
        <v>11.85</v>
      </c>
    </row>
    <row r="33" spans="1:6" ht="15">
      <c r="A33" s="917" t="s">
        <v>1714</v>
      </c>
      <c r="B33" s="918"/>
      <c r="C33" s="918"/>
      <c r="D33" s="918"/>
      <c r="E33" s="919"/>
      <c r="F33" s="787">
        <v>11.85</v>
      </c>
    </row>
    <row r="34" spans="1:6" ht="15">
      <c r="A34" s="917" t="s">
        <v>1715</v>
      </c>
      <c r="B34" s="918"/>
      <c r="C34" s="918"/>
      <c r="D34" s="918"/>
      <c r="E34" s="919"/>
      <c r="F34" s="787">
        <v>11.85</v>
      </c>
    </row>
    <row r="35" spans="1:6" ht="15">
      <c r="A35" s="917" t="s">
        <v>1716</v>
      </c>
      <c r="B35" s="918"/>
      <c r="C35" s="918"/>
      <c r="D35" s="918"/>
      <c r="E35" s="919"/>
      <c r="F35" s="787">
        <v>11.85</v>
      </c>
    </row>
    <row r="36" spans="1:6" ht="15">
      <c r="A36" s="917" t="s">
        <v>1717</v>
      </c>
      <c r="B36" s="918"/>
      <c r="C36" s="918"/>
      <c r="D36" s="918"/>
      <c r="E36" s="919"/>
      <c r="F36" s="787">
        <v>11.85</v>
      </c>
    </row>
    <row r="37" spans="1:6" ht="15">
      <c r="A37" s="917" t="s">
        <v>1718</v>
      </c>
      <c r="B37" s="918"/>
      <c r="C37" s="918"/>
      <c r="D37" s="918"/>
      <c r="E37" s="919"/>
      <c r="F37" s="787">
        <v>11.85</v>
      </c>
    </row>
    <row r="38" spans="1:6" ht="15">
      <c r="A38" s="917" t="s">
        <v>1719</v>
      </c>
      <c r="B38" s="918"/>
      <c r="C38" s="918"/>
      <c r="D38" s="918"/>
      <c r="E38" s="919"/>
      <c r="F38" s="787">
        <v>11.85</v>
      </c>
    </row>
    <row r="39" spans="1:6" ht="15">
      <c r="A39" s="917" t="s">
        <v>1720</v>
      </c>
      <c r="B39" s="918"/>
      <c r="C39" s="918"/>
      <c r="D39" s="918"/>
      <c r="E39" s="919"/>
      <c r="F39" s="787">
        <v>11.85</v>
      </c>
    </row>
    <row r="40" spans="1:6" ht="15">
      <c r="A40" s="920" t="s">
        <v>1721</v>
      </c>
      <c r="B40" s="921"/>
      <c r="C40" s="921"/>
      <c r="D40" s="921"/>
      <c r="E40" s="922"/>
      <c r="F40" s="788">
        <f>SUM(F32:F39)</f>
        <v>94.79999999999998</v>
      </c>
    </row>
    <row r="43" spans="5:6" ht="15" customHeight="1" hidden="1">
      <c r="E43" s="899" t="s">
        <v>1724</v>
      </c>
      <c r="F43" s="899"/>
    </row>
    <row r="44" spans="1:7" ht="75" customHeight="1" hidden="1">
      <c r="A44" s="913" t="s">
        <v>1725</v>
      </c>
      <c r="B44" s="913"/>
      <c r="C44" s="913"/>
      <c r="D44" s="913"/>
      <c r="E44" s="913"/>
      <c r="F44" s="913"/>
      <c r="G44" s="913"/>
    </row>
    <row r="45" ht="15" hidden="1">
      <c r="F45" t="s">
        <v>1710</v>
      </c>
    </row>
    <row r="46" spans="1:6" ht="30" customHeight="1" hidden="1">
      <c r="A46" s="914" t="s">
        <v>1711</v>
      </c>
      <c r="B46" s="915"/>
      <c r="C46" s="915"/>
      <c r="D46" s="915"/>
      <c r="E46" s="916"/>
      <c r="F46" s="786" t="s">
        <v>1726</v>
      </c>
    </row>
    <row r="47" spans="1:6" ht="15" customHeight="1" hidden="1">
      <c r="A47" s="917" t="s">
        <v>1713</v>
      </c>
      <c r="B47" s="918"/>
      <c r="C47" s="918"/>
      <c r="D47" s="918"/>
      <c r="E47" s="919"/>
      <c r="F47" s="787"/>
    </row>
    <row r="48" spans="1:6" ht="15" customHeight="1" hidden="1">
      <c r="A48" s="917" t="s">
        <v>1714</v>
      </c>
      <c r="B48" s="918"/>
      <c r="C48" s="918"/>
      <c r="D48" s="918"/>
      <c r="E48" s="919"/>
      <c r="F48" s="787"/>
    </row>
    <row r="49" spans="1:6" ht="15" customHeight="1" hidden="1">
      <c r="A49" s="917" t="s">
        <v>1715</v>
      </c>
      <c r="B49" s="918"/>
      <c r="C49" s="918"/>
      <c r="D49" s="918"/>
      <c r="E49" s="919"/>
      <c r="F49" s="787"/>
    </row>
    <row r="50" spans="1:6" ht="15" customHeight="1" hidden="1">
      <c r="A50" s="917" t="s">
        <v>1716</v>
      </c>
      <c r="B50" s="918"/>
      <c r="C50" s="918"/>
      <c r="D50" s="918"/>
      <c r="E50" s="919"/>
      <c r="F50" s="787"/>
    </row>
    <row r="51" spans="1:6" ht="15" customHeight="1" hidden="1">
      <c r="A51" s="917" t="s">
        <v>1717</v>
      </c>
      <c r="B51" s="918"/>
      <c r="C51" s="918"/>
      <c r="D51" s="918"/>
      <c r="E51" s="919"/>
      <c r="F51" s="787"/>
    </row>
    <row r="52" spans="1:6" ht="15" customHeight="1" hidden="1">
      <c r="A52" s="917" t="s">
        <v>1718</v>
      </c>
      <c r="B52" s="918"/>
      <c r="C52" s="918"/>
      <c r="D52" s="918"/>
      <c r="E52" s="919"/>
      <c r="F52" s="787"/>
    </row>
    <row r="53" spans="1:6" ht="15" customHeight="1" hidden="1">
      <c r="A53" s="917" t="s">
        <v>1719</v>
      </c>
      <c r="B53" s="918"/>
      <c r="C53" s="918"/>
      <c r="D53" s="918"/>
      <c r="E53" s="919"/>
      <c r="F53" s="787"/>
    </row>
    <row r="54" spans="1:6" ht="15" customHeight="1" hidden="1">
      <c r="A54" s="917" t="s">
        <v>1720</v>
      </c>
      <c r="B54" s="918"/>
      <c r="C54" s="918"/>
      <c r="D54" s="918"/>
      <c r="E54" s="919"/>
      <c r="F54" s="787"/>
    </row>
    <row r="55" spans="1:6" ht="15" customHeight="1" hidden="1">
      <c r="A55" s="920" t="s">
        <v>1721</v>
      </c>
      <c r="B55" s="921"/>
      <c r="C55" s="921"/>
      <c r="D55" s="921"/>
      <c r="E55" s="922"/>
      <c r="F55" s="788">
        <f>SUM(F47:F54)</f>
        <v>0</v>
      </c>
    </row>
    <row r="56" ht="15" hidden="1"/>
    <row r="57" ht="15" hidden="1"/>
    <row r="58" ht="15" hidden="1"/>
    <row r="59" spans="1:7" ht="15" customHeight="1" hidden="1">
      <c r="A59" s="923" t="s">
        <v>1727</v>
      </c>
      <c r="B59" s="923"/>
      <c r="C59" s="923"/>
      <c r="D59" s="923"/>
      <c r="E59" s="923"/>
      <c r="F59" s="923"/>
      <c r="G59" s="923"/>
    </row>
    <row r="60" spans="1:7" ht="65.25" customHeight="1" hidden="1">
      <c r="A60" s="913" t="s">
        <v>17</v>
      </c>
      <c r="B60" s="913"/>
      <c r="C60" s="913"/>
      <c r="D60" s="913"/>
      <c r="E60" s="913"/>
      <c r="F60" s="913"/>
      <c r="G60" s="913"/>
    </row>
    <row r="61" ht="15" hidden="1">
      <c r="F61" t="s">
        <v>1710</v>
      </c>
    </row>
    <row r="62" spans="1:6" ht="30" customHeight="1" hidden="1">
      <c r="A62" s="914" t="s">
        <v>1711</v>
      </c>
      <c r="B62" s="915"/>
      <c r="C62" s="915"/>
      <c r="D62" s="915"/>
      <c r="E62" s="916"/>
      <c r="F62" s="786" t="s">
        <v>1728</v>
      </c>
    </row>
    <row r="63" spans="1:6" ht="15" customHeight="1" hidden="1">
      <c r="A63" s="917" t="s">
        <v>1713</v>
      </c>
      <c r="B63" s="918"/>
      <c r="C63" s="918"/>
      <c r="D63" s="918"/>
      <c r="E63" s="919"/>
      <c r="F63" s="787"/>
    </row>
    <row r="64" spans="1:6" ht="15" customHeight="1" hidden="1">
      <c r="A64" s="917" t="s">
        <v>1714</v>
      </c>
      <c r="B64" s="918"/>
      <c r="C64" s="918"/>
      <c r="D64" s="918"/>
      <c r="E64" s="919"/>
      <c r="F64" s="787"/>
    </row>
    <row r="65" spans="1:6" ht="15" customHeight="1" hidden="1">
      <c r="A65" s="917" t="s">
        <v>1715</v>
      </c>
      <c r="B65" s="918"/>
      <c r="C65" s="918"/>
      <c r="D65" s="918"/>
      <c r="E65" s="919"/>
      <c r="F65" s="787"/>
    </row>
    <row r="66" spans="1:6" ht="15" customHeight="1" hidden="1">
      <c r="A66" s="917" t="s">
        <v>1716</v>
      </c>
      <c r="B66" s="918"/>
      <c r="C66" s="918"/>
      <c r="D66" s="918"/>
      <c r="E66" s="919"/>
      <c r="F66" s="787"/>
    </row>
    <row r="67" spans="1:6" ht="15" customHeight="1" hidden="1">
      <c r="A67" s="917" t="s">
        <v>1717</v>
      </c>
      <c r="B67" s="918"/>
      <c r="C67" s="918"/>
      <c r="D67" s="918"/>
      <c r="E67" s="919"/>
      <c r="F67" s="787"/>
    </row>
    <row r="68" spans="1:6" ht="15" customHeight="1" hidden="1">
      <c r="A68" s="917" t="s">
        <v>1718</v>
      </c>
      <c r="B68" s="918"/>
      <c r="C68" s="918"/>
      <c r="D68" s="918"/>
      <c r="E68" s="919"/>
      <c r="F68" s="787"/>
    </row>
    <row r="69" spans="1:6" ht="15" customHeight="1" hidden="1">
      <c r="A69" s="917" t="s">
        <v>1719</v>
      </c>
      <c r="B69" s="918"/>
      <c r="C69" s="918"/>
      <c r="D69" s="918"/>
      <c r="E69" s="919"/>
      <c r="F69" s="787"/>
    </row>
    <row r="70" spans="1:6" ht="15" customHeight="1" hidden="1">
      <c r="A70" s="917" t="s">
        <v>1720</v>
      </c>
      <c r="B70" s="918"/>
      <c r="C70" s="918"/>
      <c r="D70" s="918"/>
      <c r="E70" s="919"/>
      <c r="F70" s="787"/>
    </row>
    <row r="71" spans="1:6" ht="15" customHeight="1" hidden="1">
      <c r="A71" s="920" t="s">
        <v>1721</v>
      </c>
      <c r="B71" s="921"/>
      <c r="C71" s="921"/>
      <c r="D71" s="921"/>
      <c r="E71" s="922"/>
      <c r="F71" s="788">
        <f>SUM(F63:F70)</f>
        <v>0</v>
      </c>
    </row>
    <row r="72" spans="5:6" ht="15">
      <c r="E72" s="899" t="s">
        <v>1729</v>
      </c>
      <c r="F72" s="899"/>
    </row>
    <row r="73" spans="1:7" ht="77.25" customHeight="1">
      <c r="A73" s="924" t="s">
        <v>1730</v>
      </c>
      <c r="B73" s="924"/>
      <c r="C73" s="924"/>
      <c r="D73" s="924"/>
      <c r="E73" s="924"/>
      <c r="F73" s="924"/>
      <c r="G73" s="924"/>
    </row>
    <row r="74" ht="15">
      <c r="F74" s="789" t="s">
        <v>1710</v>
      </c>
    </row>
    <row r="75" spans="1:6" ht="30">
      <c r="A75" s="914" t="s">
        <v>1711</v>
      </c>
      <c r="B75" s="915"/>
      <c r="C75" s="915"/>
      <c r="D75" s="915"/>
      <c r="E75" s="916"/>
      <c r="F75" s="786" t="s">
        <v>1712</v>
      </c>
    </row>
    <row r="76" spans="1:6" ht="15">
      <c r="A76" s="917" t="s">
        <v>1716</v>
      </c>
      <c r="B76" s="918"/>
      <c r="C76" s="918"/>
      <c r="D76" s="918"/>
      <c r="E76" s="919"/>
      <c r="F76" s="248">
        <v>421.948</v>
      </c>
    </row>
    <row r="77" spans="1:6" ht="15">
      <c r="A77" s="917" t="s">
        <v>1719</v>
      </c>
      <c r="B77" s="918"/>
      <c r="C77" s="918"/>
      <c r="D77" s="918"/>
      <c r="E77" s="919"/>
      <c r="F77" s="790">
        <v>527.27</v>
      </c>
    </row>
    <row r="78" spans="1:6" ht="15">
      <c r="A78" s="920" t="s">
        <v>1721</v>
      </c>
      <c r="B78" s="921"/>
      <c r="C78" s="921"/>
      <c r="D78" s="921"/>
      <c r="E78" s="922"/>
      <c r="F78" s="791">
        <v>949.218</v>
      </c>
    </row>
    <row r="82" spans="5:6" ht="15">
      <c r="E82" s="899" t="s">
        <v>1724</v>
      </c>
      <c r="F82" s="899"/>
    </row>
    <row r="83" spans="1:25" ht="79.5" customHeight="1">
      <c r="A83" s="924" t="s">
        <v>1731</v>
      </c>
      <c r="B83" s="924"/>
      <c r="C83" s="924"/>
      <c r="D83" s="924"/>
      <c r="E83" s="924"/>
      <c r="F83" s="924"/>
      <c r="G83" s="924"/>
      <c r="O83" s="925"/>
      <c r="P83" s="925"/>
      <c r="Q83" s="925"/>
      <c r="R83" s="925"/>
      <c r="S83" s="925"/>
      <c r="T83" s="925"/>
      <c r="U83" s="925"/>
      <c r="V83" s="925"/>
      <c r="W83" s="925"/>
      <c r="X83" s="925"/>
      <c r="Y83" s="925"/>
    </row>
    <row r="84" spans="6:25" ht="15">
      <c r="F84" s="789" t="s">
        <v>1710</v>
      </c>
      <c r="O84" s="925"/>
      <c r="P84" s="925"/>
      <c r="Q84" s="925"/>
      <c r="R84" s="925"/>
      <c r="S84" s="925"/>
      <c r="T84" s="925"/>
      <c r="U84" s="925"/>
      <c r="V84" s="925"/>
      <c r="W84" s="925"/>
      <c r="X84" s="925"/>
      <c r="Y84" s="925"/>
    </row>
    <row r="85" spans="1:25" ht="30">
      <c r="A85" s="914" t="s">
        <v>1711</v>
      </c>
      <c r="B85" s="915"/>
      <c r="C85" s="915"/>
      <c r="D85" s="915"/>
      <c r="E85" s="916"/>
      <c r="F85" s="786" t="s">
        <v>1712</v>
      </c>
      <c r="O85" s="925"/>
      <c r="P85" s="925"/>
      <c r="Q85" s="925"/>
      <c r="R85" s="925"/>
      <c r="S85" s="925"/>
      <c r="T85" s="925"/>
      <c r="U85" s="925"/>
      <c r="V85" s="925"/>
      <c r="W85" s="925"/>
      <c r="X85" s="925"/>
      <c r="Y85" s="925"/>
    </row>
    <row r="86" spans="1:25" ht="15">
      <c r="A86" s="917" t="s">
        <v>1713</v>
      </c>
      <c r="B86" s="918"/>
      <c r="C86" s="918"/>
      <c r="D86" s="918"/>
      <c r="E86" s="919"/>
      <c r="F86" s="790">
        <v>5</v>
      </c>
      <c r="O86" s="925"/>
      <c r="P86" s="925"/>
      <c r="Q86" s="925"/>
      <c r="R86" s="925"/>
      <c r="S86" s="925"/>
      <c r="T86" s="925"/>
      <c r="U86" s="925"/>
      <c r="V86" s="925"/>
      <c r="W86" s="925"/>
      <c r="X86" s="925"/>
      <c r="Y86" s="925"/>
    </row>
    <row r="87" spans="1:25" ht="15">
      <c r="A87" s="917" t="s">
        <v>1714</v>
      </c>
      <c r="B87" s="918"/>
      <c r="C87" s="918"/>
      <c r="D87" s="918"/>
      <c r="E87" s="919"/>
      <c r="F87" s="790">
        <v>10</v>
      </c>
      <c r="O87" s="925"/>
      <c r="P87" s="925"/>
      <c r="Q87" s="925"/>
      <c r="R87" s="925"/>
      <c r="S87" s="925"/>
      <c r="T87" s="925"/>
      <c r="U87" s="925"/>
      <c r="V87" s="925"/>
      <c r="W87" s="925"/>
      <c r="X87" s="925"/>
      <c r="Y87" s="925"/>
    </row>
    <row r="88" spans="1:6" ht="15">
      <c r="A88" s="917" t="s">
        <v>1715</v>
      </c>
      <c r="B88" s="918"/>
      <c r="C88" s="918"/>
      <c r="D88" s="918"/>
      <c r="E88" s="919"/>
      <c r="F88" s="790">
        <v>5</v>
      </c>
    </row>
    <row r="89" spans="1:6" ht="15">
      <c r="A89" s="917" t="s">
        <v>1716</v>
      </c>
      <c r="B89" s="918"/>
      <c r="C89" s="918"/>
      <c r="D89" s="918"/>
      <c r="E89" s="919"/>
      <c r="F89" s="790">
        <v>180.835</v>
      </c>
    </row>
    <row r="90" spans="1:6" ht="15">
      <c r="A90" s="917" t="s">
        <v>1717</v>
      </c>
      <c r="B90" s="918"/>
      <c r="C90" s="918"/>
      <c r="D90" s="918"/>
      <c r="E90" s="919"/>
      <c r="F90" s="790">
        <v>10</v>
      </c>
    </row>
    <row r="91" spans="1:6" ht="15">
      <c r="A91" s="917" t="s">
        <v>1718</v>
      </c>
      <c r="B91" s="918"/>
      <c r="C91" s="918"/>
      <c r="D91" s="918"/>
      <c r="E91" s="919"/>
      <c r="F91" s="790">
        <v>5</v>
      </c>
    </row>
    <row r="92" spans="1:6" ht="15">
      <c r="A92" s="917" t="s">
        <v>1719</v>
      </c>
      <c r="B92" s="918"/>
      <c r="C92" s="918"/>
      <c r="D92" s="918"/>
      <c r="E92" s="919"/>
      <c r="F92" s="790">
        <v>225.973</v>
      </c>
    </row>
    <row r="93" spans="1:6" ht="15">
      <c r="A93" s="917" t="s">
        <v>1720</v>
      </c>
      <c r="B93" s="918"/>
      <c r="C93" s="918"/>
      <c r="D93" s="918"/>
      <c r="E93" s="919"/>
      <c r="F93" s="790">
        <v>10</v>
      </c>
    </row>
    <row r="94" spans="1:6" ht="15">
      <c r="A94" s="920" t="s">
        <v>1721</v>
      </c>
      <c r="B94" s="921"/>
      <c r="C94" s="921"/>
      <c r="D94" s="921"/>
      <c r="E94" s="922"/>
      <c r="F94" s="792">
        <v>451.808</v>
      </c>
    </row>
    <row r="98" spans="5:6" ht="15">
      <c r="E98" s="899" t="s">
        <v>1727</v>
      </c>
      <c r="F98" s="899"/>
    </row>
    <row r="99" spans="1:7" ht="47.25" customHeight="1">
      <c r="A99" s="924" t="s">
        <v>1732</v>
      </c>
      <c r="B99" s="926"/>
      <c r="C99" s="926"/>
      <c r="D99" s="926"/>
      <c r="E99" s="926"/>
      <c r="F99" s="926"/>
      <c r="G99" s="927"/>
    </row>
    <row r="100" spans="1:6" ht="15">
      <c r="A100" s="789"/>
      <c r="B100" s="789"/>
      <c r="C100" s="789"/>
      <c r="D100" s="789"/>
      <c r="E100" s="789"/>
      <c r="F100" s="789" t="s">
        <v>1710</v>
      </c>
    </row>
    <row r="101" spans="1:6" ht="30">
      <c r="A101" s="928" t="s">
        <v>1711</v>
      </c>
      <c r="B101" s="928"/>
      <c r="C101" s="928"/>
      <c r="D101" s="928"/>
      <c r="E101" s="928"/>
      <c r="F101" s="793" t="s">
        <v>1712</v>
      </c>
    </row>
    <row r="102" spans="1:6" ht="17.25" customHeight="1">
      <c r="A102" s="929" t="s">
        <v>1733</v>
      </c>
      <c r="B102" s="929"/>
      <c r="C102" s="929"/>
      <c r="D102" s="929"/>
      <c r="E102" s="929"/>
      <c r="F102" s="794">
        <v>56</v>
      </c>
    </row>
    <row r="103" spans="1:6" ht="17.25" customHeight="1">
      <c r="A103" s="929" t="s">
        <v>1734</v>
      </c>
      <c r="B103" s="929"/>
      <c r="C103" s="929"/>
      <c r="D103" s="929"/>
      <c r="E103" s="929"/>
      <c r="F103" s="794">
        <v>1488</v>
      </c>
    </row>
    <row r="104" spans="1:6" ht="15">
      <c r="A104" s="929" t="s">
        <v>1715</v>
      </c>
      <c r="B104" s="929"/>
      <c r="C104" s="929"/>
      <c r="D104" s="929"/>
      <c r="E104" s="929"/>
      <c r="F104" s="794">
        <v>385</v>
      </c>
    </row>
    <row r="105" spans="1:6" ht="15">
      <c r="A105" s="929" t="s">
        <v>1741</v>
      </c>
      <c r="B105" s="929"/>
      <c r="C105" s="929"/>
      <c r="D105" s="929"/>
      <c r="E105" s="929"/>
      <c r="F105" s="794">
        <v>1205</v>
      </c>
    </row>
    <row r="106" spans="1:6" ht="15">
      <c r="A106" s="929" t="s">
        <v>1717</v>
      </c>
      <c r="B106" s="929"/>
      <c r="C106" s="929"/>
      <c r="D106" s="929"/>
      <c r="E106" s="929"/>
      <c r="F106" s="794">
        <v>56</v>
      </c>
    </row>
    <row r="107" spans="1:6" ht="15">
      <c r="A107" s="929" t="s">
        <v>1718</v>
      </c>
      <c r="B107" s="929"/>
      <c r="C107" s="929"/>
      <c r="D107" s="929"/>
      <c r="E107" s="929"/>
      <c r="F107" s="794">
        <v>358</v>
      </c>
    </row>
    <row r="108" spans="1:6" ht="15" hidden="1">
      <c r="A108" s="929" t="s">
        <v>1719</v>
      </c>
      <c r="B108" s="929"/>
      <c r="C108" s="929"/>
      <c r="D108" s="929"/>
      <c r="E108" s="929"/>
      <c r="F108" s="794"/>
    </row>
    <row r="109" spans="1:6" ht="15" hidden="1">
      <c r="A109" s="929" t="s">
        <v>1720</v>
      </c>
      <c r="B109" s="929"/>
      <c r="C109" s="929"/>
      <c r="D109" s="929"/>
      <c r="E109" s="929"/>
      <c r="F109" s="794"/>
    </row>
    <row r="110" spans="1:6" ht="15">
      <c r="A110" s="930" t="s">
        <v>1721</v>
      </c>
      <c r="B110" s="930"/>
      <c r="C110" s="930"/>
      <c r="D110" s="930"/>
      <c r="E110" s="930"/>
      <c r="F110" s="795">
        <f>SUM(F102:F109)</f>
        <v>3548</v>
      </c>
    </row>
  </sheetData>
  <sheetProtection/>
  <mergeCells count="81">
    <mergeCell ref="A110:E110"/>
    <mergeCell ref="A104:E104"/>
    <mergeCell ref="A105:E105"/>
    <mergeCell ref="A106:E106"/>
    <mergeCell ref="A107:E107"/>
    <mergeCell ref="A108:E108"/>
    <mergeCell ref="A109:E109"/>
    <mergeCell ref="A94:E94"/>
    <mergeCell ref="E98:F98"/>
    <mergeCell ref="A99:G99"/>
    <mergeCell ref="A101:E101"/>
    <mergeCell ref="A102:E102"/>
    <mergeCell ref="A103:E103"/>
    <mergeCell ref="A88:E88"/>
    <mergeCell ref="A89:E89"/>
    <mergeCell ref="A90:E90"/>
    <mergeCell ref="A91:E91"/>
    <mergeCell ref="A92:E92"/>
    <mergeCell ref="A93:E93"/>
    <mergeCell ref="A77:E77"/>
    <mergeCell ref="A78:E78"/>
    <mergeCell ref="E82:F82"/>
    <mergeCell ref="A83:G83"/>
    <mergeCell ref="O83:Y87"/>
    <mergeCell ref="A85:E85"/>
    <mergeCell ref="A86:E86"/>
    <mergeCell ref="A87:E87"/>
    <mergeCell ref="A70:E70"/>
    <mergeCell ref="A71:E71"/>
    <mergeCell ref="E72:F72"/>
    <mergeCell ref="A73:G73"/>
    <mergeCell ref="A75:E75"/>
    <mergeCell ref="A76:E76"/>
    <mergeCell ref="A64:E64"/>
    <mergeCell ref="A65:E65"/>
    <mergeCell ref="A66:E66"/>
    <mergeCell ref="A67:E67"/>
    <mergeCell ref="A68:E68"/>
    <mergeCell ref="A69:E69"/>
    <mergeCell ref="A54:E54"/>
    <mergeCell ref="A55:E55"/>
    <mergeCell ref="A59:G59"/>
    <mergeCell ref="A60:G60"/>
    <mergeCell ref="A62:E62"/>
    <mergeCell ref="A63:E63"/>
    <mergeCell ref="A48:E48"/>
    <mergeCell ref="A49:E49"/>
    <mergeCell ref="A50:E50"/>
    <mergeCell ref="A51:E51"/>
    <mergeCell ref="A52:E52"/>
    <mergeCell ref="A53:E53"/>
    <mergeCell ref="A39:E39"/>
    <mergeCell ref="A40:E40"/>
    <mergeCell ref="E43:F43"/>
    <mergeCell ref="A44:G44"/>
    <mergeCell ref="A46:E46"/>
    <mergeCell ref="A47:E47"/>
    <mergeCell ref="A33:E33"/>
    <mergeCell ref="A34:E34"/>
    <mergeCell ref="A35:E35"/>
    <mergeCell ref="A36:E36"/>
    <mergeCell ref="A37:E37"/>
    <mergeCell ref="A38:E38"/>
    <mergeCell ref="A18:E18"/>
    <mergeCell ref="A19:E19"/>
    <mergeCell ref="E28:F28"/>
    <mergeCell ref="A29:G29"/>
    <mergeCell ref="A31:E31"/>
    <mergeCell ref="A32:E32"/>
    <mergeCell ref="A12:E12"/>
    <mergeCell ref="A13:E13"/>
    <mergeCell ref="A14:E14"/>
    <mergeCell ref="A15:E15"/>
    <mergeCell ref="A16:E16"/>
    <mergeCell ref="A17:E17"/>
    <mergeCell ref="A1:G3"/>
    <mergeCell ref="A4:F4"/>
    <mergeCell ref="E7:F7"/>
    <mergeCell ref="A8:G8"/>
    <mergeCell ref="A10:E10"/>
    <mergeCell ref="A11:E11"/>
  </mergeCells>
  <printOptions horizontalCentered="1"/>
  <pageMargins left="0.984251968503937" right="0.31496062992125984" top="0.7480314960629921" bottom="0.7480314960629921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2016-11-16T12:42:07Z</cp:lastPrinted>
  <dcterms:created xsi:type="dcterms:W3CDTF">2006-09-28T05:33:49Z</dcterms:created>
  <dcterms:modified xsi:type="dcterms:W3CDTF">2021-02-02T08:10:59Z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