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25" windowWidth="15120" windowHeight="6390" firstSheet="1" activeTab="3"/>
  </bookViews>
  <sheets>
    <sheet name="раз., подр." sheetId="1" state="hidden" r:id="rId1"/>
    <sheet name="функц.2020-21" sheetId="2" r:id="rId2"/>
    <sheet name="ведом.2020-21" sheetId="3" r:id="rId3"/>
    <sheet name="ПРОГР 2020-21" sheetId="4" r:id="rId4"/>
  </sheets>
  <definedNames>
    <definedName name="_xlnm.Print_Titles" localSheetId="2">'ведом.2020-21'!$7:$9</definedName>
    <definedName name="_xlnm.Print_Titles" localSheetId="3">'ПРОГР 2020-21'!$7:$8</definedName>
    <definedName name="_xlnm.Print_Titles" localSheetId="1">'функц.2020-21'!$8:$10</definedName>
    <definedName name="_xlnm.Print_Area" localSheetId="2">'ведом.2020-21'!$A$1:$U$1274</definedName>
    <definedName name="_xlnm.Print_Area" localSheetId="3">'ПРОГР 2020-21'!$A$2:$F$132</definedName>
    <definedName name="_xlnm.Print_Area" localSheetId="1">'функц.2020-21'!$A$1:$G$1151</definedName>
  </definedNames>
  <calcPr fullCalcOnLoad="1"/>
</workbook>
</file>

<file path=xl/sharedStrings.xml><?xml version="1.0" encoding="utf-8"?>
<sst xmlns="http://schemas.openxmlformats.org/spreadsheetml/2006/main" count="13618" uniqueCount="1174">
  <si>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 и содержание мест захоронения на территории сельских поселений муниципального района «Пристенский район» Курской области»</t>
    </r>
  </si>
  <si>
    <t>07 2 01 П1490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</si>
  <si>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сбора и вывоза отходов и мусора на территории сельских поселений муниципального района «Пристенский район» Курской области».</t>
    </r>
  </si>
  <si>
    <t>07 2 02 П1490</t>
  </si>
  <si>
    <t>77 2 00 П1490</t>
  </si>
  <si>
    <t>Муниципальная программа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</si>
  <si>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11 1 01 П1490</t>
  </si>
  <si>
    <t>Сельское хозяйство и рыболовство</t>
  </si>
  <si>
    <t>Иные межбюджетные трансферты на оказание финансовой помощи поселениям на реализацию программы «Социальное развитие села» подпрограммы «Устойчивое развитие сельских территорий»</t>
  </si>
  <si>
    <t>07 1 02 00000</t>
  </si>
  <si>
    <t xml:space="preserve">Отдел культуры и молодежной политики  Администрации Пристенского района </t>
  </si>
  <si>
    <t>Создание комплексной системы мер по профилактике потребления наркотиков.</t>
  </si>
  <si>
    <t xml:space="preserve">02 4 01 00000  </t>
  </si>
  <si>
    <t>02 4 01С1486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</si>
  <si>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</si>
  <si>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</si>
  <si>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77 2 00 П1499</t>
  </si>
  <si>
    <t>Иные бюджетные трансферты на оказание финансовой помощи бюджетам поселений  в целях обеспечения выполнения их полномочий</t>
  </si>
  <si>
    <t>Предоставление мер социальной поддержки работникам муниципальных образовательных организаций</t>
  </si>
  <si>
    <t>03 2 02 13060</t>
  </si>
  <si>
    <t>Иные межбюджетные трансферты на осуществление переданных полномочий по проведению текущего ремонта объектов водоснабжения муниципальной собственности</t>
  </si>
  <si>
    <t>06 1 01 13431</t>
  </si>
  <si>
    <t>08 3 01 13540</t>
  </si>
  <si>
    <t xml:space="preserve">Обеспечение мероприятий по по капитальному ремонту муниципального жилищного фонда       </t>
  </si>
  <si>
    <t>77 2 00 С1430</t>
  </si>
  <si>
    <t>03 2 01 L0970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</si>
  <si>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</si>
  <si>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</si>
  <si>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03 2 03 13090</t>
  </si>
  <si>
    <t>Мероприятия подпрограммы "Обеспечение жильем молодых семей" федеральной целевой программы "Жилище" на 2015 - 2020 годы</t>
  </si>
  <si>
    <t>07 1 01 50200</t>
  </si>
  <si>
    <t>Государственная поддержка молодых семей в улучшении жилищных условий</t>
  </si>
  <si>
    <t>71 0 00 00000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</si>
  <si>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</si>
  <si>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Мероприятия, связанные с организацией отдыха детей в каникулярное время</t>
  </si>
  <si>
    <t>Подпрограмма «Устойчивое развитие сельских территорий Пристенского района Курской области на 2014-2017 годы и на период до 2020 года»"</t>
  </si>
  <si>
    <t>Иные межбюджетные трансферты на реализацию мероприятий федеральной целевой программы «Устойчивое развитие сельских территорий на 2014-2017 годы и на период до 2020 года»</t>
  </si>
  <si>
    <t>16 1 02 50181</t>
  </si>
  <si>
    <t>Резервный фонд Администрации Курской области</t>
  </si>
  <si>
    <t>Основное мероприятие «Оказание материальной помощи на улучшение материально-бытовых условий ветеранов ВОВ»</t>
  </si>
  <si>
    <t>02 5 01 С1475</t>
  </si>
  <si>
    <t>02 5 01 00000</t>
  </si>
  <si>
    <t>Другие вопросы в области национальной безопасности и правоохранительной деятельности</t>
  </si>
  <si>
    <t>Проведение Всероссийской сельскохозяйственной переписи в 2016 году</t>
  </si>
  <si>
    <t>77 2 00 53910</t>
  </si>
  <si>
    <t>Отлов и содержание безнадзорных животных</t>
  </si>
  <si>
    <t>77 2 00 12700</t>
  </si>
  <si>
    <t xml:space="preserve"> Организация проведения мероприятий по отлову и содержанию безнадзорных животных</t>
  </si>
  <si>
    <t>77 2 00 12712</t>
  </si>
  <si>
    <t>01 2 01 51480</t>
  </si>
  <si>
    <r>
      <t xml:space="preserve">Основное мероприятие </t>
    </r>
    <r>
      <rPr>
        <sz val="12"/>
        <color indexed="30"/>
        <rFont val="Times New Roman"/>
        <family val="1"/>
      </rPr>
      <t>«</t>
    </r>
    <r>
      <rPr>
        <sz val="11"/>
        <color indexed="30"/>
        <rFont val="Times New Roman"/>
        <family val="1"/>
      </rPr>
      <t>Создание в общеобразовательных организациях, расположенных в сельской местности, условий для занятия физической культурой и спортом</t>
    </r>
    <r>
      <rPr>
        <sz val="12"/>
        <color indexed="30"/>
        <rFont val="Times New Roman"/>
        <family val="1"/>
      </rPr>
      <t>»</t>
    </r>
  </si>
  <si>
    <t>03 2 05 00000</t>
  </si>
  <si>
    <t xml:space="preserve">03 2 05  L0970                           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</si>
  <si>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спортом.</t>
  </si>
  <si>
    <t>Создание в общеобразовательных организациях, расположенных в сельской местности, условий для занятий физической культурой и спортом.</t>
  </si>
  <si>
    <t>03 2 05 50970</t>
  </si>
  <si>
    <t>Обеспечение создания в общеобразовательных организациях, расположенных в сельской местности, условий для занятий физической культурой и спортом.</t>
  </si>
  <si>
    <t xml:space="preserve">03 2 05  R0970                               </t>
  </si>
  <si>
    <t>Развитие социальной и инженерной инфраструктуры муниципальных образований Курской области.</t>
  </si>
  <si>
    <t>Организация проведения мероприятий по отлову и содержанию безнадзорных животных</t>
  </si>
  <si>
    <t>Обеспечение проведения выборов и референдумов</t>
  </si>
  <si>
    <t>Организация и проведение выборов и референдумов</t>
  </si>
  <si>
    <t>77 3 00 00000</t>
  </si>
  <si>
    <t>Подготовка и проведение выборов</t>
  </si>
  <si>
    <t>77 3 00 С1441</t>
  </si>
  <si>
    <t xml:space="preserve"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 </t>
  </si>
  <si>
    <t>Основное мероприятие «Организация строительства газовых котельных на территории Пристенского района курской области»</t>
  </si>
  <si>
    <t>07 1 05 00000</t>
  </si>
  <si>
    <t>07 1 05 S1500</t>
  </si>
  <si>
    <t>07 1 05 11500</t>
  </si>
  <si>
    <t>100</t>
  </si>
  <si>
    <t>Подпрограмма муниципальной программы "Профилактика наркомании и медико-социальная реабилитация больных наркоманией в Пристенском районе Курской области"</t>
  </si>
  <si>
    <t>25 1 1486</t>
  </si>
  <si>
    <t>Муниципальная программа "Профилактика наркомании и медико-социальная реабилитация больных наркоманией в Пристенском районе Курской области"</t>
  </si>
  <si>
    <t>Создание комплекснной системы мер по профилактике потребления наркотиков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</si>
  <si>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</si>
  <si>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</si>
  <si>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</si>
  <si>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Средства муниципальных образований на проведение капитального ремонта муниципальных образовательных организаций</t>
  </si>
  <si>
    <t>77 0 0000</t>
  </si>
  <si>
    <t>Непрограммные расходы органов местного самоуправления</t>
  </si>
  <si>
    <t>77 2 0000</t>
  </si>
  <si>
    <t>77 2 1348</t>
  </si>
  <si>
    <t>02 3 0000</t>
  </si>
  <si>
    <t>02 3 1317</t>
  </si>
  <si>
    <t>12 0 0000</t>
  </si>
  <si>
    <t>77 2 5931</t>
  </si>
  <si>
    <t>Подпрограмма 2 "Развитие дошкольного и общего образования детей" муниципальной программы  "Развитие образования в Пристенском районе Курской области"</t>
  </si>
  <si>
    <t>03 2 0000</t>
  </si>
  <si>
    <t>03 2 1417</t>
  </si>
  <si>
    <t>03 2 1410</t>
  </si>
  <si>
    <t>03 2 1411</t>
  </si>
  <si>
    <t>03 2 1450</t>
  </si>
  <si>
    <t>Подпрограмма «Энергосбережение в МО»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</si>
  <si>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05 1 1434</t>
  </si>
  <si>
    <t>05 0 0000</t>
  </si>
  <si>
    <t xml:space="preserve">01 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</si>
  <si>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</si>
  <si>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</si>
  <si>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Отдельные мероприятия по другим видам транспорта</t>
  </si>
  <si>
    <t>02 1 01 13200</t>
  </si>
  <si>
    <t>02 1 00  00000</t>
  </si>
  <si>
    <t>09 0 00 00000</t>
  </si>
  <si>
    <t xml:space="preserve"> Подпрограмма «Реализация мероприятий, направленных на развитие муниципальной службы» </t>
  </si>
  <si>
    <t>09 1 00 00000</t>
  </si>
  <si>
    <t>Основное мероприятие «Организация обучения и переподготовки лиц замещающих выборные муниципальные должности, муниципальных служащих на курсах повышения квалификации»</t>
  </si>
  <si>
    <t>09 1 01 00000</t>
  </si>
  <si>
    <t>09 1 01 С1437</t>
  </si>
  <si>
    <t>Муниципальная программа «Сохранение и развитие архивного дела в Пристенском районе Курской области на 2016-2018 годы»</t>
  </si>
  <si>
    <t>10 0 00 00000</t>
  </si>
  <si>
    <t>10 1 00 00000</t>
  </si>
  <si>
    <t>Основное мероприятие «Осуществление отдельных полномочий в сфере архивного дела»</t>
  </si>
  <si>
    <t>10 1 01 00000</t>
  </si>
  <si>
    <t>10 1 01 С1402</t>
  </si>
  <si>
    <t xml:space="preserve">Подпрограмма «Организация хранения, комплектования и использования документов Архивного фонда Курской области и иных архивных документов» </t>
  </si>
  <si>
    <t>10 2 00 00000</t>
  </si>
  <si>
    <t>Основное мероприятие «Реализация мероприятий по формированию и содержанию муниципального архива»</t>
  </si>
  <si>
    <t>10 2 01 00000</t>
  </si>
  <si>
    <t>10 2 01 13360</t>
  </si>
  <si>
    <t>Капитальные вложения в объекты недвижимого имущества государственной (муниципальной) собственности</t>
  </si>
  <si>
    <t>11 0 000</t>
  </si>
  <si>
    <t>Жилищное хозяйство</t>
  </si>
  <si>
    <t>77 2 1150</t>
  </si>
  <si>
    <t>Осуществление переданных полномочий в сфере внешнего муниципального финансового контроля.</t>
  </si>
  <si>
    <t>Расходы на мероприятия по организации питания обучающихся муниципальных образовательных организаций.</t>
  </si>
  <si>
    <t>Муниципальная  программа «Развитие образования "  Пристенского района Курской области на 2015-2020 годы»</t>
  </si>
  <si>
    <t>03 2 04 00000</t>
  </si>
  <si>
    <t>03 2 04 13000</t>
  </si>
  <si>
    <t>Основное мероприятие «Реализация дополнительных образовательных программ дополнительного образования и мероприятия по их развитию».</t>
  </si>
  <si>
    <t>03 3 01 00000</t>
  </si>
  <si>
    <t xml:space="preserve">Подпрограмма 3 "Развитие дополнительного образования и системы воспитания детей" </t>
  </si>
  <si>
    <t>03 3 01 С1401</t>
  </si>
  <si>
    <t>79 0 00 00000</t>
  </si>
  <si>
    <t>79 1 00 00000</t>
  </si>
  <si>
    <t xml:space="preserve">Подпрограмма "Улучшение демографической ситуации, совершенствование социальной поддержки семьи и детей" </t>
  </si>
  <si>
    <t>03 2 02 S3060</t>
  </si>
  <si>
    <t>Обеспечение предоставления мер социальной поддержки работникам муниципальных образовательных рганизаций</t>
  </si>
  <si>
    <t>03 2 01 С1401</t>
  </si>
  <si>
    <t>Основное мероприятие «Реализация  и содействие развитию дошкольного и общего образования».</t>
  </si>
  <si>
    <t>03 2 01 00000</t>
  </si>
  <si>
    <t>03 2 01 13040</t>
  </si>
  <si>
    <t>03 2 01 13030</t>
  </si>
  <si>
    <t>03 2 01 13110</t>
  </si>
  <si>
    <t>Осуществление переданных полномочий в сфере внутреннего муниципального финансового контроля.</t>
  </si>
  <si>
    <t>77 2 00 П1485</t>
  </si>
  <si>
    <t>77 2 00 13480</t>
  </si>
  <si>
    <t>Муниципальная программа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</si>
  <si>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«Повышение безопасности дорожного движения в Пристенском районе Курской области"</t>
  </si>
  <si>
    <t>11 2 00 00000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</si>
  <si>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</si>
  <si>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</si>
  <si>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11 2 01 С1459</t>
  </si>
  <si>
    <t>Муниципальная программа  «Развитие транспортной системы, обеспечение перевозки пассажиров   в Пристенском районе Курской области и безопасности дорожного движения»</t>
  </si>
  <si>
    <t>11 0 00 00000</t>
  </si>
  <si>
    <t>Подпрограмма «Развитие сети автомобильных дорог общего пользования местного значения в Пристенском районе Курской области"</t>
  </si>
  <si>
    <t>11 1 00 00000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</si>
  <si>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</si>
  <si>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</si>
  <si>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11 1 01 С1424</t>
  </si>
  <si>
    <t>11 1 01 С1425</t>
  </si>
  <si>
    <t>12 2 0000</t>
  </si>
  <si>
    <t>15 0 0000</t>
  </si>
  <si>
    <t>Дорожное хозяйство (дорожные фонды)</t>
  </si>
  <si>
    <t>Рз</t>
  </si>
  <si>
    <t>ПР</t>
  </si>
  <si>
    <t>ЦСР</t>
  </si>
  <si>
    <t>ВР</t>
  </si>
  <si>
    <t>ВСЕГО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</si>
  <si>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</si>
  <si>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</si>
  <si>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Глава муниципального образования</t>
  </si>
  <si>
    <t>Межбюджетные трансферты</t>
  </si>
  <si>
    <t>Обеспечение безопасности в информационно-телекоммуникационной сфере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</si>
  <si>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</si>
  <si>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 представительного органа муниципального образования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</si>
  <si>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</si>
  <si>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(оказание услуг) муниципальных казенных учреждений не вошедшие в программные мероприятия</t>
  </si>
  <si>
    <t>01 2 5147</t>
  </si>
  <si>
    <t>07 2 1492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</si>
  <si>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</si>
  <si>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Социальное обеспечение и иные выплаты населению</t>
  </si>
  <si>
    <t>Председатель представительного органа муниципального образования</t>
  </si>
  <si>
    <t>05</t>
  </si>
  <si>
    <t>Ежемесячное денежное вознаграждение за классное руководство</t>
  </si>
  <si>
    <t>Управление образования, опеки и попечительства  Администрации Пристенского района</t>
  </si>
  <si>
    <t>Расходы на софинансирование капитальных вложений в объекты муниципальной собственности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</si>
  <si>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</si>
  <si>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</si>
  <si>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22 1 0000</t>
  </si>
  <si>
    <t>Муниципальная программа «Охрана окружающей среды  Пристенском районе Курской области на 2015-2020 годы»</t>
  </si>
  <si>
    <t>06 1 1342</t>
  </si>
  <si>
    <t>Организация отдыха детей в каникулярное время</t>
  </si>
  <si>
    <t>Муниципальная программа 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</si>
  <si>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Обеспечение безопасности дорожного движения на автомобильных дорогах местного значения</t>
  </si>
  <si>
    <t>11 4 1459</t>
  </si>
  <si>
    <t>11 4 000</t>
  </si>
  <si>
    <t>73 0 00 00000</t>
  </si>
  <si>
    <t>73 1 00  00000</t>
  </si>
  <si>
    <t>73 1 С1402</t>
  </si>
  <si>
    <t>79 1 С1401</t>
  </si>
  <si>
    <t>03 1 С1401</t>
  </si>
  <si>
    <t>02 5 С1401</t>
  </si>
  <si>
    <t>05 1 С1401</t>
  </si>
  <si>
    <t>01 0 00 00000</t>
  </si>
  <si>
    <t>01 1 02 00000</t>
  </si>
  <si>
    <t>01 1 00 00000</t>
  </si>
  <si>
    <t>01 3 00  00000</t>
  </si>
  <si>
    <t>01 3 01 00000</t>
  </si>
  <si>
    <t>01 3 01 С1401</t>
  </si>
  <si>
    <t>Основное мероприятие "Сохранение и развитие народной культуры, нематериального наследия и кинообслуживания"</t>
  </si>
  <si>
    <t>Основное мероприятие "Оказание мер социальной поддержки работникам учреждений культуры"</t>
  </si>
  <si>
    <t>Осуществление переданных полномочий поселений на создание условий для организации досуга и обеспечения жителей  услугами организаций культуры</t>
  </si>
  <si>
    <t>01 3 01 П1444</t>
  </si>
  <si>
    <t>01 1 01 С1401</t>
  </si>
  <si>
    <t>01 1 01 00000</t>
  </si>
  <si>
    <t>Основное мероприятие "Обеспечение деятельности и выполнение функций Пристенской централизованной бухгалтерии учреждений культуры"</t>
  </si>
  <si>
    <t xml:space="preserve"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 </t>
  </si>
  <si>
    <t>01 1 01 13340</t>
  </si>
  <si>
    <t>Основное мероприятие "Развитие библиотечного дела и  материально-технической базы библиотек в Пристенском районе"</t>
  </si>
  <si>
    <t>01 2 01 00000</t>
  </si>
  <si>
    <t>01 2 01 С1401</t>
  </si>
  <si>
    <t>01 1 02 13350</t>
  </si>
  <si>
    <t>01 0  00 00000</t>
  </si>
  <si>
    <t>02 0 00 00000</t>
  </si>
  <si>
    <t>02 1 00 00000</t>
  </si>
  <si>
    <t>02 1 01 13220</t>
  </si>
  <si>
    <t>73 1 00 00000</t>
  </si>
  <si>
    <t>73 1 00 С1402</t>
  </si>
  <si>
    <t>02 2 00 00000</t>
  </si>
  <si>
    <t>Основное мероприятие «Предоставление гражданам ежемесячных пособий»</t>
  </si>
  <si>
    <t>02 2 02 00000</t>
  </si>
  <si>
    <t>02 2 02 11130</t>
  </si>
  <si>
    <t>Основное мероприятие «Осуществление ежемесячных денежных выплат отдельным категориям граждан»</t>
  </si>
  <si>
    <t>02 2 03 00000</t>
  </si>
  <si>
    <t>02 2 03 13150</t>
  </si>
  <si>
    <t>02 2 03 13160</t>
  </si>
  <si>
    <t>Основное мероприятие «Меры социальной поддержки, предоставляемые отдельным категориям граждан»</t>
  </si>
  <si>
    <t>02 2 04 00000</t>
  </si>
  <si>
    <t>02 2 04 11170</t>
  </si>
  <si>
    <t>02 2 04 11180</t>
  </si>
  <si>
    <t>02 3 00 00000</t>
  </si>
  <si>
    <t>Основное мероприятие «Руководство и управление в сфере опеки и попечительства»</t>
  </si>
  <si>
    <t>02 3 01 00000</t>
  </si>
  <si>
    <t>02 3 01 13170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</si>
  <si>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</si>
  <si>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</si>
  <si>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02 3 02 13190</t>
  </si>
  <si>
    <t>Мероприятия, направленные на развитие муниципальной службы</t>
  </si>
  <si>
    <t>Реализация мероприятий по формированию и содержанию муниципального архива</t>
  </si>
  <si>
    <t>Обеспечение населения экологически чистой питьевой водой</t>
  </si>
  <si>
    <t>Реализация мероприятий направленных на обеспечение правопорядка на территории муниципального образования</t>
  </si>
  <si>
    <t>Развитие рынка труда, повышение эффективности занятости населения</t>
  </si>
  <si>
    <t>Реализация мероприятий по распространению официальной информации</t>
  </si>
  <si>
    <t>12 2 1435</t>
  </si>
  <si>
    <t>18 1 1470</t>
  </si>
  <si>
    <t>Муниципальная  программа «Развитие малого и среднего предпринимательства в Пристенском районе Курской области на 2012 – 2015 годы»</t>
  </si>
  <si>
    <t>15 1 1405</t>
  </si>
  <si>
    <t>02 3 1471</t>
  </si>
  <si>
    <t>21 1 1473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</si>
  <si>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</si>
  <si>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77 2 1460</t>
  </si>
  <si>
    <t>11 3 1426</t>
  </si>
  <si>
    <t>11 20000</t>
  </si>
  <si>
    <t>11 2 1425</t>
  </si>
  <si>
    <t>06 1 1427</t>
  </si>
  <si>
    <t>061 1432</t>
  </si>
  <si>
    <t>06 1 1432</t>
  </si>
  <si>
    <t xml:space="preserve">14 </t>
  </si>
  <si>
    <t>Подпрограмма «Электронное правительство Пристенского района Курской области"</t>
  </si>
  <si>
    <t>Подпрограмма ««Дополнительные меры социальной поддержки ветеранов Великой Отечественной войны 1941-1945 годов, проживающих в Пристенском районе Курской области»</t>
  </si>
  <si>
    <t>02 5 00 00000</t>
  </si>
  <si>
    <t>02 1 02 С1402</t>
  </si>
  <si>
    <t>02 1 01 С1470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</si>
  <si>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2017-2019 годы"</t>
  </si>
  <si>
    <t>Подпрограмма №3 Подпрограмма «Искусство»  муниципальной программы  "Развитие культуры Пристенского района Курской области на 2017-2019 годы"</t>
  </si>
  <si>
    <t>Подпрограмма  2 «Наследие» муниципальной программы  "Развитие культуры Пристенского района Курской области на 2017-2019 годы"</t>
  </si>
  <si>
    <t>Физическая культура</t>
  </si>
  <si>
    <t>77 2 00 S1501</t>
  </si>
  <si>
    <t>Иные межбюджетные трансферты на оказание финансовой помощи, на осуществление мероприятий направленных на развитие социальной и инженерной инфраструктуры муниципальных образований Курской области</t>
  </si>
  <si>
    <t>Молодежная политика</t>
  </si>
  <si>
    <t>Муниципальная  программа "Энергосбережение и повышение энергетической эффективности в Пристенском районе Курской области на 2016-2020 годы"</t>
  </si>
  <si>
    <t>03 2 01 S3050</t>
  </si>
  <si>
    <t>Обеспечение проведения капитального ремонта муниципальных образовательных организаций</t>
  </si>
  <si>
    <t>Резервные фонды органов местного самоуправления</t>
  </si>
  <si>
    <t>78 0 0000</t>
  </si>
  <si>
    <t>78 1 0000</t>
  </si>
  <si>
    <t>78 1 1403</t>
  </si>
  <si>
    <t>76 0 0000</t>
  </si>
  <si>
    <t>76 1 0000</t>
  </si>
  <si>
    <t>76 1 1404</t>
  </si>
  <si>
    <t>Муниципальная программа "Содействие занятости населения Пристенского района на 2014-2016 годы"</t>
  </si>
  <si>
    <t>Государственная поддержка молодых семей в улучшении жилищных условий на территории Курской области</t>
  </si>
  <si>
    <t>Муниципальная программа  «Развитие транспортной системы, обеспечение перевозки пассажиров в Пристенском районе  и безопасности дорожного движения»</t>
  </si>
  <si>
    <t>11 0 0000</t>
  </si>
  <si>
    <t>Подпрограмма «Развитие пассажирских перевозок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</si>
  <si>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11 3 0000</t>
  </si>
  <si>
    <t>11 4 0000</t>
  </si>
  <si>
    <t>03 2 00 S1500</t>
  </si>
  <si>
    <t>07 1 04 00000</t>
  </si>
  <si>
    <t>Обеспечение мероприятий по переселению граждан из аварийного жилищного фонда.</t>
  </si>
  <si>
    <t>07 1 04 09602</t>
  </si>
  <si>
    <t>77 2 01 С1405</t>
  </si>
  <si>
    <t>Выплата компенсации части родительской платы</t>
  </si>
  <si>
    <t>Дотация на выравнивание бюджетной обеспеченности поселений из районного фонда финансовой поддержки</t>
  </si>
  <si>
    <t>06 1 0000</t>
  </si>
  <si>
    <t>18 1 0000</t>
  </si>
  <si>
    <t>15 1 0000</t>
  </si>
  <si>
    <t>05 1 0000</t>
  </si>
  <si>
    <t>03 2 5059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</si>
  <si>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года"</t>
  </si>
  <si>
    <t>Подпрограмма «Содействие развитию малого и среднего предпринимательства» муниципальной программы «Развитие малого и среднего предпринимательства в Пристенском районе Курской области на 2012 – 2015 годы»»</t>
  </si>
  <si>
    <t>18 0 0000</t>
  </si>
  <si>
    <t>Подпрограмма «Управление муниципальной программой и обеспечение условий реализации» муниципальной программы «Создание благоприятных условий для привлечения инвестиций в Пристенский район Курской области на 2012-2015 годы»</t>
  </si>
  <si>
    <t>Муниципальная программа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2015-2017 годы»</t>
  </si>
  <si>
    <t>08 0 00 00000</t>
  </si>
  <si>
    <t>08 2 00 00000</t>
  </si>
  <si>
    <t xml:space="preserve">Подпрограмма «Повышение эффективности реализации молодежной политики в Пристенском районе Курской области» </t>
  </si>
  <si>
    <t>Основное мероприятие «Создание условий для развития молодежной политики в Пристенском районе Курской области».</t>
  </si>
  <si>
    <t>08 2 01 00000</t>
  </si>
  <si>
    <t>08 2 01 С1414</t>
  </si>
  <si>
    <t xml:space="preserve">Подпрограмма «Реализация муниципальной политики в сфере физической культуры и спорта в Пристенском районе Курской области» </t>
  </si>
  <si>
    <t>08 3 00 00000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</si>
  <si>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</si>
  <si>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08 3 01 00000</t>
  </si>
  <si>
    <t>15 0 1432</t>
  </si>
  <si>
    <t>Мероприятия в области энергосбережения</t>
  </si>
  <si>
    <t xml:space="preserve">07 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</si>
  <si>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</si>
  <si>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Межевание автомобильных дорог общего пользования местного значения, проведение кадастровых работ</t>
  </si>
  <si>
    <t xml:space="preserve">200 </t>
  </si>
  <si>
    <t>Расходы на обеспечение деятельности (оказание услуг) муниципальных учреждений</t>
  </si>
  <si>
    <t xml:space="preserve">08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</si>
  <si>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</si>
  <si>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02 0 0000</t>
  </si>
  <si>
    <t>02 1 0000</t>
  </si>
  <si>
    <t>Реализация мероприятий в сфере молодежной политики</t>
  </si>
  <si>
    <t>77 2 1353</t>
  </si>
  <si>
    <t xml:space="preserve">001 </t>
  </si>
  <si>
    <t>Расходы областного бюджета на предоставление грантов муниципальным образованиям в целях содействия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области.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</si>
  <si>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</si>
  <si>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</si>
  <si>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</si>
  <si>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</si>
  <si>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представительного органа  муниципального образования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</si>
  <si>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</si>
  <si>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Основное мероприятие «Обеспечение деятельности и выполнение функций органов местного самоуправления»</t>
  </si>
  <si>
    <t>10 2 02 00000</t>
  </si>
  <si>
    <t>10 2 02 С1438</t>
  </si>
  <si>
    <t>03 2 00 00000</t>
  </si>
  <si>
    <t>17 0 00 00000</t>
  </si>
  <si>
    <t>17 2 01 00000</t>
  </si>
  <si>
    <t>17 2 00 00000</t>
  </si>
  <si>
    <t>17 2 01 13310</t>
  </si>
  <si>
    <t>17 1 00 00000</t>
  </si>
  <si>
    <t>17 1 01 00000</t>
  </si>
  <si>
    <t>17 1 01 С1436</t>
  </si>
  <si>
    <t>15 0 00 00000</t>
  </si>
  <si>
    <t>15 1 00 00000</t>
  </si>
  <si>
    <t>15 1 01 00000</t>
  </si>
  <si>
    <t>15 1 01 С1405</t>
  </si>
  <si>
    <t>06 0 00 00000</t>
  </si>
  <si>
    <t xml:space="preserve">Подпрограмма «Экология и чистая вода в пристенском районе Курской области» </t>
  </si>
  <si>
    <t>06 1 00 00000</t>
  </si>
  <si>
    <t>Основное мероприятие «Ремонт объектов водоснабжения»</t>
  </si>
  <si>
    <t>06 1 01 00000</t>
  </si>
  <si>
    <t>Иные межбюджетные трансферты на осуществление полномочий по обеспечению населения экологически чистой питьевой водой.</t>
  </si>
  <si>
    <t>06 1 01 П1427</t>
  </si>
  <si>
    <t>Муниципальная программа "Обеспечение доступным и комфортным жильем и коммунальными услугами граждан  на территории сельских поселений муниципального района "Пристенский район" Курской области "</t>
  </si>
  <si>
    <t>07 0 00 00000</t>
  </si>
  <si>
    <t>07 1 00 00000</t>
  </si>
  <si>
    <t>Основное мероприятие "Государственная поддержка молодых семей в улучшении жилищных условий на территории сельских поселений муниципального района "Пристенский район" Курской области на 2015-2020 годы"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</si>
  <si>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</si>
  <si>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07 1 01 00000</t>
  </si>
  <si>
    <t>07 1 01 L0200</t>
  </si>
  <si>
    <t>Мероприятия по обеспечению жильем молодых семей.</t>
  </si>
  <si>
    <t>07 0 00  00000</t>
  </si>
  <si>
    <t xml:space="preserve">Подпрограмма "Обеспечение качественными услугами ЖКХ населения сельских поселений муниципального района «Пристенский район» Курской области» </t>
  </si>
  <si>
    <t>07 2 00 00000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</si>
  <si>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</si>
  <si>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</si>
  <si>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Иные межбюджетные трансферты на осуществление полномочий  в области благоустройства.</t>
  </si>
  <si>
    <t>07 2 01 П1433</t>
  </si>
  <si>
    <t>Основное мероприятие «Организация сбора и вывоза отходов и мусора на территории сельских поселений муниципального района «Пристенский район» Курской области».</t>
  </si>
  <si>
    <t>07 2 02 П1457</t>
  </si>
  <si>
    <t>Иные межбюджетные трансферты на осуществление полномочий по сбору и удалению твердых и жидких бытовых отходов.</t>
  </si>
  <si>
    <t>Закупка товаров, работ и услуг для обеспечения государственных (муниципальных) нужд</t>
  </si>
  <si>
    <t>Обеспечение деятельности и выполнение функций органов местного самоуправления.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</si>
  <si>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</si>
  <si>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03 2 5097</t>
  </si>
  <si>
    <t>78 1 1003</t>
  </si>
  <si>
    <t>77 2 1431</t>
  </si>
  <si>
    <t>Мероприятия в области коммунального хозяйства</t>
  </si>
  <si>
    <t>Муниципальная программа "Профилактика  правонарушений в Пристенском районе Курской области на 2015-2017 годы"</t>
  </si>
  <si>
    <r>
      <t xml:space="preserve">Муниципальная </t>
    </r>
    <r>
      <rPr>
        <b/>
        <u val="single"/>
        <sz val="10.5"/>
        <rFont val="Times New Roman"/>
        <family val="1"/>
      </rPr>
      <t xml:space="preserve">целевая </t>
    </r>
    <r>
      <rPr>
        <b/>
        <sz val="10.5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</si>
  <si>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Муниципальная программа по профилактике преступлений и иных правонарушений в Пристенском районе на 2012-2014 годы</t>
  </si>
  <si>
    <t>Подпрограмма 1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</si>
  <si>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24 1 0000</t>
  </si>
  <si>
    <t>24 0 0000</t>
  </si>
  <si>
    <t>Подпрограмма «Управление муниципальной программой и обеспечение условий реализации»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</si>
  <si>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</si>
  <si>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секторе»</t>
  </si>
  <si>
    <t>07 2 02 00000</t>
  </si>
  <si>
    <t>Муниципальная программа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</si>
  <si>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Основное мероприятие «Организация  строительства и содержания жилищного фонда на территории сельских поселений муниципального района «Пристенский район» Курской области»</t>
  </si>
  <si>
    <t>Муниципальная программа «Устойчивое развитие сельских территорий Пристенского района Курской области на 2014-2017 годы и на период до 2020 года»</t>
  </si>
  <si>
    <t>Подпрограмма  "«Устойчивое развитие сельских территорий Пристенского района Курской области на 2014-2017 годы и на период до 2020 года»"</t>
  </si>
  <si>
    <t>Основное мероприятие «Строительство локальных  сетей водоснабжения»</t>
  </si>
  <si>
    <t>16 1 02 00000</t>
  </si>
  <si>
    <t xml:space="preserve"> Наименование главного </t>
  </si>
  <si>
    <t>Распределение бюджетных ассигнований по разделам, подразделам расходов  бюджета Пристенского муниципального района  на 2016 год</t>
  </si>
  <si>
    <t>НАЦИОНАЛЬНАЯ ЭКОНОМИКА</t>
  </si>
  <si>
    <t>ЖИЛИЩНО-КОММУНАЛЬНОЕ ХОЗЯЙСТВО</t>
  </si>
  <si>
    <t xml:space="preserve">Муниципальная программа «Содействие занятости населения Пристенского района на 2014-2016 годы» </t>
  </si>
  <si>
    <t>Мероприятия, направленные на  развитие социальной и инженерной инфраструктуры муниципальных образований Курской области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</si>
  <si>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</si>
  <si>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</si>
  <si>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>Отдельные мероприятия  по другим видам транспорта</t>
  </si>
  <si>
    <t>11 3 00 00000</t>
  </si>
  <si>
    <t>11 3 01 С1426</t>
  </si>
  <si>
    <t>16 0 00 00000</t>
  </si>
  <si>
    <t>16 1 00 00000</t>
  </si>
  <si>
    <t>Оказание финансовой поддержки общественным организациям</t>
  </si>
  <si>
    <t>77 2 00 С1470</t>
  </si>
  <si>
    <t>Подпрограмма "Развитие пассажирских перевозок в Пристенском районе Курской области»</t>
  </si>
  <si>
    <t>20 1 01 С1404</t>
  </si>
  <si>
    <t>Благоусторойство</t>
  </si>
  <si>
    <t>Муниципальная программа  «Развитие экономики Пристенского района Курской области на 2016-2020 годы»</t>
  </si>
  <si>
    <t xml:space="preserve">15 0 00 00000 </t>
  </si>
  <si>
    <t xml:space="preserve">15 1 00 00000 </t>
  </si>
  <si>
    <t xml:space="preserve">15 2 00 00000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</si>
  <si>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</si>
  <si>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 xml:space="preserve">15 2 02 00000 </t>
  </si>
  <si>
    <t>15 2 02 С1405</t>
  </si>
  <si>
    <t xml:space="preserve">15 1 01 00000 </t>
  </si>
  <si>
    <t>15 1 01 С1480</t>
  </si>
  <si>
    <t>Создание благоприятных условий для привлечения инвестиций в экономику муниципального образования</t>
  </si>
  <si>
    <t>Обеспечение мероприятий по переселению граждан из аварийного жилищного фонда</t>
  </si>
  <si>
    <t>77 2 00 S9602</t>
  </si>
  <si>
    <t>Капитальные вложения в объекты государственной (муниципальной) собственности</t>
  </si>
  <si>
    <t>Муниципальная программа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</si>
  <si>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</t>
  </si>
  <si>
    <t>07 1 03 П1488</t>
  </si>
  <si>
    <t>Иные межбюджетные трансферты на осуществление полномочий  по содержанию муниципального имущества</t>
  </si>
  <si>
    <t>07 1 03 00000</t>
  </si>
  <si>
    <t>Создание комплексной системы мер по профилактике потребления наркотиков</t>
  </si>
  <si>
    <t>Обеспечение предоставления мер социальной поддержки работникам муниципальных образовательных организаций</t>
  </si>
  <si>
    <t>Субсидии бюджетам на модернизацию региональных систем дошкольного образования</t>
  </si>
  <si>
    <t>75 3 00 С1402</t>
  </si>
  <si>
    <t>01 2 00 00000</t>
  </si>
  <si>
    <t>01 3 00 00000</t>
  </si>
  <si>
    <t>05 101 С1434</t>
  </si>
  <si>
    <t>01 0 00 0 0000</t>
  </si>
  <si>
    <t>73 000 00000</t>
  </si>
  <si>
    <t>Муниципальная  программа «Развитие образования"  Пристенского района Курской области на 2015-2020 годы»</t>
  </si>
  <si>
    <t xml:space="preserve"> Подпрограмма «Управление муниципальной программой и обеспечение условий реализации» </t>
  </si>
  <si>
    <t>Основное мероприятие «Обеспечение деятельности и выполнение функций муниципальных учреждений»</t>
  </si>
  <si>
    <t>03 1 01 00000</t>
  </si>
  <si>
    <t>03 1 01 13120</t>
  </si>
  <si>
    <t>03 1 01 С1401</t>
  </si>
  <si>
    <t>Основное мероприятие «Социальная поддержка работников образования».</t>
  </si>
  <si>
    <t>03 1 02 00000</t>
  </si>
  <si>
    <t>03 1 02 13070</t>
  </si>
  <si>
    <t>Основное мероприятие  «Финансовое обеспечение деятельности в сфере трудовых отношений»</t>
  </si>
  <si>
    <t>17 1 02 00000</t>
  </si>
  <si>
    <t>17 1 02 13310</t>
  </si>
  <si>
    <t xml:space="preserve">Подпрограмма «Содействие временной занятости отдельных категорий граждан» </t>
  </si>
  <si>
    <t>Основное мероприятие  «Реализация мероприятий активной политики занятости населения»</t>
  </si>
  <si>
    <t xml:space="preserve">11 0 00 00000 </t>
  </si>
  <si>
    <t xml:space="preserve">77 0 00 00000 </t>
  </si>
  <si>
    <t>77 2 00 С1460</t>
  </si>
  <si>
    <t xml:space="preserve">Подпрограмма 2"Развитие дошкольного и общего образования детей" 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</si>
  <si>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</si>
  <si>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</si>
  <si>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образования».</t>
  </si>
  <si>
    <t>03 2 03 00000</t>
  </si>
  <si>
    <t>Муниципальная программа «Развитие муниципальной службы в Администрации Пристенского района Курской области на 2016-2018 годы»</t>
  </si>
  <si>
    <t>Основное мероприятие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</si>
  <si>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</si>
  <si>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 xml:space="preserve">Подпрограмма «Улучшение демографической ситуации,
совершенствование социальной поддержки семьи и детей» 
</t>
  </si>
  <si>
    <t xml:space="preserve"> </t>
  </si>
  <si>
    <t>Подпрограмма "Реализация мероприятий для развития системы защиты информации, информационно-телекоммуникационного и технического обеспечения "</t>
  </si>
  <si>
    <t>20 1 01  00000</t>
  </si>
  <si>
    <t>Государственная поддержка молодых семей в улучшении жилищных условий на территории Пристенского района Курской области</t>
  </si>
  <si>
    <t>07 2 1325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</si>
  <si>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</si>
  <si>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07 2 5020</t>
  </si>
  <si>
    <t>02 2 1314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</si>
  <si>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</si>
  <si>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 xml:space="preserve"> Подпрограмма 1 «Управление муниципальной программой и обеспечение условий реализации» </t>
  </si>
  <si>
    <t>Муниципальная  программа «Развитие образования "Пристенского района Курской области на 2015-2020 годы»</t>
  </si>
  <si>
    <t xml:space="preserve">Молодежная политика </t>
  </si>
  <si>
    <t>79 1 00 С1412</t>
  </si>
  <si>
    <t>Муниципальная программа «Охрана окружающей среды в  Пристенском районе Курской области на 2015-2020 годы»</t>
  </si>
  <si>
    <t>77 2 00 С1401</t>
  </si>
  <si>
    <t>77 2 00 С1439</t>
  </si>
  <si>
    <t>78 1 00 С1403</t>
  </si>
  <si>
    <t>78 1 00 10030</t>
  </si>
  <si>
    <t>78 1 00 00000</t>
  </si>
  <si>
    <t>78 0 00 00000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</si>
  <si>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№143-ФЗ «Об актах гражданского состояния» полномочий Российской Федерации на государственную регистрацию актов гражданского состояния</t>
  </si>
  <si>
    <t>77 2 00 59300</t>
  </si>
  <si>
    <t>76 0 00  00000</t>
  </si>
  <si>
    <t>73 100 0 0000</t>
  </si>
  <si>
    <t>75 3 00 00000</t>
  </si>
  <si>
    <t>75 0 00 00000</t>
  </si>
  <si>
    <t>75 100 0 0000</t>
  </si>
  <si>
    <t>75 1 00 С1402</t>
  </si>
  <si>
    <t xml:space="preserve">75 1 00 С1402 </t>
  </si>
  <si>
    <t>71 1 00 00000</t>
  </si>
  <si>
    <t>71 1 00 С1402</t>
  </si>
  <si>
    <t>Подпрограмма «Обеспечение  правопорядка  на  территории  муниципального образования» муниципальной программы по профилактике преступлений и иных правонарушений в Пристенском районе на 2012-2014 годы</t>
  </si>
  <si>
    <t>77 2 00 П1484</t>
  </si>
  <si>
    <t>Подпрограмма "Развитие мер социальной поддержки отдельных категорий граждан"</t>
  </si>
  <si>
    <t>Основное мероприятие «Выплата пенсий и доплат муниципальным служащим».</t>
  </si>
  <si>
    <t>02 2 01 00000</t>
  </si>
  <si>
    <t>02 2 01 С1445</t>
  </si>
  <si>
    <t>Подпрограмма «Обеспечение  правопорядка  на  территории муниципального образования "</t>
  </si>
  <si>
    <t>400</t>
  </si>
  <si>
    <t>Национальная экономика</t>
  </si>
  <si>
    <t>Другие вопросы в области национальной экономики</t>
  </si>
  <si>
    <t>12</t>
  </si>
  <si>
    <t>Капитальный ремонт, ремонт и содержание автомобильных дорог общего пользования местного значения</t>
  </si>
  <si>
    <t>Закупка товаров, работ и услуг для муниципальных нужд</t>
  </si>
  <si>
    <t>200</t>
  </si>
  <si>
    <t>14</t>
  </si>
  <si>
    <t>500</t>
  </si>
  <si>
    <t>Муниципальная программа  "Социальная поддержка граждан в Пристенском районе Курской области на 2015 - 2017 годы"</t>
  </si>
  <si>
    <t>Муниципальная программа  "Социальная поддержка граждан в Пристенском районе Курской области на 2015 - 2017 годы "</t>
  </si>
  <si>
    <r>
      <t xml:space="preserve"> </t>
    </r>
    <r>
      <rPr>
        <b/>
        <sz val="11"/>
        <rFont val="Times New Roman"/>
        <family val="1"/>
      </rPr>
      <t xml:space="preserve">Наименование </t>
    </r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</si>
  <si>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</si>
  <si>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</si>
  <si>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</si>
  <si>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</si>
  <si>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</si>
  <si>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</si>
  <si>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</si>
  <si>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</si>
  <si>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</si>
  <si>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</si>
  <si>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</si>
  <si>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t>001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</si>
  <si>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</si>
  <si>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</si>
  <si>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</si>
  <si>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</si>
  <si>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</si>
  <si>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</si>
  <si>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</si>
  <si>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</si>
  <si>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Управление  финансов и экономического развития Администрации Пристенского района</t>
  </si>
  <si>
    <t>77 2 1417</t>
  </si>
  <si>
    <t>23 1 1417</t>
  </si>
  <si>
    <t>07 3 0000</t>
  </si>
  <si>
    <t xml:space="preserve">05 </t>
  </si>
  <si>
    <t>Мероприятия по благоустройству</t>
  </si>
  <si>
    <t>07 3 1433</t>
  </si>
  <si>
    <t>Мероприятия по сбору и удалению твердых и жидких бытовых отходов</t>
  </si>
  <si>
    <t>07 3 1457</t>
  </si>
  <si>
    <t>07 2 1418</t>
  </si>
  <si>
    <t>Транспорт</t>
  </si>
  <si>
    <t>Дополнительное образование детей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</si>
  <si>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муниципальных учреждений культуры, находящихся на территориях сельских поселений.</t>
  </si>
  <si>
    <t xml:space="preserve">004 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</si>
  <si>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лучших работников муниципальных учреждений культуры, находящихся на территориях сельских поселений.</t>
  </si>
  <si>
    <t>Средства муниципальных образований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</t>
  </si>
  <si>
    <t xml:space="preserve">03 2 1451 </t>
  </si>
  <si>
    <t>03 2 1451</t>
  </si>
  <si>
    <t>08 4 1458</t>
  </si>
  <si>
    <t>внутренний контроль</t>
  </si>
  <si>
    <t>25 0 0000</t>
  </si>
  <si>
    <t>25 1 0000</t>
  </si>
  <si>
    <t>20 1 01 С1469</t>
  </si>
  <si>
    <t>Подпрограмма «Энергосбережение в Пристенском районе»</t>
  </si>
  <si>
    <t>03 2 03 S3090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</si>
  <si>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образовательных организаций.</t>
  </si>
  <si>
    <t xml:space="preserve">Подпрограмма 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</si>
  <si>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Основное мероприятие "Переселение граждан из жилых домов, признанных аварийными до 01.01.2012».</t>
  </si>
  <si>
    <t xml:space="preserve">Подпрограмма  "Развитие дошкольного и общего образования детей" </t>
  </si>
  <si>
    <t xml:space="preserve">Подпрограмма «Энергосбережение в Пристенском районе» </t>
  </si>
  <si>
    <t xml:space="preserve">Подпрограмма "Развитие дошкольного и общего образования детей" </t>
  </si>
  <si>
    <t>79 000 0 0000</t>
  </si>
  <si>
    <t>08 1 00 0 0000</t>
  </si>
  <si>
    <t>083 01 00000</t>
  </si>
  <si>
    <t xml:space="preserve"> Подпрограмма «Развитие дополнительного образования и системы воспитания детей» </t>
  </si>
  <si>
    <t>КУЛЬТУРА, КИНЕМАТОГРАФИЯ</t>
  </si>
  <si>
    <t xml:space="preserve">Подпрограмма 2  «Наследие» </t>
  </si>
  <si>
    <t xml:space="preserve">Подпрограмма №3 Подпрограмма «Искусство»  </t>
  </si>
  <si>
    <t xml:space="preserve">05 1 00 00000 </t>
  </si>
  <si>
    <t>12 2 00 0000</t>
  </si>
  <si>
    <t xml:space="preserve">Подпрограмма №1  «Управление муниципальной программой и обеспечение условий реализации» </t>
  </si>
  <si>
    <t xml:space="preserve">Подпрограмма №1 Подпрограмма «Управление муниципальной программой и обеспечение условий реализации» </t>
  </si>
  <si>
    <t>Муниципальная программа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</si>
  <si>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Подпрограмма муниципальной программы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</si>
  <si>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Прочие мероприятия в области социальной политики</t>
  </si>
  <si>
    <t>24 1 1475</t>
  </si>
  <si>
    <t>Муниципальная  программа "Энергосбережение и повышение энергетической эффективности Пристенского района Курской области на период 2011-2015 годы и на перспективу до 2020 года"</t>
  </si>
  <si>
    <t>81 0 0000</t>
  </si>
  <si>
    <t>Непрограммная деятельность органов исполнительной власти Пристенского района Курской области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</si>
  <si>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</si>
  <si>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</si>
  <si>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</si>
  <si>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Мероприятия в области привлечения инвестиций</t>
  </si>
  <si>
    <t>Муниципальная программа "Улучшение демографической ситуации в Пристенском районе Курской области на 2013-2015 годы"</t>
  </si>
  <si>
    <t>Мероприятия  для улучшения демографической ситуации в Пристенском районе</t>
  </si>
  <si>
    <t/>
  </si>
  <si>
    <t>Обеспечение деятельности и выполнение функций органов местного самоуправления</t>
  </si>
  <si>
    <t>Расходы по обеспечению деятельности (оказание услуг) муниципальных учреждений</t>
  </si>
  <si>
    <t>Обеспечение условий для развития малого и среднего предпринимательства на территории муниципального образования</t>
  </si>
  <si>
    <t>Непрограммная деятельность органов местного самоуправления</t>
  </si>
  <si>
    <t>Предоставление социальной поддержки отдельным категориям граждан по обеспечению продовольственными товарами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</si>
  <si>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</si>
  <si>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Иные межбюджетные трансферты на осуществление полномочий  по капитальному ремонту муниципального жилищного фонда</t>
  </si>
  <si>
    <t>07 1 03 П1430</t>
  </si>
  <si>
    <t>16 1 02 R0181</t>
  </si>
  <si>
    <t>Иные межбюджетные трансферты на осуществление полномочий по устойчивому развитие сельских территорий</t>
  </si>
  <si>
    <t>16 1 02 L0181</t>
  </si>
  <si>
    <t>77 2 00 13170</t>
  </si>
  <si>
    <t>Иные межбюджетные трансферты на реализацию мероприятий, направленных на устойчивое развитие сельских территорий</t>
  </si>
  <si>
    <t>Иные межбюджетные трансферты на осуществление полномочий по выполнению других (прочих) обязательств органа местного самоуправления</t>
  </si>
  <si>
    <t>76 1 00 П1404</t>
  </si>
  <si>
    <t>Муниципальная программа "Охрана окружающей среды в Пристенском районе Курской области на 2015-2020 годы"</t>
  </si>
  <si>
    <t>Иные межбюджетные трансферты на содержание работника, осуществляющего выполнение переданных полномочий</t>
  </si>
  <si>
    <t>06 1 01 П1490</t>
  </si>
  <si>
    <t>Иные межбюджетные трансферты на осуществление переданных полномочий по реализации мероприятий, связанных с проведением текущего ремонта объектов водоснабжения муниципальной собственности</t>
  </si>
  <si>
    <t>06 1 01 S3431</t>
  </si>
  <si>
    <t>Муниципальная программа  "Развитие культуры Пристенского района Курской области на 2017-2019 годы"</t>
  </si>
  <si>
    <t>Расходы областного бюджета на предоставление грантов муниципальным образованиям в целях содействия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</t>
  </si>
  <si>
    <t xml:space="preserve">Подпрограмма "Обеспечение качественными услугами ЖКХ населения сельских поселений муниципального района «Пристенский район» Курской области» муниципальной программы "Обеспечение доступным и комфортным жильем и коммунальными услугами гражданина территории </t>
  </si>
  <si>
    <t xml:space="preserve">Подпрограмма «Развитие сети автомобильных дорог общего пользования местного значения в Пристенском районе Курской области» муниципальной программы «Развитие транспортной системы, обеспечение перевозки пассажиров в   Пристенском  районе Курской  области и </t>
  </si>
  <si>
    <t>Осуществление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</si>
  <si>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</si>
  <si>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обеспечения»</t>
  </si>
  <si>
    <t>Выполнение других обязательств Пристенского района Курской области</t>
  </si>
  <si>
    <t>Обеспечение мер социальной поддержки ветеранов труда и тружеников тыла</t>
  </si>
  <si>
    <t>Муниципальная программа  "Развитие культуры Пристенского района Курской области на 2014-2018 годы"</t>
  </si>
  <si>
    <t>Муниципальная программа "Социальная поддержка граждан в Пристенском районе Курской области на 2015-2017 годы"</t>
  </si>
  <si>
    <t xml:space="preserve">Подпрограмма  "Профилактика наркомании и медико-социальная реабилитация больных наркоманией в Пристенском районе Курской области" </t>
  </si>
  <si>
    <t>02 4 00 00000</t>
  </si>
  <si>
    <t>Основное мероприятие «Профилактика наркомании и реабилитация больных наркоманией»</t>
  </si>
  <si>
    <t>02 4 01 00000</t>
  </si>
  <si>
    <t>02 4 01 С1486</t>
  </si>
  <si>
    <t xml:space="preserve">05 0 00 00000 </t>
  </si>
  <si>
    <t>05 1 00 00000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</si>
  <si>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секторе.»</t>
  </si>
  <si>
    <t>05 1 01 00000</t>
  </si>
  <si>
    <t>05 1 01 С1434</t>
  </si>
  <si>
    <t>05 0 00 00000</t>
  </si>
  <si>
    <t xml:space="preserve">23 0 0000 </t>
  </si>
  <si>
    <t xml:space="preserve">23 1 0000 </t>
  </si>
  <si>
    <t>23 1 1349</t>
  </si>
  <si>
    <t>23 1 1429</t>
  </si>
  <si>
    <t>23 1 5018</t>
  </si>
  <si>
    <t>Капитальные вложения в объекты муниципальной собственности</t>
  </si>
  <si>
    <t>Бюджетные инвестиции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</si>
  <si>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</si>
  <si>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</si>
  <si>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</si>
  <si>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Муниципальная программа "Развитие животноводства Пристенского района на 2014-2015 годы"</t>
  </si>
  <si>
    <t>21 1 0000</t>
  </si>
  <si>
    <t>Мероприятия в сфере развития животноводства Пристенского района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</si>
  <si>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</si>
  <si>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</si>
  <si>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</si>
  <si>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трудовых отношений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</si>
  <si>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</si>
  <si>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</si>
  <si>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</si>
  <si>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02 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</si>
  <si>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</si>
  <si>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</si>
  <si>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</si>
  <si>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</si>
  <si>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</si>
  <si>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</si>
  <si>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</si>
  <si>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</si>
  <si>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</si>
  <si>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Подпрограмма "Оздоровление и отдых детей Пристенского района Курской области" </t>
  </si>
  <si>
    <t>Основное мероприятие «Организация оздоровления и отдыха детей Пристенского района  Курской области различными формами»</t>
  </si>
  <si>
    <t>08 4 01 13540</t>
  </si>
  <si>
    <t>08 4 01 S3540</t>
  </si>
  <si>
    <t>76 0 00 00000</t>
  </si>
  <si>
    <t>76 1 00 00000</t>
  </si>
  <si>
    <t>76 1 00 С1404</t>
  </si>
  <si>
    <t>03 0 00 00000</t>
  </si>
  <si>
    <t>03 3 00 00000</t>
  </si>
  <si>
    <t>03 1 00 00000</t>
  </si>
  <si>
    <t>77 0 00 00000</t>
  </si>
  <si>
    <t>77 2 00 00000</t>
  </si>
  <si>
    <t>77 2 00 С1406</t>
  </si>
  <si>
    <t>12 0 00 00000</t>
  </si>
  <si>
    <t>Подпрограмма «Обеспечение  правопорядка  на  территории муниципального образования"</t>
  </si>
  <si>
    <t>12 2 00 00000</t>
  </si>
  <si>
    <t xml:space="preserve"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деятельности». </t>
  </si>
  <si>
    <t>12 2 01 00000</t>
  </si>
  <si>
    <t>12 2 01 С1435</t>
  </si>
  <si>
    <t xml:space="preserve">Подпрограмма «Управление муниципальной программой и обеспечение условий реализации» </t>
  </si>
  <si>
    <t>12 1 00 00000</t>
  </si>
  <si>
    <t>12 1 01 00000</t>
  </si>
  <si>
    <t>12 1 01 13180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</si>
  <si>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</t>
  </si>
  <si>
    <t>03 2 1356</t>
  </si>
  <si>
    <t>Содержание работников, осуществляющих переданные государственные полномочия в сфере социальной защиты</t>
  </si>
  <si>
    <t>ОБЩЕГОСУДАРСТВЕННЫЕ ВОПРОСЫ</t>
  </si>
  <si>
    <t xml:space="preserve">Межбюджетные трансферты общего характера бюджетам  бюджетной системы  Российской Федерации </t>
  </si>
  <si>
    <t>муниципальных казенных учреждений муниципального района «Пристенский район» Курской области» на 2014-2016 годы»</t>
  </si>
  <si>
    <t xml:space="preserve">Муниципальная программа «Развитие системы защиты информации, информационно-телекоммуникационного  и технического обеспечения Администрации Пристенского района Курской области,  структурных подразделений Администрации Пристенского района Курской области, </t>
  </si>
  <si>
    <t>Подпрограмма «Реализация мероприятий для развития системы защиты информации, информационно-телекоммуникационного и технического обеспечения»</t>
  </si>
  <si>
    <t>Основное мероприятие «Обеспечение безопасности информационно-телекоммуникационного и технического обеспечения»</t>
  </si>
  <si>
    <t>20 0 00 00000</t>
  </si>
  <si>
    <t>20 1 00 00000</t>
  </si>
  <si>
    <t>20 1 01 С1493</t>
  </si>
  <si>
    <t>20 1 01 00000</t>
  </si>
  <si>
    <t>Основное мероприятие  «Оказание поддержки общественным организациям ветеранов войны»</t>
  </si>
  <si>
    <t>02 1 01 00000</t>
  </si>
  <si>
    <t>08 3 01 S3540</t>
  </si>
  <si>
    <t>Основное мероприятие «Руководство и управление в сфере социальной защиты»</t>
  </si>
  <si>
    <t>02 1 02 13220</t>
  </si>
  <si>
    <t>02 1 02 00000</t>
  </si>
  <si>
    <t>Муниципальная программа  «Развитие транспортной системы, обеспечение перевозки пассажиров  в Пристенском районе Курской области и безопасности дорожного движения »</t>
  </si>
  <si>
    <t>77 2 00 13450</t>
  </si>
  <si>
    <t>03 2 01 S1500</t>
  </si>
  <si>
    <t>Мероприятия, направленные на  развитие социальной и инженерной инфраструктуры муниципальных образований Курской области.</t>
  </si>
  <si>
    <t xml:space="preserve">КУЛЬТУРА, КИНЕМАТОГРАФИЯ </t>
  </si>
  <si>
    <t>08 2 01 С1406</t>
  </si>
  <si>
    <t>08 1 00 00000</t>
  </si>
  <si>
    <t>08 1 01 00000</t>
  </si>
  <si>
    <t>08 1 01 С1414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</si>
  <si>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</si>
  <si>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</si>
  <si>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Средства муниципальных образований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</si>
  <si>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Подпрограмма 3 "Обеспечение качественными услугами ЖКХ населения Пристенского района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</si>
  <si>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>77 2 1406</t>
  </si>
  <si>
    <t xml:space="preserve">Выплата пенсий за выслугу лет и доплат к пенсиям муниципальных служащих </t>
  </si>
  <si>
    <t xml:space="preserve">Мероприятия по  обеспечению населения экологически чистой питьевой водой </t>
  </si>
  <si>
    <t>Мероприятия по строительству объектов размещения (хранения) твердых бытовых отходов</t>
  </si>
  <si>
    <t xml:space="preserve">Средства муниципального образования на развитие системы оздоровления и отдыха детей </t>
  </si>
  <si>
    <t xml:space="preserve">Создание условий для развития социальной и инженерной инфраструктуры муниципальных образований </t>
  </si>
  <si>
    <t>08 3 1417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</si>
  <si>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годы"</t>
  </si>
  <si>
    <t>22 1 1471</t>
  </si>
  <si>
    <t>Коммунальное хозяйство</t>
  </si>
  <si>
    <t>Муниципальная программа "Устойчивое развитие сельских территорий Пристенского района Курской области на 2014-2017 годы и на период до 2020 года"</t>
  </si>
  <si>
    <t>Подпрограмма "Строительство локальных сетей водоснабжения" муниципальной программы  "Устойчивое развитие сельских территорий Пристенского района Курской области на 2014-2017 годы и на период до 2020 года"</t>
  </si>
  <si>
    <t>23 0 0000</t>
  </si>
  <si>
    <t>23 1 0000</t>
  </si>
  <si>
    <t>Создание условий для развития социальной и инженерной инфраструктуры муниципальных образований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</si>
  <si>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курской области на 2015-2020 годы"</t>
  </si>
  <si>
    <t>Раз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</si>
  <si>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граждан»</t>
  </si>
  <si>
    <t>06 0 0000</t>
  </si>
  <si>
    <t>Подпрограмма «Экология и чистая вода МО» муниципальной программы «Охрана окружающей среды МО»</t>
  </si>
  <si>
    <t>Муниципальная  программа «Развитие образования в Пристенском районе Курской области»</t>
  </si>
  <si>
    <t>22 0 0000</t>
  </si>
  <si>
    <t>Обеспечение мер социальной поддержки тружеников тыла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</si>
  <si>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</si>
  <si>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07 0 0000</t>
  </si>
  <si>
    <t>03 0 0000</t>
  </si>
  <si>
    <t>Прочие межбюджетные трансферты общего характера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</si>
  <si>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</si>
  <si>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</si>
  <si>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</si>
  <si>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</si>
  <si>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</si>
  <si>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</si>
  <si>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</si>
  <si>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</si>
  <si>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</si>
  <si>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</si>
  <si>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</si>
  <si>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</si>
  <si>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</si>
  <si>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</si>
  <si>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</si>
  <si>
    <t>16 1 03 00000</t>
  </si>
  <si>
    <t>Основное мероприятие «Строительство автомобильных дорог общего пользования местного значения»</t>
  </si>
  <si>
    <t>16 1 03 50180</t>
  </si>
  <si>
    <t>16 1 03 R0180</t>
  </si>
  <si>
    <t>16 1 03 L0180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</si>
  <si>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</si>
  <si>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Устойчивое развитие сельских территорий</t>
  </si>
  <si>
    <t>Реализация мероприятий, направленных на устойчивое развитие сельских территорий</t>
  </si>
  <si>
    <t xml:space="preserve">Судебная система
</t>
  </si>
  <si>
    <t>77 2 00 51200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</si>
  <si>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</si>
  <si>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77 2 00 13603</t>
  </si>
  <si>
    <t>77 2 00 L0181</t>
  </si>
  <si>
    <t xml:space="preserve">Подпрограмма "Развитие дополнительного образования и системы воспитания детей" </t>
  </si>
  <si>
    <t>Подпрограмма «Экология и чистая вода в Пристенском районе  Курской области» на 2015-2020 годы</t>
  </si>
  <si>
    <r>
      <t>Основное мероприятие</t>
    </r>
    <r>
      <rPr>
        <sz val="10.5"/>
        <color indexed="30"/>
        <rFont val="Times New Roman"/>
        <family val="1"/>
      </rPr>
      <t xml:space="preserve"> «Содержание, ремонт автомобильных дорог общего пользования местного значения»</t>
    </r>
  </si>
  <si>
    <t xml:space="preserve">Санитарно-эпидемиологическое благополучие </t>
  </si>
  <si>
    <t>15 2 05 С1405</t>
  </si>
  <si>
    <t>Основное мероприятие «Участие в ежегодном региональном форуме малого среднего предпринимательства "День предпринимателя Курской области"</t>
  </si>
  <si>
    <t>15 2 06 С1405</t>
  </si>
  <si>
    <t>15 2 07 С1405</t>
  </si>
  <si>
    <t>Муниципальная программа "Содействие занятости населения Пристенского района на 2017-2019 годы"</t>
  </si>
  <si>
    <r>
      <t>Муниципальная программа «Содействие занятости населения Пристенского района на 2017-2019 годы»</t>
    </r>
    <r>
      <rPr>
        <i/>
        <sz val="10.5"/>
        <rFont val="Times New Roman"/>
        <family val="1"/>
      </rPr>
      <t xml:space="preserve"> </t>
    </r>
  </si>
  <si>
    <t>Муниципальная программа «Развитие информационного общества в Пристенском районе Курской области»</t>
  </si>
  <si>
    <t>Основное мероприятие  «Осуществление мероприятий по формированию электронного правительства, обеспечение деятельности учреждений в сфере информационно-коммуникационного и технического обеспечения »</t>
  </si>
  <si>
    <t>Подпрограмма «Развитие системы защиты информации Пристенского района Курской области»</t>
  </si>
  <si>
    <t>Основное мероприятие  «Мероприятия по обеспечению безопасности в информационно-коммуникационной сфере »</t>
  </si>
  <si>
    <t>20 2 00 00000</t>
  </si>
  <si>
    <t>20 2 01 00000</t>
  </si>
  <si>
    <t>20 2 01 С1404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</si>
  <si>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</t>
  </si>
  <si>
    <t>20 1 02 00000</t>
  </si>
  <si>
    <t>20 1 02 С1404</t>
  </si>
  <si>
    <t>Муниципальная программа "Профилактика  правонарушений в Пристенском районе Курской области на 2017-2019 годы"</t>
  </si>
  <si>
    <t>Муниципальная программа "Профилактика  правонарушений в Пристенском районе Курской области на 2017-2019годы"</t>
  </si>
  <si>
    <t>Основное мероприятие «Организация зон санитарной охраны на объектах питьевого водоснабжения»</t>
  </si>
  <si>
    <t>06 1 03 00000</t>
  </si>
  <si>
    <t>Здравоохранение</t>
  </si>
  <si>
    <t>07 1 02 L0200</t>
  </si>
  <si>
    <t>Муниципальная программа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2017-2019 годы»</t>
  </si>
  <si>
    <t>77 2 00 13360</t>
  </si>
  <si>
    <t>06 1 03 С1469</t>
  </si>
  <si>
    <t>Мероприятия по обеспечению охраны окружающей среды</t>
  </si>
  <si>
    <t>Условно-утвержденные расходы</t>
  </si>
  <si>
    <t>Создание условий для развития социальной и инженерной инфраструктуры муниципальных образований Курской области</t>
  </si>
  <si>
    <t>03 2 1150</t>
  </si>
  <si>
    <t xml:space="preserve">Подпрограмма "Реализация мероприятий для развития животноводства в Пристенском районе муниципальной программы"Развитие животноводства Пристенского района на 2014-2015 годы" </t>
  </si>
  <si>
    <t>21 0 0000</t>
  </si>
  <si>
    <t>Основное мероприятие «Содействие развитию социальной и инженерной инфраструктуры муниципальных образований Пристенского района Курской области"</t>
  </si>
  <si>
    <t>07 1 01 S1500</t>
  </si>
  <si>
    <t>07 1 01 11500</t>
  </si>
  <si>
    <t>08 2 01 С1417</t>
  </si>
  <si>
    <t>Муниципальная программа "Профилактика терроризма и экстремизма в Пристенском районе Курской области на 2017-2019 годы"</t>
  </si>
  <si>
    <t>21 0 00 00000</t>
  </si>
  <si>
    <t>21 1 00 00000</t>
  </si>
  <si>
    <t>Основное мероприятие «Усиление антатеррористической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</t>
  </si>
  <si>
    <t>21 1 03 00000</t>
  </si>
  <si>
    <t>Реализация мероприятий, направленных на обеспечение правопорядка на территории муниципального образования</t>
  </si>
  <si>
    <t>21 1 03 С1435</t>
  </si>
  <si>
    <t>06 1 01 С1427</t>
  </si>
  <si>
    <t>Мероприятия, связанные с проведением текущего ремонта объектов водоснабжения муниципальной собственности</t>
  </si>
  <si>
    <t>06 1 01 S3430</t>
  </si>
  <si>
    <t>07 1 04 S3600</t>
  </si>
  <si>
    <t>Реализация 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</si>
  <si>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 xml:space="preserve">Приложение №7   к Решению Представительного Собрания  Пристенского района Курской области "О бюджете  </t>
  </si>
  <si>
    <r>
      <t xml:space="preserve"> </t>
    </r>
    <r>
      <rPr>
        <i/>
        <sz val="10"/>
        <color indexed="8"/>
        <rFont val="Times New Roman"/>
        <family val="1"/>
      </rPr>
      <t>(тыс.руб.)</t>
    </r>
    <r>
      <rPr>
        <b/>
        <i/>
        <sz val="12"/>
        <color indexed="8"/>
        <rFont val="Times New Roman"/>
        <family val="1"/>
      </rPr>
      <t xml:space="preserve">      </t>
    </r>
  </si>
  <si>
    <t>Осуществление переданных полномочий в сфере внутреннего муниципального финансового контроля</t>
  </si>
  <si>
    <t>Основное мероприятие  «Осуществление мероприятий по формированию электронного правительства, обеспечение деятельности учреждений в сфере информационно-коммуникационного и технического обеспечения»</t>
  </si>
  <si>
    <t>Основное мероприятие  «Мероприятия по обеспечению безопасности в информационно-коммуникационной сфере»</t>
  </si>
  <si>
    <t>20 1 00  00000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</si>
  <si>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</si>
  <si>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Резервные фонды Администрации Курской области</t>
  </si>
  <si>
    <r>
      <t xml:space="preserve">Подпрограмма </t>
    </r>
    <r>
      <rPr>
        <sz val="10.5"/>
        <color indexed="8"/>
        <rFont val="Times New Roman"/>
        <family val="1"/>
      </rPr>
      <t>«Экология и чистая вода в Пристенском районе  Курской области» на 2015-2020 годы</t>
    </r>
    <r>
      <rPr>
        <sz val="10.5"/>
        <color indexed="8"/>
        <rFont val="Times New Roman"/>
        <family val="1"/>
      </rPr>
      <t xml:space="preserve"> </t>
    </r>
  </si>
  <si>
    <t xml:space="preserve">Муниципальная программа «Обеспечение доступным и комфортным жильем и коммунальными услугами граждан на территории сельских поселений </t>
  </si>
  <si>
    <t>Подпрограмма "Обеспечение качественными услугами ЖКХ населения сельских поселений муниципального района «Пристенский район» Курской области»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</si>
  <si>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 xml:space="preserve">Подпрограмма «Развитие сети автомобильных дорог общего пользования местного значения в Пристенском районе Курской области» 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</si>
  <si>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</si>
  <si>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>Иные межбюджетные трансферты на осуществление полномочий  в области благоустройства</t>
  </si>
  <si>
    <t>Основное мероприятие «Социальная поддержка работников образования»</t>
  </si>
  <si>
    <t xml:space="preserve">Наименование </t>
  </si>
  <si>
    <t>Сумма</t>
  </si>
  <si>
    <t>Муниципальные  программы, всего</t>
  </si>
  <si>
    <t xml:space="preserve"> Муниципальная программа "Развитие культуры Пристенского района Курской области на 2017-2019 годы"</t>
  </si>
  <si>
    <t>01 1</t>
  </si>
  <si>
    <t>Основное мероприятие «Обеспечение деятельности и выполнение функций Пристенской централизованной бухгалтерии учреждений культуры»</t>
  </si>
  <si>
    <t xml:space="preserve">01 1 01 00000 </t>
  </si>
  <si>
    <t>Основное мероприятие «Оказание мер социальной поддержки работникам учреждений культуры»</t>
  </si>
  <si>
    <t xml:space="preserve">01 1 02 00000 </t>
  </si>
  <si>
    <t xml:space="preserve">Подпрограмма «Наследие» </t>
  </si>
  <si>
    <t xml:space="preserve">01 2 </t>
  </si>
  <si>
    <t>Основное мероприятие «Развитие библиотечного дела и  материально-технической базы библиотек в Пристенском районе»</t>
  </si>
  <si>
    <t xml:space="preserve">Подпрограмма «Искусство» </t>
  </si>
  <si>
    <t>01 3</t>
  </si>
  <si>
    <t>Основное мероприятие «Сохранение и развитие народной культуры, нематериального наследия и кинообслуживания»</t>
  </si>
  <si>
    <t>02 1</t>
  </si>
  <si>
    <t>Подпрограмма "Развитие мер социальной поддержки отдельных категорий граждан»</t>
  </si>
  <si>
    <t xml:space="preserve">02 2 </t>
  </si>
  <si>
    <t>Основное мероприятие «Выплата пенсий и доплат муниципальным служащим»</t>
  </si>
  <si>
    <t>Основное мероприятие  «Предоставление гражданам ежемесячных пособий»</t>
  </si>
  <si>
    <t xml:space="preserve">Подпрограмма "Улучшение демографической ситуации, совершенствование социальной поддержки семьи и детей» </t>
  </si>
  <si>
    <t xml:space="preserve">02 3 </t>
  </si>
  <si>
    <t>Основное мероприятие «Работа по улучшению демографической ситуации в Пристенском районе»</t>
  </si>
  <si>
    <t>02 3 03 00000</t>
  </si>
  <si>
    <t>02 4</t>
  </si>
  <si>
    <t xml:space="preserve">02 5 </t>
  </si>
  <si>
    <t>Муниципальная программа «Развитие образования»  Пристенского района Курской области  на 2015-2020 годы»</t>
  </si>
  <si>
    <t xml:space="preserve">03 1 </t>
  </si>
  <si>
    <t xml:space="preserve">03 2 </t>
  </si>
  <si>
    <t>Основное мероприятие «Социальная поддержка обучающихся образовательных учреждений общего образования»</t>
  </si>
  <si>
    <t xml:space="preserve">03 3 </t>
  </si>
  <si>
    <t>Основное мероприятие "Реализация дополнительных образовательных программ дополнительного образования и мероприятия по их развитию"</t>
  </si>
  <si>
    <t xml:space="preserve">05 1 </t>
  </si>
  <si>
    <t xml:space="preserve">06 </t>
  </si>
  <si>
    <t>06 1</t>
  </si>
  <si>
    <t xml:space="preserve">07 1 </t>
  </si>
  <si>
    <t>07 1  01 00000</t>
  </si>
  <si>
    <t>07 1  02 00000</t>
  </si>
  <si>
    <t>07 1  04 00000</t>
  </si>
  <si>
    <t xml:space="preserve">Подпрограмма  "Обеспечение качественными услугами ЖКХ населения сельских поселений муниципального района «Пристенский район» Курской области» </t>
  </si>
  <si>
    <t>07 2</t>
  </si>
  <si>
    <t>Основное мероприятие  «Организация сбора и вывоза отходов и мусора на территории сельских поселений муниципального района «Пристенский район» Курской области»</t>
  </si>
  <si>
    <t>Подпрограмма «Повышение эффективности реализации молодежной политики в Пристенском районе Курской области»</t>
  </si>
  <si>
    <t>08 1</t>
  </si>
  <si>
    <t>Основное мероприятие «Создание условий для развития молодежной политики в Пристенском районе Курской области»</t>
  </si>
  <si>
    <t>08 2</t>
  </si>
  <si>
    <t>Подпрограмма «Оздоровление и отдых детей Пристенского района Курской области»</t>
  </si>
  <si>
    <t xml:space="preserve">08 3 </t>
  </si>
  <si>
    <t xml:space="preserve">09 </t>
  </si>
  <si>
    <t xml:space="preserve">09 1 </t>
  </si>
  <si>
    <t>Основное мероприятие 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</si>
  <si>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10 1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</si>
  <si>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</t>
  </si>
  <si>
    <t>10 2</t>
  </si>
  <si>
    <t>11 1</t>
  </si>
  <si>
    <t>Подпрограмма «Повышение безопасности дорожного движения в Пристенском районе Курской области»</t>
  </si>
  <si>
    <t>11 2</t>
  </si>
  <si>
    <t>11 3</t>
  </si>
  <si>
    <t>12 1</t>
  </si>
  <si>
    <t>Подпрограмма «Обеспечение  правопорядка  на  территории  муниципального образования»</t>
  </si>
  <si>
    <t xml:space="preserve">12 2 </t>
  </si>
  <si>
    <t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</t>
  </si>
  <si>
    <t>Муниципальная программа «Развитие экономики Пристенского района Курской области на 2016-2020 годы»</t>
  </si>
  <si>
    <t xml:space="preserve">Подпрограмма  «Создание благоприятных условия для привлечения инвестиций в экономику Пристенского района Курской области» </t>
  </si>
  <si>
    <t xml:space="preserve">15 1 </t>
  </si>
  <si>
    <t>Подпрограмма «Развитие малого и среднего предпринимательства в Пристенском районе Курской области»</t>
  </si>
  <si>
    <t xml:space="preserve">15 2 </t>
  </si>
  <si>
    <t>15 2 02 00000</t>
  </si>
  <si>
    <t xml:space="preserve">16 1 </t>
  </si>
  <si>
    <t>Основное мероприятие «Строительство распределительных сетей газопровода»</t>
  </si>
  <si>
    <t>16 1 01 00000</t>
  </si>
  <si>
    <t>Подпрограмма «Содействие временной занятости отдельных категорий граждан»</t>
  </si>
  <si>
    <t xml:space="preserve">17 1 </t>
  </si>
  <si>
    <t>Муниципальная программа "Развитие информационного общества в Пристенском районе Курской области"</t>
  </si>
  <si>
    <t>20 1</t>
  </si>
  <si>
    <t>20 2</t>
  </si>
  <si>
    <t>Муниципальная программа "Профилактика терроризма и экстремизма в Пристенском районке Курской области на 2017-2019 годы"</t>
  </si>
  <si>
    <t>Подпрограмма "Профилактика терроризма и эксремизма в Пристенском районе Курской области на 2017-2019 годы"</t>
  </si>
  <si>
    <t xml:space="preserve">21 1 </t>
  </si>
  <si>
    <t>03 2 01 13050</t>
  </si>
  <si>
    <t>Проведение капитального ремонта муниципальных образовательных организаций.</t>
  </si>
  <si>
    <t>07 1 04 13600</t>
  </si>
  <si>
    <t>06 1 01 13430</t>
  </si>
  <si>
    <t xml:space="preserve">16 0 00 00000 </t>
  </si>
  <si>
    <t xml:space="preserve">16 1 00 00000 </t>
  </si>
  <si>
    <t xml:space="preserve">16 1 02 00000  </t>
  </si>
  <si>
    <t>161 02 R0180</t>
  </si>
  <si>
    <t>Проведение текущего ремонта объектов водоснабжения муниципальной собственности</t>
  </si>
  <si>
    <t>07 1 02 R0200</t>
  </si>
  <si>
    <t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</t>
  </si>
  <si>
    <t>02 6 01 00000</t>
  </si>
  <si>
    <t>02 6 00 00000</t>
  </si>
  <si>
    <t>Подпрограмма «Обеспечение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</t>
  </si>
  <si>
    <t>Основное мероприятие «Создание для инвалидов и других маломобильных категорий граждан условий для безбарьерного доступа к объектам социальной инфраструктуры и усиление взаимодействия с общественными организациями»</t>
  </si>
  <si>
    <t>02 6 01 С1483</t>
  </si>
  <si>
    <t>Мероприятия по формированию доступной среды жизнедеятельности для лиц с ограниченными способностями</t>
  </si>
  <si>
    <t>Создание условий для развития социальной и инженерной инфраструктуры муниципальных образований.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</si>
  <si>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</si>
  <si>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Подпрограмма «Управление муниципальной программой и обеспечение условий реализации» муниципальной программы "Профилактика  правонарушений в Пристенском районе Курской области на 2017-2019 годы"</t>
  </si>
  <si>
    <t>Подпрограмма «Обеспечение  правопорядка  на  территории муниципального образования" муниципальной программы "Профилактика  правонарушений в Пристенском районе Курской области на 2017-2019 годы"</t>
  </si>
  <si>
    <t xml:space="preserve">Подпрограмма «Содействие временной занятости отдельных категорий граждан» муниципальной программы «Содействие занятости населения Пристенского района на 2017-2019 годы» </t>
  </si>
  <si>
    <t>Подпрограмма «Электронное правительство Пристенского района Курской области" муниципальной программы «Развитие информационного общества в Пристенском районе Курской области»</t>
  </si>
  <si>
    <t>Подпрограмма «Развитие системы защиты информации Пристенского района Курской области» муниципальной программы «Развитие информационного общества в Пристенском районе Курской области»</t>
  </si>
  <si>
    <t>Подпрограмма «Электронное правительство Пристенского района Курской области« муниципальной программы «Развитие информационного общества в Пристенском районе Курской области»</t>
  </si>
  <si>
    <t>Подпрограмма «Развитие системы защиты информации Пристенского района Курской области»муниципальной программы «Развитие информационного общества в Пристенском районе Курской области»</t>
  </si>
  <si>
    <t>Подпрограмма «Энергосбережение в Пристенском районе» муниципальной  программы "Энергосбережение и повышение энергетической эффективности в Пристенском районе Курской области на 2016-2020 годы"</t>
  </si>
  <si>
    <t>Подпрограмма «Повышение безопасности дорожного движения в Пристенском районе Курской области" муниципальной программы "Развитие транспортной системы, обеспечение перевозки пассажиров в Пристенском районе Курской области и безопасности дорожного движения"</t>
  </si>
  <si>
    <t>Подпрограмма «Содействие временной занятости отдельных категорий граждан» муниципальной программы "Содействие занятости населения Пристенского района на 2017-2019 годы"</t>
  </si>
  <si>
    <t>Подпрограмма «Электронное правительство Пристенского района Курской области» муниципальной программы «Развитие информационного общества в Пристенском районе Курской области»</t>
  </si>
  <si>
    <t>Подпрограмма "Развитие пассажирских перевозок в Пристенском районе Курской области» 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</si>
  <si>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«Развитие сети автомобильных дорог общего пользования местного значения в Пристенском районе Курской области" 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</si>
  <si>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 "«Устойчивое развитие сельских территорий Пристенского района Курской области на 2014-2017 годы и на период до 2020 года»"муниципальной программы «Устойчивое развитие сельских территорий Пристенского района Курской области на 2014-2017 годы и на период до 2020 года»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</si>
  <si>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</si>
  <si>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Подпрограмма «Создание благоприятных условия для привлечения инвестиций в экономику Пристенского района Курской области» муниципальной программы  «Развитие экономики Пристенского района Курской области на 2016-2020 годы»</t>
  </si>
  <si>
    <t>Подпрограмма «Развитие малого и среднего предпринимательства в Пристенском районе Курской области» муниципальной программы  «Развитие экономики Пристенского района Курской области на 2016-2020 годы»</t>
  </si>
  <si>
    <t>Подпрограмма «Экология и чистая вода в Пристенском районе Курской области» муниципальной программы «Охрана окружающей среды в  Пристенском районе Курской области на 2015-2020 годы»</t>
  </si>
  <si>
    <t>Подпрограмма «Устойчивое развитие сельских территорий Пристенского района Курской области на 2014-2017 годы и на период до 2020 года» муниципальной программы «Устойчивое развитие сельских территорий Пристенского района Курской области на 2014-2017 годы и на период до 2020 года»</t>
  </si>
  <si>
    <t>Подпрограмма  "Развитие дошкольного и общего образования детей"муниципальной  программы «Развитие образования"  Пристенского района Курской области на 2015-2020 годы»</t>
  </si>
  <si>
    <t>Подпрограмма "Развитие дошкольного и общего образования детей" муниципальной  программы «Развитие образования"  Пристенского района Курской области на 2015-2020 годы»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</si>
  <si>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 </t>
  </si>
  <si>
    <t>Подпрограмма «Обеспечение  правопорядка  на  территории муниципального образования " муниципальной программы "Профилактика  правонарушений в Пристенском районе Курской области на 2017-2019 годы"</t>
  </si>
  <si>
    <t>Подпрограмма "Профилактика терроризма и экстремизма в Пристенском районе Курской области на 2017-2019 годы" муниципальной программы"Профилактика терроризма и экстремизма в Пристенском районе Курской области на 2017-2019 годы"</t>
  </si>
  <si>
    <t>Подпрограмма "Развитие дополнительного образования и системы воспитания детей" муниципальной  программы «Развитие образования"  Пристенского района Курской области на 2015-2020 годы»</t>
  </si>
  <si>
    <t>Подпрограмма «Повышение безопасности дорожного движения в Пристенском районе Курской области" муниципальной программы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</si>
  <si>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«Повышение эффективности реализации молодежной политики в Пристенском районе Курской области» муниципальной программы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2017-2019 годы"</t>
  </si>
  <si>
    <t>Подпрограмма "Оздоровление и отдых детей Пристенского района Курской области" муниципальной программы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2017-2019 годы"</t>
  </si>
  <si>
    <t xml:space="preserve"> Подпрограмма «Управление муниципальной программой и обеспечение условий реализации» муниципальной  программы «Развитие образования"  Пристенского района Курской области на 2015-2020 годы»</t>
  </si>
  <si>
    <t>Подпрограмма  «Наследие» муниципальной программы  "Развитие культуры Пристенского района Курской области на 2017-2019 годы"</t>
  </si>
  <si>
    <t>Подпрограмма «Искусство»  муниципальной программы  "Развитие культуры Пристенского района Курской области на 2017-2019 годы"</t>
  </si>
  <si>
    <t>Подпрограмма "Профилактика терроризма и экстремизма в Пристенском районе Курской области на 2017-2019 годы" муниципальной программы "Профилактика терроризма и экстремизма в Пристенском районе Курской области на 2017-2019 годы"</t>
  </si>
  <si>
    <t>Подпрограмма  «Управление муниципальной программой и обеспечение условий реализации» муниципальнойпрограммы  "Развитие культуры Пристенского района Курской области на 2017-2019 годы"</t>
  </si>
  <si>
    <t>Подпрограмма «Экология и чистая вода в Пристенском районе  Курской области» на 2015-2020 годы муниципальной программы "Охрана окружающей среды в Пристенском районе Курской области на 2015-2020 годы"</t>
  </si>
  <si>
    <t>Подпрограмма «Управление муниципальной программой и обеспечение условий реализации» муниципальной программы  "Развитие культуры Пристенского района Курской области на 2017-2019 годы"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</si>
  <si>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  на территории сельских поселений муниципального района "Пристенский район" Курской области "</t>
  </si>
  <si>
    <t>Подпрограмма "Развитие дошкольного и общего образования детей" муниципальной  программы «Развитие образования "Пристенского района Курской области на 2015-2020 годы»</t>
  </si>
  <si>
    <t>Подпрограмма «Реализация муниципальной политики в сфере физической культуры и спорта в Пристенском районе Курской области» муниципальной программы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2017-2019 годы»</t>
  </si>
  <si>
    <t>Подпрограмма «Управление муниципальной программой и обеспечение условий реализации» муниципальной программы  "Профилактика  правонарушений в Пристенском районе Курской области на 2017-2019 годы"</t>
  </si>
  <si>
    <t>Подпрограмма «Обеспечение  правопорядка  на  территории муниципального образования"муниципальной программы  "Профилактика  правонарушений в Пристенском районе Курской области на 2017-2019 годы"</t>
  </si>
  <si>
    <t xml:space="preserve">Подпрограмма «Содействие временной занятости отдельных категорий граждан»  муниципальной программы «Содействие занятости населения Пристенского района на 2017-2019 годы» </t>
  </si>
  <si>
    <t>Подпрограмма «Электронное правительство Пристенского района Курской области"муниципальной программы «Развитие информационного общества в Пристенском районе Курской области»</t>
  </si>
  <si>
    <t>Подпрограмма «Повышение безопасности дорожного движения в Пристенском районе Курской области"муниципальной программы "Развитие транспортной системы, обеспечение перевозки пассажиров в Пристенском районе Курской области и безопасности дорожного движения"</t>
  </si>
  <si>
    <t>Подпрограмма «Электронное правительство Пристенского района Курской области«муниципальной программы «Развитие информационного общества в Пристенском районе Курской области»</t>
  </si>
  <si>
    <t>Подпрограмма "Развитие пассажирских перевозок в Пристенском районе Курской области»муниципальной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</si>
  <si>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«Развитие сети автомобильных дорог общего пользования местного значения в Пристенском районе Курской области"муниципальной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</si>
  <si>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«Развитие сети автомобильных дорог  общего пользования местного значения в Пристенском районе Курской области" 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</si>
  <si>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 муниципальной программы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</si>
  <si>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Подпрограмма «Энергосбережение в Пристенском районе» муниципальной  программы "Энергосбережение и повышение энергетической эффективности в Пристенском районе Курской области на 2016-2020 годы</t>
  </si>
  <si>
    <t>Подпрограмма «Энергосбережение в Пристенском районе» муниципальной  программы "Энергосбережение и повышение энергетической эффективности в Пристенском районе Курской области на 2016-2020  годы</t>
  </si>
  <si>
    <t>Подпрограмма «Обеспечение  правопорядка  на  территории муниципального образования "муниципальной программы "Профилактика  правонарушений в Пристенском районе Курской области на 2017-2019 годы"</t>
  </si>
  <si>
    <t>Подпрограмма "Профилактика терроризма и экстремизма в Пристенском районе Курской области на 2017-2019 годы"  муниципальной программы"Профилактика терроризма и экстремизма в Пристенском районе Курской области на 2017-2019 годы"</t>
  </si>
  <si>
    <t>Подпрограмма  "Развитие дополнительного образования и системы воспитания детей" муниципальной  программы «Развитие образования"  Пристенского района Курской области на 2015-2020 годы»</t>
  </si>
  <si>
    <t>Подпрограмма «Повышение безопасности дорожного движения в Пристенском районе Курской области"муниципальной программы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</si>
  <si>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«Электронное правительство Пристенского района Курской области« муниципальной программы«Развитие информационного общества в Пристенском районе Курской области»</t>
  </si>
  <si>
    <t xml:space="preserve"> Подпрограмма 1 «Управление муниципальной программой и обеспечение условий реализации» муниципальной  программы «Развитие образования"  Пристенского района Курской области на 2015-2020 годы»</t>
  </si>
  <si>
    <t>Подпрограмма 2"Развитие дошкольного и общего образования детей" муниципальной  программы «Развитие образования "Пристенского района Курской области на 2015-2020 годы»</t>
  </si>
  <si>
    <t>Подпрограмма "Развитие дополнительного образования и системы воспитания детей"  муниципальной  программы «Развитие образования"  Пристенского района Курской области на 2015-2020 годы»</t>
  </si>
  <si>
    <t>Подпрограмма «Энергосбережение в Пристенском районе » муниципальной  программы "Энергосбережение и повышение энергетической эффективности в Пристенском районе Курской области на 2016-2020 годы"</t>
  </si>
  <si>
    <t>Подпрограмма "Профилактика терроризма и экстремизма в Пристенском районе Курской области на 2017-2019 годы"муниципальной программы "Профилактика терроризма и экстремизма в Пристенском районе Курской области на 2017-2019 годы"</t>
  </si>
  <si>
    <t>Подпрограмма "Оздоровление и отдых детей Пристенского района Курской области" муниципальной программы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2015-2017 годы»</t>
  </si>
  <si>
    <t xml:space="preserve">02 0 00 00000 </t>
  </si>
  <si>
    <t xml:space="preserve">02 6 00 00000 </t>
  </si>
  <si>
    <t xml:space="preserve">02 6 01 00000  </t>
  </si>
  <si>
    <t>Подпрограмма «Повышение безопасности дорожного движения в Пристенском районе Курской области» муниципальной программы «Развитие транспортной системы, обеспечение перевозки пассажиров в   Пристенском  районе Курской  области и безопасности дорожного движения».</t>
  </si>
  <si>
    <r>
      <t>Основное мероприятие</t>
    </r>
    <r>
      <rPr>
        <sz val="10.5"/>
        <color indexed="30"/>
        <rFont val="Times New Roman"/>
        <family val="1"/>
      </rPr>
      <t xml:space="preserve"> «Повышение безопасности дорожного движения в Пристенском районе Курской области»</t>
    </r>
  </si>
  <si>
    <t xml:space="preserve">78 1 00 00000 </t>
  </si>
  <si>
    <t>02 6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</si>
  <si>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обеспечения"</t>
  </si>
  <si>
    <t>06 1 02 00000</t>
  </si>
  <si>
    <t>Основное мероприятие «Строительство  и содержание полигона ТБО»</t>
  </si>
  <si>
    <t>06 1 02 С1469</t>
  </si>
  <si>
    <r>
      <t xml:space="preserve">Основное мероприятие </t>
    </r>
    <r>
      <rPr>
        <sz val="10.5"/>
        <color indexed="49"/>
        <rFont val="Times New Roman"/>
        <family val="1"/>
      </rPr>
      <t>«Строительство  и содержание полигона ТБО»</t>
    </r>
  </si>
  <si>
    <t>Мероприятия по  обеспечению населения экологически чистой питьевой водой</t>
  </si>
  <si>
    <r>
      <t xml:space="preserve">Подпрограмма </t>
    </r>
    <r>
      <rPr>
        <sz val="10.5"/>
        <color indexed="8"/>
        <rFont val="Times New Roman"/>
        <family val="1"/>
      </rPr>
      <t>«Экология и чистая вода в Пристенском районе  Курской области» на 2015-2020 годы</t>
    </r>
    <r>
      <rPr>
        <sz val="10.5"/>
        <color indexed="8"/>
        <rFont val="Times New Roman"/>
        <family val="1"/>
      </rPr>
      <t xml:space="preserve"> муниципальной программы «Охрана окружающей среды в Пристенском районе  Курской области на 2015-2020 годы»</t>
    </r>
  </si>
  <si>
    <r>
      <t xml:space="preserve">Основное мероприятие </t>
    </r>
    <r>
      <rPr>
        <sz val="10.5"/>
        <color indexed="49"/>
        <rFont val="Times New Roman"/>
        <family val="1"/>
      </rPr>
      <t>«Ремонт объектов водоснабжения»</t>
    </r>
  </si>
  <si>
    <t>73 1 00 13360</t>
  </si>
  <si>
    <t>73 1 00 С1438</t>
  </si>
  <si>
    <t>73 1 00 13180</t>
  </si>
  <si>
    <t xml:space="preserve">73 1 00 13310 </t>
  </si>
  <si>
    <t>архив 2020 - 363 т.р.</t>
  </si>
  <si>
    <t>строит.807 т.р.</t>
  </si>
  <si>
    <t>строит. 10,0 т.р.</t>
  </si>
  <si>
    <t>Муниципальная программа «Развитие муниципальной службы в Администрации Пристенского района Курской области на 2019-2021 годы»</t>
  </si>
  <si>
    <t>02 3 03 С1474</t>
  </si>
  <si>
    <t>д.б. 31204,636</t>
  </si>
  <si>
    <t>15 2 00 00000</t>
  </si>
  <si>
    <t xml:space="preserve">Основное мероприятие «Участие в проведении зональных семинаров, совещаний по вопросам организации и ведения бизнеса на местах" </t>
  </si>
  <si>
    <t>15 2 05 00000</t>
  </si>
  <si>
    <t xml:space="preserve">Основное мероприятие «Участие в ежегодном областном конкурсе "Лидер малого и среднего бизнеса Курской области" </t>
  </si>
  <si>
    <t>Основное мероприятие «Проведение мероприятий для инвалидов"</t>
  </si>
  <si>
    <t xml:space="preserve">02 6 02 00000  </t>
  </si>
  <si>
    <t>02 6 02 С1483</t>
  </si>
  <si>
    <t xml:space="preserve"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  </t>
  </si>
  <si>
    <t>Мероприятия в области улучшения демографической ситуации, совершенствования социальной поддержки семьи и детей</t>
  </si>
  <si>
    <t>?????</t>
  </si>
  <si>
    <t>Муниципальная программа  "Социальная поддержка граждан в Пристенском районе Курской области на 2018 - 2022 годы"</t>
  </si>
  <si>
    <t>Подпрограмма «Управление муниципальной программой и обеспечение условий реализации»муниципальной программы  "Социальная поддержка граждан в Пристенском районе Курской области на 2018 - 2022 годы"</t>
  </si>
  <si>
    <t>Подпрограмма «Управление муниципальной программой и обеспечение условий реализации» муниципальной программы  "Социальная поддержка граждан в Пристенском районе Курской области на 2018 - 2022 годы"</t>
  </si>
  <si>
    <t>Подпрограмма ««Дополнительные меры социальной поддержки ветеранов Великой Отечественной войны 1941-1945 годов, проживающих в Пристенском районе Курской области»муниципальной программы  "Социальная поддержка граждан в Пристенском районе Курской области на 2018 - 2022 годы"</t>
  </si>
  <si>
    <t>Подпрограмма "Развитие мер социальной поддержки отдельных категорий граждан"муниципальной программы  "Социальная поддержка граждан в Пристенском районе Курской области на 2018 - 2022 годы"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</si>
  <si>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2018 - 2022 годы"муниципальной программы  "Социальная поддержка граждан в Пристенском районе Курской области на 2018 - 2022 годы"</t>
  </si>
  <si>
    <t xml:space="preserve">Подпрограмма «Улучшение демографической ситуации,
совершенствование социальной поддержки семьи и детей» муниципальной программы  "Социальная поддержка граждан в Пристенском районе Курской области на 2018 - 2022 годы"
</t>
  </si>
  <si>
    <t>Подпрограмма "Улучшение демографической ситуации, совершенствование социальной поддержки семьи и детей" муниципальнойпрограммы  "Социальная поддержка граждан в Пристенском районе Курской области на 2018 - 2022 годы"</t>
  </si>
  <si>
    <t>Подпрограмма «Обеспечение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районе» муниципальной программы «Социальная поддержка граждан в Пристенском районе Курской области на 2018 - 2022 годы»</t>
  </si>
  <si>
    <t>Подпрограмма «Профилактика наркомании и медико - социальная реабилитация больных наркоманией в Пристенском  районе Курской области» муниципальной программы  "Социальная поддержка граждан в Пристенском районе Курской области на 2018 - 2022 годы"</t>
  </si>
  <si>
    <t xml:space="preserve">Муниципальная программа 
«Социальная поддержка граждан в Пристенском районе Курской области на 2018 - 2022 годы » 
</t>
  </si>
  <si>
    <t>Муниципальная программа  "Социальная поддержка граждан в Пристенском районе Курской области на 2018 - 2022 годы "</t>
  </si>
  <si>
    <t>Подпрограмма "Развитие мер социальной поддержки отдельных категорий граждан" муниципальной программы  "Социальная поддержка граждан в Пристенском районе Курской области на 2018 - 2022 годы"</t>
  </si>
  <si>
    <t>Подпрограмма "Развитие мер социальной поддержки отдельных категорий граждан" муниципальной программы  "Социальная поддержка граждан в Пристенском районе Курской области на 2018 - 2022 годы "</t>
  </si>
  <si>
    <t>Подпрограмма "Улучшение демографической ситуации, совершенствование социальной поддержки семьи и детей" муниципальной программы  "Социальная поддержка граждан в Пристенском районе Курской области на 2018 - 2022 годы"</t>
  </si>
  <si>
    <t xml:space="preserve"> Подпрограмма «Реализация мероприятий, направленных на развитие муниципальной службы» муниципальной программы«Развитие муниципальной службы в Администрации Пристенского района Курской области на 2019-2021 годы»</t>
  </si>
  <si>
    <t>02 3 03 0000</t>
  </si>
  <si>
    <t>Подпрограмма "Улучшение демографической ситуации, совершенствование социальной поддержки семьи и детей» муниципальной программы  "Социальная поддержка граждан в Пристенском районе Курской области на 2018 - 2022 годы"</t>
  </si>
  <si>
    <t>Основное мероприятие «Совершенствование физкультурно-спортивной инфраструктуры Пристенского района Курской области»</t>
  </si>
  <si>
    <t>08 2 02 00000</t>
  </si>
  <si>
    <t>08 2 02 L4950</t>
  </si>
  <si>
    <t xml:space="preserve">Реализация мероприятий по развитию физической культуры и спорта в Российской Федерации
</t>
  </si>
  <si>
    <t>77 2 00 13340</t>
  </si>
  <si>
    <t>15 2 08 С1405</t>
  </si>
  <si>
    <t xml:space="preserve">Основное мероприятие «Участие в ежегодном областном конкурсе "Малый и средний бизнес Курской области - глазами прессы" </t>
  </si>
  <si>
    <t>Муниципальная программа «Социальная поддержка граждан в Пристенском районе Курской области на 2018 - 2022 годы »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</si>
  <si>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области"</t>
  </si>
  <si>
    <t>77 2 0013350</t>
  </si>
  <si>
    <t>77 2 00 13350</t>
  </si>
  <si>
    <t>772 00 13340</t>
  </si>
  <si>
    <t xml:space="preserve"> Муниципальная программа «Социальная поддержка граждан в Пристенском районе Курской области на 2018 - 2022 годы »</t>
  </si>
  <si>
    <t>15 2 06 00000</t>
  </si>
  <si>
    <t>15 2 07 00000</t>
  </si>
  <si>
    <t>15 2 08 00000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</si>
  <si>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</si>
  <si>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Основное мероприятие "Реализация Федерального закона от 13 июля 2015 года N 218-ФЗ "О государственной регистрации недвижимости""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</si>
  <si>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</si>
  <si>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>Реализация 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</si>
  <si>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>161 02 L5670</t>
  </si>
  <si>
    <t>Реализация мероприятий по устойчивому развитию сельских территорий</t>
  </si>
  <si>
    <t>07 1 02 L4970</t>
  </si>
  <si>
    <t>Реализация мероприятий по обеспечению жильем молодых семей</t>
  </si>
  <si>
    <t>Реализация мероприятий по развитию физической культуры и спорта в Российской Федерации</t>
  </si>
  <si>
    <t xml:space="preserve">07 0 00 00000 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</si>
  <si>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</si>
  <si>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 xml:space="preserve">07 1 00 00000 </t>
  </si>
  <si>
    <t>Основное мероприятие "Реализация Федерального закона от 13 июля 2015 года N 218-ФЗ "О государственной регистрации недвижимости"</t>
  </si>
  <si>
    <t xml:space="preserve">07 1 04 00000  </t>
  </si>
  <si>
    <t xml:space="preserve">08 2 02 00000 </t>
  </si>
  <si>
    <t>ВСего программы</t>
  </si>
  <si>
    <t>01 3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</si>
  <si>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</si>
  <si>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161 02 S5670</t>
  </si>
  <si>
    <t xml:space="preserve">08 2 02 S1500 </t>
  </si>
  <si>
    <t xml:space="preserve">08 2 02 11500 </t>
  </si>
  <si>
    <t>Основное мероприятие "Обеспечение жильем молодых семей"</t>
  </si>
  <si>
    <t>08 2 02 S1500</t>
  </si>
  <si>
    <t>Осуществление переданных полномочий по реализации мероприятий в части полномочий в области архитектуры и градостроительства</t>
  </si>
  <si>
    <t>77 2 00 П1493</t>
  </si>
  <si>
    <r>
      <t xml:space="preserve">Основное мероприятие </t>
    </r>
    <r>
      <rPr>
        <sz val="10.5"/>
        <color indexed="49"/>
        <rFont val="Times New Roman"/>
        <family val="1"/>
      </rPr>
      <t>«Строительство  и содержание полигона ТБО»</t>
    </r>
  </si>
  <si>
    <t>Обеспечение проведения капитального ремонта муниципальных образовательных организаций.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</si>
  <si>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№143-ФЗ «Об актах гражданского состояния» полномочий Российской Федерации на государственную регистрацию актов гражданского состояния и бюджету г.Байконура на осуществление полномочий на государственную регистрацию актов гражданского состояния</t>
  </si>
  <si>
    <t>Мероприятия по организации питания 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</si>
  <si>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</si>
  <si>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16 1 02 С1417</t>
  </si>
  <si>
    <t>161 02 С1417</t>
  </si>
  <si>
    <t>161 02 R5671</t>
  </si>
  <si>
    <t>Реализация мероприятий по устойчивому развитию сельских территорий за счет средств областного бюджета</t>
  </si>
  <si>
    <t>2020 год</t>
  </si>
  <si>
    <t>2021 год</t>
  </si>
  <si>
    <t>Муниципальная программа «Сохранение и развитие архивного дела в Пристенском районе Курской области на 2019-2021 годы»</t>
  </si>
  <si>
    <t>Подпрограмма «Управление муниципальной программой и обеспечение условий реализации» муниципальной программы «Сохранение и развитие архивного дела в Пристенском районе Курской области на 2019-2021 годы»</t>
  </si>
  <si>
    <t>11 1 01 S3604</t>
  </si>
  <si>
    <t>Мероприятия по реализации проекта «Народный бюджет»</t>
  </si>
  <si>
    <t>11 1 01 13604</t>
  </si>
  <si>
    <t>Расходы на реализацию проекта «Народный бюджет»</t>
  </si>
  <si>
    <t>05 1 02 00000</t>
  </si>
  <si>
    <t>Основное мероприятие «Пропаганда и популяризация энергосбережения и повышения энергетической эффективности»</t>
  </si>
  <si>
    <t>Основное мероприятие ««Пропаганда и популяризация энергосбережения и повышения энергетической эффективности»»</t>
  </si>
  <si>
    <t>05 1 02 С1434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</si>
  <si>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Пристенском районе Курской области на 2019-2021 годы»</t>
  </si>
  <si>
    <t>муниципального района "Пристенский район" Курской области на 2019 год  и на плановый период 2020 и 2021 годов"</t>
  </si>
  <si>
    <t xml:space="preserve"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 видов расходов классификации расходов  бюджета муниципального района  на плановый период 2020 и 2021 годов                    </t>
  </si>
  <si>
    <t xml:space="preserve">Ведомственная структура расходов бюджета муниципального района "Пристенский район" на  плановый период 2020 и 2021 годов       </t>
  </si>
  <si>
    <t>77 2 00 П1427</t>
  </si>
  <si>
    <t>77 2 00 П 1427</t>
  </si>
  <si>
    <t xml:space="preserve">77 2 00 С1406 </t>
  </si>
  <si>
    <t>77 2 00 С1414</t>
  </si>
  <si>
    <t>77 2 00 S3540</t>
  </si>
  <si>
    <t>77 2 00 13180</t>
  </si>
  <si>
    <t>772 00 С1435</t>
  </si>
  <si>
    <t>77 2 00 С1435</t>
  </si>
  <si>
    <t>772 00 13310</t>
  </si>
  <si>
    <t>77 2 00 13310</t>
  </si>
  <si>
    <t>77 2 00 С1424</t>
  </si>
  <si>
    <t>77 2 00 13120</t>
  </si>
  <si>
    <t>79 1 00 С1401</t>
  </si>
  <si>
    <t>79 1 00 13030</t>
  </si>
  <si>
    <t>791 00 13030</t>
  </si>
  <si>
    <t>79 1 00 13040</t>
  </si>
  <si>
    <t>79 1 00 S3060</t>
  </si>
  <si>
    <t>79 1 00 S3090</t>
  </si>
  <si>
    <t>79 1 00 П1444</t>
  </si>
  <si>
    <t>79 1 00 13350</t>
  </si>
  <si>
    <t>79 1 00 13000</t>
  </si>
  <si>
    <t>79 1 00 13070</t>
  </si>
  <si>
    <t>79 1 00 13190</t>
  </si>
  <si>
    <t>энерг</t>
  </si>
  <si>
    <t>зан</t>
  </si>
  <si>
    <t>Условно утвержденные расходы</t>
  </si>
  <si>
    <t>Сумма                 на 2020 год</t>
  </si>
  <si>
    <t>Сумма                 на 2021 год</t>
  </si>
  <si>
    <t>79 1 00 13340</t>
  </si>
  <si>
    <t>79 1 00 13120</t>
  </si>
  <si>
    <t>791 00 13120</t>
  </si>
  <si>
    <r>
      <t xml:space="preserve">     </t>
    </r>
    <r>
      <rPr>
        <i/>
        <sz val="10"/>
        <rFont val="Times New Roman"/>
        <family val="1"/>
      </rPr>
      <t>(тыс.руб.)</t>
    </r>
    <r>
      <rPr>
        <b/>
        <i/>
        <sz val="12"/>
        <rFont val="Times New Roman"/>
        <family val="1"/>
      </rPr>
      <t xml:space="preserve">      </t>
    </r>
  </si>
  <si>
    <r>
      <t xml:space="preserve">РАСПРЕДЕЛЕНИЕ БЮДЖЕТНЫХ АССИГНОВАНИЙ НА РЕАЛИЗАЦИЮ МУНИЦИПАЛЬНЫХ ПРОГРАММ на  плановый период 2020 и 2021 годов         </t>
    </r>
    <r>
      <rPr>
        <b/>
        <i/>
        <sz val="11"/>
        <rFont val="Times New Roman"/>
        <family val="1"/>
      </rPr>
      <t xml:space="preserve">(тыс.руб.)     </t>
    </r>
  </si>
  <si>
    <t>Основное мероприятие «Основное мероприятие «Пропаганда и популяризация энергосбережения и повышения энергетической эффективности»</t>
  </si>
  <si>
    <t>Осуществление отдельных государственных полномочий по созданию и обеспечению деятельности административных комиссий</t>
  </si>
  <si>
    <t xml:space="preserve">Приложение № 16 к Решению Представительного Собрания  Пристенского района Курской области  четвертого созыва "О бюджете                                </t>
  </si>
  <si>
    <t>08 2 02 С1417</t>
  </si>
  <si>
    <t>Подпрограмма «Реализация муниципальной политики в сфере физической культуры и спорта в Пристенском районе Курской области» муниципальной программы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2020-2022 годы»</t>
  </si>
  <si>
    <t>Муниципальная программа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2020-2022 годы»</t>
  </si>
  <si>
    <t xml:space="preserve">Муниципальная программа  «Повышение эффективности развития молодежной политики, совершенствование системы оздоровления и отдыха детей,  развитие физической культуры и спорта в Пристенском районе Курской области на 2020-2012 годы»
</t>
  </si>
  <si>
    <t>Приложение № 8  к Решению Представительного Собрания  Пристенского района Курской области четвертого созыва "О бюджете  муниципального района "Пристенский район" Курской области на 2019 год и на плановый период 2020 и 2021 годов"  от 20.12.2018 года № 6/25 (в редакции Решения Представительного Собрания Пристенского района Курской области  Четвертого Созыва от 12.09.2019 года №8/44)</t>
  </si>
  <si>
    <t>Приложение № 10   к Решению Представительного Собрания  Пристенского района Курской области четвертого созыва "О бюджете  муниципального района "Пристенский район" Курской области на 2019 год и на плановый период 2020 и 2021 годов"  от 20.12.2018 года № 6/25 (в редакции Решения Представительного Собрания Пристенского района Курской области  Четвертого Созыва от 12.09.2019 года №8/44)</t>
  </si>
  <si>
    <t xml:space="preserve"> от 20.12.2018 года № 6/25 (в редакции Решения Представительного Собрания Пристенского района Курской области  Четвертого Созыва от 12.09.2019 года №8/44)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</si>
</sst>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0.0"/>
    <numFmt numFmtId="179" formatCode="0.000"/>
    <numFmt numFmtId="180" formatCode="#,##0.00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  <numFmt numFmtId="185" formatCode="0.0;[Red]0.0"/>
    <numFmt numFmtId="186" formatCode="#,##0.0"/>
    <numFmt numFmtId="187" formatCode="000000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.5"/>
      <name val="Times New Roman"/>
      <family val="1"/>
    </font>
    <font>
      <u val="single"/>
      <sz val="11"/>
      <color indexed="36"/>
      <name val="Calibri"/>
      <family val="2"/>
    </font>
    <font>
      <sz val="10.5"/>
      <name val="Calibri"/>
      <family val="2"/>
    </font>
    <font>
      <b/>
      <sz val="10.5"/>
      <name val="CG Times"/>
      <family val="1"/>
    </font>
    <font>
      <sz val="10.5"/>
      <color indexed="8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10"/>
      <name val="Helv"/>
      <family val="0"/>
    </font>
    <font>
      <i/>
      <sz val="10.5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10.5"/>
      <name val="Times New Roman"/>
      <family val="1"/>
    </font>
    <font>
      <sz val="10.5"/>
      <color indexed="14"/>
      <name val="Times New Roman"/>
      <family val="1"/>
    </font>
    <font>
      <sz val="10.5"/>
      <color indexed="14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.5"/>
      <color indexed="40"/>
      <name val="Times New Roman"/>
      <family val="1"/>
    </font>
    <font>
      <sz val="10.5"/>
      <color indexed="12"/>
      <name val="Times New Roman"/>
      <family val="1"/>
    </font>
    <font>
      <b/>
      <i/>
      <sz val="10.5"/>
      <color indexed="53"/>
      <name val="Times New Roman"/>
      <family val="1"/>
    </font>
    <font>
      <sz val="10.5"/>
      <color indexed="53"/>
      <name val="Times New Roman"/>
      <family val="1"/>
    </font>
    <font>
      <b/>
      <sz val="10.5"/>
      <color indexed="53"/>
      <name val="Times New Roman"/>
      <family val="1"/>
    </font>
    <font>
      <sz val="10.5"/>
      <color indexed="30"/>
      <name val="Times New Roman"/>
      <family val="1"/>
    </font>
    <font>
      <b/>
      <i/>
      <u val="single"/>
      <sz val="10.5"/>
      <name val="Times New Roman"/>
      <family val="1"/>
    </font>
    <font>
      <b/>
      <i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color indexed="8"/>
      <name val="Calibri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.5"/>
      <color indexed="49"/>
      <name val="Times New Roman"/>
      <family val="1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0.5"/>
      <color indexed="14"/>
      <name val="Times New Roman"/>
      <family val="1"/>
    </font>
    <font>
      <sz val="11"/>
      <color indexed="53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Calibri"/>
      <family val="2"/>
    </font>
    <font>
      <b/>
      <sz val="12"/>
      <color indexed="49"/>
      <name val="Times New Roman"/>
      <family val="1"/>
    </font>
    <font>
      <i/>
      <sz val="10.5"/>
      <color indexed="53"/>
      <name val="Times New Roman"/>
      <family val="1"/>
    </font>
    <font>
      <sz val="10.5"/>
      <color indexed="62"/>
      <name val="Times New Roman"/>
      <family val="1"/>
    </font>
    <font>
      <b/>
      <i/>
      <sz val="11"/>
      <color indexed="8"/>
      <name val="Calibri"/>
      <family val="2"/>
    </font>
    <font>
      <b/>
      <sz val="10"/>
      <color indexed="49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Calibri"/>
      <family val="2"/>
    </font>
    <font>
      <sz val="10.5"/>
      <color theme="1"/>
      <name val="Times New Roman"/>
      <family val="1"/>
    </font>
    <font>
      <sz val="10.5"/>
      <color rgb="FF00B0F0"/>
      <name val="Times New Roman"/>
      <family val="1"/>
    </font>
    <font>
      <sz val="12"/>
      <color theme="1"/>
      <name val="Times New Roman"/>
      <family val="1"/>
    </font>
    <font>
      <sz val="10.5"/>
      <color rgb="FF548DD4"/>
      <name val="Times New Roman"/>
      <family val="1"/>
    </font>
    <font>
      <b/>
      <sz val="10.5"/>
      <color theme="1"/>
      <name val="Times New Roman"/>
      <family val="1"/>
    </font>
    <font>
      <sz val="11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0070C0"/>
      <name val="Times New Roman"/>
      <family val="1"/>
    </font>
    <font>
      <b/>
      <i/>
      <sz val="10.5"/>
      <color theme="1"/>
      <name val="Times New Roman"/>
      <family val="1"/>
    </font>
    <font>
      <b/>
      <sz val="12"/>
      <color theme="3" tint="0.39998000860214233"/>
      <name val="Times New Roman"/>
      <family val="1"/>
    </font>
    <font>
      <i/>
      <sz val="10.5"/>
      <color rgb="FFFF0000"/>
      <name val="Times New Roman"/>
      <family val="1"/>
    </font>
    <font>
      <b/>
      <i/>
      <sz val="10.5"/>
      <color rgb="FFFF0000"/>
      <name val="Times New Roman"/>
      <family val="1"/>
    </font>
    <font>
      <sz val="10.5"/>
      <color theme="4" tint="-0.24997000396251678"/>
      <name val="Times New Roman"/>
      <family val="1"/>
    </font>
    <font>
      <b/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i/>
      <sz val="10.5"/>
      <color theme="1"/>
      <name val="Times New Roman"/>
      <family val="1"/>
    </font>
    <font>
      <b/>
      <sz val="10"/>
      <color theme="4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74"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0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5" fillId="0" borderId="0">
      <alignment/>
      <protection/>
    </xf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15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6" fillId="23" borderId="1" applyNumberFormat="0" applyAlignment="0" applyProtection="0"/>
    <xf numFmtId="0" fontId="87" fillId="24" borderId="2" applyNumberFormat="0" applyAlignment="0" applyProtection="0"/>
    <xf numFmtId="0" fontId="88" fillId="24" borderId="1" applyNumberFormat="0" applyAlignment="0" applyProtection="0"/>
    <xf numFmtId="0" fontId="8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7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5" borderId="7" applyNumberFormat="0" applyAlignment="0" applyProtection="0"/>
    <xf numFmtId="0" fontId="34" fillId="0" borderId="0" applyNumberFormat="0" applyFill="0" applyBorder="0" applyAlignment="0" applyProtection="0"/>
    <xf numFmtId="0" fontId="92" fillId="26" borderId="0" applyNumberFormat="0" applyBorder="0" applyAlignment="0" applyProtection="0"/>
    <xf numFmtId="0" fontId="93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 vertical="top" wrapText="1"/>
      <protection/>
    </xf>
    <xf numFmtId="0" fontId="3" fillId="0" borderId="0">
      <alignment vertical="top" wrapText="1"/>
      <protection/>
    </xf>
    <xf numFmtId="0" fontId="17" fillId="0" borderId="0" applyNumberFormat="0" applyFill="0" applyBorder="0" applyAlignment="0" applyProtection="0"/>
    <xf numFmtId="0" fontId="9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95" fillId="0" borderId="9" applyNumberFormat="0" applyFill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96" fillId="29" borderId="0" applyNumberFormat="0" applyBorder="0" applyAlignment="0" applyProtection="0"/>
  </cellStyleXfs>
  <cellXfs count="561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43" applyFont="1" applyFill="1" applyBorder="1" applyAlignment="1" applyProtection="1">
      <alignment horizontal="left" wrapText="1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>
      <alignment horizontal="right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wrapText="1" shrinkToFit="1"/>
    </xf>
    <xf numFmtId="0" fontId="14" fillId="0" borderId="10" xfId="0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vertical="center" wrapText="1" shrinkToFit="1"/>
    </xf>
    <xf numFmtId="179" fontId="14" fillId="0" borderId="10" xfId="0" applyNumberFormat="1" applyFont="1" applyFill="1" applyBorder="1" applyAlignment="1">
      <alignment vertical="center" wrapText="1" shrinkToFit="1"/>
    </xf>
    <xf numFmtId="49" fontId="14" fillId="0" borderId="10" xfId="0" applyNumberFormat="1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vertical="center" wrapText="1" shrinkToFit="1"/>
    </xf>
    <xf numFmtId="49" fontId="12" fillId="0" borderId="10" xfId="0" applyNumberFormat="1" applyFont="1" applyFill="1" applyBorder="1" applyAlignment="1">
      <alignment vertical="center" wrapText="1" shrinkToFit="1"/>
    </xf>
    <xf numFmtId="179" fontId="12" fillId="0" borderId="10" xfId="0" applyNumberFormat="1" applyFont="1" applyFill="1" applyBorder="1" applyAlignment="1">
      <alignment vertical="center" wrapText="1" shrinkToFit="1"/>
    </xf>
    <xf numFmtId="179" fontId="13" fillId="0" borderId="10" xfId="0" applyNumberFormat="1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wrapText="1" shrinkToFit="1"/>
    </xf>
    <xf numFmtId="0" fontId="13" fillId="0" borderId="10" xfId="0" applyFont="1" applyFill="1" applyBorder="1" applyAlignment="1">
      <alignment wrapText="1" shrinkToFit="1"/>
    </xf>
    <xf numFmtId="0" fontId="11" fillId="0" borderId="0" xfId="0" applyFont="1" applyFill="1" applyAlignment="1">
      <alignment horizontal="justify" vertical="top" wrapText="1" shrinkToFit="1"/>
    </xf>
    <xf numFmtId="179" fontId="16" fillId="0" borderId="10" xfId="0" applyNumberFormat="1" applyFont="1" applyFill="1" applyBorder="1" applyAlignment="1">
      <alignment vertical="center" wrapText="1" shrinkToFit="1"/>
    </xf>
    <xf numFmtId="0" fontId="16" fillId="0" borderId="10" xfId="58" applyFont="1" applyFill="1" applyBorder="1" applyAlignment="1">
      <alignment wrapText="1" shrinkToFit="1"/>
      <protection/>
    </xf>
    <xf numFmtId="0" fontId="16" fillId="0" borderId="10" xfId="60" applyFont="1" applyFill="1" applyBorder="1" applyAlignment="1">
      <alignment wrapText="1" shrinkToFit="1"/>
      <protection/>
    </xf>
    <xf numFmtId="0" fontId="16" fillId="0" borderId="10" xfId="60" applyFont="1" applyFill="1" applyBorder="1" applyAlignment="1">
      <alignment vertical="center" wrapText="1" shrinkToFit="1"/>
      <protection/>
    </xf>
    <xf numFmtId="0" fontId="11" fillId="0" borderId="11" xfId="0" applyFont="1" applyFill="1" applyBorder="1" applyAlignment="1">
      <alignment horizontal="justify" vertical="top" wrapText="1" shrinkToFit="1"/>
    </xf>
    <xf numFmtId="179" fontId="18" fillId="0" borderId="10" xfId="0" applyNumberFormat="1" applyFont="1" applyFill="1" applyBorder="1" applyAlignment="1">
      <alignment wrapText="1" shrinkToFit="1"/>
    </xf>
    <xf numFmtId="49" fontId="16" fillId="0" borderId="10" xfId="0" applyNumberFormat="1" applyFont="1" applyFill="1" applyBorder="1" applyAlignment="1">
      <alignment vertical="center" wrapText="1" shrinkToFit="1"/>
    </xf>
    <xf numFmtId="0" fontId="12" fillId="0" borderId="10" xfId="60" applyFont="1" applyFill="1" applyBorder="1" applyAlignment="1">
      <alignment vertical="center" wrapText="1" shrinkToFit="1"/>
      <protection/>
    </xf>
    <xf numFmtId="179" fontId="24" fillId="0" borderId="10" xfId="0" applyNumberFormat="1" applyFont="1" applyFill="1" applyBorder="1" applyAlignment="1">
      <alignment wrapText="1" shrinkToFit="1"/>
    </xf>
    <xf numFmtId="179" fontId="21" fillId="0" borderId="10" xfId="0" applyNumberFormat="1" applyFont="1" applyFill="1" applyBorder="1" applyAlignment="1">
      <alignment wrapText="1" shrinkToFit="1"/>
    </xf>
    <xf numFmtId="0" fontId="13" fillId="0" borderId="10" xfId="60" applyFont="1" applyFill="1" applyBorder="1" applyAlignment="1">
      <alignment horizontal="left" wrapText="1" shrinkToFit="1"/>
      <protection/>
    </xf>
    <xf numFmtId="179" fontId="22" fillId="0" borderId="10" xfId="0" applyNumberFormat="1" applyFont="1" applyFill="1" applyBorder="1" applyAlignment="1">
      <alignment wrapText="1" shrinkToFit="1"/>
    </xf>
    <xf numFmtId="0" fontId="16" fillId="0" borderId="10" xfId="0" applyFont="1" applyFill="1" applyBorder="1" applyAlignment="1">
      <alignment horizontal="left" wrapText="1" shrinkToFit="1"/>
    </xf>
    <xf numFmtId="0" fontId="42" fillId="0" borderId="0" xfId="0" applyFont="1" applyFill="1" applyAlignment="1">
      <alignment horizontal="justify" wrapText="1" shrinkToFit="1"/>
    </xf>
    <xf numFmtId="0" fontId="12" fillId="0" borderId="10" xfId="58" applyFont="1" applyFill="1" applyBorder="1" applyAlignment="1">
      <alignment horizontal="left" wrapText="1" shrinkToFit="1"/>
      <protection/>
    </xf>
    <xf numFmtId="49" fontId="12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60" applyNumberFormat="1" applyFont="1" applyFill="1" applyBorder="1" applyAlignment="1">
      <alignment vertical="center" wrapText="1" shrinkToFit="1"/>
      <protection/>
    </xf>
    <xf numFmtId="49" fontId="38" fillId="0" borderId="10" xfId="0" applyNumberFormat="1" applyFont="1" applyFill="1" applyBorder="1" applyAlignment="1">
      <alignment horizontal="left" vertical="center" wrapText="1" shrinkToFit="1"/>
    </xf>
    <xf numFmtId="49" fontId="12" fillId="0" borderId="10" xfId="60" applyNumberFormat="1" applyFont="1" applyFill="1" applyBorder="1" applyAlignment="1">
      <alignment vertical="center" wrapText="1" shrinkToFit="1"/>
      <protection/>
    </xf>
    <xf numFmtId="49" fontId="12" fillId="0" borderId="10" xfId="60" applyNumberFormat="1" applyFont="1" applyFill="1" applyBorder="1" applyAlignment="1">
      <alignment wrapText="1" shrinkToFit="1"/>
      <protection/>
    </xf>
    <xf numFmtId="49" fontId="13" fillId="0" borderId="10" xfId="0" applyNumberFormat="1" applyFont="1" applyFill="1" applyBorder="1" applyAlignment="1">
      <alignment horizontal="left" vertical="center" wrapText="1" shrinkToFit="1"/>
    </xf>
    <xf numFmtId="0" fontId="16" fillId="0" borderId="10" xfId="43" applyFont="1" applyFill="1" applyBorder="1" applyAlignment="1" applyProtection="1">
      <alignment wrapText="1" shrinkToFit="1"/>
      <protection/>
    </xf>
    <xf numFmtId="0" fontId="16" fillId="0" borderId="10" xfId="0" applyFont="1" applyFill="1" applyBorder="1" applyAlignment="1">
      <alignment wrapText="1" shrinkToFit="1"/>
    </xf>
    <xf numFmtId="49" fontId="16" fillId="0" borderId="10" xfId="60" applyNumberFormat="1" applyFont="1" applyFill="1" applyBorder="1" applyAlignment="1">
      <alignment wrapText="1" shrinkToFit="1"/>
      <protection/>
    </xf>
    <xf numFmtId="0" fontId="38" fillId="0" borderId="0" xfId="0" applyFont="1" applyFill="1" applyAlignment="1">
      <alignment horizontal="justify" wrapText="1" shrinkToFit="1"/>
    </xf>
    <xf numFmtId="0" fontId="12" fillId="0" borderId="0" xfId="0" applyFont="1" applyFill="1" applyAlignment="1">
      <alignment horizontal="justify" wrapText="1" shrinkToFit="1"/>
    </xf>
    <xf numFmtId="0" fontId="12" fillId="0" borderId="10" xfId="60" applyFont="1" applyFill="1" applyBorder="1" applyAlignment="1">
      <alignment wrapText="1" shrinkToFit="1"/>
      <protection/>
    </xf>
    <xf numFmtId="0" fontId="13" fillId="0" borderId="10" xfId="60" applyFont="1" applyFill="1" applyBorder="1" applyAlignment="1">
      <alignment wrapText="1" shrinkToFit="1"/>
      <protection/>
    </xf>
    <xf numFmtId="0" fontId="42" fillId="0" borderId="0" xfId="0" applyFont="1" applyFill="1" applyAlignment="1">
      <alignment horizontal="left" wrapText="1" shrinkToFit="1"/>
    </xf>
    <xf numFmtId="3" fontId="12" fillId="0" borderId="10" xfId="60" applyNumberFormat="1" applyFont="1" applyFill="1" applyBorder="1" applyAlignment="1">
      <alignment wrapText="1" shrinkToFit="1"/>
      <protection/>
    </xf>
    <xf numFmtId="0" fontId="42" fillId="0" borderId="0" xfId="0" applyFont="1" applyFill="1" applyAlignment="1">
      <alignment wrapText="1" shrinkToFit="1"/>
    </xf>
    <xf numFmtId="0" fontId="42" fillId="0" borderId="10" xfId="0" applyFont="1" applyFill="1" applyBorder="1" applyAlignment="1">
      <alignment wrapText="1" shrinkToFit="1"/>
    </xf>
    <xf numFmtId="49" fontId="12" fillId="0" borderId="12" xfId="0" applyNumberFormat="1" applyFont="1" applyFill="1" applyBorder="1" applyAlignment="1">
      <alignment vertical="center" wrapText="1" shrinkToFit="1"/>
    </xf>
    <xf numFmtId="179" fontId="18" fillId="0" borderId="12" xfId="0" applyNumberFormat="1" applyFont="1" applyFill="1" applyBorder="1" applyAlignment="1">
      <alignment wrapText="1" shrinkToFit="1"/>
    </xf>
    <xf numFmtId="49" fontId="13" fillId="0" borderId="13" xfId="0" applyNumberFormat="1" applyFont="1" applyFill="1" applyBorder="1" applyAlignment="1">
      <alignment vertical="center" wrapText="1" shrinkToFit="1"/>
    </xf>
    <xf numFmtId="49" fontId="13" fillId="0" borderId="14" xfId="0" applyNumberFormat="1" applyFont="1" applyFill="1" applyBorder="1" applyAlignment="1">
      <alignment vertical="center" wrapText="1" shrinkToFit="1"/>
    </xf>
    <xf numFmtId="0" fontId="16" fillId="0" borderId="15" xfId="0" applyFont="1" applyFill="1" applyBorder="1" applyAlignment="1">
      <alignment wrapText="1" shrinkToFit="1"/>
    </xf>
    <xf numFmtId="179" fontId="13" fillId="0" borderId="15" xfId="0" applyNumberFormat="1" applyFont="1" applyFill="1" applyBorder="1" applyAlignment="1">
      <alignment vertical="center" wrapText="1" shrinkToFit="1"/>
    </xf>
    <xf numFmtId="0" fontId="42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vertical="top" wrapText="1" shrinkToFit="1"/>
    </xf>
    <xf numFmtId="179" fontId="12" fillId="0" borderId="10" xfId="0" applyNumberFormat="1" applyFont="1" applyFill="1" applyBorder="1" applyAlignment="1">
      <alignment wrapText="1" shrinkToFit="1"/>
    </xf>
    <xf numFmtId="179" fontId="12" fillId="0" borderId="12" xfId="0" applyNumberFormat="1" applyFont="1" applyFill="1" applyBorder="1" applyAlignment="1">
      <alignment vertical="center" wrapText="1" shrinkToFit="1"/>
    </xf>
    <xf numFmtId="179" fontId="13" fillId="0" borderId="12" xfId="0" applyNumberFormat="1" applyFont="1" applyFill="1" applyBorder="1" applyAlignment="1">
      <alignment vertical="center" wrapText="1" shrinkToFit="1"/>
    </xf>
    <xf numFmtId="49" fontId="16" fillId="0" borderId="15" xfId="0" applyNumberFormat="1" applyFont="1" applyFill="1" applyBorder="1" applyAlignment="1">
      <alignment vertical="center" wrapText="1" shrinkToFit="1"/>
    </xf>
    <xf numFmtId="179" fontId="16" fillId="0" borderId="15" xfId="0" applyNumberFormat="1" applyFont="1" applyFill="1" applyBorder="1" applyAlignment="1">
      <alignment vertical="center" wrapText="1" shrinkToFit="1"/>
    </xf>
    <xf numFmtId="0" fontId="12" fillId="0" borderId="10" xfId="0" applyNumberFormat="1" applyFont="1" applyFill="1" applyBorder="1" applyAlignment="1">
      <alignment wrapText="1" shrinkToFit="1"/>
    </xf>
    <xf numFmtId="179" fontId="31" fillId="0" borderId="10" xfId="0" applyNumberFormat="1" applyFont="1" applyFill="1" applyBorder="1" applyAlignment="1">
      <alignment wrapText="1" shrinkToFit="1"/>
    </xf>
    <xf numFmtId="0" fontId="13" fillId="0" borderId="10" xfId="59" applyFont="1" applyFill="1" applyBorder="1" applyAlignment="1">
      <alignment wrapText="1" shrinkToFit="1"/>
      <protection/>
    </xf>
    <xf numFmtId="0" fontId="38" fillId="0" borderId="10" xfId="0" applyFont="1" applyFill="1" applyBorder="1" applyAlignment="1">
      <alignment horizontal="left" wrapText="1" shrinkToFit="1"/>
    </xf>
    <xf numFmtId="0" fontId="12" fillId="0" borderId="10" xfId="0" applyFont="1" applyFill="1" applyBorder="1" applyAlignment="1">
      <alignment horizontal="left" wrapText="1" shrinkToFit="1"/>
    </xf>
    <xf numFmtId="0" fontId="11" fillId="0" borderId="10" xfId="0" applyFont="1" applyFill="1" applyBorder="1" applyAlignment="1">
      <alignment wrapText="1" shrinkToFit="1"/>
    </xf>
    <xf numFmtId="0" fontId="42" fillId="0" borderId="10" xfId="0" applyFont="1" applyFill="1" applyBorder="1" applyAlignment="1">
      <alignment horizontal="justify" wrapText="1" shrinkToFit="1"/>
    </xf>
    <xf numFmtId="49" fontId="11" fillId="0" borderId="0" xfId="0" applyNumberFormat="1" applyFont="1" applyFill="1" applyAlignment="1">
      <alignment wrapText="1" shrinkToFit="1"/>
    </xf>
    <xf numFmtId="49" fontId="38" fillId="0" borderId="0" xfId="0" applyNumberFormat="1" applyFont="1" applyFill="1" applyAlignment="1">
      <alignment horizontal="left" wrapText="1" shrinkToFit="1"/>
    </xf>
    <xf numFmtId="179" fontId="13" fillId="0" borderId="10" xfId="0" applyNumberFormat="1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horizontal="left" vertical="center" wrapText="1" shrinkToFit="1"/>
    </xf>
    <xf numFmtId="179" fontId="12" fillId="0" borderId="12" xfId="0" applyNumberFormat="1" applyFont="1" applyFill="1" applyBorder="1" applyAlignment="1">
      <alignment wrapText="1" shrinkToFit="1"/>
    </xf>
    <xf numFmtId="0" fontId="46" fillId="0" borderId="10" xfId="0" applyFont="1" applyFill="1" applyBorder="1" applyAlignment="1">
      <alignment wrapText="1" shrinkToFit="1"/>
    </xf>
    <xf numFmtId="49" fontId="14" fillId="0" borderId="10" xfId="68" applyNumberFormat="1" applyFont="1" applyFill="1" applyBorder="1" applyAlignment="1">
      <alignment horizontal="left" wrapText="1" shrinkToFit="1"/>
      <protection/>
    </xf>
    <xf numFmtId="49" fontId="12" fillId="0" borderId="10" xfId="68" applyNumberFormat="1" applyFont="1" applyFill="1" applyBorder="1" applyAlignment="1">
      <alignment horizontal="left" wrapText="1" shrinkToFit="1"/>
      <protection/>
    </xf>
    <xf numFmtId="49" fontId="14" fillId="0" borderId="10" xfId="68" applyNumberFormat="1" applyFont="1" applyFill="1" applyBorder="1" applyAlignment="1">
      <alignment horizontal="left" vertical="center" wrapText="1" shrinkToFit="1"/>
      <protection/>
    </xf>
    <xf numFmtId="49" fontId="12" fillId="0" borderId="10" xfId="68" applyNumberFormat="1" applyFont="1" applyFill="1" applyBorder="1" applyAlignment="1">
      <alignment horizontal="left" vertical="center" wrapText="1" shrinkToFit="1"/>
      <protection/>
    </xf>
    <xf numFmtId="49" fontId="14" fillId="0" borderId="10" xfId="0" applyNumberFormat="1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wrapText="1" shrinkToFit="1"/>
    </xf>
    <xf numFmtId="49" fontId="12" fillId="0" borderId="10" xfId="0" applyNumberFormat="1" applyFont="1" applyFill="1" applyBorder="1" applyAlignment="1">
      <alignment wrapText="1" shrinkToFit="1"/>
    </xf>
    <xf numFmtId="171" fontId="12" fillId="0" borderId="10" xfId="70" applyFont="1" applyFill="1" applyBorder="1" applyAlignment="1">
      <alignment wrapText="1" shrinkToFit="1"/>
    </xf>
    <xf numFmtId="49" fontId="16" fillId="0" borderId="10" xfId="0" applyNumberFormat="1" applyFont="1" applyFill="1" applyBorder="1" applyAlignment="1">
      <alignment wrapText="1" shrinkToFit="1"/>
    </xf>
    <xf numFmtId="0" fontId="38" fillId="0" borderId="10" xfId="0" applyFont="1" applyFill="1" applyBorder="1" applyAlignment="1">
      <alignment wrapText="1" shrinkToFit="1"/>
    </xf>
    <xf numFmtId="0" fontId="12" fillId="0" borderId="10" xfId="0" applyFont="1" applyFill="1" applyBorder="1" applyAlignment="1">
      <alignment vertical="top" wrapText="1" shrinkToFit="1"/>
    </xf>
    <xf numFmtId="49" fontId="41" fillId="0" borderId="10" xfId="0" applyNumberFormat="1" applyFont="1" applyFill="1" applyBorder="1" applyAlignment="1">
      <alignment horizontal="left" vertical="center" wrapText="1" shrinkToFit="1"/>
    </xf>
    <xf numFmtId="49" fontId="39" fillId="0" borderId="10" xfId="0" applyNumberFormat="1" applyFont="1" applyFill="1" applyBorder="1" applyAlignment="1">
      <alignment vertical="center" wrapText="1" shrinkToFit="1"/>
    </xf>
    <xf numFmtId="179" fontId="39" fillId="0" borderId="10" xfId="0" applyNumberFormat="1" applyFont="1" applyFill="1" applyBorder="1" applyAlignment="1">
      <alignment vertical="center" wrapText="1" shrinkToFit="1"/>
    </xf>
    <xf numFmtId="0" fontId="14" fillId="0" borderId="10" xfId="43" applyFont="1" applyFill="1" applyBorder="1" applyAlignment="1" applyProtection="1">
      <alignment wrapText="1" shrinkToFit="1"/>
      <protection/>
    </xf>
    <xf numFmtId="0" fontId="38" fillId="0" borderId="16" xfId="0" applyFont="1" applyFill="1" applyBorder="1" applyAlignment="1">
      <alignment horizontal="justify" wrapText="1" shrinkToFit="1"/>
    </xf>
    <xf numFmtId="0" fontId="11" fillId="0" borderId="0" xfId="0" applyFont="1" applyFill="1" applyAlignment="1">
      <alignment horizontal="justify" wrapText="1" shrinkToFit="1"/>
    </xf>
    <xf numFmtId="0" fontId="14" fillId="0" borderId="10" xfId="0" applyFont="1" applyFill="1" applyBorder="1" applyAlignment="1">
      <alignment vertical="top" wrapText="1" shrinkToFit="1"/>
    </xf>
    <xf numFmtId="0" fontId="12" fillId="0" borderId="0" xfId="0" applyFont="1" applyFill="1" applyAlignment="1">
      <alignment horizontal="left" wrapText="1" shrinkToFit="1"/>
    </xf>
    <xf numFmtId="0" fontId="12" fillId="0" borderId="10" xfId="43" applyFont="1" applyFill="1" applyBorder="1" applyAlignment="1" applyProtection="1">
      <alignment horizontal="left" wrapText="1" shrinkToFit="1"/>
      <protection/>
    </xf>
    <xf numFmtId="0" fontId="12" fillId="0" borderId="10" xfId="59" applyFont="1" applyFill="1" applyBorder="1" applyAlignment="1">
      <alignment wrapText="1" shrinkToFit="1"/>
      <protection/>
    </xf>
    <xf numFmtId="0" fontId="12" fillId="0" borderId="10" xfId="43" applyFont="1" applyFill="1" applyBorder="1" applyAlignment="1" applyProtection="1">
      <alignment wrapText="1" shrinkToFit="1"/>
      <protection/>
    </xf>
    <xf numFmtId="0" fontId="12" fillId="0" borderId="10" xfId="0" applyNumberFormat="1" applyFont="1" applyFill="1" applyBorder="1" applyAlignment="1">
      <alignment vertical="center" wrapText="1" shrinkToFit="1"/>
    </xf>
    <xf numFmtId="0" fontId="16" fillId="0" borderId="10" xfId="56" applyFont="1" applyFill="1" applyBorder="1" applyAlignment="1">
      <alignment horizontal="justify" wrapText="1" shrinkToFit="1"/>
      <protection/>
    </xf>
    <xf numFmtId="0" fontId="12" fillId="0" borderId="10" xfId="60" applyNumberFormat="1" applyFont="1" applyFill="1" applyBorder="1" applyAlignment="1">
      <alignment wrapText="1" shrinkToFit="1"/>
      <protection/>
    </xf>
    <xf numFmtId="0" fontId="11" fillId="0" borderId="10" xfId="0" applyFont="1" applyFill="1" applyBorder="1" applyAlignment="1">
      <alignment horizontal="justify" vertical="top" wrapText="1" shrinkToFit="1"/>
    </xf>
    <xf numFmtId="0" fontId="11" fillId="0" borderId="10" xfId="0" applyFont="1" applyFill="1" applyBorder="1" applyAlignment="1">
      <alignment horizontal="justify" wrapText="1" shrinkToFit="1"/>
    </xf>
    <xf numFmtId="49" fontId="11" fillId="0" borderId="10" xfId="0" applyNumberFormat="1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horizontal="left" wrapText="1" shrinkToFit="1"/>
    </xf>
    <xf numFmtId="49" fontId="13" fillId="0" borderId="10" xfId="0" applyNumberFormat="1" applyFont="1" applyFill="1" applyBorder="1" applyAlignment="1">
      <alignment vertical="top" wrapText="1" shrinkToFit="1"/>
    </xf>
    <xf numFmtId="0" fontId="14" fillId="0" borderId="10" xfId="0" applyFont="1" applyFill="1" applyBorder="1" applyAlignment="1">
      <alignment horizontal="left" wrapText="1" shrinkToFit="1"/>
    </xf>
    <xf numFmtId="0" fontId="12" fillId="0" borderId="10" xfId="58" applyFont="1" applyFill="1" applyBorder="1" applyAlignment="1">
      <alignment horizontal="justify" wrapText="1" shrinkToFit="1"/>
      <protection/>
    </xf>
    <xf numFmtId="49" fontId="14" fillId="0" borderId="13" xfId="0" applyNumberFormat="1" applyFont="1" applyFill="1" applyBorder="1" applyAlignment="1">
      <alignment vertical="center" wrapText="1" shrinkToFit="1"/>
    </xf>
    <xf numFmtId="49" fontId="14" fillId="0" borderId="14" xfId="0" applyNumberFormat="1" applyFont="1" applyFill="1" applyBorder="1" applyAlignment="1">
      <alignment vertical="center" wrapText="1" shrinkToFit="1"/>
    </xf>
    <xf numFmtId="49" fontId="45" fillId="0" borderId="0" xfId="0" applyNumberFormat="1" applyFont="1" applyFill="1" applyAlignment="1">
      <alignment wrapText="1" shrinkToFit="1"/>
    </xf>
    <xf numFmtId="49" fontId="12" fillId="0" borderId="15" xfId="0" applyNumberFormat="1" applyFont="1" applyFill="1" applyBorder="1" applyAlignment="1">
      <alignment vertical="center" wrapText="1" shrinkToFit="1"/>
    </xf>
    <xf numFmtId="179" fontId="12" fillId="0" borderId="15" xfId="0" applyNumberFormat="1" applyFont="1" applyFill="1" applyBorder="1" applyAlignment="1">
      <alignment vertical="center" wrapText="1" shrinkToFit="1"/>
    </xf>
    <xf numFmtId="49" fontId="19" fillId="0" borderId="10" xfId="0" applyNumberFormat="1" applyFont="1" applyFill="1" applyBorder="1" applyAlignment="1">
      <alignment wrapText="1" shrinkToFit="1"/>
    </xf>
    <xf numFmtId="49" fontId="19" fillId="0" borderId="10" xfId="0" applyNumberFormat="1" applyFont="1" applyFill="1" applyBorder="1" applyAlignment="1">
      <alignment vertical="center" wrapText="1" shrinkToFit="1"/>
    </xf>
    <xf numFmtId="179" fontId="19" fillId="0" borderId="10" xfId="0" applyNumberFormat="1" applyFont="1" applyFill="1" applyBorder="1" applyAlignment="1">
      <alignment vertical="center" wrapText="1" shrinkToFit="1"/>
    </xf>
    <xf numFmtId="49" fontId="16" fillId="0" borderId="10" xfId="0" applyNumberFormat="1" applyFont="1" applyFill="1" applyBorder="1" applyAlignment="1">
      <alignment vertical="top" wrapText="1" shrinkToFit="1"/>
    </xf>
    <xf numFmtId="0" fontId="38" fillId="0" borderId="0" xfId="0" applyFont="1" applyFill="1" applyAlignment="1">
      <alignment wrapText="1" shrinkToFit="1"/>
    </xf>
    <xf numFmtId="49" fontId="42" fillId="0" borderId="0" xfId="0" applyNumberFormat="1" applyFont="1" applyFill="1" applyAlignment="1">
      <alignment wrapText="1" shrinkToFit="1"/>
    </xf>
    <xf numFmtId="176" fontId="14" fillId="0" borderId="10" xfId="0" applyNumberFormat="1" applyFont="1" applyFill="1" applyBorder="1" applyAlignment="1">
      <alignment vertical="center" wrapText="1" shrinkToFit="1"/>
    </xf>
    <xf numFmtId="49" fontId="12" fillId="0" borderId="10" xfId="57" applyNumberFormat="1" applyFont="1" applyFill="1" applyBorder="1" applyAlignment="1">
      <alignment wrapText="1" shrinkToFit="1"/>
      <protection/>
    </xf>
    <xf numFmtId="0" fontId="38" fillId="0" borderId="10" xfId="60" applyFont="1" applyFill="1" applyBorder="1" applyAlignment="1">
      <alignment wrapText="1" shrinkToFit="1"/>
      <protection/>
    </xf>
    <xf numFmtId="49" fontId="38" fillId="0" borderId="10" xfId="0" applyNumberFormat="1" applyFont="1" applyFill="1" applyBorder="1" applyAlignment="1">
      <alignment vertical="top" wrapText="1" shrinkToFit="1"/>
    </xf>
    <xf numFmtId="0" fontId="12" fillId="0" borderId="10" xfId="60" applyFont="1" applyFill="1" applyBorder="1" applyAlignment="1">
      <alignment horizontal="left" wrapText="1" shrinkToFit="1"/>
      <protection/>
    </xf>
    <xf numFmtId="0" fontId="45" fillId="0" borderId="0" xfId="0" applyFont="1" applyFill="1" applyAlignment="1">
      <alignment horizontal="justify" wrapText="1" shrinkToFit="1"/>
    </xf>
    <xf numFmtId="49" fontId="40" fillId="0" borderId="10" xfId="0" applyNumberFormat="1" applyFont="1" applyFill="1" applyBorder="1" applyAlignment="1">
      <alignment vertical="center" wrapText="1" shrinkToFit="1"/>
    </xf>
    <xf numFmtId="0" fontId="14" fillId="0" borderId="10" xfId="60" applyFont="1" applyFill="1" applyBorder="1" applyAlignment="1">
      <alignment wrapText="1" shrinkToFit="1"/>
      <protection/>
    </xf>
    <xf numFmtId="0" fontId="16" fillId="0" borderId="10" xfId="60" applyFont="1" applyFill="1" applyBorder="1" applyAlignment="1">
      <alignment horizontal="left" wrapText="1" shrinkToFit="1"/>
      <protection/>
    </xf>
    <xf numFmtId="49" fontId="16" fillId="0" borderId="10" xfId="60" applyNumberFormat="1" applyFont="1" applyFill="1" applyBorder="1" applyAlignment="1">
      <alignment horizontal="left" wrapText="1" shrinkToFit="1"/>
      <protection/>
    </xf>
    <xf numFmtId="179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13" xfId="0" applyNumberFormat="1" applyFont="1" applyFill="1" applyBorder="1" applyAlignment="1">
      <alignment vertical="center" wrapText="1" shrinkToFit="1"/>
    </xf>
    <xf numFmtId="49" fontId="16" fillId="0" borderId="12" xfId="0" applyNumberFormat="1" applyFont="1" applyFill="1" applyBorder="1" applyAlignment="1">
      <alignment vertical="center" wrapText="1" shrinkToFit="1"/>
    </xf>
    <xf numFmtId="179" fontId="16" fillId="0" borderId="17" xfId="0" applyNumberFormat="1" applyFont="1" applyFill="1" applyBorder="1" applyAlignment="1">
      <alignment vertical="center" wrapText="1" shrinkToFit="1"/>
    </xf>
    <xf numFmtId="49" fontId="16" fillId="0" borderId="14" xfId="0" applyNumberFormat="1" applyFont="1" applyFill="1" applyBorder="1" applyAlignment="1">
      <alignment vertical="center" wrapText="1" shrinkToFit="1"/>
    </xf>
    <xf numFmtId="179" fontId="16" fillId="0" borderId="18" xfId="0" applyNumberFormat="1" applyFont="1" applyFill="1" applyBorder="1" applyAlignment="1">
      <alignment vertical="center" wrapText="1" shrinkToFit="1"/>
    </xf>
    <xf numFmtId="179" fontId="16" fillId="0" borderId="12" xfId="0" applyNumberFormat="1" applyFont="1" applyFill="1" applyBorder="1" applyAlignment="1">
      <alignment vertical="center" wrapText="1" shrinkToFit="1"/>
    </xf>
    <xf numFmtId="0" fontId="12" fillId="0" borderId="10" xfId="57" applyFont="1" applyFill="1" applyBorder="1" applyAlignment="1">
      <alignment vertical="top" wrapText="1" shrinkToFit="1"/>
      <protection/>
    </xf>
    <xf numFmtId="0" fontId="45" fillId="0" borderId="0" xfId="0" applyFont="1" applyFill="1" applyAlignment="1">
      <alignment wrapText="1" shrinkToFit="1"/>
    </xf>
    <xf numFmtId="49" fontId="16" fillId="0" borderId="10" xfId="0" applyNumberFormat="1" applyFont="1" applyFill="1" applyBorder="1" applyAlignment="1">
      <alignment horizontal="left" wrapText="1" shrinkToFit="1"/>
    </xf>
    <xf numFmtId="176" fontId="12" fillId="0" borderId="10" xfId="0" applyNumberFormat="1" applyFont="1" applyFill="1" applyBorder="1" applyAlignment="1">
      <alignment vertical="center" wrapText="1" shrinkToFit="1"/>
    </xf>
    <xf numFmtId="179" fontId="12" fillId="30" borderId="10" xfId="0" applyNumberFormat="1" applyFont="1" applyFill="1" applyBorder="1" applyAlignment="1">
      <alignment vertical="center" wrapText="1" shrinkToFit="1"/>
    </xf>
    <xf numFmtId="179" fontId="12" fillId="30" borderId="10" xfId="0" applyNumberFormat="1" applyFont="1" applyFill="1" applyBorder="1" applyAlignment="1">
      <alignment wrapText="1" shrinkToFit="1"/>
    </xf>
    <xf numFmtId="179" fontId="14" fillId="30" borderId="10" xfId="0" applyNumberFormat="1" applyFont="1" applyFill="1" applyBorder="1" applyAlignment="1">
      <alignment vertical="center" wrapText="1" shrinkToFit="1"/>
    </xf>
    <xf numFmtId="179" fontId="16" fillId="30" borderId="10" xfId="0" applyNumberFormat="1" applyFont="1" applyFill="1" applyBorder="1" applyAlignment="1">
      <alignment vertical="center" wrapText="1" shrinkToFit="1"/>
    </xf>
    <xf numFmtId="179" fontId="13" fillId="30" borderId="10" xfId="0" applyNumberFormat="1" applyFont="1" applyFill="1" applyBorder="1" applyAlignment="1">
      <alignment vertical="center" wrapText="1" shrinkToFit="1"/>
    </xf>
    <xf numFmtId="179" fontId="18" fillId="30" borderId="10" xfId="0" applyNumberFormat="1" applyFont="1" applyFill="1" applyBorder="1" applyAlignment="1">
      <alignment wrapText="1" shrinkToFit="1"/>
    </xf>
    <xf numFmtId="179" fontId="22" fillId="30" borderId="10" xfId="0" applyNumberFormat="1" applyFont="1" applyFill="1" applyBorder="1" applyAlignment="1">
      <alignment wrapText="1" shrinkToFit="1"/>
    </xf>
    <xf numFmtId="179" fontId="21" fillId="30" borderId="10" xfId="0" applyNumberFormat="1" applyFont="1" applyFill="1" applyBorder="1" applyAlignment="1">
      <alignment wrapText="1" shrinkToFit="1"/>
    </xf>
    <xf numFmtId="179" fontId="24" fillId="30" borderId="10" xfId="0" applyNumberFormat="1" applyFont="1" applyFill="1" applyBorder="1" applyAlignment="1">
      <alignment wrapText="1" shrinkToFit="1"/>
    </xf>
    <xf numFmtId="179" fontId="30" fillId="30" borderId="10" xfId="0" applyNumberFormat="1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horizontal="justify"/>
    </xf>
    <xf numFmtId="0" fontId="26" fillId="0" borderId="0" xfId="0" applyFont="1" applyFill="1" applyAlignment="1">
      <alignment/>
    </xf>
    <xf numFmtId="179" fontId="18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80" fontId="0" fillId="0" borderId="0" xfId="0" applyNumberFormat="1" applyAlignment="1">
      <alignment/>
    </xf>
    <xf numFmtId="0" fontId="64" fillId="0" borderId="0" xfId="0" applyFont="1" applyAlignment="1">
      <alignment horizontal="center"/>
    </xf>
    <xf numFmtId="0" fontId="16" fillId="0" borderId="10" xfId="43" applyFont="1" applyFill="1" applyBorder="1" applyAlignment="1" applyProtection="1">
      <alignment wrapText="1"/>
      <protection/>
    </xf>
    <xf numFmtId="49" fontId="16" fillId="0" borderId="10" xfId="43" applyNumberFormat="1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65" fillId="0" borderId="0" xfId="0" applyFont="1" applyFill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9" fillId="0" borderId="21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44" fillId="0" borderId="15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180" fontId="46" fillId="0" borderId="15" xfId="0" applyNumberFormat="1" applyFont="1" applyFill="1" applyBorder="1" applyAlignment="1">
      <alignment/>
    </xf>
    <xf numFmtId="0" fontId="46" fillId="31" borderId="10" xfId="0" applyFont="1" applyFill="1" applyBorder="1" applyAlignment="1">
      <alignment wrapText="1"/>
    </xf>
    <xf numFmtId="49" fontId="46" fillId="31" borderId="10" xfId="0" applyNumberFormat="1" applyFont="1" applyFill="1" applyBorder="1" applyAlignment="1">
      <alignment/>
    </xf>
    <xf numFmtId="180" fontId="46" fillId="31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/>
    </xf>
    <xf numFmtId="180" fontId="11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180" fontId="12" fillId="3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180" fontId="16" fillId="32" borderId="10" xfId="0" applyNumberFormat="1" applyFont="1" applyFill="1" applyBorder="1" applyAlignment="1">
      <alignment/>
    </xf>
    <xf numFmtId="0" fontId="14" fillId="31" borderId="10" xfId="0" applyFont="1" applyFill="1" applyBorder="1" applyAlignment="1">
      <alignment horizontal="left" wrapText="1"/>
    </xf>
    <xf numFmtId="49" fontId="14" fillId="31" borderId="10" xfId="0" applyNumberFormat="1" applyFont="1" applyFill="1" applyBorder="1" applyAlignment="1">
      <alignment/>
    </xf>
    <xf numFmtId="180" fontId="14" fillId="31" borderId="10" xfId="0" applyNumberFormat="1" applyFont="1" applyFill="1" applyBorder="1" applyAlignment="1">
      <alignment/>
    </xf>
    <xf numFmtId="180" fontId="16" fillId="0" borderId="10" xfId="0" applyNumberFormat="1" applyFont="1" applyFill="1" applyBorder="1" applyAlignment="1">
      <alignment/>
    </xf>
    <xf numFmtId="180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4" fillId="31" borderId="10" xfId="0" applyFont="1" applyFill="1" applyBorder="1" applyAlignment="1">
      <alignment wrapText="1"/>
    </xf>
    <xf numFmtId="49" fontId="14" fillId="31" borderId="10" xfId="0" applyNumberFormat="1" applyFont="1" applyFill="1" applyBorder="1" applyAlignment="1">
      <alignment horizontal="left" vertical="center" wrapText="1"/>
    </xf>
    <xf numFmtId="0" fontId="12" fillId="0" borderId="10" xfId="43" applyFont="1" applyFill="1" applyBorder="1" applyAlignment="1" applyProtection="1">
      <alignment wrapText="1"/>
      <protection/>
    </xf>
    <xf numFmtId="0" fontId="0" fillId="0" borderId="0" xfId="0" applyAlignment="1">
      <alignment horizontal="left" vertical="center"/>
    </xf>
    <xf numFmtId="0" fontId="16" fillId="0" borderId="10" xfId="43" applyFont="1" applyFill="1" applyBorder="1" applyAlignment="1" applyProtection="1">
      <alignment horizontal="left" wrapText="1"/>
      <protection/>
    </xf>
    <xf numFmtId="180" fontId="16" fillId="0" borderId="10" xfId="0" applyNumberFormat="1" applyFont="1" applyFill="1" applyBorder="1" applyAlignment="1">
      <alignment vertical="center" wrapText="1"/>
    </xf>
    <xf numFmtId="0" fontId="14" fillId="31" borderId="10" xfId="43" applyFont="1" applyFill="1" applyBorder="1" applyAlignment="1" applyProtection="1">
      <alignment wrapText="1"/>
      <protection/>
    </xf>
    <xf numFmtId="180" fontId="14" fillId="31" borderId="10" xfId="0" applyNumberFormat="1" applyFont="1" applyFill="1" applyBorder="1" applyAlignment="1">
      <alignment vertical="center" wrapText="1"/>
    </xf>
    <xf numFmtId="180" fontId="12" fillId="0" borderId="1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0" fontId="14" fillId="31" borderId="10" xfId="0" applyFont="1" applyFill="1" applyBorder="1" applyAlignment="1">
      <alignment horizontal="left"/>
    </xf>
    <xf numFmtId="0" fontId="14" fillId="31" borderId="10" xfId="43" applyFont="1" applyFill="1" applyBorder="1" applyAlignment="1" applyProtection="1">
      <alignment horizontal="left" wrapText="1"/>
      <protection/>
    </xf>
    <xf numFmtId="0" fontId="16" fillId="0" borderId="10" xfId="0" applyFont="1" applyFill="1" applyBorder="1" applyAlignment="1">
      <alignment horizontal="left"/>
    </xf>
    <xf numFmtId="180" fontId="14" fillId="0" borderId="0" xfId="0" applyNumberFormat="1" applyFont="1" applyFill="1" applyBorder="1" applyAlignment="1">
      <alignment/>
    </xf>
    <xf numFmtId="180" fontId="1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180" fontId="12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4" fillId="33" borderId="10" xfId="0" applyFont="1" applyFill="1" applyBorder="1" applyAlignment="1">
      <alignment wrapText="1"/>
    </xf>
    <xf numFmtId="180" fontId="14" fillId="33" borderId="10" xfId="0" applyNumberFormat="1" applyFont="1" applyFill="1" applyBorder="1" applyAlignment="1">
      <alignment/>
    </xf>
    <xf numFmtId="179" fontId="12" fillId="34" borderId="0" xfId="0" applyNumberFormat="1" applyFont="1" applyFill="1" applyBorder="1" applyAlignment="1">
      <alignment vertical="center" wrapText="1"/>
    </xf>
    <xf numFmtId="0" fontId="16" fillId="0" borderId="10" xfId="61" applyFont="1" applyFill="1" applyBorder="1" applyAlignment="1">
      <alignment horizontal="left" wrapText="1"/>
      <protection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Border="1" applyAlignment="1">
      <alignment/>
    </xf>
    <xf numFmtId="179" fontId="18" fillId="34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16" fillId="0" borderId="10" xfId="0" applyNumberFormat="1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wrapText="1"/>
    </xf>
    <xf numFmtId="0" fontId="12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60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/>
    </xf>
    <xf numFmtId="180" fontId="12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2" fillId="34" borderId="10" xfId="0" applyFont="1" applyFill="1" applyBorder="1" applyAlignment="1">
      <alignment horizontal="justify"/>
    </xf>
    <xf numFmtId="0" fontId="97" fillId="0" borderId="0" xfId="0" applyFont="1" applyAlignment="1">
      <alignment/>
    </xf>
    <xf numFmtId="0" fontId="98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wrapText="1"/>
    </xf>
    <xf numFmtId="180" fontId="12" fillId="34" borderId="10" xfId="0" applyNumberFormat="1" applyFon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center" wrapText="1"/>
    </xf>
    <xf numFmtId="180" fontId="12" fillId="0" borderId="22" xfId="0" applyNumberFormat="1" applyFont="1" applyFill="1" applyBorder="1" applyAlignment="1">
      <alignment/>
    </xf>
    <xf numFmtId="180" fontId="16" fillId="0" borderId="22" xfId="0" applyNumberFormat="1" applyFont="1" applyFill="1" applyBorder="1" applyAlignment="1">
      <alignment vertical="center" wrapText="1"/>
    </xf>
    <xf numFmtId="180" fontId="12" fillId="0" borderId="23" xfId="0" applyNumberFormat="1" applyFont="1" applyFill="1" applyBorder="1" applyAlignment="1">
      <alignment/>
    </xf>
    <xf numFmtId="180" fontId="12" fillId="0" borderId="22" xfId="0" applyNumberFormat="1" applyFont="1" applyFill="1" applyBorder="1" applyAlignment="1">
      <alignment horizontal="right"/>
    </xf>
    <xf numFmtId="180" fontId="16" fillId="0" borderId="22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wrapText="1"/>
    </xf>
    <xf numFmtId="0" fontId="66" fillId="0" borderId="10" xfId="0" applyFont="1" applyFill="1" applyBorder="1" applyAlignment="1">
      <alignment/>
    </xf>
    <xf numFmtId="180" fontId="16" fillId="0" borderId="10" xfId="0" applyNumberFormat="1" applyFont="1" applyFill="1" applyBorder="1" applyAlignment="1">
      <alignment horizontal="right"/>
    </xf>
    <xf numFmtId="0" fontId="47" fillId="0" borderId="10" xfId="43" applyFont="1" applyFill="1" applyBorder="1" applyAlignment="1" applyProtection="1">
      <alignment horizontal="left" wrapText="1"/>
      <protection/>
    </xf>
    <xf numFmtId="0" fontId="90" fillId="0" borderId="0" xfId="0" applyFont="1" applyFill="1" applyAlignment="1">
      <alignment/>
    </xf>
    <xf numFmtId="180" fontId="12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13" fillId="0" borderId="10" xfId="61" applyFont="1" applyFill="1" applyBorder="1" applyAlignment="1">
      <alignment horizontal="left" wrapText="1"/>
      <protection/>
    </xf>
    <xf numFmtId="179" fontId="12" fillId="34" borderId="0" xfId="0" applyNumberFormat="1" applyFont="1" applyFill="1" applyBorder="1" applyAlignment="1">
      <alignment wrapText="1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0" fillId="0" borderId="24" xfId="0" applyBorder="1" applyAlignment="1">
      <alignment/>
    </xf>
    <xf numFmtId="0" fontId="14" fillId="33" borderId="10" xfId="0" applyFont="1" applyFill="1" applyBorder="1" applyAlignment="1">
      <alignment horizontal="left"/>
    </xf>
    <xf numFmtId="180" fontId="12" fillId="35" borderId="22" xfId="0" applyNumberFormat="1" applyFont="1" applyFill="1" applyBorder="1" applyAlignment="1">
      <alignment/>
    </xf>
    <xf numFmtId="180" fontId="12" fillId="35" borderId="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6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2" fillId="0" borderId="0" xfId="0" applyFont="1" applyFill="1" applyBorder="1" applyAlignment="1">
      <alignment horizontal="right"/>
    </xf>
    <xf numFmtId="0" fontId="49" fillId="0" borderId="25" xfId="0" applyFont="1" applyFill="1" applyBorder="1" applyAlignment="1">
      <alignment horizontal="center"/>
    </xf>
    <xf numFmtId="180" fontId="15" fillId="0" borderId="10" xfId="0" applyNumberFormat="1" applyFont="1" applyFill="1" applyBorder="1" applyAlignment="1">
      <alignment vertical="center" wrapText="1"/>
    </xf>
    <xf numFmtId="179" fontId="14" fillId="0" borderId="10" xfId="0" applyNumberFormat="1" applyFont="1" applyFill="1" applyBorder="1" applyAlignment="1">
      <alignment vertical="center" wrapText="1"/>
    </xf>
    <xf numFmtId="179" fontId="13" fillId="0" borderId="10" xfId="0" applyNumberFormat="1" applyFont="1" applyFill="1" applyBorder="1" applyAlignment="1">
      <alignment vertical="center" wrapText="1"/>
    </xf>
    <xf numFmtId="179" fontId="12" fillId="0" borderId="10" xfId="0" applyNumberFormat="1" applyFont="1" applyFill="1" applyBorder="1" applyAlignment="1">
      <alignment vertical="center" wrapText="1"/>
    </xf>
    <xf numFmtId="179" fontId="16" fillId="0" borderId="10" xfId="0" applyNumberFormat="1" applyFont="1" applyFill="1" applyBorder="1" applyAlignment="1">
      <alignment vertical="center" wrapText="1"/>
    </xf>
    <xf numFmtId="179" fontId="18" fillId="0" borderId="10" xfId="0" applyNumberFormat="1" applyFont="1" applyFill="1" applyBorder="1" applyAlignment="1">
      <alignment/>
    </xf>
    <xf numFmtId="179" fontId="24" fillId="0" borderId="10" xfId="0" applyNumberFormat="1" applyFont="1" applyFill="1" applyBorder="1" applyAlignment="1">
      <alignment/>
    </xf>
    <xf numFmtId="179" fontId="21" fillId="0" borderId="10" xfId="0" applyNumberFormat="1" applyFont="1" applyFill="1" applyBorder="1" applyAlignment="1">
      <alignment/>
    </xf>
    <xf numFmtId="179" fontId="22" fillId="0" borderId="10" xfId="0" applyNumberFormat="1" applyFont="1" applyFill="1" applyBorder="1" applyAlignment="1">
      <alignment/>
    </xf>
    <xf numFmtId="179" fontId="13" fillId="0" borderId="10" xfId="0" applyNumberFormat="1" applyFont="1" applyFill="1" applyBorder="1" applyAlignment="1">
      <alignment horizontal="left" vertical="center" wrapText="1"/>
    </xf>
    <xf numFmtId="179" fontId="13" fillId="0" borderId="10" xfId="0" applyNumberFormat="1" applyFont="1" applyFill="1" applyBorder="1" applyAlignment="1">
      <alignment horizontal="right" vertical="center" wrapText="1"/>
    </xf>
    <xf numFmtId="179" fontId="12" fillId="0" borderId="1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>
      <alignment/>
    </xf>
    <xf numFmtId="179" fontId="47" fillId="0" borderId="10" xfId="0" applyNumberFormat="1" applyFont="1" applyFill="1" applyBorder="1" applyAlignment="1">
      <alignment vertical="center" wrapText="1"/>
    </xf>
    <xf numFmtId="179" fontId="1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right" wrapText="1"/>
    </xf>
    <xf numFmtId="179" fontId="12" fillId="0" borderId="10" xfId="0" applyNumberFormat="1" applyFont="1" applyFill="1" applyBorder="1" applyAlignment="1">
      <alignment wrapText="1"/>
    </xf>
    <xf numFmtId="179" fontId="19" fillId="0" borderId="10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49" fontId="12" fillId="34" borderId="23" xfId="0" applyNumberFormat="1" applyFont="1" applyFill="1" applyBorder="1" applyAlignment="1">
      <alignment vertical="center" wrapText="1"/>
    </xf>
    <xf numFmtId="49" fontId="12" fillId="34" borderId="0" xfId="0" applyNumberFormat="1" applyFont="1" applyFill="1" applyBorder="1" applyAlignment="1">
      <alignment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10" xfId="61" applyFont="1" applyFill="1" applyBorder="1" applyAlignment="1">
      <alignment wrapText="1"/>
      <protection/>
    </xf>
    <xf numFmtId="49" fontId="11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horizontal="justify"/>
    </xf>
    <xf numFmtId="49" fontId="16" fillId="0" borderId="10" xfId="0" applyNumberFormat="1" applyFont="1" applyFill="1" applyBorder="1" applyAlignment="1">
      <alignment vertical="center" wrapText="1"/>
    </xf>
    <xf numFmtId="0" fontId="16" fillId="0" borderId="10" xfId="58" applyFont="1" applyFill="1" applyBorder="1" applyAlignment="1">
      <alignment wrapText="1"/>
      <protection/>
    </xf>
    <xf numFmtId="0" fontId="12" fillId="0" borderId="10" xfId="61" applyFont="1" applyFill="1" applyBorder="1" applyAlignment="1">
      <alignment vertical="center" wrapText="1"/>
      <protection/>
    </xf>
    <xf numFmtId="0" fontId="14" fillId="0" borderId="10" xfId="61" applyFont="1" applyFill="1" applyBorder="1" applyAlignment="1">
      <alignment vertical="center" wrapText="1"/>
      <protection/>
    </xf>
    <xf numFmtId="3" fontId="12" fillId="0" borderId="10" xfId="61" applyNumberFormat="1" applyFont="1" applyFill="1" applyBorder="1" applyAlignment="1">
      <alignment wrapText="1"/>
      <protection/>
    </xf>
    <xf numFmtId="0" fontId="16" fillId="0" borderId="10" xfId="61" applyFont="1" applyFill="1" applyBorder="1" applyAlignment="1">
      <alignment wrapText="1"/>
      <protection/>
    </xf>
    <xf numFmtId="0" fontId="42" fillId="0" borderId="10" xfId="0" applyFont="1" applyFill="1" applyBorder="1" applyAlignment="1">
      <alignment wrapText="1"/>
    </xf>
    <xf numFmtId="0" fontId="13" fillId="0" borderId="10" xfId="61" applyFont="1" applyFill="1" applyBorder="1" applyAlignment="1">
      <alignment vertical="center" wrapText="1"/>
      <protection/>
    </xf>
    <xf numFmtId="0" fontId="16" fillId="0" borderId="10" xfId="61" applyFont="1" applyFill="1" applyBorder="1" applyAlignment="1">
      <alignment vertical="center" wrapText="1"/>
      <protection/>
    </xf>
    <xf numFmtId="0" fontId="42" fillId="0" borderId="10" xfId="0" applyFont="1" applyFill="1" applyBorder="1" applyAlignment="1">
      <alignment horizontal="justify"/>
    </xf>
    <xf numFmtId="0" fontId="12" fillId="0" borderId="10" xfId="58" applyFont="1" applyFill="1" applyBorder="1" applyAlignment="1">
      <alignment horizontal="left" wrapText="1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49" fontId="16" fillId="0" borderId="10" xfId="61" applyNumberFormat="1" applyFont="1" applyFill="1" applyBorder="1" applyAlignment="1">
      <alignment vertical="center" wrapText="1"/>
      <protection/>
    </xf>
    <xf numFmtId="49" fontId="38" fillId="0" borderId="10" xfId="0" applyNumberFormat="1" applyFont="1" applyFill="1" applyBorder="1" applyAlignment="1">
      <alignment horizontal="left" vertical="center" wrapText="1"/>
    </xf>
    <xf numFmtId="49" fontId="12" fillId="0" borderId="10" xfId="61" applyNumberFormat="1" applyFont="1" applyFill="1" applyBorder="1" applyAlignment="1">
      <alignment vertical="center" wrapText="1"/>
      <protection/>
    </xf>
    <xf numFmtId="49" fontId="12" fillId="0" borderId="10" xfId="61" applyNumberFormat="1" applyFont="1" applyFill="1" applyBorder="1" applyAlignment="1">
      <alignment wrapText="1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49" fontId="99" fillId="0" borderId="10" xfId="0" applyNumberFormat="1" applyFont="1" applyFill="1" applyBorder="1" applyAlignment="1">
      <alignment wrapText="1"/>
    </xf>
    <xf numFmtId="0" fontId="98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49" fontId="13" fillId="0" borderId="10" xfId="61" applyNumberFormat="1" applyFont="1" applyFill="1" applyBorder="1" applyAlignment="1">
      <alignment horizontal="left" wrapText="1"/>
      <protection/>
    </xf>
    <xf numFmtId="49" fontId="13" fillId="0" borderId="10" xfId="61" applyNumberFormat="1" applyFont="1" applyFill="1" applyBorder="1" applyAlignment="1">
      <alignment wrapText="1"/>
      <protection/>
    </xf>
    <xf numFmtId="49" fontId="16" fillId="0" borderId="10" xfId="61" applyNumberFormat="1" applyFont="1" applyFill="1" applyBorder="1" applyAlignment="1">
      <alignment wrapText="1"/>
      <protection/>
    </xf>
    <xf numFmtId="0" fontId="38" fillId="0" borderId="10" xfId="0" applyFont="1" applyFill="1" applyBorder="1" applyAlignment="1">
      <alignment horizontal="justify"/>
    </xf>
    <xf numFmtId="0" fontId="13" fillId="0" borderId="10" xfId="61" applyFont="1" applyFill="1" applyBorder="1" applyAlignment="1">
      <alignment wrapText="1"/>
      <protection/>
    </xf>
    <xf numFmtId="0" fontId="42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top" wrapText="1"/>
    </xf>
    <xf numFmtId="187" fontId="12" fillId="0" borderId="10" xfId="0" applyNumberFormat="1" applyFont="1" applyFill="1" applyBorder="1" applyAlignment="1">
      <alignment vertical="center" wrapText="1"/>
    </xf>
    <xf numFmtId="0" fontId="53" fillId="0" borderId="10" xfId="55" applyFont="1" applyFill="1" applyBorder="1" applyAlignment="1">
      <alignment wrapText="1"/>
      <protection/>
    </xf>
    <xf numFmtId="49" fontId="53" fillId="0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justify"/>
    </xf>
    <xf numFmtId="49" fontId="98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wrapText="1"/>
    </xf>
    <xf numFmtId="0" fontId="13" fillId="0" borderId="10" xfId="59" applyFont="1" applyFill="1" applyBorder="1" applyAlignment="1">
      <alignment wrapText="1"/>
      <protection/>
    </xf>
    <xf numFmtId="0" fontId="61" fillId="0" borderId="10" xfId="0" applyFont="1" applyFill="1" applyBorder="1" applyAlignment="1">
      <alignment horizontal="justify"/>
    </xf>
    <xf numFmtId="49" fontId="4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49" fontId="48" fillId="0" borderId="10" xfId="0" applyNumberFormat="1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wrapText="1"/>
    </xf>
    <xf numFmtId="187" fontId="16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16" fillId="0" borderId="10" xfId="58" applyFont="1" applyFill="1" applyBorder="1" applyAlignment="1">
      <alignment horizontal="left" wrapText="1"/>
      <protection/>
    </xf>
    <xf numFmtId="0" fontId="16" fillId="0" borderId="10" xfId="54" applyFont="1" applyFill="1" applyBorder="1" applyAlignment="1">
      <alignment horizontal="left" wrapText="1"/>
      <protection/>
    </xf>
    <xf numFmtId="49" fontId="16" fillId="0" borderId="10" xfId="43" applyNumberFormat="1" applyFont="1" applyFill="1" applyBorder="1" applyAlignment="1" applyProtection="1">
      <alignment horizontal="left" wrapText="1"/>
      <protection/>
    </xf>
    <xf numFmtId="0" fontId="11" fillId="0" borderId="10" xfId="0" applyFont="1" applyFill="1" applyBorder="1" applyAlignment="1">
      <alignment horizontal="justify"/>
    </xf>
    <xf numFmtId="49" fontId="38" fillId="0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0" fontId="12" fillId="0" borderId="10" xfId="43" applyFont="1" applyFill="1" applyBorder="1" applyAlignment="1" applyProtection="1">
      <alignment horizontal="justify"/>
      <protection/>
    </xf>
    <xf numFmtId="49" fontId="46" fillId="0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49" fontId="14" fillId="0" borderId="10" xfId="68" applyNumberFormat="1" applyFont="1" applyFill="1" applyBorder="1" applyAlignment="1">
      <alignment horizontal="left" wrapText="1"/>
      <protection/>
    </xf>
    <xf numFmtId="49" fontId="12" fillId="0" borderId="10" xfId="68" applyNumberFormat="1" applyFont="1" applyFill="1" applyBorder="1" applyAlignment="1">
      <alignment horizontal="left" wrapText="1"/>
      <protection/>
    </xf>
    <xf numFmtId="49" fontId="14" fillId="0" borderId="10" xfId="68" applyNumberFormat="1" applyFont="1" applyFill="1" applyBorder="1" applyAlignment="1">
      <alignment horizontal="left" vertical="center" wrapText="1"/>
      <protection/>
    </xf>
    <xf numFmtId="49" fontId="12" fillId="0" borderId="10" xfId="68" applyNumberFormat="1" applyFont="1" applyFill="1" applyBorder="1" applyAlignment="1">
      <alignment horizontal="left" vertical="center" wrapText="1"/>
      <protection/>
    </xf>
    <xf numFmtId="0" fontId="10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justify"/>
    </xf>
    <xf numFmtId="49" fontId="13" fillId="0" borderId="10" xfId="68" applyNumberFormat="1" applyFont="1" applyFill="1" applyBorder="1" applyAlignment="1">
      <alignment horizontal="left" wrapText="1"/>
      <protection/>
    </xf>
    <xf numFmtId="49" fontId="12" fillId="0" borderId="10" xfId="43" applyNumberFormat="1" applyFont="1" applyFill="1" applyBorder="1" applyAlignment="1" applyProtection="1">
      <alignment wrapText="1"/>
      <protection/>
    </xf>
    <xf numFmtId="49" fontId="14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171" fontId="12" fillId="0" borderId="10" xfId="72" applyFont="1" applyFill="1" applyBorder="1" applyAlignment="1">
      <alignment horizontal="left" wrapText="1"/>
    </xf>
    <xf numFmtId="49" fontId="101" fillId="0" borderId="10" xfId="0" applyNumberFormat="1" applyFont="1" applyFill="1" applyBorder="1" applyAlignment="1">
      <alignment horizontal="left" wrapText="1"/>
    </xf>
    <xf numFmtId="0" fontId="98" fillId="0" borderId="10" xfId="0" applyFont="1" applyFill="1" applyBorder="1" applyAlignment="1">
      <alignment horizontal="justify"/>
    </xf>
    <xf numFmtId="0" fontId="14" fillId="0" borderId="10" xfId="57" applyFont="1" applyFill="1" applyBorder="1" applyAlignment="1">
      <alignment vertical="top" wrapText="1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vertical="center" wrapText="1"/>
    </xf>
    <xf numFmtId="0" fontId="13" fillId="0" borderId="10" xfId="43" applyFont="1" applyFill="1" applyBorder="1" applyAlignment="1" applyProtection="1">
      <alignment horizontal="left" wrapText="1"/>
      <protection/>
    </xf>
    <xf numFmtId="0" fontId="4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center"/>
    </xf>
    <xf numFmtId="0" fontId="14" fillId="0" borderId="10" xfId="43" applyFont="1" applyFill="1" applyBorder="1" applyAlignment="1" applyProtection="1">
      <alignment horizontal="left" wrapText="1"/>
      <protection/>
    </xf>
    <xf numFmtId="49" fontId="11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0" fontId="14" fillId="0" borderId="10" xfId="43" applyFont="1" applyFill="1" applyBorder="1" applyAlignment="1" applyProtection="1">
      <alignment wrapText="1"/>
      <protection/>
    </xf>
    <xf numFmtId="49" fontId="9" fillId="0" borderId="10" xfId="43" applyNumberFormat="1" applyFont="1" applyFill="1" applyBorder="1" applyAlignment="1" applyProtection="1">
      <alignment wrapText="1"/>
      <protection/>
    </xf>
    <xf numFmtId="0" fontId="102" fillId="0" borderId="10" xfId="0" applyFont="1" applyFill="1" applyBorder="1" applyAlignment="1">
      <alignment vertical="center"/>
    </xf>
    <xf numFmtId="0" fontId="103" fillId="0" borderId="10" xfId="0" applyFont="1" applyFill="1" applyBorder="1" applyAlignment="1">
      <alignment vertical="center"/>
    </xf>
    <xf numFmtId="49" fontId="104" fillId="0" borderId="10" xfId="0" applyNumberFormat="1" applyFont="1" applyFill="1" applyBorder="1" applyAlignment="1">
      <alignment wrapText="1"/>
    </xf>
    <xf numFmtId="0" fontId="105" fillId="0" borderId="10" xfId="0" applyFont="1" applyFill="1" applyBorder="1" applyAlignment="1">
      <alignment wrapText="1"/>
    </xf>
    <xf numFmtId="0" fontId="98" fillId="0" borderId="10" xfId="0" applyFont="1" applyFill="1" applyBorder="1" applyAlignment="1">
      <alignment vertical="center"/>
    </xf>
    <xf numFmtId="0" fontId="105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justify" wrapText="1"/>
    </xf>
    <xf numFmtId="0" fontId="16" fillId="0" borderId="10" xfId="56" applyFont="1" applyFill="1" applyBorder="1" applyAlignment="1">
      <alignment horizontal="justify"/>
      <protection/>
    </xf>
    <xf numFmtId="0" fontId="12" fillId="0" borderId="10" xfId="61" applyNumberFormat="1" applyFont="1" applyFill="1" applyBorder="1" applyAlignment="1">
      <alignment wrapText="1"/>
      <protection/>
    </xf>
    <xf numFmtId="0" fontId="12" fillId="0" borderId="10" xfId="58" applyFont="1" applyFill="1" applyBorder="1" applyAlignment="1">
      <alignment horizontal="justify"/>
      <protection/>
    </xf>
    <xf numFmtId="0" fontId="13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98" fillId="0" borderId="0" xfId="0" applyFont="1" applyFill="1" applyAlignment="1">
      <alignment wrapText="1"/>
    </xf>
    <xf numFmtId="0" fontId="106" fillId="0" borderId="10" xfId="0" applyFont="1" applyFill="1" applyBorder="1" applyAlignment="1">
      <alignment horizontal="justify"/>
    </xf>
    <xf numFmtId="0" fontId="54" fillId="0" borderId="10" xfId="0" applyFont="1" applyFill="1" applyBorder="1" applyAlignment="1">
      <alignment horizontal="justify"/>
    </xf>
    <xf numFmtId="0" fontId="12" fillId="0" borderId="10" xfId="59" applyFont="1" applyFill="1" applyBorder="1" applyAlignment="1">
      <alignment wrapText="1"/>
      <protection/>
    </xf>
    <xf numFmtId="0" fontId="99" fillId="0" borderId="10" xfId="0" applyFont="1" applyFill="1" applyBorder="1" applyAlignment="1">
      <alignment horizontal="justify"/>
    </xf>
    <xf numFmtId="49" fontId="13" fillId="0" borderId="10" xfId="55" applyNumberFormat="1" applyFont="1" applyFill="1" applyBorder="1" applyAlignment="1">
      <alignment vertical="center" wrapText="1"/>
      <protection/>
    </xf>
    <xf numFmtId="0" fontId="12" fillId="0" borderId="10" xfId="55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wrapText="1"/>
    </xf>
    <xf numFmtId="0" fontId="106" fillId="0" borderId="10" xfId="0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left" wrapText="1"/>
    </xf>
    <xf numFmtId="0" fontId="14" fillId="0" borderId="10" xfId="61" applyFont="1" applyFill="1" applyBorder="1" applyAlignment="1">
      <alignment wrapText="1"/>
      <protection/>
    </xf>
    <xf numFmtId="0" fontId="8" fillId="0" borderId="10" xfId="43" applyFont="1" applyFill="1" applyBorder="1" applyAlignment="1" applyProtection="1">
      <alignment horizontal="left" wrapText="1"/>
      <protection/>
    </xf>
    <xf numFmtId="176" fontId="14" fillId="0" borderId="10" xfId="0" applyNumberFormat="1" applyFont="1" applyFill="1" applyBorder="1" applyAlignment="1">
      <alignment vertical="center" wrapText="1"/>
    </xf>
    <xf numFmtId="0" fontId="14" fillId="0" borderId="10" xfId="61" applyFont="1" applyFill="1" applyBorder="1" applyAlignment="1">
      <alignment horizontal="left" wrapText="1"/>
      <protection/>
    </xf>
    <xf numFmtId="49" fontId="12" fillId="0" borderId="10" xfId="57" applyNumberFormat="1" applyFont="1" applyFill="1" applyBorder="1" applyAlignment="1">
      <alignment wrapText="1"/>
      <protection/>
    </xf>
    <xf numFmtId="0" fontId="38" fillId="0" borderId="10" xfId="61" applyFont="1" applyFill="1" applyBorder="1" applyAlignment="1">
      <alignment wrapText="1"/>
      <protection/>
    </xf>
    <xf numFmtId="49" fontId="38" fillId="0" borderId="10" xfId="0" applyNumberFormat="1" applyFont="1" applyFill="1" applyBorder="1" applyAlignment="1">
      <alignment vertical="top" wrapText="1"/>
    </xf>
    <xf numFmtId="0" fontId="12" fillId="0" borderId="10" xfId="61" applyFont="1" applyFill="1" applyBorder="1" applyAlignment="1">
      <alignment horizontal="left" wrapText="1"/>
      <protection/>
    </xf>
    <xf numFmtId="49" fontId="40" fillId="0" borderId="10" xfId="0" applyNumberFormat="1" applyFont="1" applyFill="1" applyBorder="1" applyAlignment="1">
      <alignment vertical="center" wrapText="1"/>
    </xf>
    <xf numFmtId="0" fontId="12" fillId="0" borderId="10" xfId="59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wrapText="1"/>
    </xf>
    <xf numFmtId="0" fontId="107" fillId="0" borderId="0" xfId="61" applyFont="1" applyFill="1" applyBorder="1" applyAlignment="1">
      <alignment vertical="center" wrapText="1"/>
      <protection/>
    </xf>
    <xf numFmtId="0" fontId="15" fillId="0" borderId="0" xfId="61" applyFont="1" applyFill="1" applyBorder="1" applyAlignment="1">
      <alignment vertical="center" wrapText="1"/>
      <protection/>
    </xf>
    <xf numFmtId="0" fontId="52" fillId="0" borderId="26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108" fillId="0" borderId="10" xfId="61" applyFont="1" applyFill="1" applyBorder="1" applyAlignment="1">
      <alignment wrapText="1"/>
      <protection/>
    </xf>
    <xf numFmtId="49" fontId="108" fillId="0" borderId="10" xfId="0" applyNumberFormat="1" applyFont="1" applyFill="1" applyBorder="1" applyAlignment="1">
      <alignment vertical="center" wrapText="1"/>
    </xf>
    <xf numFmtId="49" fontId="109" fillId="0" borderId="10" xfId="0" applyNumberFormat="1" applyFont="1" applyFill="1" applyBorder="1" applyAlignment="1">
      <alignment vertical="center" wrapText="1"/>
    </xf>
    <xf numFmtId="3" fontId="16" fillId="0" borderId="10" xfId="61" applyNumberFormat="1" applyFont="1" applyFill="1" applyBorder="1" applyAlignment="1">
      <alignment wrapText="1"/>
      <protection/>
    </xf>
    <xf numFmtId="0" fontId="53" fillId="0" borderId="10" xfId="61" applyFont="1" applyFill="1" applyBorder="1" applyAlignment="1">
      <alignment wrapText="1"/>
      <protection/>
    </xf>
    <xf numFmtId="0" fontId="16" fillId="0" borderId="10" xfId="59" applyFont="1" applyFill="1" applyBorder="1" applyAlignment="1">
      <alignment wrapText="1"/>
      <protection/>
    </xf>
    <xf numFmtId="179" fontId="48" fillId="0" borderId="10" xfId="0" applyNumberFormat="1" applyFont="1" applyFill="1" applyBorder="1" applyAlignment="1">
      <alignment vertical="center" wrapText="1"/>
    </xf>
    <xf numFmtId="179" fontId="8" fillId="0" borderId="10" xfId="0" applyNumberFormat="1" applyFont="1" applyFill="1" applyBorder="1" applyAlignment="1">
      <alignment vertical="center" wrapText="1"/>
    </xf>
    <xf numFmtId="171" fontId="12" fillId="0" borderId="10" xfId="72" applyFont="1" applyFill="1" applyBorder="1" applyAlignment="1">
      <alignment wrapText="1"/>
    </xf>
    <xf numFmtId="171" fontId="16" fillId="0" borderId="10" xfId="72" applyFont="1" applyFill="1" applyBorder="1" applyAlignment="1">
      <alignment wrapText="1"/>
    </xf>
    <xf numFmtId="0" fontId="13" fillId="0" borderId="10" xfId="43" applyFont="1" applyFill="1" applyBorder="1" applyAlignment="1" applyProtection="1">
      <alignment wrapText="1"/>
      <protection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2" fillId="0" borderId="10" xfId="56" applyFont="1" applyFill="1" applyBorder="1" applyAlignment="1">
      <alignment horizontal="justify" wrapText="1"/>
      <protection/>
    </xf>
    <xf numFmtId="49" fontId="14" fillId="0" borderId="10" xfId="57" applyNumberFormat="1" applyFont="1" applyFill="1" applyBorder="1" applyAlignment="1">
      <alignment wrapText="1"/>
      <protection/>
    </xf>
    <xf numFmtId="0" fontId="12" fillId="0" borderId="10" xfId="55" applyFont="1" applyFill="1" applyBorder="1" applyAlignment="1">
      <alignment horizontal="left" wrapText="1"/>
      <protection/>
    </xf>
    <xf numFmtId="0" fontId="110" fillId="0" borderId="10" xfId="55" applyFont="1" applyFill="1" applyBorder="1" applyAlignment="1">
      <alignment wrapText="1"/>
      <protection/>
    </xf>
    <xf numFmtId="49" fontId="110" fillId="0" borderId="1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49" fontId="13" fillId="0" borderId="10" xfId="43" applyNumberFormat="1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left" wrapText="1"/>
    </xf>
    <xf numFmtId="0" fontId="58" fillId="0" borderId="10" xfId="0" applyFont="1" applyFill="1" applyBorder="1" applyAlignment="1">
      <alignment vertical="top" wrapText="1"/>
    </xf>
    <xf numFmtId="49" fontId="58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justify"/>
    </xf>
    <xf numFmtId="0" fontId="12" fillId="0" borderId="10" xfId="60" applyNumberFormat="1" applyFont="1" applyFill="1" applyBorder="1" applyAlignment="1">
      <alignment wrapText="1"/>
      <protection/>
    </xf>
    <xf numFmtId="49" fontId="37" fillId="0" borderId="10" xfId="0" applyNumberFormat="1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top" wrapText="1"/>
    </xf>
    <xf numFmtId="0" fontId="43" fillId="0" borderId="10" xfId="43" applyFont="1" applyFill="1" applyBorder="1" applyAlignment="1" applyProtection="1">
      <alignment wrapText="1"/>
      <protection/>
    </xf>
    <xf numFmtId="0" fontId="53" fillId="0" borderId="10" xfId="55" applyFont="1" applyFill="1" applyBorder="1" applyAlignment="1">
      <alignment wrapText="1"/>
      <protection/>
    </xf>
    <xf numFmtId="0" fontId="38" fillId="0" borderId="10" xfId="43" applyFont="1" applyFill="1" applyBorder="1" applyAlignment="1" applyProtection="1">
      <alignment wrapText="1"/>
      <protection/>
    </xf>
    <xf numFmtId="0" fontId="12" fillId="0" borderId="10" xfId="58" applyFont="1" applyFill="1" applyBorder="1" applyAlignment="1">
      <alignment horizontal="justify" wrapText="1"/>
      <protection/>
    </xf>
    <xf numFmtId="0" fontId="8" fillId="0" borderId="10" xfId="0" applyFont="1" applyFill="1" applyBorder="1" applyAlignment="1">
      <alignment/>
    </xf>
    <xf numFmtId="180" fontId="15" fillId="0" borderId="1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179" fontId="0" fillId="0" borderId="10" xfId="0" applyNumberFormat="1" applyFill="1" applyBorder="1" applyAlignment="1">
      <alignment/>
    </xf>
    <xf numFmtId="0" fontId="111" fillId="0" borderId="0" xfId="0" applyFont="1" applyFill="1" applyAlignment="1">
      <alignment/>
    </xf>
    <xf numFmtId="179" fontId="12" fillId="0" borderId="0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2" fillId="0" borderId="0" xfId="0" applyFont="1" applyFill="1" applyAlignment="1">
      <alignment/>
    </xf>
    <xf numFmtId="179" fontId="5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7" fillId="0" borderId="0" xfId="0" applyFont="1" applyFill="1" applyAlignment="1">
      <alignment/>
    </xf>
    <xf numFmtId="179" fontId="26" fillId="0" borderId="0" xfId="0" applyNumberFormat="1" applyFont="1" applyFill="1" applyAlignment="1">
      <alignment/>
    </xf>
    <xf numFmtId="0" fontId="0" fillId="0" borderId="24" xfId="0" applyFill="1" applyBorder="1" applyAlignment="1">
      <alignment/>
    </xf>
    <xf numFmtId="179" fontId="12" fillId="0" borderId="15" xfId="0" applyNumberFormat="1" applyFont="1" applyFill="1" applyBorder="1" applyAlignment="1">
      <alignment vertical="center" wrapText="1"/>
    </xf>
    <xf numFmtId="179" fontId="14" fillId="0" borderId="15" xfId="0" applyNumberFormat="1" applyFont="1" applyFill="1" applyBorder="1" applyAlignment="1">
      <alignment vertical="center" wrapText="1"/>
    </xf>
    <xf numFmtId="0" fontId="113" fillId="0" borderId="0" xfId="0" applyFont="1" applyFill="1" applyAlignment="1">
      <alignment/>
    </xf>
    <xf numFmtId="0" fontId="16" fillId="0" borderId="10" xfId="61" applyNumberFormat="1" applyFont="1" applyFill="1" applyBorder="1" applyAlignment="1">
      <alignment wrapText="1"/>
      <protection/>
    </xf>
    <xf numFmtId="0" fontId="16" fillId="0" borderId="10" xfId="0" applyNumberFormat="1" applyFont="1" applyFill="1" applyBorder="1" applyAlignment="1">
      <alignment wrapText="1"/>
    </xf>
    <xf numFmtId="0" fontId="114" fillId="0" borderId="10" xfId="0" applyFont="1" applyFill="1" applyBorder="1" applyAlignment="1">
      <alignment horizontal="justify"/>
    </xf>
    <xf numFmtId="0" fontId="16" fillId="0" borderId="10" xfId="60" applyNumberFormat="1" applyFont="1" applyFill="1" applyBorder="1" applyAlignment="1">
      <alignment wrapText="1"/>
      <protection/>
    </xf>
    <xf numFmtId="0" fontId="16" fillId="0" borderId="15" xfId="0" applyFont="1" applyFill="1" applyBorder="1" applyAlignment="1">
      <alignment horizontal="left" wrapText="1"/>
    </xf>
    <xf numFmtId="49" fontId="16" fillId="0" borderId="15" xfId="0" applyNumberFormat="1" applyFont="1" applyFill="1" applyBorder="1" applyAlignment="1">
      <alignment vertical="center" wrapText="1"/>
    </xf>
    <xf numFmtId="0" fontId="115" fillId="0" borderId="0" xfId="0" applyFont="1" applyAlignment="1">
      <alignment horizontal="justify" vertical="center"/>
    </xf>
    <xf numFmtId="49" fontId="12" fillId="34" borderId="10" xfId="0" applyNumberFormat="1" applyFont="1" applyFill="1" applyBorder="1" applyAlignment="1">
      <alignment vertical="center" wrapText="1"/>
    </xf>
    <xf numFmtId="0" fontId="116" fillId="0" borderId="0" xfId="0" applyFont="1" applyAlignment="1">
      <alignment wrapText="1"/>
    </xf>
    <xf numFmtId="0" fontId="12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top" wrapText="1"/>
    </xf>
    <xf numFmtId="179" fontId="12" fillId="34" borderId="10" xfId="0" applyNumberFormat="1" applyFont="1" applyFill="1" applyBorder="1" applyAlignment="1">
      <alignment vertical="center" wrapText="1"/>
    </xf>
    <xf numFmtId="0" fontId="12" fillId="34" borderId="10" xfId="0" applyFont="1" applyFill="1" applyBorder="1" applyAlignment="1">
      <alignment wrapText="1"/>
    </xf>
    <xf numFmtId="49" fontId="12" fillId="34" borderId="15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/>
    </xf>
    <xf numFmtId="179" fontId="18" fillId="0" borderId="15" xfId="0" applyNumberFormat="1" applyFont="1" applyFill="1" applyBorder="1" applyAlignment="1">
      <alignment/>
    </xf>
    <xf numFmtId="179" fontId="18" fillId="0" borderId="24" xfId="0" applyNumberFormat="1" applyFont="1" applyFill="1" applyBorder="1" applyAlignment="1">
      <alignment/>
    </xf>
    <xf numFmtId="179" fontId="18" fillId="0" borderId="27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98" fillId="0" borderId="0" xfId="0" applyFont="1" applyAlignment="1">
      <alignment wrapText="1"/>
    </xf>
    <xf numFmtId="49" fontId="105" fillId="0" borderId="10" xfId="0" applyNumberFormat="1" applyFont="1" applyFill="1" applyBorder="1" applyAlignment="1">
      <alignment vertical="center" wrapText="1"/>
    </xf>
    <xf numFmtId="0" fontId="16" fillId="34" borderId="10" xfId="0" applyFont="1" applyFill="1" applyBorder="1" applyAlignment="1">
      <alignment wrapText="1"/>
    </xf>
    <xf numFmtId="0" fontId="4" fillId="0" borderId="0" xfId="60" applyFont="1" applyFill="1" applyAlignment="1">
      <alignment horizontal="center" vertical="center" wrapText="1" shrinkToFit="1"/>
      <protection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4" fillId="0" borderId="0" xfId="61" applyFont="1" applyFill="1" applyBorder="1" applyAlignment="1">
      <alignment horizontal="center" vertical="center" wrapText="1"/>
      <protection/>
    </xf>
    <xf numFmtId="0" fontId="107" fillId="0" borderId="0" xfId="0" applyFont="1" applyFill="1" applyAlignment="1">
      <alignment horizontal="left" wrapText="1"/>
    </xf>
    <xf numFmtId="0" fontId="62" fillId="0" borderId="0" xfId="0" applyFont="1" applyFill="1" applyBorder="1" applyAlignment="1">
      <alignment horizontal="right"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0" fontId="46" fillId="0" borderId="28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right" vertical="center" wrapText="1"/>
    </xf>
    <xf numFmtId="0" fontId="15" fillId="0" borderId="0" xfId="6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right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3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right" vertical="center" wrapText="1"/>
    </xf>
    <xf numFmtId="180" fontId="14" fillId="35" borderId="1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14" fillId="31" borderId="12" xfId="0" applyNumberFormat="1" applyFont="1" applyFill="1" applyBorder="1" applyAlignment="1">
      <alignment horizontal="left" vertical="center" wrapText="1"/>
    </xf>
    <xf numFmtId="49" fontId="14" fillId="31" borderId="15" xfId="0" applyNumberFormat="1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/>
    </xf>
    <xf numFmtId="180" fontId="14" fillId="31" borderId="10" xfId="0" applyNumberFormat="1" applyFont="1" applyFill="1" applyBorder="1" applyAlignment="1">
      <alignment horizontal="right"/>
    </xf>
    <xf numFmtId="180" fontId="14" fillId="0" borderId="10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_Бюджет 2017-2019гг" xfId="55"/>
    <cellStyle name="Обычный_ведом. 2015" xfId="56"/>
    <cellStyle name="Обычный_Лист1" xfId="57"/>
    <cellStyle name="Обычный_функц.стр. 2014" xfId="58"/>
    <cellStyle name="Обычный_функц.стр. 2015" xfId="59"/>
    <cellStyle name="Обычный_функц.стр-ра" xfId="60"/>
    <cellStyle name="Обычный_функц.стр-ра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06C8B0E322DA1BBA42282C9440EEF08E6CC43400230U6VFM" TargetMode="External" /><Relationship Id="rId6" Type="http://schemas.openxmlformats.org/officeDocument/2006/relationships/hyperlink" Target="consultantplus://offline/ref=C6EF3AE28B6C46D1117CBBA251A07B11C6C7C5768D606C8B0E322DA1BBA42282C9440EEF08E6CC43400230U6VFM" TargetMode="External" /><Relationship Id="rId7" Type="http://schemas.openxmlformats.org/officeDocument/2006/relationships/hyperlink" Target="consultantplus://offline/ref=C6EF3AE28B6C46D1117CBBA251A07B11C6C7C5768D6761820E322DA1BBA42282C9440EEF08E6CC43400136U6VDM" TargetMode="External" /><Relationship Id="rId8" Type="http://schemas.openxmlformats.org/officeDocument/2006/relationships/hyperlink" Target="consultantplus://offline/ref=9C8C6091F07A6736C14182A29006343D5BBD7494BF22787139B89C820162E1855B84266ADC28F806D5AC82M8c2N" TargetMode="External" /><Relationship Id="rId9" Type="http://schemas.openxmlformats.org/officeDocument/2006/relationships/hyperlink" Target="consultantplus://offline/ref=C6EF3AE28B6C46D1117CBBA251A07B11C6C7C5768D606C8B0E322DA1BBA42282C9440EEF08E6CC43400230U6VFM" TargetMode="External" /><Relationship Id="rId10" Type="http://schemas.openxmlformats.org/officeDocument/2006/relationships/hyperlink" Target="consultantplus://offline/ref=C6EF3AE28B6C46D1117CBBA251A07B11C6C7C5768D62628202322DA1BBA42282C9440EEF08E6CC43400231U6V1M" TargetMode="External" /><Relationship Id="rId11" Type="http://schemas.openxmlformats.org/officeDocument/2006/relationships/hyperlink" Target="consultantplus://offline/ref=C6EF3AE28B6C46D1117CBBA251A07B11C6C7C5768D6761820E322DA1BBA42282C9440EEF08E6CC43400235U6VEM" TargetMode="External" /><Relationship Id="rId12" Type="http://schemas.openxmlformats.org/officeDocument/2006/relationships/hyperlink" Target="consultantplus://offline/ref=C6EF3AE28B6C46D1117CBBA251A07B11C6C7C5768D606C8B0E322DA1BBA42282C9440EEF08E6CC43400230U6VFM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635U6VAM" TargetMode="External" /><Relationship Id="rId6" Type="http://schemas.openxmlformats.org/officeDocument/2006/relationships/hyperlink" Target="consultantplus://offline/ref=C6EF3AE28B6C46D1117CBBA251A07B11C6C7C5768D6761820E322DA1BBA42282C9440EEF08E6CC43400235U6VEM" TargetMode="External" /><Relationship Id="rId7" Type="http://schemas.openxmlformats.org/officeDocument/2006/relationships/hyperlink" Target="consultantplus://offline/ref=C6EF3AE28B6C46D1117CBBA251A07B11C6C7C5768D62628202322DA1BBA42282C9440EEF08E6CC43400231U6V1M" TargetMode="External" /><Relationship Id="rId8" Type="http://schemas.openxmlformats.org/officeDocument/2006/relationships/hyperlink" Target="consultantplus://offline/ref=C6EF3AE28B6C46D1117CBBA251A07B11C6C7C5768D606C8B0E322DA1BBA42282C9440EEF08E6CC43400230U6VFM" TargetMode="External" /><Relationship Id="rId9" Type="http://schemas.openxmlformats.org/officeDocument/2006/relationships/hyperlink" Target="consultantplus://offline/ref=9C8C6091F07A6736C14182A29006343D5BBD7494BF22787139B89C820162E1855B84266ADC28F806D5AC82M8c2N" TargetMode="External" /><Relationship Id="rId10" Type="http://schemas.openxmlformats.org/officeDocument/2006/relationships/hyperlink" Target="consultantplus://offline/ref=C6EF3AE28B6C46D1117CBBA251A07B11C6C7C5768D606C8B0E322DA1BBA42282C9440EEF08E6CC43400230U6VFM" TargetMode="External" /><Relationship Id="rId11" Type="http://schemas.openxmlformats.org/officeDocument/2006/relationships/hyperlink" Target="consultantplus://offline/ref=C6EF3AE28B6C46D1117CBBA251A07B11C6C7C5768D606C8B0E322DA1BBA42282C9440EEF08E6CC43400230U6VFM" TargetMode="External" /><Relationship Id="rId12" Type="http://schemas.openxmlformats.org/officeDocument/2006/relationships/hyperlink" Target="consultantplus://offline/ref=C6EF3AE28B6C46D1117CBBA251A07B11C6C7C5768D606C8B0E322DA1BBA42282C9440EEF08E6CC43400230U6VFM" TargetMode="External" /><Relationship Id="rId13" Type="http://schemas.openxmlformats.org/officeDocument/2006/relationships/hyperlink" Target="consultantplus://offline/ref=C6EF3AE28B6C46D1117CBBA251A07B11C6C7C5768D606C8B0E322DA1BBA42282C9440EEF08E6CC43400230U6VFM" TargetMode="External" /><Relationship Id="rId14" Type="http://schemas.openxmlformats.org/officeDocument/2006/relationships/hyperlink" Target="consultantplus://offline/ref=6BF8D5E87EF193A130CA246EB671CF77D10A9799C2FAC2587375BB09B3FBb3J" TargetMode="External" /><Relationship Id="rId15" Type="http://schemas.openxmlformats.org/officeDocument/2006/relationships/hyperlink" Target="consultantplus://offline/ref=C6EF3AE28B6C46D1117CBBA251A07B11C6C7C5768D606C8B0E322DA1BBA42282C9440EEF08E6CC43400230U6VFM" TargetMode="External" /><Relationship Id="rId1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761820E322DA1BBA42282C9440EEF08E6CC43400635U6VA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hyperlink" Target="consultantplus://offline/ref=C6EF3AE28B6C46D1117CBBA251A07B11C6C7C5768D6761820E322DA1BBA42282C9440EEF08E6CC43400136U6VDM" TargetMode="External" /><Relationship Id="rId5" Type="http://schemas.openxmlformats.org/officeDocument/2006/relationships/hyperlink" Target="consultantplus://offline/ref=9C8C6091F07A6736C14182A29006343D5BBD7494BF22787139B89C820162E1855B84266ADC28F806D5AC82M8c2N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5"/>
  <sheetViews>
    <sheetView zoomScalePageLayoutView="0" workbookViewId="0" topLeftCell="A1">
      <selection activeCell="F580" sqref="F580"/>
    </sheetView>
  </sheetViews>
  <sheetFormatPr defaultColWidth="9.140625" defaultRowHeight="15"/>
  <cols>
    <col min="1" max="1" width="52.140625" style="0" customWidth="1"/>
    <col min="2" max="2" width="7.140625" style="0" customWidth="1"/>
    <col min="3" max="3" width="6.140625" style="0" customWidth="1"/>
    <col min="4" max="4" width="12.7109375" style="0" hidden="1" customWidth="1"/>
    <col min="5" max="5" width="7.7109375" style="0" hidden="1" customWidth="1"/>
    <col min="6" max="6" width="12.7109375" style="0" customWidth="1"/>
  </cols>
  <sheetData>
    <row r="2" spans="1:6" ht="39.75" customHeight="1">
      <c r="A2" s="518" t="s">
        <v>409</v>
      </c>
      <c r="B2" s="518"/>
      <c r="C2" s="518"/>
      <c r="D2" s="518"/>
      <c r="E2" s="518"/>
      <c r="F2" s="518"/>
    </row>
    <row r="3" spans="1:6" ht="15.75">
      <c r="A3" s="14"/>
      <c r="B3" s="14"/>
      <c r="C3" s="14"/>
      <c r="D3" s="14"/>
      <c r="E3" s="14"/>
      <c r="F3" s="13"/>
    </row>
    <row r="4" spans="1:6" ht="15.75">
      <c r="A4" s="15" t="s">
        <v>670</v>
      </c>
      <c r="B4" s="13"/>
      <c r="C4" s="13"/>
      <c r="D4" s="13"/>
      <c r="E4" s="13"/>
      <c r="F4" s="13"/>
    </row>
    <row r="5" spans="1:6" ht="15">
      <c r="A5" s="16" t="s">
        <v>408</v>
      </c>
      <c r="B5" s="16" t="s">
        <v>748</v>
      </c>
      <c r="C5" s="16" t="s">
        <v>164</v>
      </c>
      <c r="D5" s="16" t="s">
        <v>165</v>
      </c>
      <c r="E5" s="16" t="s">
        <v>166</v>
      </c>
      <c r="F5" s="17">
        <v>2016</v>
      </c>
    </row>
    <row r="6" spans="1:6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9">
        <v>6</v>
      </c>
    </row>
    <row r="7" spans="1:6" ht="15">
      <c r="A7" s="20" t="s">
        <v>167</v>
      </c>
      <c r="B7" s="21"/>
      <c r="C7" s="21"/>
      <c r="D7" s="21"/>
      <c r="E7" s="21"/>
      <c r="F7" s="22">
        <f>F8+F229+F258+F311+F457+F502+F566+F580</f>
        <v>337874.28200000006</v>
      </c>
    </row>
    <row r="8" spans="1:6" ht="15">
      <c r="A8" s="23" t="s">
        <v>703</v>
      </c>
      <c r="B8" s="23" t="s">
        <v>672</v>
      </c>
      <c r="C8" s="23"/>
      <c r="D8" s="23"/>
      <c r="E8" s="23"/>
      <c r="F8" s="22">
        <f>F9+F13+F28+F102+F115+F121</f>
        <v>36486.764</v>
      </c>
    </row>
    <row r="9" spans="1:6" ht="27.75">
      <c r="A9" s="29" t="s">
        <v>340</v>
      </c>
      <c r="B9" s="26" t="s">
        <v>672</v>
      </c>
      <c r="C9" s="26" t="s">
        <v>673</v>
      </c>
      <c r="D9" s="38"/>
      <c r="E9" s="26"/>
      <c r="F9" s="155">
        <v>1175</v>
      </c>
    </row>
    <row r="10" spans="1:6" ht="15" hidden="1">
      <c r="A10" s="26" t="s">
        <v>170</v>
      </c>
      <c r="B10" s="26" t="s">
        <v>672</v>
      </c>
      <c r="C10" s="26" t="s">
        <v>673</v>
      </c>
      <c r="D10" s="26" t="s">
        <v>508</v>
      </c>
      <c r="E10" s="26"/>
      <c r="F10" s="27">
        <f>F11</f>
        <v>1078</v>
      </c>
    </row>
    <row r="11" spans="1:6" ht="27" hidden="1">
      <c r="A11" s="26" t="s">
        <v>605</v>
      </c>
      <c r="B11" s="26" t="s">
        <v>672</v>
      </c>
      <c r="C11" s="26" t="s">
        <v>673</v>
      </c>
      <c r="D11" s="26" t="s">
        <v>509</v>
      </c>
      <c r="E11" s="26"/>
      <c r="F11" s="27">
        <f>F12</f>
        <v>1078</v>
      </c>
    </row>
    <row r="12" spans="1:6" ht="67.5" hidden="1">
      <c r="A12" s="26" t="s">
        <v>173</v>
      </c>
      <c r="B12" s="26" t="s">
        <v>672</v>
      </c>
      <c r="C12" s="26" t="s">
        <v>673</v>
      </c>
      <c r="D12" s="26" t="s">
        <v>509</v>
      </c>
      <c r="E12" s="26" t="s">
        <v>70</v>
      </c>
      <c r="F12" s="27">
        <v>1078</v>
      </c>
    </row>
    <row r="13" spans="1:6" ht="40.5">
      <c r="A13" s="26" t="s">
        <v>674</v>
      </c>
      <c r="B13" s="26" t="s">
        <v>672</v>
      </c>
      <c r="C13" s="26" t="s">
        <v>532</v>
      </c>
      <c r="D13" s="38"/>
      <c r="E13" s="26"/>
      <c r="F13" s="155">
        <v>1697.2</v>
      </c>
    </row>
    <row r="14" spans="1:6" ht="27.75" hidden="1">
      <c r="A14" s="29" t="s">
        <v>343</v>
      </c>
      <c r="B14" s="38" t="s">
        <v>672</v>
      </c>
      <c r="C14" s="38" t="s">
        <v>532</v>
      </c>
      <c r="D14" s="38" t="s">
        <v>504</v>
      </c>
      <c r="E14" s="38"/>
      <c r="F14" s="32">
        <f>F15+F18</f>
        <v>1439</v>
      </c>
    </row>
    <row r="15" spans="1:6" ht="27.75" hidden="1">
      <c r="A15" s="29" t="s">
        <v>181</v>
      </c>
      <c r="B15" s="26" t="s">
        <v>672</v>
      </c>
      <c r="C15" s="26" t="s">
        <v>532</v>
      </c>
      <c r="D15" s="26" t="s">
        <v>505</v>
      </c>
      <c r="E15" s="26"/>
      <c r="F15" s="27">
        <f>F16</f>
        <v>437.5</v>
      </c>
    </row>
    <row r="16" spans="1:6" ht="27" hidden="1">
      <c r="A16" s="26" t="s">
        <v>605</v>
      </c>
      <c r="B16" s="26" t="s">
        <v>672</v>
      </c>
      <c r="C16" s="26" t="s">
        <v>532</v>
      </c>
      <c r="D16" s="26" t="s">
        <v>506</v>
      </c>
      <c r="E16" s="26"/>
      <c r="F16" s="27">
        <f>F17</f>
        <v>437.5</v>
      </c>
    </row>
    <row r="17" spans="1:6" ht="67.5" hidden="1">
      <c r="A17" s="26" t="s">
        <v>660</v>
      </c>
      <c r="B17" s="26" t="s">
        <v>672</v>
      </c>
      <c r="C17" s="26" t="s">
        <v>532</v>
      </c>
      <c r="D17" s="26" t="s">
        <v>507</v>
      </c>
      <c r="E17" s="26" t="s">
        <v>70</v>
      </c>
      <c r="F17" s="27">
        <v>437.5</v>
      </c>
    </row>
    <row r="18" spans="1:6" ht="27.75" hidden="1">
      <c r="A18" s="55" t="s">
        <v>174</v>
      </c>
      <c r="B18" s="38" t="s">
        <v>672</v>
      </c>
      <c r="C18" s="38" t="s">
        <v>532</v>
      </c>
      <c r="D18" s="38" t="s">
        <v>503</v>
      </c>
      <c r="E18" s="38"/>
      <c r="F18" s="32">
        <f>F19</f>
        <v>1001.5</v>
      </c>
    </row>
    <row r="19" spans="1:6" ht="27" hidden="1">
      <c r="A19" s="26" t="s">
        <v>605</v>
      </c>
      <c r="B19" s="26" t="s">
        <v>672</v>
      </c>
      <c r="C19" s="26" t="s">
        <v>532</v>
      </c>
      <c r="D19" s="26" t="s">
        <v>447</v>
      </c>
      <c r="E19" s="26"/>
      <c r="F19" s="27">
        <f>F20+F21+F22</f>
        <v>1001.5</v>
      </c>
    </row>
    <row r="20" spans="1:6" ht="67.5" hidden="1">
      <c r="A20" s="26" t="s">
        <v>660</v>
      </c>
      <c r="B20" s="26" t="s">
        <v>672</v>
      </c>
      <c r="C20" s="26" t="s">
        <v>532</v>
      </c>
      <c r="D20" s="26" t="s">
        <v>447</v>
      </c>
      <c r="E20" s="26" t="s">
        <v>70</v>
      </c>
      <c r="F20" s="27">
        <v>928.5</v>
      </c>
    </row>
    <row r="21" spans="1:6" ht="27" hidden="1">
      <c r="A21" s="31" t="s">
        <v>385</v>
      </c>
      <c r="B21" s="26" t="s">
        <v>672</v>
      </c>
      <c r="C21" s="26" t="s">
        <v>532</v>
      </c>
      <c r="D21" s="26" t="s">
        <v>447</v>
      </c>
      <c r="E21" s="26" t="s">
        <v>523</v>
      </c>
      <c r="F21" s="27">
        <v>73</v>
      </c>
    </row>
    <row r="22" spans="1:6" ht="27" hidden="1">
      <c r="A22" s="26" t="s">
        <v>772</v>
      </c>
      <c r="B22" s="26" t="s">
        <v>672</v>
      </c>
      <c r="C22" s="26" t="s">
        <v>532</v>
      </c>
      <c r="D22" s="26" t="s">
        <v>447</v>
      </c>
      <c r="E22" s="26" t="s">
        <v>773</v>
      </c>
      <c r="F22" s="27"/>
    </row>
    <row r="23" spans="1:6" ht="27.75" hidden="1">
      <c r="A23" s="29" t="s">
        <v>608</v>
      </c>
      <c r="B23" s="26" t="s">
        <v>672</v>
      </c>
      <c r="C23" s="26" t="s">
        <v>532</v>
      </c>
      <c r="D23" s="26" t="s">
        <v>687</v>
      </c>
      <c r="E23" s="26"/>
      <c r="F23" s="27">
        <f>F24</f>
        <v>199.2</v>
      </c>
    </row>
    <row r="24" spans="1:6" ht="27.75" hidden="1">
      <c r="A24" s="55" t="s">
        <v>80</v>
      </c>
      <c r="B24" s="38" t="s">
        <v>672</v>
      </c>
      <c r="C24" s="38" t="s">
        <v>532</v>
      </c>
      <c r="D24" s="38" t="s">
        <v>688</v>
      </c>
      <c r="E24" s="38"/>
      <c r="F24" s="32">
        <f>F25</f>
        <v>199.2</v>
      </c>
    </row>
    <row r="25" spans="1:6" ht="27.75" hidden="1">
      <c r="A25" s="29" t="s">
        <v>123</v>
      </c>
      <c r="B25" s="26" t="s">
        <v>672</v>
      </c>
      <c r="C25" s="26" t="s">
        <v>532</v>
      </c>
      <c r="D25" s="26" t="s">
        <v>511</v>
      </c>
      <c r="E25" s="26"/>
      <c r="F25" s="27">
        <f>F26+F27</f>
        <v>199.2</v>
      </c>
    </row>
    <row r="26" spans="1:6" ht="67.5" hidden="1">
      <c r="A26" s="26" t="s">
        <v>660</v>
      </c>
      <c r="B26" s="26" t="s">
        <v>672</v>
      </c>
      <c r="C26" s="26" t="s">
        <v>532</v>
      </c>
      <c r="D26" s="26" t="s">
        <v>511</v>
      </c>
      <c r="E26" s="26" t="s">
        <v>70</v>
      </c>
      <c r="F26" s="27">
        <v>184</v>
      </c>
    </row>
    <row r="27" spans="1:6" ht="27" hidden="1">
      <c r="A27" s="31" t="s">
        <v>385</v>
      </c>
      <c r="B27" s="26" t="s">
        <v>672</v>
      </c>
      <c r="C27" s="26" t="s">
        <v>532</v>
      </c>
      <c r="D27" s="26" t="s">
        <v>511</v>
      </c>
      <c r="E27" s="26" t="s">
        <v>523</v>
      </c>
      <c r="F27" s="27">
        <v>15.2</v>
      </c>
    </row>
    <row r="28" spans="1:6" ht="54">
      <c r="A28" s="26" t="s">
        <v>755</v>
      </c>
      <c r="B28" s="26" t="s">
        <v>672</v>
      </c>
      <c r="C28" s="26" t="s">
        <v>533</v>
      </c>
      <c r="D28" s="26"/>
      <c r="E28" s="26"/>
      <c r="F28" s="155">
        <v>16554.48</v>
      </c>
    </row>
    <row r="29" spans="1:6" ht="27" hidden="1">
      <c r="A29" s="29" t="s">
        <v>341</v>
      </c>
      <c r="B29" s="38" t="s">
        <v>672</v>
      </c>
      <c r="C29" s="38" t="s">
        <v>533</v>
      </c>
      <c r="D29" s="38" t="s">
        <v>196</v>
      </c>
      <c r="E29" s="38"/>
      <c r="F29" s="32">
        <f>F30</f>
        <v>11639.5</v>
      </c>
    </row>
    <row r="30" spans="1:6" ht="27.75" hidden="1">
      <c r="A30" s="29" t="s">
        <v>342</v>
      </c>
      <c r="B30" s="26" t="s">
        <v>672</v>
      </c>
      <c r="C30" s="26" t="s">
        <v>533</v>
      </c>
      <c r="D30" s="26" t="s">
        <v>226</v>
      </c>
      <c r="E30" s="26"/>
      <c r="F30" s="27">
        <f>F32+F33+F34</f>
        <v>11639.5</v>
      </c>
    </row>
    <row r="31" spans="1:6" ht="27" hidden="1">
      <c r="A31" s="26" t="s">
        <v>605</v>
      </c>
      <c r="B31" s="26" t="s">
        <v>672</v>
      </c>
      <c r="C31" s="26" t="s">
        <v>533</v>
      </c>
      <c r="D31" s="26" t="s">
        <v>227</v>
      </c>
      <c r="E31" s="26"/>
      <c r="F31" s="27">
        <f>F32+F33+F34</f>
        <v>11639.5</v>
      </c>
    </row>
    <row r="32" spans="1:6" ht="67.5" hidden="1">
      <c r="A32" s="26" t="s">
        <v>660</v>
      </c>
      <c r="B32" s="26" t="s">
        <v>672</v>
      </c>
      <c r="C32" s="26" t="s">
        <v>533</v>
      </c>
      <c r="D32" s="26" t="s">
        <v>227</v>
      </c>
      <c r="E32" s="26" t="s">
        <v>70</v>
      </c>
      <c r="F32" s="27">
        <v>11237</v>
      </c>
    </row>
    <row r="33" spans="1:6" ht="27" hidden="1">
      <c r="A33" s="31" t="s">
        <v>385</v>
      </c>
      <c r="B33" s="26" t="s">
        <v>672</v>
      </c>
      <c r="C33" s="26" t="s">
        <v>533</v>
      </c>
      <c r="D33" s="26" t="s">
        <v>227</v>
      </c>
      <c r="E33" s="26" t="s">
        <v>523</v>
      </c>
      <c r="F33" s="27">
        <v>367</v>
      </c>
    </row>
    <row r="34" spans="1:6" ht="27" hidden="1">
      <c r="A34" s="26" t="s">
        <v>772</v>
      </c>
      <c r="B34" s="26" t="s">
        <v>672</v>
      </c>
      <c r="C34" s="26" t="s">
        <v>533</v>
      </c>
      <c r="D34" s="26" t="s">
        <v>227</v>
      </c>
      <c r="E34" s="26" t="s">
        <v>773</v>
      </c>
      <c r="F34" s="27">
        <v>35.5</v>
      </c>
    </row>
    <row r="35" spans="1:6" ht="27.75" hidden="1">
      <c r="A35" s="29" t="s">
        <v>608</v>
      </c>
      <c r="B35" s="26" t="s">
        <v>672</v>
      </c>
      <c r="C35" s="26" t="s">
        <v>533</v>
      </c>
      <c r="D35" s="26" t="s">
        <v>687</v>
      </c>
      <c r="E35" s="26"/>
      <c r="F35" s="27">
        <f>F36</f>
        <v>297</v>
      </c>
    </row>
    <row r="36" spans="1:6" ht="27.75" hidden="1">
      <c r="A36" s="55" t="s">
        <v>80</v>
      </c>
      <c r="B36" s="38" t="s">
        <v>672</v>
      </c>
      <c r="C36" s="38" t="s">
        <v>533</v>
      </c>
      <c r="D36" s="38" t="s">
        <v>688</v>
      </c>
      <c r="E36" s="38"/>
      <c r="F36" s="32">
        <f>F37+F41</f>
        <v>297</v>
      </c>
    </row>
    <row r="37" spans="1:6" ht="42" hidden="1" thickBot="1">
      <c r="A37" s="33" t="s">
        <v>665</v>
      </c>
      <c r="B37" s="34" t="s">
        <v>672</v>
      </c>
      <c r="C37" s="34" t="s">
        <v>533</v>
      </c>
      <c r="D37" s="35" t="s">
        <v>145</v>
      </c>
      <c r="E37" s="38"/>
      <c r="F37" s="32">
        <f>F38</f>
        <v>237</v>
      </c>
    </row>
    <row r="38" spans="1:6" ht="67.5" hidden="1">
      <c r="A38" s="36" t="s">
        <v>173</v>
      </c>
      <c r="B38" s="26" t="s">
        <v>672</v>
      </c>
      <c r="C38" s="26" t="s">
        <v>533</v>
      </c>
      <c r="D38" s="35" t="s">
        <v>145</v>
      </c>
      <c r="E38" s="26" t="s">
        <v>70</v>
      </c>
      <c r="F38" s="37">
        <v>237</v>
      </c>
    </row>
    <row r="39" spans="1:6" ht="27.75" hidden="1">
      <c r="A39" s="29" t="s">
        <v>608</v>
      </c>
      <c r="B39" s="26" t="s">
        <v>672</v>
      </c>
      <c r="C39" s="26" t="s">
        <v>533</v>
      </c>
      <c r="D39" s="26" t="s">
        <v>79</v>
      </c>
      <c r="E39" s="26"/>
      <c r="F39" s="27">
        <f>F40</f>
        <v>60</v>
      </c>
    </row>
    <row r="40" spans="1:6" ht="27.75" hidden="1">
      <c r="A40" s="55" t="s">
        <v>80</v>
      </c>
      <c r="B40" s="38" t="s">
        <v>672</v>
      </c>
      <c r="C40" s="38" t="s">
        <v>533</v>
      </c>
      <c r="D40" s="38" t="s">
        <v>81</v>
      </c>
      <c r="E40" s="38"/>
      <c r="F40" s="32">
        <f>F41</f>
        <v>60</v>
      </c>
    </row>
    <row r="41" spans="1:6" ht="28.5" hidden="1" thickBot="1">
      <c r="A41" s="29" t="s">
        <v>143</v>
      </c>
      <c r="B41" s="38" t="s">
        <v>672</v>
      </c>
      <c r="C41" s="38" t="s">
        <v>533</v>
      </c>
      <c r="D41" s="39" t="s">
        <v>144</v>
      </c>
      <c r="E41" s="38"/>
      <c r="F41" s="40">
        <f>F43+F42</f>
        <v>60</v>
      </c>
    </row>
    <row r="42" spans="1:6" ht="67.5" hidden="1">
      <c r="A42" s="36" t="s">
        <v>173</v>
      </c>
      <c r="B42" s="26" t="s">
        <v>672</v>
      </c>
      <c r="C42" s="26" t="s">
        <v>533</v>
      </c>
      <c r="D42" s="39" t="s">
        <v>144</v>
      </c>
      <c r="E42" s="38" t="s">
        <v>70</v>
      </c>
      <c r="F42" s="40">
        <v>42</v>
      </c>
    </row>
    <row r="43" spans="1:6" ht="27" hidden="1">
      <c r="A43" s="31" t="s">
        <v>385</v>
      </c>
      <c r="B43" s="26" t="s">
        <v>672</v>
      </c>
      <c r="C43" s="26" t="s">
        <v>533</v>
      </c>
      <c r="D43" s="39" t="s">
        <v>144</v>
      </c>
      <c r="E43" s="26" t="s">
        <v>523</v>
      </c>
      <c r="F43" s="37">
        <v>18</v>
      </c>
    </row>
    <row r="44" spans="1:6" ht="15" hidden="1">
      <c r="A44" s="26" t="s">
        <v>537</v>
      </c>
      <c r="B44" s="26" t="s">
        <v>672</v>
      </c>
      <c r="C44" s="26" t="s">
        <v>533</v>
      </c>
      <c r="D44" s="39"/>
      <c r="E44" s="26"/>
      <c r="F44" s="37">
        <f>F45+F62+F77+F87+F92</f>
        <v>3834.9809999999998</v>
      </c>
    </row>
    <row r="45" spans="1:6" ht="41.25" hidden="1">
      <c r="A45" s="142" t="s">
        <v>526</v>
      </c>
      <c r="B45" s="38" t="s">
        <v>672</v>
      </c>
      <c r="C45" s="38" t="s">
        <v>533</v>
      </c>
      <c r="D45" s="35" t="s">
        <v>223</v>
      </c>
      <c r="E45" s="38"/>
      <c r="F45" s="40">
        <f>F46+F53</f>
        <v>1896</v>
      </c>
    </row>
    <row r="46" spans="1:6" ht="27.75" hidden="1">
      <c r="A46" s="44" t="s">
        <v>696</v>
      </c>
      <c r="B46" s="38" t="s">
        <v>672</v>
      </c>
      <c r="C46" s="38" t="s">
        <v>533</v>
      </c>
      <c r="D46" s="35" t="s">
        <v>224</v>
      </c>
      <c r="E46" s="38"/>
      <c r="F46" s="40">
        <f>F47</f>
        <v>1185</v>
      </c>
    </row>
    <row r="47" spans="1:6" ht="27.75" hidden="1">
      <c r="A47" s="45" t="s">
        <v>716</v>
      </c>
      <c r="B47" s="26" t="s">
        <v>672</v>
      </c>
      <c r="C47" s="26" t="s">
        <v>533</v>
      </c>
      <c r="D47" s="39" t="s">
        <v>718</v>
      </c>
      <c r="E47" s="26"/>
      <c r="F47" s="37">
        <f>F48</f>
        <v>1185</v>
      </c>
    </row>
    <row r="48" spans="1:6" ht="28.5" hidden="1" thickBot="1">
      <c r="A48" s="46" t="s">
        <v>702</v>
      </c>
      <c r="B48" s="26" t="s">
        <v>672</v>
      </c>
      <c r="C48" s="26" t="s">
        <v>533</v>
      </c>
      <c r="D48" s="39" t="s">
        <v>225</v>
      </c>
      <c r="E48" s="26"/>
      <c r="F48" s="37">
        <f>F49+F50+F51</f>
        <v>1185</v>
      </c>
    </row>
    <row r="49" spans="1:6" ht="67.5" hidden="1">
      <c r="A49" s="36" t="s">
        <v>173</v>
      </c>
      <c r="B49" s="26" t="s">
        <v>672</v>
      </c>
      <c r="C49" s="26" t="s">
        <v>533</v>
      </c>
      <c r="D49" s="39" t="s">
        <v>225</v>
      </c>
      <c r="E49" s="26" t="s">
        <v>70</v>
      </c>
      <c r="F49" s="37">
        <v>1078</v>
      </c>
    </row>
    <row r="50" spans="1:6" ht="27" hidden="1">
      <c r="A50" s="31" t="s">
        <v>385</v>
      </c>
      <c r="B50" s="26" t="s">
        <v>672</v>
      </c>
      <c r="C50" s="26" t="s">
        <v>533</v>
      </c>
      <c r="D50" s="39" t="s">
        <v>225</v>
      </c>
      <c r="E50" s="26" t="s">
        <v>523</v>
      </c>
      <c r="F50" s="37">
        <v>107</v>
      </c>
    </row>
    <row r="51" spans="1:6" ht="15" hidden="1">
      <c r="A51" s="47" t="s">
        <v>772</v>
      </c>
      <c r="B51" s="26" t="s">
        <v>672</v>
      </c>
      <c r="C51" s="26" t="s">
        <v>533</v>
      </c>
      <c r="D51" s="39" t="s">
        <v>225</v>
      </c>
      <c r="E51" s="26" t="s">
        <v>773</v>
      </c>
      <c r="F51" s="37"/>
    </row>
    <row r="52" spans="1:6" ht="41.25" hidden="1">
      <c r="A52" s="142" t="s">
        <v>526</v>
      </c>
      <c r="B52" s="38" t="s">
        <v>672</v>
      </c>
      <c r="C52" s="38" t="s">
        <v>533</v>
      </c>
      <c r="D52" s="38" t="s">
        <v>223</v>
      </c>
      <c r="E52" s="38"/>
      <c r="F52" s="40">
        <f>F53</f>
        <v>711</v>
      </c>
    </row>
    <row r="53" spans="1:6" ht="54" hidden="1">
      <c r="A53" s="48" t="s">
        <v>478</v>
      </c>
      <c r="B53" s="38" t="s">
        <v>96</v>
      </c>
      <c r="C53" s="38" t="s">
        <v>533</v>
      </c>
      <c r="D53" s="49" t="s">
        <v>240</v>
      </c>
      <c r="E53" s="38"/>
      <c r="F53" s="40">
        <f>F54</f>
        <v>711</v>
      </c>
    </row>
    <row r="54" spans="1:6" ht="27" hidden="1">
      <c r="A54" s="50" t="s">
        <v>241</v>
      </c>
      <c r="B54" s="26" t="s">
        <v>672</v>
      </c>
      <c r="C54" s="26" t="s">
        <v>533</v>
      </c>
      <c r="D54" s="51" t="s">
        <v>242</v>
      </c>
      <c r="E54" s="26"/>
      <c r="F54" s="37">
        <f>F55</f>
        <v>711</v>
      </c>
    </row>
    <row r="55" spans="1:6" ht="40.5" hidden="1">
      <c r="A55" s="47" t="s">
        <v>728</v>
      </c>
      <c r="B55" s="26" t="s">
        <v>672</v>
      </c>
      <c r="C55" s="26" t="s">
        <v>533</v>
      </c>
      <c r="D55" s="51" t="s">
        <v>243</v>
      </c>
      <c r="E55" s="26"/>
      <c r="F55" s="37">
        <f>F56+F57</f>
        <v>711</v>
      </c>
    </row>
    <row r="56" spans="1:6" ht="67.5" hidden="1">
      <c r="A56" s="26" t="s">
        <v>660</v>
      </c>
      <c r="B56" s="26" t="s">
        <v>672</v>
      </c>
      <c r="C56" s="26" t="s">
        <v>533</v>
      </c>
      <c r="D56" s="51" t="s">
        <v>243</v>
      </c>
      <c r="E56" s="26" t="s">
        <v>70</v>
      </c>
      <c r="F56" s="37">
        <v>711</v>
      </c>
    </row>
    <row r="57" spans="1:6" ht="27" hidden="1">
      <c r="A57" s="26" t="s">
        <v>661</v>
      </c>
      <c r="B57" s="26" t="s">
        <v>672</v>
      </c>
      <c r="C57" s="26" t="s">
        <v>533</v>
      </c>
      <c r="D57" s="52" t="s">
        <v>84</v>
      </c>
      <c r="E57" s="26" t="s">
        <v>523</v>
      </c>
      <c r="F57" s="37"/>
    </row>
    <row r="58" spans="1:6" ht="15" hidden="1">
      <c r="A58" s="48" t="s">
        <v>479</v>
      </c>
      <c r="B58" s="26" t="s">
        <v>672</v>
      </c>
      <c r="C58" s="38" t="s">
        <v>533</v>
      </c>
      <c r="D58" s="38" t="s">
        <v>95</v>
      </c>
      <c r="E58" s="38"/>
      <c r="F58" s="37">
        <f>F59</f>
        <v>0</v>
      </c>
    </row>
    <row r="59" spans="1:6" ht="68.25" hidden="1">
      <c r="A59" s="54" t="s">
        <v>93</v>
      </c>
      <c r="B59" s="26" t="s">
        <v>672</v>
      </c>
      <c r="C59" s="38" t="s">
        <v>533</v>
      </c>
      <c r="D59" s="38" t="s">
        <v>307</v>
      </c>
      <c r="E59" s="38"/>
      <c r="F59" s="37">
        <f>F60</f>
        <v>0</v>
      </c>
    </row>
    <row r="60" spans="1:6" ht="27" hidden="1">
      <c r="A60" s="26" t="s">
        <v>606</v>
      </c>
      <c r="B60" s="26" t="s">
        <v>672</v>
      </c>
      <c r="C60" s="26" t="s">
        <v>533</v>
      </c>
      <c r="D60" s="26" t="s">
        <v>94</v>
      </c>
      <c r="E60" s="26"/>
      <c r="F60" s="37">
        <f>F61</f>
        <v>0</v>
      </c>
    </row>
    <row r="61" spans="1:6" ht="27" hidden="1">
      <c r="A61" s="31" t="s">
        <v>385</v>
      </c>
      <c r="B61" s="26" t="s">
        <v>672</v>
      </c>
      <c r="C61" s="26" t="s">
        <v>533</v>
      </c>
      <c r="D61" s="26" t="s">
        <v>94</v>
      </c>
      <c r="E61" s="26" t="s">
        <v>523</v>
      </c>
      <c r="F61" s="37"/>
    </row>
    <row r="62" spans="1:6" ht="41.25" hidden="1">
      <c r="A62" s="44" t="s">
        <v>108</v>
      </c>
      <c r="B62" s="143" t="s">
        <v>672</v>
      </c>
      <c r="C62" s="143" t="s">
        <v>533</v>
      </c>
      <c r="D62" s="56" t="s">
        <v>109</v>
      </c>
      <c r="E62" s="48"/>
      <c r="F62" s="144">
        <f>F63+F69</f>
        <v>691.781</v>
      </c>
    </row>
    <row r="63" spans="1:6" ht="27.75" hidden="1">
      <c r="A63" s="55" t="s">
        <v>696</v>
      </c>
      <c r="B63" s="56" t="s">
        <v>672</v>
      </c>
      <c r="C63" s="56" t="s">
        <v>533</v>
      </c>
      <c r="D63" s="56" t="s">
        <v>110</v>
      </c>
      <c r="E63" s="38"/>
      <c r="F63" s="32">
        <f>F64</f>
        <v>320</v>
      </c>
    </row>
    <row r="64" spans="1:6" ht="27.75" hidden="1">
      <c r="A64" s="57" t="s">
        <v>345</v>
      </c>
      <c r="B64" s="52" t="s">
        <v>672</v>
      </c>
      <c r="C64" s="52" t="s">
        <v>533</v>
      </c>
      <c r="D64" s="52" t="s">
        <v>112</v>
      </c>
      <c r="E64" s="26"/>
      <c r="F64" s="27">
        <f>F65</f>
        <v>320</v>
      </c>
    </row>
    <row r="65" spans="1:6" ht="28.5" hidden="1" thickBot="1">
      <c r="A65" s="58" t="s">
        <v>386</v>
      </c>
      <c r="B65" s="52" t="s">
        <v>672</v>
      </c>
      <c r="C65" s="52" t="s">
        <v>533</v>
      </c>
      <c r="D65" s="52" t="s">
        <v>113</v>
      </c>
      <c r="E65" s="26"/>
      <c r="F65" s="27">
        <f>F66</f>
        <v>320</v>
      </c>
    </row>
    <row r="66" spans="1:6" ht="67.5" hidden="1">
      <c r="A66" s="36" t="s">
        <v>173</v>
      </c>
      <c r="B66" s="52" t="s">
        <v>672</v>
      </c>
      <c r="C66" s="52" t="s">
        <v>533</v>
      </c>
      <c r="D66" s="52" t="s">
        <v>113</v>
      </c>
      <c r="E66" s="26" t="s">
        <v>70</v>
      </c>
      <c r="F66" s="27">
        <v>320</v>
      </c>
    </row>
    <row r="67" spans="1:6" ht="67.5" hidden="1">
      <c r="A67" s="26" t="s">
        <v>660</v>
      </c>
      <c r="B67" s="52" t="s">
        <v>672</v>
      </c>
      <c r="C67" s="52" t="s">
        <v>533</v>
      </c>
      <c r="D67" s="52" t="s">
        <v>113</v>
      </c>
      <c r="E67" s="26" t="s">
        <v>523</v>
      </c>
      <c r="F67" s="27"/>
    </row>
    <row r="68" spans="1:6" ht="27.75" hidden="1">
      <c r="A68" s="26" t="s">
        <v>661</v>
      </c>
      <c r="B68" s="26" t="s">
        <v>672</v>
      </c>
      <c r="C68" s="26" t="s">
        <v>533</v>
      </c>
      <c r="D68" s="52" t="s">
        <v>113</v>
      </c>
      <c r="E68" s="26"/>
      <c r="F68" s="27"/>
    </row>
    <row r="69" spans="1:6" ht="41.25" hidden="1">
      <c r="A69" s="44" t="s">
        <v>114</v>
      </c>
      <c r="B69" s="38" t="s">
        <v>672</v>
      </c>
      <c r="C69" s="38" t="s">
        <v>533</v>
      </c>
      <c r="D69" s="56" t="s">
        <v>115</v>
      </c>
      <c r="E69" s="38"/>
      <c r="F69" s="32">
        <f>F70+F74</f>
        <v>371.781</v>
      </c>
    </row>
    <row r="70" spans="1:6" ht="27.75" hidden="1">
      <c r="A70" s="57" t="s">
        <v>111</v>
      </c>
      <c r="B70" s="26" t="s">
        <v>672</v>
      </c>
      <c r="C70" s="26" t="s">
        <v>533</v>
      </c>
      <c r="D70" s="52" t="s">
        <v>117</v>
      </c>
      <c r="E70" s="26"/>
      <c r="F70" s="27">
        <f>F71</f>
        <v>261.781</v>
      </c>
    </row>
    <row r="71" spans="1:6" ht="27.75" hidden="1">
      <c r="A71" s="59" t="s">
        <v>664</v>
      </c>
      <c r="B71" s="26" t="s">
        <v>672</v>
      </c>
      <c r="C71" s="26" t="s">
        <v>533</v>
      </c>
      <c r="D71" s="59" t="s">
        <v>118</v>
      </c>
      <c r="E71" s="26"/>
      <c r="F71" s="27">
        <f>F72+F73</f>
        <v>261.781</v>
      </c>
    </row>
    <row r="72" spans="1:6" ht="67.5" hidden="1">
      <c r="A72" s="26" t="s">
        <v>660</v>
      </c>
      <c r="B72" s="26" t="s">
        <v>672</v>
      </c>
      <c r="C72" s="26" t="s">
        <v>533</v>
      </c>
      <c r="D72" s="59" t="s">
        <v>118</v>
      </c>
      <c r="E72" s="26" t="s">
        <v>70</v>
      </c>
      <c r="F72" s="37">
        <v>198</v>
      </c>
    </row>
    <row r="73" spans="1:6" ht="27" hidden="1">
      <c r="A73" s="31" t="s">
        <v>385</v>
      </c>
      <c r="B73" s="26" t="s">
        <v>672</v>
      </c>
      <c r="C73" s="26" t="s">
        <v>533</v>
      </c>
      <c r="D73" s="59" t="s">
        <v>118</v>
      </c>
      <c r="E73" s="26" t="s">
        <v>523</v>
      </c>
      <c r="F73" s="37">
        <v>63.781</v>
      </c>
    </row>
    <row r="74" spans="1:6" ht="27.75" hidden="1">
      <c r="A74" s="57" t="s">
        <v>116</v>
      </c>
      <c r="B74" s="26"/>
      <c r="C74" s="26"/>
      <c r="D74" s="59" t="s">
        <v>346</v>
      </c>
      <c r="E74" s="26"/>
      <c r="F74" s="37">
        <f>F75</f>
        <v>110</v>
      </c>
    </row>
    <row r="75" spans="1:6" ht="27.75" hidden="1">
      <c r="A75" s="26" t="s">
        <v>248</v>
      </c>
      <c r="B75" s="26" t="s">
        <v>672</v>
      </c>
      <c r="C75" s="26" t="s">
        <v>533</v>
      </c>
      <c r="D75" s="59" t="s">
        <v>347</v>
      </c>
      <c r="E75" s="26"/>
      <c r="F75" s="37">
        <f>F76</f>
        <v>110</v>
      </c>
    </row>
    <row r="76" spans="1:6" ht="27.75" hidden="1">
      <c r="A76" s="31" t="s">
        <v>385</v>
      </c>
      <c r="B76" s="26" t="s">
        <v>672</v>
      </c>
      <c r="C76" s="26" t="s">
        <v>533</v>
      </c>
      <c r="D76" s="59" t="s">
        <v>347</v>
      </c>
      <c r="E76" s="26" t="s">
        <v>523</v>
      </c>
      <c r="F76" s="37">
        <v>110</v>
      </c>
    </row>
    <row r="77" spans="1:6" ht="40.5" hidden="1">
      <c r="A77" s="48" t="s">
        <v>392</v>
      </c>
      <c r="B77" s="38" t="s">
        <v>672</v>
      </c>
      <c r="C77" s="38" t="s">
        <v>533</v>
      </c>
      <c r="D77" s="34" t="s">
        <v>690</v>
      </c>
      <c r="E77" s="38"/>
      <c r="F77" s="40">
        <f>F78+F83</f>
        <v>340.2</v>
      </c>
    </row>
    <row r="78" spans="1:6" ht="27.75" hidden="1">
      <c r="A78" s="55" t="s">
        <v>696</v>
      </c>
      <c r="B78" s="38" t="s">
        <v>672</v>
      </c>
      <c r="C78" s="38" t="s">
        <v>533</v>
      </c>
      <c r="D78" s="34" t="s">
        <v>697</v>
      </c>
      <c r="E78" s="38"/>
      <c r="F78" s="40">
        <f>F79</f>
        <v>237</v>
      </c>
    </row>
    <row r="79" spans="1:6" ht="41.25" hidden="1">
      <c r="A79" s="61" t="s">
        <v>477</v>
      </c>
      <c r="B79" s="26" t="s">
        <v>672</v>
      </c>
      <c r="C79" s="26" t="s">
        <v>533</v>
      </c>
      <c r="D79" s="59" t="s">
        <v>698</v>
      </c>
      <c r="E79" s="26"/>
      <c r="F79" s="37">
        <f>F81</f>
        <v>237</v>
      </c>
    </row>
    <row r="80" spans="1:6" ht="40.5" hidden="1">
      <c r="A80" s="26" t="s">
        <v>610</v>
      </c>
      <c r="B80" s="26" t="s">
        <v>672</v>
      </c>
      <c r="C80" s="26" t="s">
        <v>533</v>
      </c>
      <c r="D80" s="62" t="s">
        <v>699</v>
      </c>
      <c r="E80" s="26"/>
      <c r="F80" s="37">
        <f>F81</f>
        <v>237</v>
      </c>
    </row>
    <row r="81" spans="1:6" ht="67.5" hidden="1">
      <c r="A81" s="26" t="s">
        <v>660</v>
      </c>
      <c r="B81" s="26" t="s">
        <v>672</v>
      </c>
      <c r="C81" s="26" t="s">
        <v>533</v>
      </c>
      <c r="D81" s="62" t="s">
        <v>699</v>
      </c>
      <c r="E81" s="26" t="s">
        <v>70</v>
      </c>
      <c r="F81" s="37">
        <v>237</v>
      </c>
    </row>
    <row r="82" spans="1:6" ht="67.5" hidden="1">
      <c r="A82" s="26" t="s">
        <v>660</v>
      </c>
      <c r="B82" s="26" t="s">
        <v>672</v>
      </c>
      <c r="C82" s="26" t="s">
        <v>533</v>
      </c>
      <c r="D82" s="62" t="s">
        <v>699</v>
      </c>
      <c r="E82" s="26"/>
      <c r="F82" s="37"/>
    </row>
    <row r="83" spans="1:6" ht="27.75" hidden="1">
      <c r="A83" s="55" t="s">
        <v>691</v>
      </c>
      <c r="B83" s="38" t="s">
        <v>672</v>
      </c>
      <c r="C83" s="38" t="s">
        <v>533</v>
      </c>
      <c r="D83" s="34" t="s">
        <v>692</v>
      </c>
      <c r="E83" s="38"/>
      <c r="F83" s="40">
        <f>F84</f>
        <v>103.2</v>
      </c>
    </row>
    <row r="84" spans="1:6" ht="68.25" hidden="1">
      <c r="A84" s="63" t="s">
        <v>693</v>
      </c>
      <c r="B84" s="26" t="s">
        <v>672</v>
      </c>
      <c r="C84" s="26" t="s">
        <v>533</v>
      </c>
      <c r="D84" s="59" t="s">
        <v>694</v>
      </c>
      <c r="E84" s="26"/>
      <c r="F84" s="37">
        <f>F85</f>
        <v>103.2</v>
      </c>
    </row>
    <row r="85" spans="1:6" ht="27.75" hidden="1">
      <c r="A85" s="26" t="s">
        <v>250</v>
      </c>
      <c r="B85" s="26" t="s">
        <v>672</v>
      </c>
      <c r="C85" s="26" t="s">
        <v>533</v>
      </c>
      <c r="D85" s="59" t="s">
        <v>695</v>
      </c>
      <c r="E85" s="26"/>
      <c r="F85" s="37">
        <f>F86</f>
        <v>103.2</v>
      </c>
    </row>
    <row r="86" spans="1:6" ht="27.75" hidden="1">
      <c r="A86" s="31" t="s">
        <v>385</v>
      </c>
      <c r="B86" s="26" t="s">
        <v>672</v>
      </c>
      <c r="C86" s="26" t="s">
        <v>533</v>
      </c>
      <c r="D86" s="59" t="s">
        <v>695</v>
      </c>
      <c r="E86" s="26" t="s">
        <v>523</v>
      </c>
      <c r="F86" s="37">
        <v>103.2</v>
      </c>
    </row>
    <row r="87" spans="1:6" ht="27.75" hidden="1">
      <c r="A87" s="55" t="s">
        <v>412</v>
      </c>
      <c r="B87" s="38" t="s">
        <v>672</v>
      </c>
      <c r="C87" s="38" t="s">
        <v>533</v>
      </c>
      <c r="D87" s="38" t="s">
        <v>349</v>
      </c>
      <c r="E87" s="38"/>
      <c r="F87" s="32">
        <f>F88</f>
        <v>237</v>
      </c>
    </row>
    <row r="88" spans="1:6" ht="27.75" hidden="1">
      <c r="A88" s="55" t="s">
        <v>465</v>
      </c>
      <c r="B88" s="38" t="s">
        <v>672</v>
      </c>
      <c r="C88" s="38" t="s">
        <v>533</v>
      </c>
      <c r="D88" s="38" t="s">
        <v>351</v>
      </c>
      <c r="E88" s="38"/>
      <c r="F88" s="32">
        <f>F89</f>
        <v>237</v>
      </c>
    </row>
    <row r="89" spans="1:6" ht="27.75" hidden="1">
      <c r="A89" s="64" t="s">
        <v>462</v>
      </c>
      <c r="B89" s="26" t="s">
        <v>672</v>
      </c>
      <c r="C89" s="26" t="s">
        <v>533</v>
      </c>
      <c r="D89" s="26" t="s">
        <v>350</v>
      </c>
      <c r="E89" s="26"/>
      <c r="F89" s="27">
        <f>F90</f>
        <v>237</v>
      </c>
    </row>
    <row r="90" spans="1:6" ht="27.75" hidden="1">
      <c r="A90" s="59" t="s">
        <v>663</v>
      </c>
      <c r="B90" s="26" t="s">
        <v>96</v>
      </c>
      <c r="C90" s="26" t="s">
        <v>533</v>
      </c>
      <c r="D90" s="26" t="s">
        <v>352</v>
      </c>
      <c r="E90" s="26"/>
      <c r="F90" s="27">
        <f>F91</f>
        <v>237</v>
      </c>
    </row>
    <row r="91" spans="1:6" ht="67.5" hidden="1">
      <c r="A91" s="65" t="s">
        <v>660</v>
      </c>
      <c r="B91" s="65" t="s">
        <v>672</v>
      </c>
      <c r="C91" s="65" t="s">
        <v>533</v>
      </c>
      <c r="D91" s="65" t="s">
        <v>352</v>
      </c>
      <c r="E91" s="65" t="s">
        <v>70</v>
      </c>
      <c r="F91" s="66">
        <v>237</v>
      </c>
    </row>
    <row r="92" spans="1:6" ht="81" hidden="1">
      <c r="A92" s="145" t="s">
        <v>706</v>
      </c>
      <c r="B92" s="145" t="s">
        <v>672</v>
      </c>
      <c r="C92" s="145" t="s">
        <v>533</v>
      </c>
      <c r="D92" s="145" t="s">
        <v>709</v>
      </c>
      <c r="E92" s="146"/>
      <c r="F92" s="147">
        <f>F94</f>
        <v>670</v>
      </c>
    </row>
    <row r="93" spans="1:6" ht="40.5" hidden="1">
      <c r="A93" s="148" t="s">
        <v>705</v>
      </c>
      <c r="B93" s="148"/>
      <c r="C93" s="148"/>
      <c r="D93" s="148"/>
      <c r="E93" s="76"/>
      <c r="F93" s="149"/>
    </row>
    <row r="94" spans="1:6" ht="41.25" hidden="1">
      <c r="A94" s="69" t="s">
        <v>480</v>
      </c>
      <c r="B94" s="76" t="s">
        <v>672</v>
      </c>
      <c r="C94" s="76" t="s">
        <v>533</v>
      </c>
      <c r="D94" s="76" t="s">
        <v>710</v>
      </c>
      <c r="E94" s="76"/>
      <c r="F94" s="77">
        <f>F95</f>
        <v>670</v>
      </c>
    </row>
    <row r="95" spans="1:6" ht="41.25" hidden="1">
      <c r="A95" s="71" t="s">
        <v>708</v>
      </c>
      <c r="B95" s="38" t="s">
        <v>672</v>
      </c>
      <c r="C95" s="38" t="s">
        <v>533</v>
      </c>
      <c r="D95" s="38" t="s">
        <v>710</v>
      </c>
      <c r="E95" s="38"/>
      <c r="F95" s="32">
        <f>F96</f>
        <v>670</v>
      </c>
    </row>
    <row r="96" spans="1:6" ht="27.75" hidden="1">
      <c r="A96" s="59" t="s">
        <v>172</v>
      </c>
      <c r="B96" s="26" t="s">
        <v>672</v>
      </c>
      <c r="C96" s="26" t="s">
        <v>533</v>
      </c>
      <c r="D96" s="26" t="s">
        <v>711</v>
      </c>
      <c r="E96" s="26"/>
      <c r="F96" s="27">
        <f>F97</f>
        <v>670</v>
      </c>
    </row>
    <row r="97" spans="1:6" ht="27" hidden="1">
      <c r="A97" s="31" t="s">
        <v>385</v>
      </c>
      <c r="B97" s="26" t="s">
        <v>672</v>
      </c>
      <c r="C97" s="26" t="s">
        <v>533</v>
      </c>
      <c r="D97" s="26" t="s">
        <v>711</v>
      </c>
      <c r="E97" s="26" t="s">
        <v>523</v>
      </c>
      <c r="F97" s="37">
        <v>670</v>
      </c>
    </row>
    <row r="98" spans="1:6" ht="41.25" hidden="1">
      <c r="A98" s="29" t="s">
        <v>602</v>
      </c>
      <c r="B98" s="26" t="s">
        <v>672</v>
      </c>
      <c r="C98" s="26" t="s">
        <v>533</v>
      </c>
      <c r="D98" s="26" t="s">
        <v>753</v>
      </c>
      <c r="E98" s="26"/>
      <c r="F98" s="37">
        <f>F99</f>
        <v>0</v>
      </c>
    </row>
    <row r="99" spans="1:6" ht="67.5" hidden="1">
      <c r="A99" s="72" t="s">
        <v>739</v>
      </c>
      <c r="B99" s="26" t="s">
        <v>672</v>
      </c>
      <c r="C99" s="26" t="s">
        <v>533</v>
      </c>
      <c r="D99" s="26" t="s">
        <v>188</v>
      </c>
      <c r="E99" s="26"/>
      <c r="F99" s="37">
        <f>F100</f>
        <v>0</v>
      </c>
    </row>
    <row r="100" spans="1:6" ht="27" hidden="1">
      <c r="A100" s="26" t="s">
        <v>603</v>
      </c>
      <c r="B100" s="26" t="s">
        <v>672</v>
      </c>
      <c r="C100" s="26" t="s">
        <v>533</v>
      </c>
      <c r="D100" s="26" t="s">
        <v>740</v>
      </c>
      <c r="E100" s="26"/>
      <c r="F100" s="73">
        <f>F101</f>
        <v>0</v>
      </c>
    </row>
    <row r="101" spans="1:6" ht="27" hidden="1">
      <c r="A101" s="31" t="s">
        <v>385</v>
      </c>
      <c r="B101" s="26" t="s">
        <v>672</v>
      </c>
      <c r="C101" s="26" t="s">
        <v>533</v>
      </c>
      <c r="D101" s="26" t="s">
        <v>740</v>
      </c>
      <c r="E101" s="26" t="s">
        <v>523</v>
      </c>
      <c r="F101" s="73"/>
    </row>
    <row r="102" spans="1:6" ht="40.5">
      <c r="A102" s="26" t="s">
        <v>676</v>
      </c>
      <c r="B102" s="26" t="s">
        <v>672</v>
      </c>
      <c r="C102" s="26" t="s">
        <v>534</v>
      </c>
      <c r="D102" s="26"/>
      <c r="E102" s="26"/>
      <c r="F102" s="156">
        <v>2741</v>
      </c>
    </row>
    <row r="103" spans="1:6" ht="15" hidden="1">
      <c r="A103" s="29" t="s">
        <v>341</v>
      </c>
      <c r="B103" s="26" t="s">
        <v>672</v>
      </c>
      <c r="C103" s="26" t="s">
        <v>534</v>
      </c>
      <c r="D103" s="26" t="s">
        <v>452</v>
      </c>
      <c r="E103" s="26"/>
      <c r="F103" s="73">
        <f>F104</f>
        <v>2341</v>
      </c>
    </row>
    <row r="104" spans="1:6" ht="27.75" hidden="1">
      <c r="A104" s="29" t="s">
        <v>342</v>
      </c>
      <c r="B104" s="38" t="s">
        <v>672</v>
      </c>
      <c r="C104" s="38" t="s">
        <v>534</v>
      </c>
      <c r="D104" s="38" t="s">
        <v>226</v>
      </c>
      <c r="E104" s="26"/>
      <c r="F104" s="73">
        <f>F105</f>
        <v>2341</v>
      </c>
    </row>
    <row r="105" spans="1:6" ht="27" hidden="1">
      <c r="A105" s="26" t="s">
        <v>605</v>
      </c>
      <c r="B105" s="26" t="s">
        <v>672</v>
      </c>
      <c r="C105" s="26" t="s">
        <v>534</v>
      </c>
      <c r="D105" s="26" t="s">
        <v>227</v>
      </c>
      <c r="E105" s="26"/>
      <c r="F105" s="27">
        <f>F106+F107+F108</f>
        <v>2341</v>
      </c>
    </row>
    <row r="106" spans="1:6" ht="67.5" hidden="1">
      <c r="A106" s="26" t="s">
        <v>660</v>
      </c>
      <c r="B106" s="26" t="s">
        <v>672</v>
      </c>
      <c r="C106" s="26" t="s">
        <v>534</v>
      </c>
      <c r="D106" s="26" t="s">
        <v>227</v>
      </c>
      <c r="E106" s="26" t="s">
        <v>70</v>
      </c>
      <c r="F106" s="27">
        <v>2290</v>
      </c>
    </row>
    <row r="107" spans="1:6" ht="27" hidden="1">
      <c r="A107" s="31" t="s">
        <v>385</v>
      </c>
      <c r="B107" s="26" t="s">
        <v>672</v>
      </c>
      <c r="C107" s="26" t="s">
        <v>534</v>
      </c>
      <c r="D107" s="26" t="s">
        <v>227</v>
      </c>
      <c r="E107" s="26" t="s">
        <v>523</v>
      </c>
      <c r="F107" s="27">
        <v>50</v>
      </c>
    </row>
    <row r="108" spans="1:6" ht="27" hidden="1">
      <c r="A108" s="65" t="s">
        <v>772</v>
      </c>
      <c r="B108" s="65" t="s">
        <v>672</v>
      </c>
      <c r="C108" s="65" t="s">
        <v>534</v>
      </c>
      <c r="D108" s="65" t="s">
        <v>227</v>
      </c>
      <c r="E108" s="65" t="s">
        <v>773</v>
      </c>
      <c r="F108" s="74">
        <v>1</v>
      </c>
    </row>
    <row r="109" spans="1:6" ht="81" hidden="1">
      <c r="A109" s="145" t="s">
        <v>706</v>
      </c>
      <c r="B109" s="145" t="s">
        <v>672</v>
      </c>
      <c r="C109" s="145" t="s">
        <v>534</v>
      </c>
      <c r="D109" s="145" t="s">
        <v>709</v>
      </c>
      <c r="E109" s="145"/>
      <c r="F109" s="150">
        <f>F111</f>
        <v>170</v>
      </c>
    </row>
    <row r="110" spans="1:6" ht="40.5" hidden="1">
      <c r="A110" s="148" t="s">
        <v>705</v>
      </c>
      <c r="B110" s="148"/>
      <c r="C110" s="148"/>
      <c r="D110" s="148"/>
      <c r="E110" s="148"/>
      <c r="F110" s="77"/>
    </row>
    <row r="111" spans="1:6" ht="41.25" hidden="1">
      <c r="A111" s="69" t="s">
        <v>480</v>
      </c>
      <c r="B111" s="76" t="s">
        <v>672</v>
      </c>
      <c r="C111" s="76" t="s">
        <v>534</v>
      </c>
      <c r="D111" s="76" t="s">
        <v>481</v>
      </c>
      <c r="E111" s="76"/>
      <c r="F111" s="77">
        <f>F113</f>
        <v>170</v>
      </c>
    </row>
    <row r="112" spans="1:6" ht="41.25" hidden="1">
      <c r="A112" s="71" t="s">
        <v>708</v>
      </c>
      <c r="B112" s="26" t="s">
        <v>672</v>
      </c>
      <c r="C112" s="26" t="s">
        <v>534</v>
      </c>
      <c r="D112" s="26" t="s">
        <v>710</v>
      </c>
      <c r="E112" s="26"/>
      <c r="F112" s="27">
        <f>F113</f>
        <v>170</v>
      </c>
    </row>
    <row r="113" spans="1:6" ht="27.75" hidden="1">
      <c r="A113" s="59" t="s">
        <v>172</v>
      </c>
      <c r="B113" s="26" t="s">
        <v>672</v>
      </c>
      <c r="C113" s="26" t="s">
        <v>534</v>
      </c>
      <c r="D113" s="26" t="s">
        <v>571</v>
      </c>
      <c r="E113" s="26"/>
      <c r="F113" s="27">
        <f>F114</f>
        <v>170</v>
      </c>
    </row>
    <row r="114" spans="1:6" ht="27" hidden="1">
      <c r="A114" s="31" t="s">
        <v>385</v>
      </c>
      <c r="B114" s="26" t="s">
        <v>672</v>
      </c>
      <c r="C114" s="26" t="s">
        <v>534</v>
      </c>
      <c r="D114" s="26" t="s">
        <v>571</v>
      </c>
      <c r="E114" s="26" t="s">
        <v>523</v>
      </c>
      <c r="F114" s="37">
        <v>170</v>
      </c>
    </row>
    <row r="115" spans="1:6" ht="15">
      <c r="A115" s="26" t="s">
        <v>759</v>
      </c>
      <c r="B115" s="26" t="s">
        <v>672</v>
      </c>
      <c r="C115" s="26" t="s">
        <v>769</v>
      </c>
      <c r="D115" s="26"/>
      <c r="E115" s="26"/>
      <c r="F115" s="27">
        <f>F116</f>
        <v>350</v>
      </c>
    </row>
    <row r="116" spans="1:6" ht="15" hidden="1">
      <c r="A116" s="29" t="s">
        <v>283</v>
      </c>
      <c r="B116" s="26" t="s">
        <v>672</v>
      </c>
      <c r="C116" s="26">
        <v>11</v>
      </c>
      <c r="D116" s="26" t="s">
        <v>498</v>
      </c>
      <c r="E116" s="26"/>
      <c r="F116" s="27">
        <f>F118</f>
        <v>350</v>
      </c>
    </row>
    <row r="117" spans="1:6" ht="15" hidden="1">
      <c r="A117" s="59" t="s">
        <v>759</v>
      </c>
      <c r="B117" s="26" t="s">
        <v>672</v>
      </c>
      <c r="C117" s="26" t="s">
        <v>769</v>
      </c>
      <c r="D117" s="26" t="s">
        <v>497</v>
      </c>
      <c r="E117" s="26"/>
      <c r="F117" s="27">
        <f>F118</f>
        <v>350</v>
      </c>
    </row>
    <row r="118" spans="1:6" ht="27" hidden="1">
      <c r="A118" s="29" t="s">
        <v>97</v>
      </c>
      <c r="B118" s="26" t="s">
        <v>672</v>
      </c>
      <c r="C118" s="26">
        <v>11</v>
      </c>
      <c r="D118" s="26" t="s">
        <v>495</v>
      </c>
      <c r="E118" s="26"/>
      <c r="F118" s="27">
        <f>F119</f>
        <v>350</v>
      </c>
    </row>
    <row r="119" spans="1:6" ht="27" hidden="1">
      <c r="A119" s="26" t="s">
        <v>772</v>
      </c>
      <c r="B119" s="26" t="s">
        <v>672</v>
      </c>
      <c r="C119" s="26" t="s">
        <v>769</v>
      </c>
      <c r="D119" s="26" t="s">
        <v>495</v>
      </c>
      <c r="E119" s="26"/>
      <c r="F119" s="27">
        <f>F120</f>
        <v>350</v>
      </c>
    </row>
    <row r="120" spans="1:6" ht="27" hidden="1">
      <c r="A120" s="26" t="s">
        <v>772</v>
      </c>
      <c r="B120" s="26" t="s">
        <v>672</v>
      </c>
      <c r="C120" s="26" t="s">
        <v>769</v>
      </c>
      <c r="D120" s="26" t="s">
        <v>495</v>
      </c>
      <c r="E120" s="26" t="s">
        <v>773</v>
      </c>
      <c r="F120" s="27">
        <v>350</v>
      </c>
    </row>
    <row r="121" spans="1:6" ht="15">
      <c r="A121" s="26" t="s">
        <v>760</v>
      </c>
      <c r="B121" s="26" t="s">
        <v>672</v>
      </c>
      <c r="C121" s="26">
        <v>13</v>
      </c>
      <c r="D121" s="26"/>
      <c r="E121" s="26"/>
      <c r="F121" s="155">
        <v>13969.084</v>
      </c>
    </row>
    <row r="122" spans="1:6" ht="27.75" hidden="1">
      <c r="A122" s="24" t="s">
        <v>761</v>
      </c>
      <c r="B122" s="23" t="s">
        <v>672</v>
      </c>
      <c r="C122" s="23" t="s">
        <v>535</v>
      </c>
      <c r="D122" s="23" t="s">
        <v>501</v>
      </c>
      <c r="E122" s="23"/>
      <c r="F122" s="22">
        <f>F123</f>
        <v>5287.977</v>
      </c>
    </row>
    <row r="123" spans="1:6" ht="27.75" hidden="1">
      <c r="A123" s="59" t="s">
        <v>632</v>
      </c>
      <c r="B123" s="26" t="s">
        <v>672</v>
      </c>
      <c r="C123" s="26" t="s">
        <v>535</v>
      </c>
      <c r="D123" s="26" t="s">
        <v>682</v>
      </c>
      <c r="E123" s="26"/>
      <c r="F123" s="27">
        <f>F124</f>
        <v>5287.977</v>
      </c>
    </row>
    <row r="124" spans="1:6" ht="27" hidden="1">
      <c r="A124" s="26" t="s">
        <v>98</v>
      </c>
      <c r="B124" s="26" t="s">
        <v>96</v>
      </c>
      <c r="C124" s="26" t="s">
        <v>535</v>
      </c>
      <c r="D124" s="26" t="s">
        <v>683</v>
      </c>
      <c r="E124" s="26"/>
      <c r="F124" s="27">
        <f>F125+F126+F128+F127</f>
        <v>5287.977</v>
      </c>
    </row>
    <row r="125" spans="1:6" ht="27" hidden="1">
      <c r="A125" s="31" t="s">
        <v>385</v>
      </c>
      <c r="B125" s="26" t="s">
        <v>672</v>
      </c>
      <c r="C125" s="26" t="s">
        <v>535</v>
      </c>
      <c r="D125" s="26" t="s">
        <v>683</v>
      </c>
      <c r="E125" s="26" t="s">
        <v>523</v>
      </c>
      <c r="F125" s="37">
        <v>195</v>
      </c>
    </row>
    <row r="126" spans="1:6" ht="27" hidden="1">
      <c r="A126" s="26" t="s">
        <v>180</v>
      </c>
      <c r="B126" s="26" t="s">
        <v>672</v>
      </c>
      <c r="C126" s="26" t="s">
        <v>535</v>
      </c>
      <c r="D126" s="26" t="s">
        <v>683</v>
      </c>
      <c r="E126" s="26" t="s">
        <v>771</v>
      </c>
      <c r="F126" s="37">
        <v>150</v>
      </c>
    </row>
    <row r="127" spans="1:6" ht="40.5" hidden="1">
      <c r="A127" s="26" t="s">
        <v>119</v>
      </c>
      <c r="B127" s="26" t="s">
        <v>672</v>
      </c>
      <c r="C127" s="26" t="s">
        <v>535</v>
      </c>
      <c r="D127" s="26" t="s">
        <v>683</v>
      </c>
      <c r="E127" s="26" t="s">
        <v>517</v>
      </c>
      <c r="F127" s="37"/>
    </row>
    <row r="128" spans="1:6" ht="27" hidden="1">
      <c r="A128" s="26" t="s">
        <v>772</v>
      </c>
      <c r="B128" s="26" t="s">
        <v>672</v>
      </c>
      <c r="C128" s="26" t="s">
        <v>535</v>
      </c>
      <c r="D128" s="26" t="s">
        <v>683</v>
      </c>
      <c r="E128" s="26" t="s">
        <v>773</v>
      </c>
      <c r="F128" s="37">
        <v>4942.977</v>
      </c>
    </row>
    <row r="129" spans="1:6" ht="27.75" hidden="1">
      <c r="A129" s="24" t="s">
        <v>608</v>
      </c>
      <c r="B129" s="23" t="s">
        <v>672</v>
      </c>
      <c r="C129" s="23" t="s">
        <v>535</v>
      </c>
      <c r="D129" s="23" t="s">
        <v>687</v>
      </c>
      <c r="E129" s="25"/>
      <c r="F129" s="22">
        <f>F130</f>
        <v>7765.789</v>
      </c>
    </row>
    <row r="130" spans="1:6" ht="27.75" hidden="1">
      <c r="A130" s="24" t="s">
        <v>80</v>
      </c>
      <c r="B130" s="23" t="s">
        <v>672</v>
      </c>
      <c r="C130" s="23" t="s">
        <v>535</v>
      </c>
      <c r="D130" s="23" t="s">
        <v>688</v>
      </c>
      <c r="E130" s="26"/>
      <c r="F130" s="22">
        <f>F133+F137+F141</f>
        <v>7765.789</v>
      </c>
    </row>
    <row r="131" spans="1:6" ht="81.75" hidden="1">
      <c r="A131" s="78" t="s">
        <v>338</v>
      </c>
      <c r="B131" s="26" t="s">
        <v>672</v>
      </c>
      <c r="C131" s="26" t="s">
        <v>535</v>
      </c>
      <c r="D131" s="26" t="s">
        <v>336</v>
      </c>
      <c r="E131" s="26"/>
      <c r="F131" s="27">
        <f>F132</f>
        <v>0</v>
      </c>
    </row>
    <row r="132" spans="1:6" ht="27" hidden="1">
      <c r="A132" s="31" t="s">
        <v>385</v>
      </c>
      <c r="B132" s="26" t="s">
        <v>672</v>
      </c>
      <c r="C132" s="26" t="s">
        <v>535</v>
      </c>
      <c r="D132" s="26" t="s">
        <v>336</v>
      </c>
      <c r="E132" s="26" t="s">
        <v>523</v>
      </c>
      <c r="F132" s="27"/>
    </row>
    <row r="133" spans="1:6" ht="81.75" hidden="1">
      <c r="A133" s="78" t="s">
        <v>499</v>
      </c>
      <c r="B133" s="26" t="s">
        <v>672</v>
      </c>
      <c r="C133" s="26" t="s">
        <v>535</v>
      </c>
      <c r="D133" s="26" t="s">
        <v>500</v>
      </c>
      <c r="E133" s="26"/>
      <c r="F133" s="27">
        <f>F134+F135+F136</f>
        <v>796.789</v>
      </c>
    </row>
    <row r="134" spans="1:6" ht="67.5" hidden="1">
      <c r="A134" s="26" t="s">
        <v>660</v>
      </c>
      <c r="B134" s="26" t="s">
        <v>672</v>
      </c>
      <c r="C134" s="26" t="s">
        <v>535</v>
      </c>
      <c r="D134" s="26" t="s">
        <v>500</v>
      </c>
      <c r="E134" s="26" t="s">
        <v>70</v>
      </c>
      <c r="F134" s="37">
        <v>796.789</v>
      </c>
    </row>
    <row r="135" spans="1:6" ht="27" hidden="1">
      <c r="A135" s="26" t="s">
        <v>661</v>
      </c>
      <c r="B135" s="26" t="s">
        <v>672</v>
      </c>
      <c r="C135" s="26" t="s">
        <v>535</v>
      </c>
      <c r="D135" s="26" t="s">
        <v>86</v>
      </c>
      <c r="E135" s="26" t="s">
        <v>523</v>
      </c>
      <c r="F135" s="37"/>
    </row>
    <row r="136" spans="1:6" ht="27" hidden="1">
      <c r="A136" s="26" t="s">
        <v>661</v>
      </c>
      <c r="B136" s="26" t="s">
        <v>672</v>
      </c>
      <c r="C136" s="26" t="s">
        <v>535</v>
      </c>
      <c r="D136" s="26" t="s">
        <v>500</v>
      </c>
      <c r="E136" s="26" t="s">
        <v>523</v>
      </c>
      <c r="F136" s="79"/>
    </row>
    <row r="137" spans="1:6" ht="28.5" hidden="1">
      <c r="A137" s="25" t="s">
        <v>606</v>
      </c>
      <c r="B137" s="25" t="s">
        <v>672</v>
      </c>
      <c r="C137" s="25" t="s">
        <v>535</v>
      </c>
      <c r="D137" s="25" t="s">
        <v>493</v>
      </c>
      <c r="E137" s="25"/>
      <c r="F137" s="28">
        <f>F138+F139+F140</f>
        <v>6769</v>
      </c>
    </row>
    <row r="138" spans="1:6" ht="67.5" hidden="1">
      <c r="A138" s="26" t="s">
        <v>660</v>
      </c>
      <c r="B138" s="26" t="s">
        <v>672</v>
      </c>
      <c r="C138" s="26" t="s">
        <v>535</v>
      </c>
      <c r="D138" s="26" t="s">
        <v>493</v>
      </c>
      <c r="E138" s="26" t="s">
        <v>70</v>
      </c>
      <c r="F138" s="27">
        <v>3495</v>
      </c>
    </row>
    <row r="139" spans="1:6" ht="27" hidden="1">
      <c r="A139" s="31" t="s">
        <v>385</v>
      </c>
      <c r="B139" s="26" t="s">
        <v>672</v>
      </c>
      <c r="C139" s="26" t="s">
        <v>535</v>
      </c>
      <c r="D139" s="26" t="s">
        <v>493</v>
      </c>
      <c r="E139" s="26" t="s">
        <v>523</v>
      </c>
      <c r="F139" s="27">
        <v>3157</v>
      </c>
    </row>
    <row r="140" spans="1:6" ht="27" hidden="1">
      <c r="A140" s="26" t="s">
        <v>772</v>
      </c>
      <c r="B140" s="26" t="s">
        <v>672</v>
      </c>
      <c r="C140" s="26" t="s">
        <v>535</v>
      </c>
      <c r="D140" s="26" t="s">
        <v>493</v>
      </c>
      <c r="E140" s="26" t="s">
        <v>773</v>
      </c>
      <c r="F140" s="27">
        <v>117</v>
      </c>
    </row>
    <row r="141" spans="1:6" ht="28.5" hidden="1">
      <c r="A141" s="80" t="s">
        <v>252</v>
      </c>
      <c r="B141" s="25" t="s">
        <v>672</v>
      </c>
      <c r="C141" s="25" t="s">
        <v>535</v>
      </c>
      <c r="D141" s="25" t="s">
        <v>494</v>
      </c>
      <c r="E141" s="25"/>
      <c r="F141" s="28">
        <f>F142</f>
        <v>200</v>
      </c>
    </row>
    <row r="142" spans="1:6" ht="27" hidden="1">
      <c r="A142" s="31" t="s">
        <v>385</v>
      </c>
      <c r="B142" s="26" t="s">
        <v>672</v>
      </c>
      <c r="C142" s="26" t="s">
        <v>535</v>
      </c>
      <c r="D142" s="26" t="s">
        <v>494</v>
      </c>
      <c r="E142" s="26" t="s">
        <v>523</v>
      </c>
      <c r="F142" s="27">
        <v>200</v>
      </c>
    </row>
    <row r="143" spans="1:6" ht="15" hidden="1">
      <c r="A143" s="55" t="s">
        <v>283</v>
      </c>
      <c r="B143" s="38" t="s">
        <v>672</v>
      </c>
      <c r="C143" s="38" t="s">
        <v>535</v>
      </c>
      <c r="D143" s="38" t="s">
        <v>284</v>
      </c>
      <c r="E143" s="38"/>
      <c r="F143" s="32">
        <f>F144</f>
        <v>0</v>
      </c>
    </row>
    <row r="144" spans="1:6" ht="15" hidden="1">
      <c r="A144" s="59" t="s">
        <v>759</v>
      </c>
      <c r="B144" s="26" t="s">
        <v>672</v>
      </c>
      <c r="C144" s="26" t="s">
        <v>535</v>
      </c>
      <c r="D144" s="26" t="s">
        <v>285</v>
      </c>
      <c r="E144" s="26"/>
      <c r="F144" s="27">
        <f>F146+F145</f>
        <v>0</v>
      </c>
    </row>
    <row r="145" spans="1:6" ht="15" hidden="1">
      <c r="A145" s="26" t="s">
        <v>180</v>
      </c>
      <c r="B145" s="26" t="s">
        <v>672</v>
      </c>
      <c r="C145" s="26" t="s">
        <v>535</v>
      </c>
      <c r="D145" s="26" t="s">
        <v>389</v>
      </c>
      <c r="E145" s="26" t="s">
        <v>771</v>
      </c>
      <c r="F145" s="27"/>
    </row>
    <row r="146" spans="1:6" ht="15" hidden="1">
      <c r="A146" s="29" t="s">
        <v>97</v>
      </c>
      <c r="B146" s="26" t="s">
        <v>672</v>
      </c>
      <c r="C146" s="26" t="s">
        <v>535</v>
      </c>
      <c r="D146" s="26" t="s">
        <v>286</v>
      </c>
      <c r="E146" s="26"/>
      <c r="F146" s="27">
        <f>F148+F147</f>
        <v>0</v>
      </c>
    </row>
    <row r="147" spans="1:6" ht="27" hidden="1">
      <c r="A147" s="26" t="s">
        <v>661</v>
      </c>
      <c r="B147" s="26" t="s">
        <v>672</v>
      </c>
      <c r="C147" s="26" t="s">
        <v>535</v>
      </c>
      <c r="D147" s="26" t="s">
        <v>286</v>
      </c>
      <c r="E147" s="26" t="s">
        <v>523</v>
      </c>
      <c r="F147" s="27"/>
    </row>
    <row r="148" spans="1:6" ht="15" hidden="1">
      <c r="A148" s="26" t="s">
        <v>180</v>
      </c>
      <c r="B148" s="26" t="s">
        <v>672</v>
      </c>
      <c r="C148" s="26" t="s">
        <v>535</v>
      </c>
      <c r="D148" s="26" t="s">
        <v>286</v>
      </c>
      <c r="E148" s="26" t="s">
        <v>771</v>
      </c>
      <c r="F148" s="27"/>
    </row>
    <row r="149" spans="1:6" ht="15" hidden="1">
      <c r="A149" s="23" t="s">
        <v>537</v>
      </c>
      <c r="B149" s="23" t="s">
        <v>672</v>
      </c>
      <c r="C149" s="23" t="s">
        <v>535</v>
      </c>
      <c r="D149" s="26"/>
      <c r="E149" s="26"/>
      <c r="F149" s="22">
        <f>F150+F158+F163+F189+F198</f>
        <v>280.2</v>
      </c>
    </row>
    <row r="150" spans="1:6" ht="42.75" hidden="1">
      <c r="A150" s="42" t="s">
        <v>526</v>
      </c>
      <c r="B150" s="25" t="s">
        <v>672</v>
      </c>
      <c r="C150" s="25" t="s">
        <v>535</v>
      </c>
      <c r="D150" s="25" t="s">
        <v>223</v>
      </c>
      <c r="E150" s="25"/>
      <c r="F150" s="28">
        <f>F151+F155</f>
        <v>88.4</v>
      </c>
    </row>
    <row r="151" spans="1:6" ht="27.75" hidden="1">
      <c r="A151" s="44" t="s">
        <v>696</v>
      </c>
      <c r="B151" s="38" t="s">
        <v>672</v>
      </c>
      <c r="C151" s="38" t="s">
        <v>535</v>
      </c>
      <c r="D151" s="38" t="s">
        <v>101</v>
      </c>
      <c r="E151" s="38"/>
      <c r="F151" s="32">
        <f>F153</f>
        <v>88.4</v>
      </c>
    </row>
    <row r="152" spans="1:6" ht="27.75" hidden="1">
      <c r="A152" s="81" t="s">
        <v>713</v>
      </c>
      <c r="B152" s="26" t="s">
        <v>672</v>
      </c>
      <c r="C152" s="26" t="s">
        <v>535</v>
      </c>
      <c r="D152" s="26" t="s">
        <v>714</v>
      </c>
      <c r="E152" s="26"/>
      <c r="F152" s="27">
        <f>F153</f>
        <v>88.4</v>
      </c>
    </row>
    <row r="153" spans="1:6" ht="41.25" hidden="1">
      <c r="A153" s="46" t="s">
        <v>662</v>
      </c>
      <c r="B153" s="23" t="s">
        <v>672</v>
      </c>
      <c r="C153" s="23" t="s">
        <v>535</v>
      </c>
      <c r="D153" s="26" t="s">
        <v>100</v>
      </c>
      <c r="E153" s="26"/>
      <c r="F153" s="27">
        <f>F154</f>
        <v>88.4</v>
      </c>
    </row>
    <row r="154" spans="1:6" ht="15" hidden="1">
      <c r="A154" s="26" t="s">
        <v>772</v>
      </c>
      <c r="B154" s="23" t="s">
        <v>672</v>
      </c>
      <c r="C154" s="23" t="s">
        <v>535</v>
      </c>
      <c r="D154" s="26" t="s">
        <v>100</v>
      </c>
      <c r="E154" s="26" t="s">
        <v>773</v>
      </c>
      <c r="F154" s="37">
        <v>88.4</v>
      </c>
    </row>
    <row r="155" spans="1:6" ht="54.75" hidden="1">
      <c r="A155" s="82" t="s">
        <v>749</v>
      </c>
      <c r="B155" s="26" t="s">
        <v>672</v>
      </c>
      <c r="C155" s="26" t="s">
        <v>535</v>
      </c>
      <c r="D155" s="26" t="s">
        <v>83</v>
      </c>
      <c r="E155" s="26"/>
      <c r="F155" s="27">
        <f>F156</f>
        <v>0</v>
      </c>
    </row>
    <row r="156" spans="1:6" ht="27" hidden="1">
      <c r="A156" s="26" t="s">
        <v>603</v>
      </c>
      <c r="B156" s="26" t="s">
        <v>96</v>
      </c>
      <c r="C156" s="26" t="s">
        <v>535</v>
      </c>
      <c r="D156" s="26" t="s">
        <v>257</v>
      </c>
      <c r="E156" s="26"/>
      <c r="F156" s="27">
        <f>F157</f>
        <v>0</v>
      </c>
    </row>
    <row r="157" spans="1:6" ht="27" hidden="1">
      <c r="A157" s="26" t="s">
        <v>661</v>
      </c>
      <c r="B157" s="26" t="s">
        <v>672</v>
      </c>
      <c r="C157" s="26" t="s">
        <v>535</v>
      </c>
      <c r="D157" s="26" t="s">
        <v>257</v>
      </c>
      <c r="E157" s="26" t="s">
        <v>523</v>
      </c>
      <c r="F157" s="37"/>
    </row>
    <row r="158" spans="1:6" ht="57" hidden="1">
      <c r="A158" s="53" t="s">
        <v>595</v>
      </c>
      <c r="B158" s="23" t="s">
        <v>672</v>
      </c>
      <c r="C158" s="23" t="s">
        <v>535</v>
      </c>
      <c r="D158" s="25" t="s">
        <v>646</v>
      </c>
      <c r="E158" s="23"/>
      <c r="F158" s="22">
        <f>F159</f>
        <v>124.8</v>
      </c>
    </row>
    <row r="159" spans="1:6" ht="27.75" hidden="1">
      <c r="A159" s="83" t="s">
        <v>572</v>
      </c>
      <c r="B159" s="26" t="s">
        <v>672</v>
      </c>
      <c r="C159" s="26" t="s">
        <v>535</v>
      </c>
      <c r="D159" s="26" t="s">
        <v>642</v>
      </c>
      <c r="E159" s="26"/>
      <c r="F159" s="27">
        <f>F161</f>
        <v>124.8</v>
      </c>
    </row>
    <row r="160" spans="1:6" ht="41.25" hidden="1">
      <c r="A160" s="84" t="s">
        <v>643</v>
      </c>
      <c r="B160" s="26" t="s">
        <v>672</v>
      </c>
      <c r="C160" s="26" t="s">
        <v>535</v>
      </c>
      <c r="D160" s="26" t="s">
        <v>644</v>
      </c>
      <c r="E160" s="26"/>
      <c r="F160" s="27">
        <f>F161</f>
        <v>124.8</v>
      </c>
    </row>
    <row r="161" spans="1:6" ht="27" hidden="1">
      <c r="A161" s="26" t="s">
        <v>325</v>
      </c>
      <c r="B161" s="26" t="s">
        <v>672</v>
      </c>
      <c r="C161" s="26" t="s">
        <v>535</v>
      </c>
      <c r="D161" s="26" t="s">
        <v>645</v>
      </c>
      <c r="E161" s="26"/>
      <c r="F161" s="27">
        <f>F162</f>
        <v>124.8</v>
      </c>
    </row>
    <row r="162" spans="1:6" ht="27.75" hidden="1">
      <c r="A162" s="85" t="s">
        <v>385</v>
      </c>
      <c r="B162" s="26" t="s">
        <v>672</v>
      </c>
      <c r="C162" s="26" t="s">
        <v>535</v>
      </c>
      <c r="D162" s="26" t="s">
        <v>645</v>
      </c>
      <c r="E162" s="26" t="s">
        <v>523</v>
      </c>
      <c r="F162" s="37">
        <v>124.8</v>
      </c>
    </row>
    <row r="163" spans="1:6" ht="54.75" hidden="1">
      <c r="A163" s="24" t="s">
        <v>475</v>
      </c>
      <c r="B163" s="25" t="s">
        <v>672</v>
      </c>
      <c r="C163" s="25" t="s">
        <v>535</v>
      </c>
      <c r="D163" s="25" t="s">
        <v>102</v>
      </c>
      <c r="E163" s="25"/>
      <c r="F163" s="28">
        <f>F164</f>
        <v>20</v>
      </c>
    </row>
    <row r="164" spans="1:6" ht="27.75" hidden="1">
      <c r="A164" s="29" t="s">
        <v>103</v>
      </c>
      <c r="B164" s="26" t="s">
        <v>672</v>
      </c>
      <c r="C164" s="26" t="s">
        <v>535</v>
      </c>
      <c r="D164" s="26" t="s">
        <v>104</v>
      </c>
      <c r="E164" s="26"/>
      <c r="F164" s="27">
        <f>F165</f>
        <v>20</v>
      </c>
    </row>
    <row r="165" spans="1:6" ht="54.75" hidden="1">
      <c r="A165" s="86" t="s">
        <v>105</v>
      </c>
      <c r="B165" s="26" t="s">
        <v>672</v>
      </c>
      <c r="C165" s="26" t="s">
        <v>535</v>
      </c>
      <c r="D165" s="26" t="s">
        <v>106</v>
      </c>
      <c r="E165" s="26"/>
      <c r="F165" s="27">
        <f>F166</f>
        <v>20</v>
      </c>
    </row>
    <row r="166" spans="1:6" ht="27.75" hidden="1">
      <c r="A166" s="29" t="s">
        <v>247</v>
      </c>
      <c r="B166" s="26" t="s">
        <v>672</v>
      </c>
      <c r="C166" s="26" t="s">
        <v>535</v>
      </c>
      <c r="D166" s="26" t="s">
        <v>107</v>
      </c>
      <c r="E166" s="26"/>
      <c r="F166" s="27">
        <f>F167</f>
        <v>20</v>
      </c>
    </row>
    <row r="167" spans="1:6" ht="27.75" hidden="1">
      <c r="A167" s="85" t="s">
        <v>385</v>
      </c>
      <c r="B167" s="26" t="s">
        <v>672</v>
      </c>
      <c r="C167" s="26" t="s">
        <v>535</v>
      </c>
      <c r="D167" s="26" t="s">
        <v>107</v>
      </c>
      <c r="E167" s="26" t="s">
        <v>523</v>
      </c>
      <c r="F167" s="73">
        <v>20</v>
      </c>
    </row>
    <row r="168" spans="1:6" ht="71.25" hidden="1">
      <c r="A168" s="30" t="s">
        <v>192</v>
      </c>
      <c r="B168" s="25" t="s">
        <v>672</v>
      </c>
      <c r="C168" s="25" t="s">
        <v>535</v>
      </c>
      <c r="D168" s="25" t="s">
        <v>120</v>
      </c>
      <c r="E168" s="25"/>
      <c r="F168" s="87">
        <f>F169</f>
        <v>0</v>
      </c>
    </row>
    <row r="169" spans="1:6" ht="67.5" hidden="1">
      <c r="A169" s="26" t="s">
        <v>747</v>
      </c>
      <c r="B169" s="26" t="s">
        <v>672</v>
      </c>
      <c r="C169" s="26" t="s">
        <v>535</v>
      </c>
      <c r="D169" s="26" t="s">
        <v>296</v>
      </c>
      <c r="E169" s="26"/>
      <c r="F169" s="73">
        <f>F170</f>
        <v>0</v>
      </c>
    </row>
    <row r="170" spans="1:6" ht="27.75" hidden="1">
      <c r="A170" s="29" t="s">
        <v>193</v>
      </c>
      <c r="B170" s="26" t="s">
        <v>672</v>
      </c>
      <c r="C170" s="26" t="s">
        <v>535</v>
      </c>
      <c r="D170" s="26" t="s">
        <v>194</v>
      </c>
      <c r="E170" s="26"/>
      <c r="F170" s="73">
        <f>F171</f>
        <v>0</v>
      </c>
    </row>
    <row r="171" spans="1:6" ht="27" hidden="1">
      <c r="A171" s="31" t="s">
        <v>385</v>
      </c>
      <c r="B171" s="26" t="s">
        <v>672</v>
      </c>
      <c r="C171" s="26" t="s">
        <v>535</v>
      </c>
      <c r="D171" s="26" t="s">
        <v>194</v>
      </c>
      <c r="E171" s="26" t="s">
        <v>523</v>
      </c>
      <c r="F171" s="73"/>
    </row>
    <row r="172" spans="1:6" ht="40.5" hidden="1">
      <c r="A172" s="88" t="s">
        <v>255</v>
      </c>
      <c r="B172" s="25" t="s">
        <v>672</v>
      </c>
      <c r="C172" s="25" t="s">
        <v>535</v>
      </c>
      <c r="D172" s="25" t="s">
        <v>161</v>
      </c>
      <c r="E172" s="25"/>
      <c r="F172" s="28">
        <f>F173</f>
        <v>0</v>
      </c>
    </row>
    <row r="173" spans="1:6" ht="68.25" hidden="1">
      <c r="A173" s="82" t="s">
        <v>310</v>
      </c>
      <c r="B173" s="26" t="s">
        <v>672</v>
      </c>
      <c r="C173" s="26" t="s">
        <v>535</v>
      </c>
      <c r="D173" s="26" t="s">
        <v>306</v>
      </c>
      <c r="E173" s="26"/>
      <c r="F173" s="27">
        <f>F174</f>
        <v>0</v>
      </c>
    </row>
    <row r="174" spans="1:6" ht="40.5" hidden="1">
      <c r="A174" s="26" t="s">
        <v>607</v>
      </c>
      <c r="B174" s="26" t="s">
        <v>672</v>
      </c>
      <c r="C174" s="26" t="s">
        <v>535</v>
      </c>
      <c r="D174" s="26" t="s">
        <v>256</v>
      </c>
      <c r="E174" s="26"/>
      <c r="F174" s="27">
        <f>F175</f>
        <v>0</v>
      </c>
    </row>
    <row r="175" spans="1:6" ht="27" hidden="1">
      <c r="A175" s="26" t="s">
        <v>661</v>
      </c>
      <c r="B175" s="26" t="s">
        <v>672</v>
      </c>
      <c r="C175" s="26" t="s">
        <v>535</v>
      </c>
      <c r="D175" s="26" t="s">
        <v>256</v>
      </c>
      <c r="E175" s="26" t="s">
        <v>523</v>
      </c>
      <c r="F175" s="37">
        <v>0</v>
      </c>
    </row>
    <row r="176" spans="1:6" ht="15" hidden="1">
      <c r="A176" s="53"/>
      <c r="B176" s="25"/>
      <c r="C176" s="25"/>
      <c r="D176" s="25"/>
      <c r="E176" s="25"/>
      <c r="F176" s="28">
        <f>F177</f>
        <v>0</v>
      </c>
    </row>
    <row r="177" spans="1:6" ht="15" hidden="1">
      <c r="A177" s="38"/>
      <c r="B177" s="38"/>
      <c r="C177" s="38"/>
      <c r="D177" s="38"/>
      <c r="E177" s="38"/>
      <c r="F177" s="32">
        <f>F178</f>
        <v>0</v>
      </c>
    </row>
    <row r="178" spans="1:6" ht="15" hidden="1">
      <c r="A178" s="26"/>
      <c r="B178" s="26"/>
      <c r="C178" s="26"/>
      <c r="D178" s="26"/>
      <c r="E178" s="26"/>
      <c r="F178" s="27">
        <f>F179</f>
        <v>0</v>
      </c>
    </row>
    <row r="179" spans="1:6" ht="15" hidden="1">
      <c r="A179" s="26"/>
      <c r="B179" s="26"/>
      <c r="C179" s="26"/>
      <c r="D179" s="26"/>
      <c r="E179" s="26"/>
      <c r="F179" s="37"/>
    </row>
    <row r="180" spans="1:6" ht="15" hidden="1">
      <c r="A180" s="88"/>
      <c r="B180" s="25"/>
      <c r="C180" s="25"/>
      <c r="D180" s="25"/>
      <c r="E180" s="25"/>
      <c r="F180" s="28">
        <f>F181</f>
        <v>0</v>
      </c>
    </row>
    <row r="181" spans="1:6" ht="15" hidden="1">
      <c r="A181" s="82"/>
      <c r="B181" s="26"/>
      <c r="C181" s="26"/>
      <c r="D181" s="26"/>
      <c r="E181" s="26"/>
      <c r="F181" s="27">
        <f>F182</f>
        <v>0</v>
      </c>
    </row>
    <row r="182" spans="1:6" ht="15" hidden="1">
      <c r="A182" s="26"/>
      <c r="B182" s="26"/>
      <c r="C182" s="26"/>
      <c r="D182" s="26"/>
      <c r="E182" s="26"/>
      <c r="F182" s="27">
        <f>F183</f>
        <v>0</v>
      </c>
    </row>
    <row r="183" spans="1:6" ht="15" hidden="1">
      <c r="A183" s="26"/>
      <c r="B183" s="26"/>
      <c r="C183" s="26"/>
      <c r="D183" s="26"/>
      <c r="E183" s="26"/>
      <c r="F183" s="37"/>
    </row>
    <row r="184" spans="1:6" ht="40.5" hidden="1">
      <c r="A184" s="88" t="s">
        <v>392</v>
      </c>
      <c r="B184" s="23" t="s">
        <v>672</v>
      </c>
      <c r="C184" s="23" t="s">
        <v>535</v>
      </c>
      <c r="D184" s="25" t="s">
        <v>690</v>
      </c>
      <c r="E184" s="25"/>
      <c r="F184" s="41">
        <f>F185</f>
        <v>0</v>
      </c>
    </row>
    <row r="185" spans="1:6" ht="27.75" hidden="1">
      <c r="A185" s="29" t="s">
        <v>516</v>
      </c>
      <c r="B185" s="26" t="s">
        <v>672</v>
      </c>
      <c r="C185" s="26" t="s">
        <v>535</v>
      </c>
      <c r="D185" s="26" t="s">
        <v>692</v>
      </c>
      <c r="E185" s="26"/>
      <c r="F185" s="37">
        <f>F186</f>
        <v>0</v>
      </c>
    </row>
    <row r="186" spans="1:6" ht="68.25" hidden="1">
      <c r="A186" s="45" t="s">
        <v>693</v>
      </c>
      <c r="B186" s="26" t="s">
        <v>672</v>
      </c>
      <c r="C186" s="26" t="s">
        <v>535</v>
      </c>
      <c r="D186" s="26" t="s">
        <v>694</v>
      </c>
      <c r="E186" s="26"/>
      <c r="F186" s="37">
        <f>F187</f>
        <v>0</v>
      </c>
    </row>
    <row r="187" spans="1:6" ht="27" hidden="1">
      <c r="A187" s="26" t="s">
        <v>250</v>
      </c>
      <c r="B187" s="26" t="s">
        <v>672</v>
      </c>
      <c r="C187" s="26" t="s">
        <v>535</v>
      </c>
      <c r="D187" s="26" t="s">
        <v>695</v>
      </c>
      <c r="E187" s="26"/>
      <c r="F187" s="37">
        <f>F188</f>
        <v>0</v>
      </c>
    </row>
    <row r="188" spans="1:6" ht="27.75" hidden="1">
      <c r="A188" s="85" t="s">
        <v>385</v>
      </c>
      <c r="B188" s="26" t="s">
        <v>672</v>
      </c>
      <c r="C188" s="26" t="s">
        <v>535</v>
      </c>
      <c r="D188" s="26" t="s">
        <v>695</v>
      </c>
      <c r="E188" s="26" t="s">
        <v>523</v>
      </c>
      <c r="F188" s="37"/>
    </row>
    <row r="189" spans="1:6" ht="27.75" hidden="1">
      <c r="A189" s="24" t="s">
        <v>290</v>
      </c>
      <c r="B189" s="25" t="s">
        <v>672</v>
      </c>
      <c r="C189" s="25" t="s">
        <v>535</v>
      </c>
      <c r="D189" s="23" t="s">
        <v>349</v>
      </c>
      <c r="E189" s="25"/>
      <c r="F189" s="43">
        <f>F191</f>
        <v>26</v>
      </c>
    </row>
    <row r="190" spans="1:6" ht="27.75" hidden="1">
      <c r="A190" s="29" t="s">
        <v>465</v>
      </c>
      <c r="B190" s="25" t="s">
        <v>672</v>
      </c>
      <c r="C190" s="25" t="s">
        <v>535</v>
      </c>
      <c r="D190" s="26" t="s">
        <v>353</v>
      </c>
      <c r="E190" s="25"/>
      <c r="F190" s="43">
        <f>F191</f>
        <v>26</v>
      </c>
    </row>
    <row r="191" spans="1:6" ht="27.75" hidden="1">
      <c r="A191" s="61" t="s">
        <v>466</v>
      </c>
      <c r="B191" s="26" t="s">
        <v>672</v>
      </c>
      <c r="C191" s="26" t="s">
        <v>535</v>
      </c>
      <c r="D191" s="26" t="s">
        <v>354</v>
      </c>
      <c r="E191" s="26"/>
      <c r="F191" s="37">
        <f>F192</f>
        <v>26</v>
      </c>
    </row>
    <row r="192" spans="1:6" ht="27" hidden="1">
      <c r="A192" s="26" t="s">
        <v>251</v>
      </c>
      <c r="B192" s="26" t="s">
        <v>672</v>
      </c>
      <c r="C192" s="26" t="s">
        <v>535</v>
      </c>
      <c r="D192" s="26" t="s">
        <v>355</v>
      </c>
      <c r="E192" s="26"/>
      <c r="F192" s="37">
        <f>F193</f>
        <v>26</v>
      </c>
    </row>
    <row r="193" spans="1:6" ht="27.75" hidden="1">
      <c r="A193" s="85" t="s">
        <v>385</v>
      </c>
      <c r="B193" s="26" t="s">
        <v>672</v>
      </c>
      <c r="C193" s="26" t="s">
        <v>535</v>
      </c>
      <c r="D193" s="26" t="s">
        <v>355</v>
      </c>
      <c r="E193" s="26" t="s">
        <v>523</v>
      </c>
      <c r="F193" s="37">
        <v>26</v>
      </c>
    </row>
    <row r="194" spans="1:6" ht="54" hidden="1">
      <c r="A194" s="88" t="s">
        <v>393</v>
      </c>
      <c r="B194" s="25" t="s">
        <v>672</v>
      </c>
      <c r="C194" s="25" t="s">
        <v>535</v>
      </c>
      <c r="D194" s="25" t="s">
        <v>311</v>
      </c>
      <c r="E194" s="25"/>
      <c r="F194" s="28">
        <f>F195</f>
        <v>0</v>
      </c>
    </row>
    <row r="195" spans="1:6" ht="68.25" hidden="1">
      <c r="A195" s="82" t="s">
        <v>312</v>
      </c>
      <c r="B195" s="26" t="s">
        <v>672</v>
      </c>
      <c r="C195" s="26" t="s">
        <v>535</v>
      </c>
      <c r="D195" s="26" t="s">
        <v>305</v>
      </c>
      <c r="E195" s="26"/>
      <c r="F195" s="27">
        <f>F196</f>
        <v>0</v>
      </c>
    </row>
    <row r="196" spans="1:6" ht="15" hidden="1">
      <c r="A196" s="26" t="s">
        <v>601</v>
      </c>
      <c r="B196" s="26" t="s">
        <v>672</v>
      </c>
      <c r="C196" s="26" t="s">
        <v>535</v>
      </c>
      <c r="D196" s="26" t="s">
        <v>254</v>
      </c>
      <c r="E196" s="26"/>
      <c r="F196" s="27">
        <f>F197</f>
        <v>0</v>
      </c>
    </row>
    <row r="197" spans="1:6" ht="27" hidden="1">
      <c r="A197" s="65" t="s">
        <v>661</v>
      </c>
      <c r="B197" s="65" t="s">
        <v>672</v>
      </c>
      <c r="C197" s="65" t="s">
        <v>535</v>
      </c>
      <c r="D197" s="65" t="s">
        <v>254</v>
      </c>
      <c r="E197" s="65" t="s">
        <v>523</v>
      </c>
      <c r="F197" s="89"/>
    </row>
    <row r="198" spans="1:6" ht="99.75" hidden="1">
      <c r="A198" s="67" t="s">
        <v>706</v>
      </c>
      <c r="B198" s="67" t="s">
        <v>672</v>
      </c>
      <c r="C198" s="67" t="s">
        <v>535</v>
      </c>
      <c r="D198" s="67" t="s">
        <v>709</v>
      </c>
      <c r="E198" s="67"/>
      <c r="F198" s="75">
        <f>F200</f>
        <v>21</v>
      </c>
    </row>
    <row r="199" spans="1:6" ht="42.75" hidden="1">
      <c r="A199" s="68" t="s">
        <v>705</v>
      </c>
      <c r="B199" s="68"/>
      <c r="C199" s="68"/>
      <c r="D199" s="68"/>
      <c r="E199" s="68"/>
      <c r="F199" s="70"/>
    </row>
    <row r="200" spans="1:6" ht="41.25" hidden="1">
      <c r="A200" s="69" t="s">
        <v>480</v>
      </c>
      <c r="B200" s="76" t="s">
        <v>672</v>
      </c>
      <c r="C200" s="76" t="s">
        <v>535</v>
      </c>
      <c r="D200" s="76" t="s">
        <v>712</v>
      </c>
      <c r="E200" s="76"/>
      <c r="F200" s="77">
        <f>F201</f>
        <v>21</v>
      </c>
    </row>
    <row r="201" spans="1:6" ht="41.25" hidden="1">
      <c r="A201" s="71" t="s">
        <v>708</v>
      </c>
      <c r="B201" s="26" t="s">
        <v>672</v>
      </c>
      <c r="C201" s="26" t="s">
        <v>535</v>
      </c>
      <c r="D201" s="26" t="s">
        <v>712</v>
      </c>
      <c r="E201" s="26"/>
      <c r="F201" s="27">
        <f>F202</f>
        <v>21</v>
      </c>
    </row>
    <row r="202" spans="1:6" ht="27.75" hidden="1">
      <c r="A202" s="59" t="s">
        <v>172</v>
      </c>
      <c r="B202" s="26" t="s">
        <v>672</v>
      </c>
      <c r="C202" s="26" t="s">
        <v>535</v>
      </c>
      <c r="D202" s="26" t="s">
        <v>711</v>
      </c>
      <c r="E202" s="26"/>
      <c r="F202" s="27">
        <f>F203</f>
        <v>21</v>
      </c>
    </row>
    <row r="203" spans="1:6" ht="27" hidden="1">
      <c r="A203" s="31" t="s">
        <v>385</v>
      </c>
      <c r="B203" s="26" t="s">
        <v>672</v>
      </c>
      <c r="C203" s="26" t="s">
        <v>535</v>
      </c>
      <c r="D203" s="26" t="s">
        <v>711</v>
      </c>
      <c r="E203" s="26" t="s">
        <v>523</v>
      </c>
      <c r="F203" s="73">
        <v>21</v>
      </c>
    </row>
    <row r="204" spans="1:6" ht="41.25" hidden="1">
      <c r="A204" s="24" t="s">
        <v>657</v>
      </c>
      <c r="B204" s="23" t="s">
        <v>672</v>
      </c>
      <c r="C204" s="23" t="s">
        <v>535</v>
      </c>
      <c r="D204" s="23" t="s">
        <v>821</v>
      </c>
      <c r="E204" s="23"/>
      <c r="F204" s="41">
        <f>F205</f>
        <v>0</v>
      </c>
    </row>
    <row r="205" spans="1:6" ht="54" hidden="1">
      <c r="A205" s="72" t="s">
        <v>820</v>
      </c>
      <c r="B205" s="26" t="s">
        <v>672</v>
      </c>
      <c r="C205" s="26" t="s">
        <v>535</v>
      </c>
      <c r="D205" s="26" t="s">
        <v>658</v>
      </c>
      <c r="E205" s="26"/>
      <c r="F205" s="37">
        <f>F206</f>
        <v>0</v>
      </c>
    </row>
    <row r="206" spans="1:6" ht="27" hidden="1">
      <c r="A206" s="26" t="s">
        <v>659</v>
      </c>
      <c r="B206" s="26" t="s">
        <v>672</v>
      </c>
      <c r="C206" s="26" t="s">
        <v>535</v>
      </c>
      <c r="D206" s="26" t="s">
        <v>258</v>
      </c>
      <c r="E206" s="26"/>
      <c r="F206" s="37">
        <f>F207</f>
        <v>0</v>
      </c>
    </row>
    <row r="207" spans="1:6" ht="15" hidden="1">
      <c r="A207" s="26" t="s">
        <v>180</v>
      </c>
      <c r="B207" s="26" t="s">
        <v>672</v>
      </c>
      <c r="C207" s="26" t="s">
        <v>535</v>
      </c>
      <c r="D207" s="26" t="s">
        <v>258</v>
      </c>
      <c r="E207" s="26" t="s">
        <v>771</v>
      </c>
      <c r="F207" s="37"/>
    </row>
    <row r="208" spans="1:6" ht="41.25" hidden="1">
      <c r="A208" s="24" t="s">
        <v>602</v>
      </c>
      <c r="B208" s="23" t="s">
        <v>672</v>
      </c>
      <c r="C208" s="23" t="s">
        <v>535</v>
      </c>
      <c r="D208" s="23" t="s">
        <v>753</v>
      </c>
      <c r="E208" s="23"/>
      <c r="F208" s="41">
        <f>F209</f>
        <v>0</v>
      </c>
    </row>
    <row r="209" spans="1:6" ht="67.5" hidden="1">
      <c r="A209" s="72" t="s">
        <v>739</v>
      </c>
      <c r="B209" s="26" t="s">
        <v>672</v>
      </c>
      <c r="C209" s="26" t="s">
        <v>535</v>
      </c>
      <c r="D209" s="26" t="s">
        <v>188</v>
      </c>
      <c r="E209" s="26"/>
      <c r="F209" s="37">
        <f>F210</f>
        <v>0</v>
      </c>
    </row>
    <row r="210" spans="1:6" ht="27" hidden="1">
      <c r="A210" s="26" t="s">
        <v>603</v>
      </c>
      <c r="B210" s="26" t="s">
        <v>672</v>
      </c>
      <c r="C210" s="26" t="s">
        <v>535</v>
      </c>
      <c r="D210" s="26" t="s">
        <v>740</v>
      </c>
      <c r="E210" s="26"/>
      <c r="F210" s="37">
        <f>F212+F211</f>
        <v>0</v>
      </c>
    </row>
    <row r="211" spans="1:6" ht="27" hidden="1">
      <c r="A211" s="31" t="s">
        <v>385</v>
      </c>
      <c r="B211" s="26" t="s">
        <v>672</v>
      </c>
      <c r="C211" s="26" t="s">
        <v>535</v>
      </c>
      <c r="D211" s="26" t="s">
        <v>740</v>
      </c>
      <c r="E211" s="26" t="s">
        <v>523</v>
      </c>
      <c r="F211" s="37"/>
    </row>
    <row r="212" spans="1:6" ht="15" hidden="1">
      <c r="A212" s="26" t="s">
        <v>180</v>
      </c>
      <c r="B212" s="26" t="s">
        <v>672</v>
      </c>
      <c r="C212" s="26" t="s">
        <v>535</v>
      </c>
      <c r="D212" s="26" t="s">
        <v>740</v>
      </c>
      <c r="E212" s="26" t="s">
        <v>771</v>
      </c>
      <c r="F212" s="37"/>
    </row>
    <row r="213" spans="1:6" ht="54.75" hidden="1">
      <c r="A213" s="90" t="s">
        <v>73</v>
      </c>
      <c r="B213" s="91" t="s">
        <v>672</v>
      </c>
      <c r="C213" s="91" t="s">
        <v>535</v>
      </c>
      <c r="D213" s="91" t="s">
        <v>569</v>
      </c>
      <c r="E213" s="23"/>
      <c r="F213" s="41">
        <f>F214</f>
        <v>0</v>
      </c>
    </row>
    <row r="214" spans="1:6" ht="41.25" hidden="1">
      <c r="A214" s="83" t="s">
        <v>71</v>
      </c>
      <c r="B214" s="92" t="s">
        <v>672</v>
      </c>
      <c r="C214" s="92" t="s">
        <v>535</v>
      </c>
      <c r="D214" s="92" t="s">
        <v>570</v>
      </c>
      <c r="E214" s="26"/>
      <c r="F214" s="37">
        <f>F215</f>
        <v>0</v>
      </c>
    </row>
    <row r="215" spans="1:6" ht="27.75" hidden="1">
      <c r="A215" s="83" t="s">
        <v>74</v>
      </c>
      <c r="B215" s="92" t="s">
        <v>672</v>
      </c>
      <c r="C215" s="92" t="s">
        <v>535</v>
      </c>
      <c r="D215" s="92" t="s">
        <v>72</v>
      </c>
      <c r="E215" s="26"/>
      <c r="F215" s="37">
        <f>F216</f>
        <v>0</v>
      </c>
    </row>
    <row r="216" spans="1:6" ht="15" hidden="1">
      <c r="A216" s="26" t="s">
        <v>180</v>
      </c>
      <c r="B216" s="92" t="s">
        <v>672</v>
      </c>
      <c r="C216" s="92" t="s">
        <v>535</v>
      </c>
      <c r="D216" s="92" t="s">
        <v>72</v>
      </c>
      <c r="E216" s="26" t="s">
        <v>771</v>
      </c>
      <c r="F216" s="37"/>
    </row>
    <row r="217" spans="1:6" ht="27" hidden="1">
      <c r="A217" s="93" t="s">
        <v>168</v>
      </c>
      <c r="B217" s="93" t="s">
        <v>532</v>
      </c>
      <c r="C217" s="93"/>
      <c r="D217" s="93"/>
      <c r="E217" s="26"/>
      <c r="F217" s="41">
        <f aca="true" t="shared" si="0" ref="F217:F222">F218</f>
        <v>0</v>
      </c>
    </row>
    <row r="218" spans="1:6" ht="40.5" hidden="1">
      <c r="A218" s="94" t="s">
        <v>169</v>
      </c>
      <c r="B218" s="94" t="s">
        <v>532</v>
      </c>
      <c r="C218" s="94" t="s">
        <v>538</v>
      </c>
      <c r="D218" s="93"/>
      <c r="E218" s="26"/>
      <c r="F218" s="37">
        <f t="shared" si="0"/>
        <v>0</v>
      </c>
    </row>
    <row r="219" spans="1:6" ht="27.75" hidden="1">
      <c r="A219" s="29" t="s">
        <v>597</v>
      </c>
      <c r="B219" s="94" t="s">
        <v>532</v>
      </c>
      <c r="C219" s="94" t="s">
        <v>538</v>
      </c>
      <c r="D219" s="94" t="s">
        <v>596</v>
      </c>
      <c r="E219" s="26"/>
      <c r="F219" s="37">
        <f t="shared" si="0"/>
        <v>0</v>
      </c>
    </row>
    <row r="220" spans="1:6" ht="27.75" hidden="1">
      <c r="A220" s="29" t="s">
        <v>608</v>
      </c>
      <c r="B220" s="26" t="s">
        <v>532</v>
      </c>
      <c r="C220" s="26" t="s">
        <v>538</v>
      </c>
      <c r="D220" s="26" t="s">
        <v>79</v>
      </c>
      <c r="E220" s="26"/>
      <c r="F220" s="37">
        <f t="shared" si="0"/>
        <v>0</v>
      </c>
    </row>
    <row r="221" spans="1:6" ht="27.75" hidden="1">
      <c r="A221" s="29" t="s">
        <v>80</v>
      </c>
      <c r="B221" s="26" t="s">
        <v>532</v>
      </c>
      <c r="C221" s="26" t="s">
        <v>538</v>
      </c>
      <c r="D221" s="26" t="s">
        <v>81</v>
      </c>
      <c r="E221" s="26"/>
      <c r="F221" s="37">
        <f t="shared" si="0"/>
        <v>0</v>
      </c>
    </row>
    <row r="222" spans="1:6" ht="40.5" hidden="1">
      <c r="A222" s="94" t="s">
        <v>259</v>
      </c>
      <c r="B222" s="92" t="s">
        <v>532</v>
      </c>
      <c r="C222" s="92" t="s">
        <v>538</v>
      </c>
      <c r="D222" s="92" t="s">
        <v>260</v>
      </c>
      <c r="E222" s="26"/>
      <c r="F222" s="37">
        <f t="shared" si="0"/>
        <v>0</v>
      </c>
    </row>
    <row r="223" spans="1:6" ht="27" hidden="1">
      <c r="A223" s="26" t="s">
        <v>661</v>
      </c>
      <c r="B223" s="92" t="s">
        <v>532</v>
      </c>
      <c r="C223" s="92" t="s">
        <v>538</v>
      </c>
      <c r="D223" s="92" t="s">
        <v>260</v>
      </c>
      <c r="E223" s="26" t="s">
        <v>523</v>
      </c>
      <c r="F223" s="37"/>
    </row>
    <row r="224" spans="1:6" ht="27" hidden="1">
      <c r="A224" s="23" t="s">
        <v>168</v>
      </c>
      <c r="B224" s="91" t="s">
        <v>532</v>
      </c>
      <c r="C224" s="92"/>
      <c r="D224" s="92"/>
      <c r="E224" s="26"/>
      <c r="F224" s="37">
        <f>F225</f>
        <v>0</v>
      </c>
    </row>
    <row r="225" spans="1:6" ht="40.5" hidden="1">
      <c r="A225" s="23" t="s">
        <v>169</v>
      </c>
      <c r="B225" s="91" t="s">
        <v>532</v>
      </c>
      <c r="C225" s="91" t="s">
        <v>538</v>
      </c>
      <c r="D225" s="91"/>
      <c r="E225" s="23"/>
      <c r="F225" s="41">
        <f>F226</f>
        <v>0</v>
      </c>
    </row>
    <row r="226" spans="1:6" ht="27.75" hidden="1">
      <c r="A226" s="24" t="s">
        <v>608</v>
      </c>
      <c r="B226" s="92" t="s">
        <v>532</v>
      </c>
      <c r="C226" s="92" t="s">
        <v>538</v>
      </c>
      <c r="D226" s="92" t="s">
        <v>79</v>
      </c>
      <c r="E226" s="26"/>
      <c r="F226" s="37">
        <f>F227</f>
        <v>0</v>
      </c>
    </row>
    <row r="227" spans="1:6" ht="28.5" hidden="1">
      <c r="A227" s="30" t="s">
        <v>80</v>
      </c>
      <c r="B227" s="92" t="s">
        <v>532</v>
      </c>
      <c r="C227" s="92" t="s">
        <v>538</v>
      </c>
      <c r="D227" s="92" t="s">
        <v>81</v>
      </c>
      <c r="E227" s="26"/>
      <c r="F227" s="37">
        <f>F228</f>
        <v>0</v>
      </c>
    </row>
    <row r="228" spans="1:6" ht="27" hidden="1">
      <c r="A228" s="31" t="s">
        <v>385</v>
      </c>
      <c r="B228" s="92" t="s">
        <v>532</v>
      </c>
      <c r="C228" s="92" t="s">
        <v>538</v>
      </c>
      <c r="D228" s="92" t="s">
        <v>260</v>
      </c>
      <c r="E228" s="26" t="s">
        <v>523</v>
      </c>
      <c r="F228" s="37"/>
    </row>
    <row r="229" spans="1:6" ht="15">
      <c r="A229" s="23" t="s">
        <v>410</v>
      </c>
      <c r="B229" s="91" t="s">
        <v>533</v>
      </c>
      <c r="C229" s="92"/>
      <c r="D229" s="92"/>
      <c r="E229" s="26"/>
      <c r="F229" s="41">
        <f>F235+F236+F244</f>
        <v>13839</v>
      </c>
    </row>
    <row r="230" spans="1:6" ht="15" hidden="1">
      <c r="A230" s="25" t="s">
        <v>559</v>
      </c>
      <c r="B230" s="25" t="s">
        <v>533</v>
      </c>
      <c r="C230" s="25" t="s">
        <v>539</v>
      </c>
      <c r="D230" s="95"/>
      <c r="E230" s="95"/>
      <c r="F230" s="22">
        <f>F231</f>
        <v>0</v>
      </c>
    </row>
    <row r="231" spans="1:6" ht="57" hidden="1">
      <c r="A231" s="30" t="s">
        <v>292</v>
      </c>
      <c r="B231" s="25" t="s">
        <v>533</v>
      </c>
      <c r="C231" s="25" t="s">
        <v>539</v>
      </c>
      <c r="D231" s="96" t="s">
        <v>293</v>
      </c>
      <c r="E231" s="96"/>
      <c r="F231" s="22">
        <f>F232</f>
        <v>0</v>
      </c>
    </row>
    <row r="232" spans="1:6" ht="68.25" hidden="1">
      <c r="A232" s="29" t="s">
        <v>294</v>
      </c>
      <c r="B232" s="26" t="s">
        <v>533</v>
      </c>
      <c r="C232" s="26" t="s">
        <v>539</v>
      </c>
      <c r="D232" s="97" t="s">
        <v>295</v>
      </c>
      <c r="E232" s="97"/>
      <c r="F232" s="27">
        <f>F233</f>
        <v>0</v>
      </c>
    </row>
    <row r="233" spans="1:6" ht="15" hidden="1">
      <c r="A233" s="29" t="s">
        <v>99</v>
      </c>
      <c r="B233" s="26" t="s">
        <v>533</v>
      </c>
      <c r="C233" s="26" t="s">
        <v>539</v>
      </c>
      <c r="D233" s="97" t="s">
        <v>261</v>
      </c>
      <c r="E233" s="97"/>
      <c r="F233" s="27">
        <f>F234</f>
        <v>0</v>
      </c>
    </row>
    <row r="234" spans="1:6" ht="15" hidden="1">
      <c r="A234" s="98" t="s">
        <v>772</v>
      </c>
      <c r="B234" s="26" t="s">
        <v>533</v>
      </c>
      <c r="C234" s="26" t="s">
        <v>539</v>
      </c>
      <c r="D234" s="97" t="s">
        <v>261</v>
      </c>
      <c r="E234" s="97" t="s">
        <v>773</v>
      </c>
      <c r="F234" s="37"/>
    </row>
    <row r="235" spans="1:6" ht="15">
      <c r="A235" s="98" t="s">
        <v>559</v>
      </c>
      <c r="B235" s="26" t="s">
        <v>533</v>
      </c>
      <c r="C235" s="26" t="s">
        <v>539</v>
      </c>
      <c r="D235" s="97"/>
      <c r="E235" s="97"/>
      <c r="F235" s="160">
        <v>200</v>
      </c>
    </row>
    <row r="236" spans="1:6" ht="15">
      <c r="A236" s="29" t="s">
        <v>162</v>
      </c>
      <c r="B236" s="26" t="s">
        <v>533</v>
      </c>
      <c r="C236" s="26" t="s">
        <v>538</v>
      </c>
      <c r="D236" s="97"/>
      <c r="E236" s="97"/>
      <c r="F236" s="27">
        <f>F237</f>
        <v>13634</v>
      </c>
    </row>
    <row r="237" spans="1:6" ht="54.75" hidden="1">
      <c r="A237" s="55" t="s">
        <v>152</v>
      </c>
      <c r="B237" s="38" t="s">
        <v>533</v>
      </c>
      <c r="C237" s="38" t="s">
        <v>538</v>
      </c>
      <c r="D237" s="99" t="s">
        <v>153</v>
      </c>
      <c r="E237" s="99"/>
      <c r="F237" s="32">
        <f>F239</f>
        <v>13634</v>
      </c>
    </row>
    <row r="238" spans="1:6" ht="41.25" hidden="1">
      <c r="A238" s="55" t="s">
        <v>154</v>
      </c>
      <c r="B238" s="38" t="s">
        <v>533</v>
      </c>
      <c r="C238" s="38" t="s">
        <v>538</v>
      </c>
      <c r="D238" s="99" t="s">
        <v>155</v>
      </c>
      <c r="E238" s="99"/>
      <c r="F238" s="32">
        <f>F239</f>
        <v>13634</v>
      </c>
    </row>
    <row r="239" spans="1:6" ht="41.25" hidden="1">
      <c r="A239" s="100" t="s">
        <v>156</v>
      </c>
      <c r="B239" s="26" t="s">
        <v>533</v>
      </c>
      <c r="C239" s="26" t="s">
        <v>538</v>
      </c>
      <c r="D239" s="97" t="s">
        <v>157</v>
      </c>
      <c r="E239" s="97"/>
      <c r="F239" s="27">
        <f>F240</f>
        <v>13634</v>
      </c>
    </row>
    <row r="240" spans="1:6" ht="41.25" hidden="1">
      <c r="A240" s="98" t="s">
        <v>521</v>
      </c>
      <c r="B240" s="26" t="s">
        <v>533</v>
      </c>
      <c r="C240" s="26" t="s">
        <v>538</v>
      </c>
      <c r="D240" s="97" t="s">
        <v>158</v>
      </c>
      <c r="E240" s="97"/>
      <c r="F240" s="27">
        <f>F241+F243+F242</f>
        <v>13634</v>
      </c>
    </row>
    <row r="241" spans="1:6" ht="27.75" hidden="1">
      <c r="A241" s="26" t="s">
        <v>661</v>
      </c>
      <c r="B241" s="26" t="s">
        <v>533</v>
      </c>
      <c r="C241" s="26" t="s">
        <v>538</v>
      </c>
      <c r="D241" s="97" t="s">
        <v>158</v>
      </c>
      <c r="E241" s="97" t="s">
        <v>523</v>
      </c>
      <c r="F241" s="37"/>
    </row>
    <row r="242" spans="1:6" ht="27.75" hidden="1">
      <c r="A242" s="31" t="s">
        <v>385</v>
      </c>
      <c r="B242" s="26" t="s">
        <v>533</v>
      </c>
      <c r="C242" s="26" t="s">
        <v>538</v>
      </c>
      <c r="D242" s="97" t="s">
        <v>158</v>
      </c>
      <c r="E242" s="97" t="s">
        <v>523</v>
      </c>
      <c r="F242" s="37">
        <v>13634</v>
      </c>
    </row>
    <row r="243" spans="1:6" ht="27.75" hidden="1">
      <c r="A243" s="101" t="s">
        <v>171</v>
      </c>
      <c r="B243" s="26" t="s">
        <v>533</v>
      </c>
      <c r="C243" s="26" t="s">
        <v>538</v>
      </c>
      <c r="D243" s="99" t="s">
        <v>158</v>
      </c>
      <c r="E243" s="97" t="s">
        <v>525</v>
      </c>
      <c r="F243" s="37"/>
    </row>
    <row r="244" spans="1:6" ht="17.25" customHeight="1">
      <c r="A244" s="151" t="s">
        <v>519</v>
      </c>
      <c r="B244" s="26" t="s">
        <v>533</v>
      </c>
      <c r="C244" s="26" t="s">
        <v>520</v>
      </c>
      <c r="D244" s="97"/>
      <c r="E244" s="97"/>
      <c r="F244" s="27">
        <f>F245+F254+F249</f>
        <v>5</v>
      </c>
    </row>
    <row r="245" spans="1:6" ht="71.25" hidden="1">
      <c r="A245" s="30" t="s">
        <v>192</v>
      </c>
      <c r="B245" s="25" t="s">
        <v>533</v>
      </c>
      <c r="C245" s="25" t="s">
        <v>520</v>
      </c>
      <c r="D245" s="96" t="s">
        <v>293</v>
      </c>
      <c r="E245" s="97"/>
      <c r="F245" s="27">
        <f>F246</f>
        <v>0</v>
      </c>
    </row>
    <row r="246" spans="1:6" ht="68.25" hidden="1">
      <c r="A246" s="29" t="s">
        <v>669</v>
      </c>
      <c r="B246" s="26" t="s">
        <v>533</v>
      </c>
      <c r="C246" s="26" t="s">
        <v>520</v>
      </c>
      <c r="D246" s="97" t="s">
        <v>262</v>
      </c>
      <c r="E246" s="97"/>
      <c r="F246" s="27">
        <f>F247</f>
        <v>0</v>
      </c>
    </row>
    <row r="247" spans="1:6" ht="27" hidden="1">
      <c r="A247" s="38" t="s">
        <v>328</v>
      </c>
      <c r="B247" s="38" t="s">
        <v>533</v>
      </c>
      <c r="C247" s="38" t="s">
        <v>520</v>
      </c>
      <c r="D247" s="99" t="s">
        <v>263</v>
      </c>
      <c r="E247" s="99"/>
      <c r="F247" s="40">
        <f>F248</f>
        <v>0</v>
      </c>
    </row>
    <row r="248" spans="1:6" ht="27" hidden="1">
      <c r="A248" s="31" t="s">
        <v>385</v>
      </c>
      <c r="B248" s="26" t="s">
        <v>533</v>
      </c>
      <c r="C248" s="26" t="s">
        <v>520</v>
      </c>
      <c r="D248" s="97" t="s">
        <v>263</v>
      </c>
      <c r="E248" s="97" t="s">
        <v>523</v>
      </c>
      <c r="F248" s="37"/>
    </row>
    <row r="249" spans="1:6" ht="40.5" hidden="1">
      <c r="A249" s="88" t="s">
        <v>255</v>
      </c>
      <c r="B249" s="25" t="s">
        <v>533</v>
      </c>
      <c r="C249" s="25" t="s">
        <v>520</v>
      </c>
      <c r="D249" s="25" t="s">
        <v>356</v>
      </c>
      <c r="E249" s="25"/>
      <c r="F249" s="28">
        <f>F251</f>
        <v>0</v>
      </c>
    </row>
    <row r="250" spans="1:6" ht="28.5" hidden="1">
      <c r="A250" s="102"/>
      <c r="B250" s="25" t="s">
        <v>533</v>
      </c>
      <c r="C250" s="25" t="s">
        <v>520</v>
      </c>
      <c r="D250" s="103" t="s">
        <v>357</v>
      </c>
      <c r="E250" s="103"/>
      <c r="F250" s="104">
        <f>F251</f>
        <v>0</v>
      </c>
    </row>
    <row r="251" spans="1:6" ht="68.25" hidden="1">
      <c r="A251" s="82" t="s">
        <v>310</v>
      </c>
      <c r="B251" s="26" t="s">
        <v>533</v>
      </c>
      <c r="C251" s="26" t="s">
        <v>520</v>
      </c>
      <c r="D251" s="26" t="s">
        <v>358</v>
      </c>
      <c r="E251" s="26"/>
      <c r="F251" s="27">
        <f>F252</f>
        <v>0</v>
      </c>
    </row>
    <row r="252" spans="1:6" ht="40.5" hidden="1">
      <c r="A252" s="26" t="s">
        <v>607</v>
      </c>
      <c r="B252" s="26" t="s">
        <v>533</v>
      </c>
      <c r="C252" s="26" t="s">
        <v>520</v>
      </c>
      <c r="D252" s="26" t="s">
        <v>359</v>
      </c>
      <c r="E252" s="26"/>
      <c r="F252" s="27">
        <f>F253</f>
        <v>0</v>
      </c>
    </row>
    <row r="253" spans="1:6" ht="27" hidden="1">
      <c r="A253" s="31" t="s">
        <v>385</v>
      </c>
      <c r="B253" s="26" t="s">
        <v>533</v>
      </c>
      <c r="C253" s="26" t="s">
        <v>520</v>
      </c>
      <c r="D253" s="26" t="s">
        <v>359</v>
      </c>
      <c r="E253" s="26" t="s">
        <v>523</v>
      </c>
      <c r="F253" s="37"/>
    </row>
    <row r="254" spans="1:6" ht="27.75" hidden="1">
      <c r="A254" s="24" t="s">
        <v>608</v>
      </c>
      <c r="B254" s="23" t="s">
        <v>533</v>
      </c>
      <c r="C254" s="23" t="s">
        <v>520</v>
      </c>
      <c r="D254" s="23" t="s">
        <v>687</v>
      </c>
      <c r="E254" s="25"/>
      <c r="F254" s="28">
        <f>F255</f>
        <v>5</v>
      </c>
    </row>
    <row r="255" spans="1:6" ht="28.5" hidden="1">
      <c r="A255" s="30" t="s">
        <v>80</v>
      </c>
      <c r="B255" s="25" t="s">
        <v>533</v>
      </c>
      <c r="C255" s="25" t="s">
        <v>520</v>
      </c>
      <c r="D255" s="25" t="s">
        <v>688</v>
      </c>
      <c r="E255" s="25"/>
      <c r="F255" s="28">
        <f>F256</f>
        <v>5</v>
      </c>
    </row>
    <row r="256" spans="1:6" ht="40.5" hidden="1">
      <c r="A256" s="26" t="s">
        <v>607</v>
      </c>
      <c r="B256" s="26" t="s">
        <v>533</v>
      </c>
      <c r="C256" s="26" t="s">
        <v>520</v>
      </c>
      <c r="D256" s="26" t="s">
        <v>301</v>
      </c>
      <c r="E256" s="26"/>
      <c r="F256" s="27">
        <f>F257</f>
        <v>5</v>
      </c>
    </row>
    <row r="257" spans="1:6" ht="27" hidden="1">
      <c r="A257" s="31" t="s">
        <v>385</v>
      </c>
      <c r="B257" s="26" t="s">
        <v>533</v>
      </c>
      <c r="C257" s="26" t="s">
        <v>520</v>
      </c>
      <c r="D257" s="26" t="s">
        <v>301</v>
      </c>
      <c r="E257" s="26" t="s">
        <v>525</v>
      </c>
      <c r="F257" s="27">
        <v>5</v>
      </c>
    </row>
    <row r="258" spans="1:6" ht="15">
      <c r="A258" s="23" t="s">
        <v>411</v>
      </c>
      <c r="B258" s="23" t="s">
        <v>182</v>
      </c>
      <c r="C258" s="23"/>
      <c r="D258" s="95"/>
      <c r="E258" s="95"/>
      <c r="F258" s="22">
        <f>F265+F291+F259+F310</f>
        <v>1374.082</v>
      </c>
    </row>
    <row r="259" spans="1:6" ht="15">
      <c r="A259" s="2" t="s">
        <v>741</v>
      </c>
      <c r="B259" s="26" t="s">
        <v>182</v>
      </c>
      <c r="C259" s="26" t="s">
        <v>673</v>
      </c>
      <c r="D259" s="97"/>
      <c r="E259" s="97"/>
      <c r="F259" s="155">
        <v>1228.682</v>
      </c>
    </row>
    <row r="260" spans="1:6" ht="68.25" hidden="1">
      <c r="A260" s="105" t="s">
        <v>344</v>
      </c>
      <c r="B260" s="23" t="s">
        <v>182</v>
      </c>
      <c r="C260" s="23" t="s">
        <v>672</v>
      </c>
      <c r="D260" s="95" t="s">
        <v>368</v>
      </c>
      <c r="E260" s="95"/>
      <c r="F260" s="157">
        <f>F261</f>
        <v>3298.2</v>
      </c>
    </row>
    <row r="261" spans="1:6" ht="54.75" hidden="1">
      <c r="A261" s="54" t="s">
        <v>575</v>
      </c>
      <c r="B261" s="38" t="s">
        <v>182</v>
      </c>
      <c r="C261" s="38" t="s">
        <v>672</v>
      </c>
      <c r="D261" s="99" t="s">
        <v>369</v>
      </c>
      <c r="E261" s="99"/>
      <c r="F261" s="158">
        <f>F262</f>
        <v>3298.2</v>
      </c>
    </row>
    <row r="262" spans="1:6" ht="28.5" hidden="1" thickBot="1">
      <c r="A262" s="106" t="s">
        <v>576</v>
      </c>
      <c r="B262" s="26" t="s">
        <v>182</v>
      </c>
      <c r="C262" s="26" t="s">
        <v>672</v>
      </c>
      <c r="D262" s="97" t="s">
        <v>298</v>
      </c>
      <c r="E262" s="97"/>
      <c r="F262" s="155">
        <f>F263</f>
        <v>3298.2</v>
      </c>
    </row>
    <row r="263" spans="1:6" ht="27.75" hidden="1">
      <c r="A263" s="107" t="s">
        <v>299</v>
      </c>
      <c r="B263" s="26" t="s">
        <v>182</v>
      </c>
      <c r="C263" s="26" t="s">
        <v>672</v>
      </c>
      <c r="D263" s="26" t="s">
        <v>300</v>
      </c>
      <c r="E263" s="97"/>
      <c r="F263" s="155">
        <f>F264</f>
        <v>3298.2</v>
      </c>
    </row>
    <row r="264" spans="1:6" ht="15" hidden="1">
      <c r="A264" s="101" t="s">
        <v>653</v>
      </c>
      <c r="B264" s="26" t="s">
        <v>182</v>
      </c>
      <c r="C264" s="26" t="s">
        <v>672</v>
      </c>
      <c r="D264" s="26" t="s">
        <v>300</v>
      </c>
      <c r="E264" s="97" t="s">
        <v>517</v>
      </c>
      <c r="F264" s="155">
        <v>3298.2</v>
      </c>
    </row>
    <row r="265" spans="1:6" ht="15" hidden="1">
      <c r="A265" s="23" t="s">
        <v>741</v>
      </c>
      <c r="B265" s="23" t="s">
        <v>182</v>
      </c>
      <c r="C265" s="23" t="s">
        <v>673</v>
      </c>
      <c r="D265" s="95"/>
      <c r="E265" s="95"/>
      <c r="F265" s="157">
        <f>F266+F277+F285</f>
        <v>0</v>
      </c>
    </row>
    <row r="266" spans="1:6" ht="40.5" hidden="1">
      <c r="A266" s="23" t="s">
        <v>742</v>
      </c>
      <c r="B266" s="23" t="s">
        <v>182</v>
      </c>
      <c r="C266" s="23" t="s">
        <v>673</v>
      </c>
      <c r="D266" s="95" t="s">
        <v>744</v>
      </c>
      <c r="E266" s="95"/>
      <c r="F266" s="157">
        <f>F267+F272</f>
        <v>0</v>
      </c>
    </row>
    <row r="267" spans="1:6" ht="68.25" hidden="1">
      <c r="A267" s="29" t="s">
        <v>743</v>
      </c>
      <c r="B267" s="26" t="s">
        <v>182</v>
      </c>
      <c r="C267" s="26" t="s">
        <v>673</v>
      </c>
      <c r="D267" s="97" t="s">
        <v>745</v>
      </c>
      <c r="E267" s="97"/>
      <c r="F267" s="155">
        <f>F268+F270+F275</f>
        <v>0</v>
      </c>
    </row>
    <row r="268" spans="1:6" ht="27.75" hidden="1">
      <c r="A268" s="29" t="s">
        <v>185</v>
      </c>
      <c r="B268" s="26" t="s">
        <v>182</v>
      </c>
      <c r="C268" s="26" t="s">
        <v>673</v>
      </c>
      <c r="D268" s="97" t="s">
        <v>649</v>
      </c>
      <c r="E268" s="97"/>
      <c r="F268" s="155">
        <f>F269</f>
        <v>0</v>
      </c>
    </row>
    <row r="269" spans="1:6" ht="15" hidden="1">
      <c r="A269" s="29" t="s">
        <v>653</v>
      </c>
      <c r="B269" s="26" t="s">
        <v>182</v>
      </c>
      <c r="C269" s="26" t="s">
        <v>673</v>
      </c>
      <c r="D269" s="97" t="s">
        <v>649</v>
      </c>
      <c r="E269" s="97" t="s">
        <v>517</v>
      </c>
      <c r="F269" s="155"/>
    </row>
    <row r="270" spans="1:6" ht="27.75" hidden="1">
      <c r="A270" s="29" t="s">
        <v>737</v>
      </c>
      <c r="B270" s="26" t="s">
        <v>182</v>
      </c>
      <c r="C270" s="26" t="s">
        <v>673</v>
      </c>
      <c r="D270" s="97" t="s">
        <v>551</v>
      </c>
      <c r="E270" s="97"/>
      <c r="F270" s="155">
        <f>F271</f>
        <v>0</v>
      </c>
    </row>
    <row r="271" spans="1:6" ht="15" hidden="1">
      <c r="A271" s="101" t="s">
        <v>171</v>
      </c>
      <c r="B271" s="26" t="s">
        <v>182</v>
      </c>
      <c r="C271" s="26" t="s">
        <v>673</v>
      </c>
      <c r="D271" s="97" t="s">
        <v>551</v>
      </c>
      <c r="E271" s="97" t="s">
        <v>525</v>
      </c>
      <c r="F271" s="155"/>
    </row>
    <row r="272" spans="1:6" ht="27" hidden="1">
      <c r="A272" s="101" t="s">
        <v>652</v>
      </c>
      <c r="B272" s="26" t="s">
        <v>182</v>
      </c>
      <c r="C272" s="26" t="s">
        <v>673</v>
      </c>
      <c r="D272" s="97" t="s">
        <v>650</v>
      </c>
      <c r="E272" s="97"/>
      <c r="F272" s="155">
        <f>F273+F274</f>
        <v>0</v>
      </c>
    </row>
    <row r="273" spans="1:6" ht="27" hidden="1">
      <c r="A273" s="26" t="s">
        <v>661</v>
      </c>
      <c r="B273" s="26" t="s">
        <v>182</v>
      </c>
      <c r="C273" s="26" t="s">
        <v>673</v>
      </c>
      <c r="D273" s="97" t="s">
        <v>650</v>
      </c>
      <c r="E273" s="97" t="s">
        <v>523</v>
      </c>
      <c r="F273" s="164"/>
    </row>
    <row r="274" spans="1:6" ht="15" hidden="1">
      <c r="A274" s="101" t="s">
        <v>171</v>
      </c>
      <c r="B274" s="26" t="s">
        <v>182</v>
      </c>
      <c r="C274" s="26" t="s">
        <v>673</v>
      </c>
      <c r="D274" s="97" t="s">
        <v>650</v>
      </c>
      <c r="E274" s="97" t="s">
        <v>525</v>
      </c>
      <c r="F274" s="155"/>
    </row>
    <row r="275" spans="1:6" ht="41.25" hidden="1">
      <c r="A275" s="29" t="s">
        <v>309</v>
      </c>
      <c r="B275" s="26" t="s">
        <v>182</v>
      </c>
      <c r="C275" s="26" t="s">
        <v>673</v>
      </c>
      <c r="D275" s="97" t="s">
        <v>651</v>
      </c>
      <c r="E275" s="97"/>
      <c r="F275" s="155"/>
    </row>
    <row r="276" spans="1:6" ht="15" hidden="1">
      <c r="A276" s="29" t="s">
        <v>653</v>
      </c>
      <c r="B276" s="26" t="s">
        <v>182</v>
      </c>
      <c r="C276" s="26" t="s">
        <v>673</v>
      </c>
      <c r="D276" s="97" t="s">
        <v>651</v>
      </c>
      <c r="E276" s="97" t="s">
        <v>517</v>
      </c>
      <c r="F276" s="155"/>
    </row>
    <row r="277" spans="1:6" ht="27" hidden="1">
      <c r="A277" s="108" t="s">
        <v>608</v>
      </c>
      <c r="B277" s="23" t="s">
        <v>182</v>
      </c>
      <c r="C277" s="23" t="s">
        <v>673</v>
      </c>
      <c r="D277" s="95" t="s">
        <v>79</v>
      </c>
      <c r="E277" s="95"/>
      <c r="F277" s="157">
        <f>F278</f>
        <v>0</v>
      </c>
    </row>
    <row r="278" spans="1:6" ht="27.75" hidden="1">
      <c r="A278" s="109" t="s">
        <v>80</v>
      </c>
      <c r="B278" s="26" t="s">
        <v>182</v>
      </c>
      <c r="C278" s="26" t="s">
        <v>673</v>
      </c>
      <c r="D278" s="97" t="s">
        <v>81</v>
      </c>
      <c r="E278" s="97"/>
      <c r="F278" s="155">
        <f>F281+F279+F283</f>
        <v>0</v>
      </c>
    </row>
    <row r="279" spans="1:6" ht="27.75" hidden="1">
      <c r="A279" s="29" t="s">
        <v>737</v>
      </c>
      <c r="B279" s="26" t="s">
        <v>182</v>
      </c>
      <c r="C279" s="26" t="s">
        <v>673</v>
      </c>
      <c r="D279" s="97" t="s">
        <v>122</v>
      </c>
      <c r="E279" s="97"/>
      <c r="F279" s="155">
        <f>F280</f>
        <v>0</v>
      </c>
    </row>
    <row r="280" spans="1:6" ht="15" hidden="1">
      <c r="A280" s="101" t="s">
        <v>171</v>
      </c>
      <c r="B280" s="26" t="s">
        <v>182</v>
      </c>
      <c r="C280" s="26" t="s">
        <v>673</v>
      </c>
      <c r="D280" s="97" t="s">
        <v>122</v>
      </c>
      <c r="E280" s="97" t="s">
        <v>525</v>
      </c>
      <c r="F280" s="155"/>
    </row>
    <row r="281" spans="1:6" ht="27.75" hidden="1">
      <c r="A281" s="29" t="s">
        <v>737</v>
      </c>
      <c r="B281" s="26" t="s">
        <v>182</v>
      </c>
      <c r="C281" s="26" t="s">
        <v>673</v>
      </c>
      <c r="D281" s="97" t="s">
        <v>550</v>
      </c>
      <c r="E281" s="97"/>
      <c r="F281" s="155">
        <f>F282</f>
        <v>0</v>
      </c>
    </row>
    <row r="282" spans="1:6" ht="15" hidden="1">
      <c r="A282" s="101" t="s">
        <v>171</v>
      </c>
      <c r="B282" s="26" t="s">
        <v>182</v>
      </c>
      <c r="C282" s="26" t="s">
        <v>673</v>
      </c>
      <c r="D282" s="97" t="s">
        <v>550</v>
      </c>
      <c r="E282" s="97" t="s">
        <v>525</v>
      </c>
      <c r="F282" s="155"/>
    </row>
    <row r="283" spans="1:6" ht="15" hidden="1">
      <c r="A283" s="101" t="s">
        <v>391</v>
      </c>
      <c r="B283" s="26" t="s">
        <v>182</v>
      </c>
      <c r="C283" s="26" t="s">
        <v>673</v>
      </c>
      <c r="D283" s="97" t="s">
        <v>390</v>
      </c>
      <c r="E283" s="97"/>
      <c r="F283" s="155">
        <f>F284</f>
        <v>0</v>
      </c>
    </row>
    <row r="284" spans="1:6" ht="15" hidden="1">
      <c r="A284" s="101" t="s">
        <v>171</v>
      </c>
      <c r="B284" s="26" t="s">
        <v>182</v>
      </c>
      <c r="C284" s="26" t="s">
        <v>673</v>
      </c>
      <c r="D284" s="97" t="s">
        <v>390</v>
      </c>
      <c r="E284" s="97" t="s">
        <v>525</v>
      </c>
      <c r="F284" s="155"/>
    </row>
    <row r="285" spans="1:6" ht="41.25" hidden="1">
      <c r="A285" s="24" t="s">
        <v>189</v>
      </c>
      <c r="B285" s="25" t="s">
        <v>182</v>
      </c>
      <c r="C285" s="25" t="s">
        <v>673</v>
      </c>
      <c r="D285" s="96" t="s">
        <v>750</v>
      </c>
      <c r="E285" s="96"/>
      <c r="F285" s="157">
        <f>F286</f>
        <v>0</v>
      </c>
    </row>
    <row r="286" spans="1:6" ht="41.25" hidden="1">
      <c r="A286" s="110" t="s">
        <v>751</v>
      </c>
      <c r="B286" s="26" t="s">
        <v>182</v>
      </c>
      <c r="C286" s="26" t="s">
        <v>673</v>
      </c>
      <c r="D286" s="97" t="s">
        <v>304</v>
      </c>
      <c r="E286" s="97"/>
      <c r="F286" s="155">
        <f>F289+F287</f>
        <v>0</v>
      </c>
    </row>
    <row r="287" spans="1:6" ht="27.75" hidden="1">
      <c r="A287" s="110" t="s">
        <v>249</v>
      </c>
      <c r="B287" s="26" t="s">
        <v>182</v>
      </c>
      <c r="C287" s="26" t="s">
        <v>673</v>
      </c>
      <c r="D287" s="97" t="s">
        <v>190</v>
      </c>
      <c r="E287" s="97"/>
      <c r="F287" s="155">
        <f>F288</f>
        <v>0</v>
      </c>
    </row>
    <row r="288" spans="1:6" ht="15" hidden="1">
      <c r="A288" s="101" t="s">
        <v>171</v>
      </c>
      <c r="B288" s="26" t="s">
        <v>182</v>
      </c>
      <c r="C288" s="26" t="s">
        <v>673</v>
      </c>
      <c r="D288" s="97" t="s">
        <v>190</v>
      </c>
      <c r="E288" s="97" t="s">
        <v>525</v>
      </c>
      <c r="F288" s="155"/>
    </row>
    <row r="289" spans="1:6" ht="27.75" hidden="1">
      <c r="A289" s="111" t="s">
        <v>734</v>
      </c>
      <c r="B289" s="26" t="s">
        <v>182</v>
      </c>
      <c r="C289" s="26" t="s">
        <v>673</v>
      </c>
      <c r="D289" s="97" t="s">
        <v>264</v>
      </c>
      <c r="E289" s="97"/>
      <c r="F289" s="155">
        <f>F290</f>
        <v>0</v>
      </c>
    </row>
    <row r="290" spans="1:6" ht="15" hidden="1">
      <c r="A290" s="101" t="s">
        <v>171</v>
      </c>
      <c r="B290" s="26" t="s">
        <v>182</v>
      </c>
      <c r="C290" s="26" t="s">
        <v>673</v>
      </c>
      <c r="D290" s="97" t="s">
        <v>264</v>
      </c>
      <c r="E290" s="97" t="s">
        <v>525</v>
      </c>
      <c r="F290" s="155"/>
    </row>
    <row r="291" spans="1:6" ht="15" hidden="1">
      <c r="A291" s="25" t="s">
        <v>599</v>
      </c>
      <c r="B291" s="25" t="s">
        <v>182</v>
      </c>
      <c r="C291" s="25" t="s">
        <v>532</v>
      </c>
      <c r="D291" s="96"/>
      <c r="E291" s="96"/>
      <c r="F291" s="159">
        <f>F292+F304</f>
        <v>0</v>
      </c>
    </row>
    <row r="292" spans="1:6" ht="41.25" hidden="1">
      <c r="A292" s="24" t="s">
        <v>189</v>
      </c>
      <c r="B292" s="25" t="s">
        <v>182</v>
      </c>
      <c r="C292" s="25" t="s">
        <v>532</v>
      </c>
      <c r="D292" s="96" t="s">
        <v>750</v>
      </c>
      <c r="E292" s="96"/>
      <c r="F292" s="157">
        <f>F293</f>
        <v>0</v>
      </c>
    </row>
    <row r="293" spans="1:6" ht="41.25" hidden="1">
      <c r="A293" s="110" t="s">
        <v>751</v>
      </c>
      <c r="B293" s="26" t="s">
        <v>182</v>
      </c>
      <c r="C293" s="26" t="s">
        <v>532</v>
      </c>
      <c r="D293" s="97" t="s">
        <v>304</v>
      </c>
      <c r="E293" s="97"/>
      <c r="F293" s="155">
        <f>F294+F296</f>
        <v>0</v>
      </c>
    </row>
    <row r="294" spans="1:6" ht="27.75" hidden="1">
      <c r="A294" s="111" t="s">
        <v>734</v>
      </c>
      <c r="B294" s="26" t="s">
        <v>182</v>
      </c>
      <c r="C294" s="26" t="s">
        <v>532</v>
      </c>
      <c r="D294" s="97" t="s">
        <v>264</v>
      </c>
      <c r="E294" s="97"/>
      <c r="F294" s="155">
        <f>F295</f>
        <v>0</v>
      </c>
    </row>
    <row r="295" spans="1:6" ht="15" hidden="1">
      <c r="A295" s="101" t="s">
        <v>171</v>
      </c>
      <c r="B295" s="26" t="s">
        <v>182</v>
      </c>
      <c r="C295" s="26" t="s">
        <v>532</v>
      </c>
      <c r="D295" s="97" t="s">
        <v>264</v>
      </c>
      <c r="E295" s="97" t="s">
        <v>525</v>
      </c>
      <c r="F295" s="155"/>
    </row>
    <row r="296" spans="1:6" ht="27.75" hidden="1">
      <c r="A296" s="111" t="s">
        <v>735</v>
      </c>
      <c r="B296" s="26" t="s">
        <v>182</v>
      </c>
      <c r="C296" s="26" t="s">
        <v>532</v>
      </c>
      <c r="D296" s="97" t="s">
        <v>265</v>
      </c>
      <c r="E296" s="97"/>
      <c r="F296" s="155">
        <f>F297+F298</f>
        <v>0</v>
      </c>
    </row>
    <row r="297" spans="1:6" ht="15" hidden="1">
      <c r="A297" s="26" t="s">
        <v>522</v>
      </c>
      <c r="B297" s="26" t="s">
        <v>182</v>
      </c>
      <c r="C297" s="26" t="s">
        <v>532</v>
      </c>
      <c r="D297" s="97" t="s">
        <v>324</v>
      </c>
      <c r="E297" s="26" t="s">
        <v>523</v>
      </c>
      <c r="F297" s="160"/>
    </row>
    <row r="298" spans="1:6" ht="15" hidden="1">
      <c r="A298" s="26" t="s">
        <v>653</v>
      </c>
      <c r="B298" s="26" t="s">
        <v>182</v>
      </c>
      <c r="C298" s="26" t="s">
        <v>532</v>
      </c>
      <c r="D298" s="97" t="s">
        <v>266</v>
      </c>
      <c r="E298" s="97" t="s">
        <v>517</v>
      </c>
      <c r="F298" s="160"/>
    </row>
    <row r="299" spans="1:6" ht="15" hidden="1">
      <c r="A299" s="23"/>
      <c r="B299" s="23"/>
      <c r="C299" s="23"/>
      <c r="D299" s="95"/>
      <c r="E299" s="95"/>
      <c r="F299" s="162"/>
    </row>
    <row r="300" spans="1:6" ht="15" hidden="1">
      <c r="A300" s="29"/>
      <c r="B300" s="26"/>
      <c r="C300" s="26"/>
      <c r="D300" s="97"/>
      <c r="E300" s="97"/>
      <c r="F300" s="160"/>
    </row>
    <row r="301" spans="1:6" ht="15" hidden="1">
      <c r="A301" s="101"/>
      <c r="B301" s="26"/>
      <c r="C301" s="26"/>
      <c r="D301" s="97"/>
      <c r="E301" s="97"/>
      <c r="F301" s="160"/>
    </row>
    <row r="302" spans="1:6" ht="15" hidden="1">
      <c r="A302" s="26"/>
      <c r="B302" s="26"/>
      <c r="C302" s="26"/>
      <c r="D302" s="97"/>
      <c r="E302" s="97"/>
      <c r="F302" s="160"/>
    </row>
    <row r="303" spans="1:6" ht="15" hidden="1">
      <c r="A303" s="26"/>
      <c r="B303" s="26"/>
      <c r="C303" s="26"/>
      <c r="D303" s="97"/>
      <c r="E303" s="97"/>
      <c r="F303" s="160"/>
    </row>
    <row r="304" spans="1:6" ht="68.25" hidden="1">
      <c r="A304" s="105" t="s">
        <v>344</v>
      </c>
      <c r="B304" s="23" t="s">
        <v>553</v>
      </c>
      <c r="C304" s="23" t="s">
        <v>532</v>
      </c>
      <c r="D304" s="95" t="s">
        <v>756</v>
      </c>
      <c r="E304" s="95"/>
      <c r="F304" s="162">
        <f>F305</f>
        <v>0</v>
      </c>
    </row>
    <row r="305" spans="1:6" ht="81.75" hidden="1">
      <c r="A305" s="112" t="s">
        <v>731</v>
      </c>
      <c r="B305" s="26" t="s">
        <v>182</v>
      </c>
      <c r="C305" s="26" t="s">
        <v>532</v>
      </c>
      <c r="D305" s="97" t="s">
        <v>552</v>
      </c>
      <c r="E305" s="97"/>
      <c r="F305" s="160">
        <f>F306+F308</f>
        <v>0</v>
      </c>
    </row>
    <row r="306" spans="1:6" ht="15" hidden="1">
      <c r="A306" s="26" t="s">
        <v>554</v>
      </c>
      <c r="B306" s="26" t="s">
        <v>182</v>
      </c>
      <c r="C306" s="26" t="s">
        <v>532</v>
      </c>
      <c r="D306" s="97" t="s">
        <v>555</v>
      </c>
      <c r="E306" s="97"/>
      <c r="F306" s="160">
        <f>F307</f>
        <v>0</v>
      </c>
    </row>
    <row r="307" spans="1:6" ht="15" hidden="1">
      <c r="A307" s="26" t="s">
        <v>653</v>
      </c>
      <c r="B307" s="26" t="s">
        <v>182</v>
      </c>
      <c r="C307" s="26" t="s">
        <v>532</v>
      </c>
      <c r="D307" s="97" t="s">
        <v>555</v>
      </c>
      <c r="E307" s="97" t="s">
        <v>525</v>
      </c>
      <c r="F307" s="160"/>
    </row>
    <row r="308" spans="1:6" ht="27" hidden="1">
      <c r="A308" s="26" t="s">
        <v>556</v>
      </c>
      <c r="B308" s="26" t="s">
        <v>182</v>
      </c>
      <c r="C308" s="26" t="s">
        <v>532</v>
      </c>
      <c r="D308" s="97" t="s">
        <v>557</v>
      </c>
      <c r="E308" s="97"/>
      <c r="F308" s="160">
        <f>F309</f>
        <v>0</v>
      </c>
    </row>
    <row r="309" spans="1:6" ht="15" hidden="1">
      <c r="A309" s="26" t="s">
        <v>653</v>
      </c>
      <c r="B309" s="26" t="s">
        <v>182</v>
      </c>
      <c r="C309" s="26" t="s">
        <v>532</v>
      </c>
      <c r="D309" s="97" t="s">
        <v>557</v>
      </c>
      <c r="E309" s="97" t="s">
        <v>525</v>
      </c>
      <c r="F309" s="160"/>
    </row>
    <row r="310" spans="1:6" ht="15">
      <c r="A310" s="26" t="s">
        <v>425</v>
      </c>
      <c r="B310" s="26" t="s">
        <v>182</v>
      </c>
      <c r="C310" s="26" t="s">
        <v>532</v>
      </c>
      <c r="D310" s="97"/>
      <c r="E310" s="97"/>
      <c r="F310" s="160">
        <v>145.4</v>
      </c>
    </row>
    <row r="311" spans="1:6" ht="15">
      <c r="A311" s="23" t="s">
        <v>762</v>
      </c>
      <c r="B311" s="23" t="s">
        <v>536</v>
      </c>
      <c r="C311" s="23"/>
      <c r="D311" s="23"/>
      <c r="E311" s="23"/>
      <c r="F311" s="22">
        <f>F312+F342+F419+F427+F439</f>
        <v>228644.24200000003</v>
      </c>
    </row>
    <row r="312" spans="1:6" ht="15">
      <c r="A312" s="26" t="s">
        <v>763</v>
      </c>
      <c r="B312" s="26" t="s">
        <v>536</v>
      </c>
      <c r="C312" s="26" t="s">
        <v>672</v>
      </c>
      <c r="D312" s="26"/>
      <c r="E312" s="26"/>
      <c r="F312" s="27">
        <f>F313</f>
        <v>32991.097</v>
      </c>
    </row>
    <row r="313" spans="1:6" ht="27.75" hidden="1">
      <c r="A313" s="55" t="s">
        <v>752</v>
      </c>
      <c r="B313" s="38" t="s">
        <v>536</v>
      </c>
      <c r="C313" s="38" t="s">
        <v>672</v>
      </c>
      <c r="D313" s="38" t="s">
        <v>684</v>
      </c>
      <c r="E313" s="38"/>
      <c r="F313" s="32">
        <f>F314+F337</f>
        <v>32991.097</v>
      </c>
    </row>
    <row r="314" spans="1:6" ht="27.75" hidden="1">
      <c r="A314" s="55" t="s">
        <v>577</v>
      </c>
      <c r="B314" s="26" t="s">
        <v>536</v>
      </c>
      <c r="C314" s="26" t="s">
        <v>672</v>
      </c>
      <c r="D314" s="38" t="s">
        <v>348</v>
      </c>
      <c r="E314" s="26"/>
      <c r="F314" s="32">
        <f>F320+F327+F334+F330+F317+F332+F315</f>
        <v>32940.097</v>
      </c>
    </row>
    <row r="315" spans="1:6" ht="41.25" hidden="1">
      <c r="A315" s="55" t="s">
        <v>818</v>
      </c>
      <c r="B315" s="38" t="s">
        <v>536</v>
      </c>
      <c r="C315" s="38" t="s">
        <v>672</v>
      </c>
      <c r="D315" s="38" t="s">
        <v>139</v>
      </c>
      <c r="E315" s="38"/>
      <c r="F315" s="32">
        <f>F316</f>
        <v>0</v>
      </c>
    </row>
    <row r="316" spans="1:6" ht="27" hidden="1">
      <c r="A316" s="29" t="s">
        <v>653</v>
      </c>
      <c r="B316" s="26" t="s">
        <v>536</v>
      </c>
      <c r="C316" s="26" t="s">
        <v>672</v>
      </c>
      <c r="D316" s="26" t="s">
        <v>137</v>
      </c>
      <c r="E316" s="26" t="s">
        <v>517</v>
      </c>
      <c r="F316" s="27"/>
    </row>
    <row r="317" spans="1:6" ht="108" hidden="1">
      <c r="A317" s="113" t="s">
        <v>700</v>
      </c>
      <c r="B317" s="26" t="s">
        <v>536</v>
      </c>
      <c r="C317" s="26" t="s">
        <v>672</v>
      </c>
      <c r="D317" s="26" t="s">
        <v>137</v>
      </c>
      <c r="E317" s="26"/>
      <c r="F317" s="27">
        <f>F318</f>
        <v>0</v>
      </c>
    </row>
    <row r="318" spans="1:6" ht="27" hidden="1">
      <c r="A318" s="31" t="s">
        <v>385</v>
      </c>
      <c r="B318" s="26" t="s">
        <v>536</v>
      </c>
      <c r="C318" s="26" t="s">
        <v>672</v>
      </c>
      <c r="D318" s="26" t="s">
        <v>137</v>
      </c>
      <c r="E318" s="26" t="s">
        <v>523</v>
      </c>
      <c r="F318" s="27"/>
    </row>
    <row r="319" spans="1:6" ht="27.75" hidden="1">
      <c r="A319" s="45" t="s">
        <v>138</v>
      </c>
      <c r="B319" s="26" t="s">
        <v>536</v>
      </c>
      <c r="C319" s="26" t="s">
        <v>672</v>
      </c>
      <c r="D319" s="26" t="s">
        <v>139</v>
      </c>
      <c r="E319" s="26"/>
      <c r="F319" s="27">
        <f>F320</f>
        <v>17462</v>
      </c>
    </row>
    <row r="320" spans="1:6" ht="27" hidden="1">
      <c r="A320" s="26" t="s">
        <v>606</v>
      </c>
      <c r="B320" s="26" t="s">
        <v>536</v>
      </c>
      <c r="C320" s="26" t="s">
        <v>672</v>
      </c>
      <c r="D320" s="26" t="s">
        <v>137</v>
      </c>
      <c r="E320" s="26"/>
      <c r="F320" s="27">
        <f>F321+F322+F324+F323</f>
        <v>17462</v>
      </c>
    </row>
    <row r="321" spans="1:6" ht="67.5" hidden="1">
      <c r="A321" s="26" t="s">
        <v>660</v>
      </c>
      <c r="B321" s="26" t="s">
        <v>536</v>
      </c>
      <c r="C321" s="26" t="s">
        <v>672</v>
      </c>
      <c r="D321" s="26" t="s">
        <v>137</v>
      </c>
      <c r="E321" s="26" t="s">
        <v>70</v>
      </c>
      <c r="F321" s="27">
        <v>6252</v>
      </c>
    </row>
    <row r="322" spans="1:6" ht="27.75" hidden="1">
      <c r="A322" s="85" t="s">
        <v>385</v>
      </c>
      <c r="B322" s="26" t="s">
        <v>536</v>
      </c>
      <c r="C322" s="26" t="s">
        <v>672</v>
      </c>
      <c r="D322" s="26" t="s">
        <v>137</v>
      </c>
      <c r="E322" s="26" t="s">
        <v>523</v>
      </c>
      <c r="F322" s="27">
        <v>8157</v>
      </c>
    </row>
    <row r="323" spans="1:6" ht="27" hidden="1">
      <c r="A323" s="26" t="s">
        <v>653</v>
      </c>
      <c r="B323" s="26" t="s">
        <v>536</v>
      </c>
      <c r="C323" s="26" t="s">
        <v>672</v>
      </c>
      <c r="D323" s="26" t="s">
        <v>137</v>
      </c>
      <c r="E323" s="26" t="s">
        <v>517</v>
      </c>
      <c r="F323" s="27"/>
    </row>
    <row r="324" spans="1:6" ht="27" hidden="1">
      <c r="A324" s="101" t="s">
        <v>772</v>
      </c>
      <c r="B324" s="26" t="s">
        <v>536</v>
      </c>
      <c r="C324" s="26" t="s">
        <v>672</v>
      </c>
      <c r="D324" s="26" t="s">
        <v>137</v>
      </c>
      <c r="E324" s="26" t="s">
        <v>773</v>
      </c>
      <c r="F324" s="27">
        <v>3053</v>
      </c>
    </row>
    <row r="325" spans="1:6" ht="54.75" hidden="1">
      <c r="A325" s="55" t="s">
        <v>395</v>
      </c>
      <c r="B325" s="38" t="s">
        <v>536</v>
      </c>
      <c r="C325" s="38" t="s">
        <v>672</v>
      </c>
      <c r="D325" s="38" t="s">
        <v>334</v>
      </c>
      <c r="E325" s="38"/>
      <c r="F325" s="32">
        <f>F327</f>
        <v>0</v>
      </c>
    </row>
    <row r="326" spans="1:6" ht="15" hidden="1">
      <c r="A326" s="55"/>
      <c r="B326" s="38"/>
      <c r="C326" s="38"/>
      <c r="D326" s="38"/>
      <c r="E326" s="38"/>
      <c r="F326" s="32"/>
    </row>
    <row r="327" spans="1:6" ht="81.75" hidden="1">
      <c r="A327" s="114" t="s">
        <v>564</v>
      </c>
      <c r="B327" s="38" t="s">
        <v>536</v>
      </c>
      <c r="C327" s="38" t="s">
        <v>672</v>
      </c>
      <c r="D327" s="38" t="s">
        <v>566</v>
      </c>
      <c r="E327" s="38"/>
      <c r="F327" s="40">
        <f>F329+F328</f>
        <v>0</v>
      </c>
    </row>
    <row r="328" spans="1:6" ht="27" hidden="1">
      <c r="A328" s="26" t="s">
        <v>661</v>
      </c>
      <c r="B328" s="26" t="s">
        <v>536</v>
      </c>
      <c r="C328" s="26" t="s">
        <v>672</v>
      </c>
      <c r="D328" s="38" t="s">
        <v>566</v>
      </c>
      <c r="E328" s="26" t="s">
        <v>523</v>
      </c>
      <c r="F328" s="37"/>
    </row>
    <row r="329" spans="1:6" ht="27" hidden="1">
      <c r="A329" s="31" t="s">
        <v>385</v>
      </c>
      <c r="B329" s="26" t="s">
        <v>536</v>
      </c>
      <c r="C329" s="26" t="s">
        <v>672</v>
      </c>
      <c r="D329" s="38" t="s">
        <v>566</v>
      </c>
      <c r="E329" s="26" t="s">
        <v>523</v>
      </c>
      <c r="F329" s="37"/>
    </row>
    <row r="330" spans="1:6" ht="40.5" hidden="1">
      <c r="A330" s="38" t="s">
        <v>78</v>
      </c>
      <c r="B330" s="26" t="s">
        <v>536</v>
      </c>
      <c r="C330" s="26" t="s">
        <v>672</v>
      </c>
      <c r="D330" s="26" t="s">
        <v>90</v>
      </c>
      <c r="E330" s="26"/>
      <c r="F330" s="37">
        <f>F331</f>
        <v>0</v>
      </c>
    </row>
    <row r="331" spans="1:6" ht="27" hidden="1">
      <c r="A331" s="31" t="s">
        <v>385</v>
      </c>
      <c r="B331" s="26" t="s">
        <v>536</v>
      </c>
      <c r="C331" s="26" t="s">
        <v>672</v>
      </c>
      <c r="D331" s="26" t="s">
        <v>90</v>
      </c>
      <c r="E331" s="26" t="s">
        <v>523</v>
      </c>
      <c r="F331" s="37"/>
    </row>
    <row r="332" spans="1:6" ht="27" hidden="1">
      <c r="A332" s="26" t="s">
        <v>746</v>
      </c>
      <c r="B332" s="26" t="s">
        <v>536</v>
      </c>
      <c r="C332" s="26" t="s">
        <v>672</v>
      </c>
      <c r="D332" s="26" t="s">
        <v>89</v>
      </c>
      <c r="E332" s="26"/>
      <c r="F332" s="37">
        <f>F333</f>
        <v>0</v>
      </c>
    </row>
    <row r="333" spans="1:6" ht="15" hidden="1">
      <c r="A333" s="26" t="s">
        <v>653</v>
      </c>
      <c r="B333" s="26" t="s">
        <v>536</v>
      </c>
      <c r="C333" s="26" t="s">
        <v>672</v>
      </c>
      <c r="D333" s="26" t="s">
        <v>89</v>
      </c>
      <c r="E333" s="26" t="s">
        <v>517</v>
      </c>
      <c r="F333" s="37"/>
    </row>
    <row r="334" spans="1:6" ht="108.75" hidden="1">
      <c r="A334" s="115" t="s">
        <v>75</v>
      </c>
      <c r="B334" s="26" t="s">
        <v>536</v>
      </c>
      <c r="C334" s="26" t="s">
        <v>672</v>
      </c>
      <c r="D334" s="39" t="s">
        <v>141</v>
      </c>
      <c r="E334" s="26"/>
      <c r="F334" s="27">
        <f>F335+F336</f>
        <v>15478.097</v>
      </c>
    </row>
    <row r="335" spans="1:6" ht="67.5" hidden="1">
      <c r="A335" s="26" t="s">
        <v>660</v>
      </c>
      <c r="B335" s="26" t="s">
        <v>536</v>
      </c>
      <c r="C335" s="26" t="s">
        <v>672</v>
      </c>
      <c r="D335" s="39" t="s">
        <v>141</v>
      </c>
      <c r="E335" s="26" t="s">
        <v>70</v>
      </c>
      <c r="F335" s="37">
        <v>15390.189</v>
      </c>
    </row>
    <row r="336" spans="1:6" ht="27" hidden="1">
      <c r="A336" s="31" t="s">
        <v>385</v>
      </c>
      <c r="B336" s="26" t="s">
        <v>536</v>
      </c>
      <c r="C336" s="26" t="s">
        <v>672</v>
      </c>
      <c r="D336" s="59" t="s">
        <v>141</v>
      </c>
      <c r="E336" s="26" t="s">
        <v>523</v>
      </c>
      <c r="F336" s="37">
        <v>87.908</v>
      </c>
    </row>
    <row r="337" spans="1:6" ht="54" hidden="1">
      <c r="A337" s="48" t="s">
        <v>595</v>
      </c>
      <c r="B337" s="38" t="s">
        <v>536</v>
      </c>
      <c r="C337" s="38" t="s">
        <v>672</v>
      </c>
      <c r="D337" s="38" t="s">
        <v>641</v>
      </c>
      <c r="E337" s="38"/>
      <c r="F337" s="32">
        <f>F338</f>
        <v>51</v>
      </c>
    </row>
    <row r="338" spans="1:6" ht="27.75" hidden="1">
      <c r="A338" s="83" t="s">
        <v>578</v>
      </c>
      <c r="B338" s="26" t="s">
        <v>536</v>
      </c>
      <c r="C338" s="26" t="s">
        <v>672</v>
      </c>
      <c r="D338" s="26" t="s">
        <v>642</v>
      </c>
      <c r="E338" s="26"/>
      <c r="F338" s="27">
        <f>F339</f>
        <v>51</v>
      </c>
    </row>
    <row r="339" spans="1:6" ht="41.25" hidden="1">
      <c r="A339" s="84" t="s">
        <v>643</v>
      </c>
      <c r="B339" s="26" t="s">
        <v>326</v>
      </c>
      <c r="C339" s="26" t="s">
        <v>672</v>
      </c>
      <c r="D339" s="26" t="s">
        <v>644</v>
      </c>
      <c r="E339" s="26"/>
      <c r="F339" s="27">
        <f>F340</f>
        <v>51</v>
      </c>
    </row>
    <row r="340" spans="1:6" ht="27" hidden="1">
      <c r="A340" s="26" t="s">
        <v>325</v>
      </c>
      <c r="B340" s="26" t="s">
        <v>326</v>
      </c>
      <c r="C340" s="26" t="s">
        <v>672</v>
      </c>
      <c r="D340" s="26" t="s">
        <v>645</v>
      </c>
      <c r="E340" s="26"/>
      <c r="F340" s="27">
        <f>F341</f>
        <v>51</v>
      </c>
    </row>
    <row r="341" spans="1:6" ht="27" hidden="1">
      <c r="A341" s="26" t="s">
        <v>661</v>
      </c>
      <c r="B341" s="26" t="s">
        <v>536</v>
      </c>
      <c r="C341" s="26" t="s">
        <v>672</v>
      </c>
      <c r="D341" s="26" t="s">
        <v>645</v>
      </c>
      <c r="E341" s="26" t="s">
        <v>523</v>
      </c>
      <c r="F341" s="37">
        <v>51</v>
      </c>
    </row>
    <row r="342" spans="1:6" ht="15">
      <c r="A342" s="26" t="s">
        <v>764</v>
      </c>
      <c r="B342" s="26" t="s">
        <v>536</v>
      </c>
      <c r="C342" s="26" t="s">
        <v>673</v>
      </c>
      <c r="D342" s="26"/>
      <c r="E342" s="26"/>
      <c r="F342" s="27">
        <f>F343+F379+F391+F405+F410+F414+F387+F400+F395</f>
        <v>180095.31900000002</v>
      </c>
    </row>
    <row r="343" spans="1:6" ht="41.25" hidden="1">
      <c r="A343" s="55" t="s">
        <v>453</v>
      </c>
      <c r="B343" s="38" t="s">
        <v>536</v>
      </c>
      <c r="C343" s="38" t="s">
        <v>673</v>
      </c>
      <c r="D343" s="38" t="s">
        <v>684</v>
      </c>
      <c r="E343" s="38"/>
      <c r="F343" s="32">
        <f>F344</f>
        <v>178102.31900000002</v>
      </c>
    </row>
    <row r="344" spans="1:6" ht="27.75" hidden="1">
      <c r="A344" s="55" t="s">
        <v>579</v>
      </c>
      <c r="B344" s="38" t="s">
        <v>536</v>
      </c>
      <c r="C344" s="38" t="s">
        <v>673</v>
      </c>
      <c r="D344" s="38" t="s">
        <v>348</v>
      </c>
      <c r="E344" s="38"/>
      <c r="F344" s="32">
        <f>F345+F362+F369</f>
        <v>178102.31900000002</v>
      </c>
    </row>
    <row r="345" spans="1:6" ht="27.75" hidden="1">
      <c r="A345" s="45" t="s">
        <v>138</v>
      </c>
      <c r="B345" s="38" t="s">
        <v>536</v>
      </c>
      <c r="C345" s="38" t="s">
        <v>673</v>
      </c>
      <c r="D345" s="38" t="s">
        <v>139</v>
      </c>
      <c r="E345" s="38"/>
      <c r="F345" s="32">
        <f>F346+F349+F351+F360</f>
        <v>175742.31900000002</v>
      </c>
    </row>
    <row r="346" spans="1:6" ht="108.75" hidden="1">
      <c r="A346" s="78" t="s">
        <v>76</v>
      </c>
      <c r="B346" s="26" t="s">
        <v>536</v>
      </c>
      <c r="C346" s="26" t="s">
        <v>673</v>
      </c>
      <c r="D346" s="26" t="s">
        <v>140</v>
      </c>
      <c r="E346" s="26"/>
      <c r="F346" s="27">
        <f>F347+F348</f>
        <v>157775.016</v>
      </c>
    </row>
    <row r="347" spans="1:6" ht="67.5" hidden="1">
      <c r="A347" s="26" t="s">
        <v>660</v>
      </c>
      <c r="B347" s="26" t="s">
        <v>536</v>
      </c>
      <c r="C347" s="26" t="s">
        <v>673</v>
      </c>
      <c r="D347" s="26" t="s">
        <v>140</v>
      </c>
      <c r="E347" s="26" t="s">
        <v>70</v>
      </c>
      <c r="F347" s="27">
        <v>150793.157</v>
      </c>
    </row>
    <row r="348" spans="1:6" ht="27" hidden="1">
      <c r="A348" s="31" t="s">
        <v>385</v>
      </c>
      <c r="B348" s="26" t="s">
        <v>536</v>
      </c>
      <c r="C348" s="26" t="s">
        <v>673</v>
      </c>
      <c r="D348" s="26" t="s">
        <v>140</v>
      </c>
      <c r="E348" s="26" t="s">
        <v>523</v>
      </c>
      <c r="F348" s="27">
        <v>6981.859</v>
      </c>
    </row>
    <row r="349" spans="1:6" ht="27" hidden="1">
      <c r="A349" s="38" t="s">
        <v>183</v>
      </c>
      <c r="B349" s="38" t="s">
        <v>536</v>
      </c>
      <c r="C349" s="38" t="s">
        <v>673</v>
      </c>
      <c r="D349" s="38" t="s">
        <v>142</v>
      </c>
      <c r="E349" s="38"/>
      <c r="F349" s="32">
        <f>F350</f>
        <v>1177.303</v>
      </c>
    </row>
    <row r="350" spans="1:6" ht="67.5" hidden="1">
      <c r="A350" s="26" t="s">
        <v>660</v>
      </c>
      <c r="B350" s="26" t="s">
        <v>536</v>
      </c>
      <c r="C350" s="26" t="s">
        <v>673</v>
      </c>
      <c r="D350" s="26" t="s">
        <v>142</v>
      </c>
      <c r="E350" s="26" t="s">
        <v>70</v>
      </c>
      <c r="F350" s="27">
        <v>1177.303</v>
      </c>
    </row>
    <row r="351" spans="1:6" ht="27" hidden="1">
      <c r="A351" s="38" t="s">
        <v>606</v>
      </c>
      <c r="B351" s="26" t="s">
        <v>536</v>
      </c>
      <c r="C351" s="26" t="s">
        <v>673</v>
      </c>
      <c r="D351" s="26" t="s">
        <v>137</v>
      </c>
      <c r="E351" s="26"/>
      <c r="F351" s="27">
        <f>F352+F353+F354</f>
        <v>16290</v>
      </c>
    </row>
    <row r="352" spans="1:6" ht="67.5" hidden="1">
      <c r="A352" s="26" t="s">
        <v>660</v>
      </c>
      <c r="B352" s="26" t="s">
        <v>536</v>
      </c>
      <c r="C352" s="26" t="s">
        <v>673</v>
      </c>
      <c r="D352" s="26" t="s">
        <v>137</v>
      </c>
      <c r="E352" s="26" t="s">
        <v>70</v>
      </c>
      <c r="F352" s="27">
        <v>48</v>
      </c>
    </row>
    <row r="353" spans="1:6" ht="27.75" hidden="1">
      <c r="A353" s="85" t="s">
        <v>385</v>
      </c>
      <c r="B353" s="26" t="s">
        <v>536</v>
      </c>
      <c r="C353" s="26" t="s">
        <v>673</v>
      </c>
      <c r="D353" s="26" t="s">
        <v>137</v>
      </c>
      <c r="E353" s="26" t="s">
        <v>523</v>
      </c>
      <c r="F353" s="27">
        <v>14690</v>
      </c>
    </row>
    <row r="354" spans="1:6" ht="27" hidden="1">
      <c r="A354" s="101" t="s">
        <v>772</v>
      </c>
      <c r="B354" s="26" t="s">
        <v>536</v>
      </c>
      <c r="C354" s="26" t="s">
        <v>673</v>
      </c>
      <c r="D354" s="26" t="s">
        <v>137</v>
      </c>
      <c r="E354" s="26" t="s">
        <v>773</v>
      </c>
      <c r="F354" s="27">
        <v>1552</v>
      </c>
    </row>
    <row r="355" spans="1:6" ht="27.75" hidden="1">
      <c r="A355" s="55" t="s">
        <v>752</v>
      </c>
      <c r="B355" s="38" t="s">
        <v>536</v>
      </c>
      <c r="C355" s="38" t="s">
        <v>673</v>
      </c>
      <c r="D355" s="38" t="s">
        <v>333</v>
      </c>
      <c r="E355" s="38"/>
      <c r="F355" s="32">
        <f>F356+F363+F365+F368+F371</f>
        <v>2360</v>
      </c>
    </row>
    <row r="356" spans="1:6" ht="27" hidden="1">
      <c r="A356" s="38" t="s">
        <v>606</v>
      </c>
      <c r="B356" s="26" t="s">
        <v>536</v>
      </c>
      <c r="C356" s="26" t="s">
        <v>673</v>
      </c>
      <c r="D356" s="26" t="s">
        <v>201</v>
      </c>
      <c r="E356" s="26"/>
      <c r="F356" s="27">
        <f>F357+F358+F359</f>
        <v>0</v>
      </c>
    </row>
    <row r="357" spans="1:6" ht="40.5" hidden="1">
      <c r="A357" s="26" t="s">
        <v>600</v>
      </c>
      <c r="B357" s="26" t="s">
        <v>536</v>
      </c>
      <c r="C357" s="26" t="s">
        <v>673</v>
      </c>
      <c r="D357" s="26" t="s">
        <v>201</v>
      </c>
      <c r="E357" s="26" t="s">
        <v>70</v>
      </c>
      <c r="F357" s="37"/>
    </row>
    <row r="358" spans="1:6" ht="15" hidden="1">
      <c r="A358" s="72" t="s">
        <v>522</v>
      </c>
      <c r="B358" s="26" t="s">
        <v>536</v>
      </c>
      <c r="C358" s="26" t="s">
        <v>673</v>
      </c>
      <c r="D358" s="26" t="s">
        <v>201</v>
      </c>
      <c r="E358" s="26" t="s">
        <v>523</v>
      </c>
      <c r="F358" s="37"/>
    </row>
    <row r="359" spans="1:6" ht="15" hidden="1">
      <c r="A359" s="101" t="s">
        <v>772</v>
      </c>
      <c r="B359" s="26" t="s">
        <v>536</v>
      </c>
      <c r="C359" s="26" t="s">
        <v>673</v>
      </c>
      <c r="D359" s="26" t="s">
        <v>201</v>
      </c>
      <c r="E359" s="26" t="s">
        <v>773</v>
      </c>
      <c r="F359" s="37"/>
    </row>
    <row r="360" spans="1:6" ht="41.25" hidden="1">
      <c r="A360" s="152" t="s">
        <v>722</v>
      </c>
      <c r="B360" s="26" t="s">
        <v>536</v>
      </c>
      <c r="C360" s="26" t="s">
        <v>673</v>
      </c>
      <c r="D360" s="26" t="s">
        <v>721</v>
      </c>
      <c r="E360" s="26"/>
      <c r="F360" s="37">
        <f>F361</f>
        <v>500</v>
      </c>
    </row>
    <row r="361" spans="1:6" ht="27" hidden="1">
      <c r="A361" s="26" t="s">
        <v>653</v>
      </c>
      <c r="B361" s="26" t="s">
        <v>536</v>
      </c>
      <c r="C361" s="26" t="s">
        <v>667</v>
      </c>
      <c r="D361" s="26" t="s">
        <v>297</v>
      </c>
      <c r="E361" s="26" t="s">
        <v>517</v>
      </c>
      <c r="F361" s="37">
        <v>500</v>
      </c>
    </row>
    <row r="362" spans="1:6" ht="41.25" hidden="1">
      <c r="A362" s="84" t="s">
        <v>471</v>
      </c>
      <c r="B362" s="26" t="s">
        <v>536</v>
      </c>
      <c r="C362" s="26" t="s">
        <v>673</v>
      </c>
      <c r="D362" s="26" t="s">
        <v>472</v>
      </c>
      <c r="E362" s="26"/>
      <c r="F362" s="27">
        <f>F363</f>
        <v>686</v>
      </c>
    </row>
    <row r="363" spans="1:6" ht="27.75" hidden="1">
      <c r="A363" s="83" t="s">
        <v>136</v>
      </c>
      <c r="B363" s="26" t="s">
        <v>536</v>
      </c>
      <c r="C363" s="26" t="s">
        <v>673</v>
      </c>
      <c r="D363" s="26" t="s">
        <v>135</v>
      </c>
      <c r="E363" s="26"/>
      <c r="F363" s="27">
        <f>F364</f>
        <v>686</v>
      </c>
    </row>
    <row r="364" spans="1:6" ht="67.5" hidden="1">
      <c r="A364" s="26" t="s">
        <v>660</v>
      </c>
      <c r="B364" s="38" t="s">
        <v>536</v>
      </c>
      <c r="C364" s="26" t="s">
        <v>673</v>
      </c>
      <c r="D364" s="26" t="s">
        <v>135</v>
      </c>
      <c r="E364" s="26" t="s">
        <v>70</v>
      </c>
      <c r="F364" s="27">
        <v>686</v>
      </c>
    </row>
    <row r="365" spans="1:6" ht="40.5" hidden="1">
      <c r="A365" s="38" t="s">
        <v>78</v>
      </c>
      <c r="B365" s="26" t="s">
        <v>536</v>
      </c>
      <c r="C365" s="26" t="s">
        <v>673</v>
      </c>
      <c r="D365" s="26" t="s">
        <v>90</v>
      </c>
      <c r="E365" s="26"/>
      <c r="F365" s="27">
        <f>F366</f>
        <v>0</v>
      </c>
    </row>
    <row r="366" spans="1:6" ht="27" hidden="1">
      <c r="A366" s="116" t="s">
        <v>385</v>
      </c>
      <c r="B366" s="26" t="s">
        <v>536</v>
      </c>
      <c r="C366" s="26" t="s">
        <v>673</v>
      </c>
      <c r="D366" s="26" t="s">
        <v>90</v>
      </c>
      <c r="E366" s="26" t="s">
        <v>523</v>
      </c>
      <c r="F366" s="27"/>
    </row>
    <row r="367" spans="1:6" ht="40.5" hidden="1">
      <c r="A367" s="38" t="s">
        <v>327</v>
      </c>
      <c r="B367" s="26" t="s">
        <v>536</v>
      </c>
      <c r="C367" s="26" t="s">
        <v>673</v>
      </c>
      <c r="D367" s="26" t="s">
        <v>91</v>
      </c>
      <c r="E367" s="26"/>
      <c r="F367" s="27">
        <f>F368</f>
        <v>0</v>
      </c>
    </row>
    <row r="368" spans="1:6" ht="27" hidden="1">
      <c r="A368" s="26" t="s">
        <v>661</v>
      </c>
      <c r="B368" s="26" t="s">
        <v>536</v>
      </c>
      <c r="C368" s="26" t="s">
        <v>673</v>
      </c>
      <c r="D368" s="26" t="s">
        <v>91</v>
      </c>
      <c r="E368" s="26" t="s">
        <v>523</v>
      </c>
      <c r="F368" s="27"/>
    </row>
    <row r="369" spans="1:6" ht="41.25" hidden="1">
      <c r="A369" s="64" t="s">
        <v>473</v>
      </c>
      <c r="B369" s="38" t="s">
        <v>536</v>
      </c>
      <c r="C369" s="26" t="s">
        <v>673</v>
      </c>
      <c r="D369" s="26" t="s">
        <v>474</v>
      </c>
      <c r="E369" s="26"/>
      <c r="F369" s="27">
        <f>F370</f>
        <v>1674</v>
      </c>
    </row>
    <row r="370" spans="1:6" ht="54.75" hidden="1">
      <c r="A370" s="117" t="s">
        <v>574</v>
      </c>
      <c r="B370" s="26" t="s">
        <v>536</v>
      </c>
      <c r="C370" s="26" t="s">
        <v>673</v>
      </c>
      <c r="D370" s="26" t="s">
        <v>573</v>
      </c>
      <c r="E370" s="38"/>
      <c r="F370" s="27">
        <f>F371</f>
        <v>1674</v>
      </c>
    </row>
    <row r="371" spans="1:6" ht="27.75" hidden="1">
      <c r="A371" s="118" t="s">
        <v>385</v>
      </c>
      <c r="B371" s="26" t="s">
        <v>536</v>
      </c>
      <c r="C371" s="26" t="s">
        <v>673</v>
      </c>
      <c r="D371" s="26" t="s">
        <v>573</v>
      </c>
      <c r="E371" s="26" t="s">
        <v>523</v>
      </c>
      <c r="F371" s="27">
        <v>1674</v>
      </c>
    </row>
    <row r="372" spans="1:6" ht="27.75" hidden="1">
      <c r="A372" s="55" t="s">
        <v>752</v>
      </c>
      <c r="B372" s="26" t="s">
        <v>536</v>
      </c>
      <c r="C372" s="26" t="s">
        <v>673</v>
      </c>
      <c r="D372" s="26" t="s">
        <v>333</v>
      </c>
      <c r="E372" s="26"/>
      <c r="F372" s="32" t="e">
        <f>#REF!+#REF!+#REF!</f>
        <v>#REF!</v>
      </c>
    </row>
    <row r="373" spans="1:6" ht="41.25" hidden="1">
      <c r="A373" s="55" t="s">
        <v>746</v>
      </c>
      <c r="B373" s="26" t="s">
        <v>536</v>
      </c>
      <c r="C373" s="26" t="s">
        <v>673</v>
      </c>
      <c r="D373" s="26" t="s">
        <v>89</v>
      </c>
      <c r="E373" s="26"/>
      <c r="F373" s="32">
        <f>F374</f>
        <v>0</v>
      </c>
    </row>
    <row r="374" spans="1:6" ht="15" hidden="1">
      <c r="A374" s="26" t="s">
        <v>653</v>
      </c>
      <c r="B374" s="26" t="s">
        <v>536</v>
      </c>
      <c r="C374" s="26" t="s">
        <v>667</v>
      </c>
      <c r="D374" s="26" t="s">
        <v>89</v>
      </c>
      <c r="E374" s="26" t="s">
        <v>517</v>
      </c>
      <c r="F374" s="32"/>
    </row>
    <row r="375" spans="1:6" ht="54" hidden="1">
      <c r="A375" s="38" t="s">
        <v>730</v>
      </c>
      <c r="B375" s="38" t="s">
        <v>536</v>
      </c>
      <c r="C375" s="38" t="s">
        <v>673</v>
      </c>
      <c r="D375" s="38" t="s">
        <v>92</v>
      </c>
      <c r="E375" s="38"/>
      <c r="F375" s="32">
        <f>F376</f>
        <v>0</v>
      </c>
    </row>
    <row r="376" spans="1:6" ht="27" hidden="1">
      <c r="A376" s="31" t="s">
        <v>385</v>
      </c>
      <c r="B376" s="26" t="s">
        <v>536</v>
      </c>
      <c r="C376" s="26" t="s">
        <v>673</v>
      </c>
      <c r="D376" s="26" t="s">
        <v>297</v>
      </c>
      <c r="E376" s="26" t="s">
        <v>517</v>
      </c>
      <c r="F376" s="32"/>
    </row>
    <row r="377" spans="1:6" ht="40.5" hidden="1">
      <c r="A377" s="26" t="s">
        <v>187</v>
      </c>
      <c r="B377" s="26" t="s">
        <v>536</v>
      </c>
      <c r="C377" s="26" t="s">
        <v>673</v>
      </c>
      <c r="D377" s="38" t="s">
        <v>388</v>
      </c>
      <c r="E377" s="26"/>
      <c r="F377" s="32">
        <f>F378</f>
        <v>0</v>
      </c>
    </row>
    <row r="378" spans="1:6" ht="27" hidden="1">
      <c r="A378" s="31" t="s">
        <v>385</v>
      </c>
      <c r="B378" s="26" t="s">
        <v>536</v>
      </c>
      <c r="C378" s="26" t="s">
        <v>673</v>
      </c>
      <c r="D378" s="38" t="s">
        <v>388</v>
      </c>
      <c r="E378" s="26" t="s">
        <v>523</v>
      </c>
      <c r="F378" s="32"/>
    </row>
    <row r="379" spans="1:6" ht="54.75" hidden="1">
      <c r="A379" s="153" t="s">
        <v>595</v>
      </c>
      <c r="B379" s="38" t="s">
        <v>536</v>
      </c>
      <c r="C379" s="38" t="s">
        <v>673</v>
      </c>
      <c r="D379" s="38" t="s">
        <v>641</v>
      </c>
      <c r="E379" s="38"/>
      <c r="F379" s="32">
        <f>F380</f>
        <v>349</v>
      </c>
    </row>
    <row r="380" spans="1:6" ht="27.75" hidden="1">
      <c r="A380" s="83" t="s">
        <v>578</v>
      </c>
      <c r="B380" s="26" t="s">
        <v>536</v>
      </c>
      <c r="C380" s="26" t="s">
        <v>673</v>
      </c>
      <c r="D380" s="26" t="s">
        <v>642</v>
      </c>
      <c r="E380" s="26"/>
      <c r="F380" s="27">
        <f>F382</f>
        <v>349</v>
      </c>
    </row>
    <row r="381" spans="1:6" ht="41.25" hidden="1">
      <c r="A381" s="84" t="s">
        <v>643</v>
      </c>
      <c r="B381" s="26" t="s">
        <v>536</v>
      </c>
      <c r="C381" s="26" t="s">
        <v>673</v>
      </c>
      <c r="D381" s="26" t="s">
        <v>644</v>
      </c>
      <c r="E381" s="26"/>
      <c r="F381" s="27">
        <f>F382</f>
        <v>349</v>
      </c>
    </row>
    <row r="382" spans="1:6" ht="27" hidden="1">
      <c r="A382" s="26" t="s">
        <v>325</v>
      </c>
      <c r="B382" s="26" t="s">
        <v>536</v>
      </c>
      <c r="C382" s="26" t="s">
        <v>673</v>
      </c>
      <c r="D382" s="26" t="s">
        <v>645</v>
      </c>
      <c r="E382" s="26"/>
      <c r="F382" s="27">
        <f>F383</f>
        <v>349</v>
      </c>
    </row>
    <row r="383" spans="1:6" ht="27.75" hidden="1">
      <c r="A383" s="85" t="s">
        <v>385</v>
      </c>
      <c r="B383" s="26" t="s">
        <v>536</v>
      </c>
      <c r="C383" s="26" t="s">
        <v>673</v>
      </c>
      <c r="D383" s="26" t="s">
        <v>645</v>
      </c>
      <c r="E383" s="26" t="s">
        <v>329</v>
      </c>
      <c r="F383" s="37">
        <v>349</v>
      </c>
    </row>
    <row r="384" spans="1:6" ht="40.5" hidden="1">
      <c r="A384" s="131" t="s">
        <v>179</v>
      </c>
      <c r="B384" s="38" t="s">
        <v>536</v>
      </c>
      <c r="C384" s="38" t="s">
        <v>673</v>
      </c>
      <c r="D384" s="38" t="s">
        <v>307</v>
      </c>
      <c r="E384" s="38"/>
      <c r="F384" s="27">
        <f>F385</f>
        <v>0</v>
      </c>
    </row>
    <row r="385" spans="1:6" ht="27" hidden="1">
      <c r="A385" s="26" t="s">
        <v>330</v>
      </c>
      <c r="B385" s="26" t="s">
        <v>536</v>
      </c>
      <c r="C385" s="26" t="s">
        <v>673</v>
      </c>
      <c r="D385" s="26" t="s">
        <v>202</v>
      </c>
      <c r="E385" s="26"/>
      <c r="F385" s="27">
        <f>F386</f>
        <v>0</v>
      </c>
    </row>
    <row r="386" spans="1:6" ht="27" hidden="1">
      <c r="A386" s="26" t="s">
        <v>661</v>
      </c>
      <c r="B386" s="26" t="s">
        <v>536</v>
      </c>
      <c r="C386" s="26" t="s">
        <v>673</v>
      </c>
      <c r="D386" s="26" t="s">
        <v>202</v>
      </c>
      <c r="E386" s="26" t="s">
        <v>523</v>
      </c>
      <c r="F386" s="37"/>
    </row>
    <row r="387" spans="1:6" ht="54.75" hidden="1">
      <c r="A387" s="55" t="s">
        <v>192</v>
      </c>
      <c r="B387" s="38" t="s">
        <v>536</v>
      </c>
      <c r="C387" s="38" t="s">
        <v>673</v>
      </c>
      <c r="D387" s="38" t="s">
        <v>293</v>
      </c>
      <c r="E387" s="38"/>
      <c r="F387" s="40">
        <f>F388</f>
        <v>0</v>
      </c>
    </row>
    <row r="388" spans="1:6" ht="67.5" hidden="1">
      <c r="A388" s="26" t="s">
        <v>747</v>
      </c>
      <c r="B388" s="26" t="s">
        <v>536</v>
      </c>
      <c r="C388" s="26" t="s">
        <v>673</v>
      </c>
      <c r="D388" s="26" t="s">
        <v>195</v>
      </c>
      <c r="E388" s="26"/>
      <c r="F388" s="37">
        <f>F389</f>
        <v>0</v>
      </c>
    </row>
    <row r="389" spans="1:6" ht="27.75" hidden="1">
      <c r="A389" s="29" t="s">
        <v>193</v>
      </c>
      <c r="B389" s="26" t="s">
        <v>536</v>
      </c>
      <c r="C389" s="26" t="s">
        <v>673</v>
      </c>
      <c r="D389" s="26" t="s">
        <v>194</v>
      </c>
      <c r="E389" s="26"/>
      <c r="F389" s="37">
        <f>F390</f>
        <v>0</v>
      </c>
    </row>
    <row r="390" spans="1:6" ht="15" hidden="1">
      <c r="A390" s="26" t="s">
        <v>522</v>
      </c>
      <c r="B390" s="26" t="s">
        <v>536</v>
      </c>
      <c r="C390" s="26" t="s">
        <v>673</v>
      </c>
      <c r="D390" s="26" t="s">
        <v>194</v>
      </c>
      <c r="E390" s="26" t="s">
        <v>329</v>
      </c>
      <c r="F390" s="37"/>
    </row>
    <row r="391" spans="1:6" ht="40.5" hidden="1">
      <c r="A391" s="47" t="s">
        <v>394</v>
      </c>
      <c r="B391" s="38" t="s">
        <v>536</v>
      </c>
      <c r="C391" s="38" t="s">
        <v>673</v>
      </c>
      <c r="D391" s="38" t="s">
        <v>85</v>
      </c>
      <c r="E391" s="38"/>
      <c r="F391" s="27">
        <f>F392</f>
        <v>0</v>
      </c>
    </row>
    <row r="392" spans="1:6" ht="68.25" hidden="1">
      <c r="A392" s="29" t="s">
        <v>510</v>
      </c>
      <c r="B392" s="26" t="s">
        <v>536</v>
      </c>
      <c r="C392" s="26" t="s">
        <v>673</v>
      </c>
      <c r="D392" s="26" t="s">
        <v>160</v>
      </c>
      <c r="E392" s="26"/>
      <c r="F392" s="27">
        <f>F393</f>
        <v>0</v>
      </c>
    </row>
    <row r="393" spans="1:6" ht="27.75" hidden="1">
      <c r="A393" s="111" t="s">
        <v>250</v>
      </c>
      <c r="B393" s="26" t="s">
        <v>536</v>
      </c>
      <c r="C393" s="26" t="s">
        <v>673</v>
      </c>
      <c r="D393" s="26" t="s">
        <v>253</v>
      </c>
      <c r="E393" s="26"/>
      <c r="F393" s="27">
        <f>F394</f>
        <v>0</v>
      </c>
    </row>
    <row r="394" spans="1:6" ht="27" hidden="1">
      <c r="A394" s="26" t="s">
        <v>661</v>
      </c>
      <c r="B394" s="26" t="s">
        <v>536</v>
      </c>
      <c r="C394" s="26" t="s">
        <v>673</v>
      </c>
      <c r="D394" s="26" t="s">
        <v>253</v>
      </c>
      <c r="E394" s="26" t="s">
        <v>523</v>
      </c>
      <c r="F394" s="37"/>
    </row>
    <row r="395" spans="1:6" ht="54.75" hidden="1">
      <c r="A395" s="55" t="s">
        <v>146</v>
      </c>
      <c r="B395" s="38" t="s">
        <v>536</v>
      </c>
      <c r="C395" s="38" t="s">
        <v>673</v>
      </c>
      <c r="D395" s="38" t="s">
        <v>153</v>
      </c>
      <c r="E395" s="38"/>
      <c r="F395" s="40">
        <f>F396</f>
        <v>20</v>
      </c>
    </row>
    <row r="396" spans="1:6" ht="27" hidden="1">
      <c r="A396" s="26" t="s">
        <v>147</v>
      </c>
      <c r="B396" s="26" t="s">
        <v>536</v>
      </c>
      <c r="C396" s="26" t="s">
        <v>673</v>
      </c>
      <c r="D396" s="26" t="s">
        <v>148</v>
      </c>
      <c r="E396" s="26"/>
      <c r="F396" s="37">
        <f>F397</f>
        <v>20</v>
      </c>
    </row>
    <row r="397" spans="1:6" ht="41.25" hidden="1">
      <c r="A397" s="86" t="s">
        <v>149</v>
      </c>
      <c r="B397" s="26" t="s">
        <v>536</v>
      </c>
      <c r="C397" s="26" t="s">
        <v>673</v>
      </c>
      <c r="D397" s="26" t="s">
        <v>150</v>
      </c>
      <c r="E397" s="26"/>
      <c r="F397" s="73">
        <f>F398</f>
        <v>20</v>
      </c>
    </row>
    <row r="398" spans="1:6" ht="27.75" hidden="1">
      <c r="A398" s="29" t="s">
        <v>193</v>
      </c>
      <c r="B398" s="26" t="s">
        <v>536</v>
      </c>
      <c r="C398" s="26" t="s">
        <v>673</v>
      </c>
      <c r="D398" s="26" t="s">
        <v>151</v>
      </c>
      <c r="E398" s="26"/>
      <c r="F398" s="73">
        <f>F399</f>
        <v>20</v>
      </c>
    </row>
    <row r="399" spans="1:6" ht="27.75" hidden="1">
      <c r="A399" s="85" t="s">
        <v>385</v>
      </c>
      <c r="B399" s="26" t="s">
        <v>536</v>
      </c>
      <c r="C399" s="26" t="s">
        <v>673</v>
      </c>
      <c r="D399" s="26" t="s">
        <v>151</v>
      </c>
      <c r="E399" s="26" t="s">
        <v>523</v>
      </c>
      <c r="F399" s="37">
        <v>20</v>
      </c>
    </row>
    <row r="400" spans="1:6" ht="40.5" hidden="1">
      <c r="A400" s="47" t="s">
        <v>392</v>
      </c>
      <c r="B400" s="38" t="s">
        <v>536</v>
      </c>
      <c r="C400" s="38" t="s">
        <v>673</v>
      </c>
      <c r="D400" s="38" t="s">
        <v>690</v>
      </c>
      <c r="E400" s="38"/>
      <c r="F400" s="27">
        <f>F401</f>
        <v>10</v>
      </c>
    </row>
    <row r="401" spans="1:6" ht="27.75" hidden="1">
      <c r="A401" s="29" t="s">
        <v>516</v>
      </c>
      <c r="B401" s="26" t="s">
        <v>536</v>
      </c>
      <c r="C401" s="26" t="s">
        <v>673</v>
      </c>
      <c r="D401" s="26" t="s">
        <v>692</v>
      </c>
      <c r="E401" s="26"/>
      <c r="F401" s="27">
        <f>F403</f>
        <v>10</v>
      </c>
    </row>
    <row r="402" spans="1:6" ht="68.25" hidden="1">
      <c r="A402" s="45" t="s">
        <v>693</v>
      </c>
      <c r="B402" s="26" t="s">
        <v>536</v>
      </c>
      <c r="C402" s="26" t="s">
        <v>673</v>
      </c>
      <c r="D402" s="26" t="s">
        <v>694</v>
      </c>
      <c r="E402" s="26"/>
      <c r="F402" s="27">
        <f>F403</f>
        <v>10</v>
      </c>
    </row>
    <row r="403" spans="1:6" ht="27" hidden="1">
      <c r="A403" s="26" t="s">
        <v>250</v>
      </c>
      <c r="B403" s="26" t="s">
        <v>536</v>
      </c>
      <c r="C403" s="26" t="s">
        <v>673</v>
      </c>
      <c r="D403" s="26" t="s">
        <v>695</v>
      </c>
      <c r="E403" s="26"/>
      <c r="F403" s="27">
        <f>F404</f>
        <v>10</v>
      </c>
    </row>
    <row r="404" spans="1:6" ht="27.75" hidden="1">
      <c r="A404" s="85" t="s">
        <v>385</v>
      </c>
      <c r="B404" s="26" t="s">
        <v>536</v>
      </c>
      <c r="C404" s="26" t="s">
        <v>673</v>
      </c>
      <c r="D404" s="26" t="s">
        <v>695</v>
      </c>
      <c r="E404" s="26" t="s">
        <v>523</v>
      </c>
      <c r="F404" s="37">
        <v>10</v>
      </c>
    </row>
    <row r="405" spans="1:6" ht="27.75" hidden="1">
      <c r="A405" s="29" t="s">
        <v>290</v>
      </c>
      <c r="B405" s="26" t="s">
        <v>536</v>
      </c>
      <c r="C405" s="26" t="s">
        <v>673</v>
      </c>
      <c r="D405" s="26" t="s">
        <v>349</v>
      </c>
      <c r="E405" s="26"/>
      <c r="F405" s="37">
        <f>F406</f>
        <v>114</v>
      </c>
    </row>
    <row r="406" spans="1:6" ht="27.75" hidden="1">
      <c r="A406" s="29" t="s">
        <v>465</v>
      </c>
      <c r="B406" s="26" t="s">
        <v>536</v>
      </c>
      <c r="C406" s="26" t="s">
        <v>673</v>
      </c>
      <c r="D406" s="26" t="s">
        <v>353</v>
      </c>
      <c r="E406" s="26"/>
      <c r="F406" s="37">
        <f>F407</f>
        <v>114</v>
      </c>
    </row>
    <row r="407" spans="1:6" ht="27.75" hidden="1">
      <c r="A407" s="61" t="s">
        <v>466</v>
      </c>
      <c r="B407" s="26" t="s">
        <v>536</v>
      </c>
      <c r="C407" s="26" t="s">
        <v>673</v>
      </c>
      <c r="D407" s="26" t="s">
        <v>354</v>
      </c>
      <c r="E407" s="26"/>
      <c r="F407" s="37">
        <f>F408</f>
        <v>114</v>
      </c>
    </row>
    <row r="408" spans="1:6" ht="27" hidden="1">
      <c r="A408" s="26" t="s">
        <v>251</v>
      </c>
      <c r="B408" s="26" t="s">
        <v>536</v>
      </c>
      <c r="C408" s="26" t="s">
        <v>673</v>
      </c>
      <c r="D408" s="26" t="s">
        <v>355</v>
      </c>
      <c r="E408" s="26"/>
      <c r="F408" s="37">
        <f>F409</f>
        <v>114</v>
      </c>
    </row>
    <row r="409" spans="1:6" ht="27.75" hidden="1">
      <c r="A409" s="85" t="s">
        <v>385</v>
      </c>
      <c r="B409" s="26" t="s">
        <v>536</v>
      </c>
      <c r="C409" s="26" t="s">
        <v>673</v>
      </c>
      <c r="D409" s="26" t="s">
        <v>355</v>
      </c>
      <c r="E409" s="26" t="s">
        <v>523</v>
      </c>
      <c r="F409" s="37">
        <v>114</v>
      </c>
    </row>
    <row r="410" spans="1:6" ht="41.25" hidden="1">
      <c r="A410" s="29" t="s">
        <v>602</v>
      </c>
      <c r="B410" s="26" t="s">
        <v>536</v>
      </c>
      <c r="C410" s="26" t="s">
        <v>673</v>
      </c>
      <c r="D410" s="26" t="s">
        <v>753</v>
      </c>
      <c r="E410" s="26"/>
      <c r="F410" s="40">
        <f>F411</f>
        <v>0</v>
      </c>
    </row>
    <row r="411" spans="1:6" ht="67.5" hidden="1">
      <c r="A411" s="72" t="s">
        <v>739</v>
      </c>
      <c r="B411" s="26" t="s">
        <v>536</v>
      </c>
      <c r="C411" s="26" t="s">
        <v>673</v>
      </c>
      <c r="D411" s="26" t="s">
        <v>188</v>
      </c>
      <c r="E411" s="26"/>
      <c r="F411" s="40">
        <f>F412</f>
        <v>0</v>
      </c>
    </row>
    <row r="412" spans="1:6" ht="27" hidden="1">
      <c r="A412" s="26" t="s">
        <v>603</v>
      </c>
      <c r="B412" s="26" t="s">
        <v>536</v>
      </c>
      <c r="C412" s="26" t="s">
        <v>673</v>
      </c>
      <c r="D412" s="26" t="s">
        <v>740</v>
      </c>
      <c r="E412" s="26"/>
      <c r="F412" s="37">
        <f>F413</f>
        <v>0</v>
      </c>
    </row>
    <row r="413" spans="1:6" ht="27" hidden="1">
      <c r="A413" s="26" t="s">
        <v>661</v>
      </c>
      <c r="B413" s="26" t="s">
        <v>536</v>
      </c>
      <c r="C413" s="26" t="s">
        <v>673</v>
      </c>
      <c r="D413" s="26" t="s">
        <v>740</v>
      </c>
      <c r="E413" s="26" t="s">
        <v>523</v>
      </c>
      <c r="F413" s="37"/>
    </row>
    <row r="414" spans="1:6" ht="27.75" hidden="1">
      <c r="A414" s="44" t="s">
        <v>175</v>
      </c>
      <c r="B414" s="38" t="s">
        <v>536</v>
      </c>
      <c r="C414" s="38" t="s">
        <v>673</v>
      </c>
      <c r="D414" s="38" t="s">
        <v>580</v>
      </c>
      <c r="E414" s="26"/>
      <c r="F414" s="27">
        <f>F415</f>
        <v>1500</v>
      </c>
    </row>
    <row r="415" spans="1:6" ht="41.25" hidden="1">
      <c r="A415" s="82" t="s">
        <v>176</v>
      </c>
      <c r="B415" s="26" t="s">
        <v>536</v>
      </c>
      <c r="C415" s="26" t="s">
        <v>673</v>
      </c>
      <c r="D415" s="26" t="s">
        <v>133</v>
      </c>
      <c r="E415" s="26"/>
      <c r="F415" s="27">
        <f>F416</f>
        <v>1500</v>
      </c>
    </row>
    <row r="416" spans="1:6" ht="27" hidden="1">
      <c r="A416" s="26" t="s">
        <v>330</v>
      </c>
      <c r="B416" s="26" t="s">
        <v>536</v>
      </c>
      <c r="C416" s="26" t="s">
        <v>673</v>
      </c>
      <c r="D416" s="26" t="s">
        <v>199</v>
      </c>
      <c r="E416" s="26"/>
      <c r="F416" s="37">
        <f>F418</f>
        <v>1500</v>
      </c>
    </row>
    <row r="417" spans="1:6" ht="40.5" hidden="1">
      <c r="A417" s="26" t="s">
        <v>124</v>
      </c>
      <c r="B417" s="26" t="s">
        <v>536</v>
      </c>
      <c r="C417" s="26" t="s">
        <v>673</v>
      </c>
      <c r="D417" s="26" t="s">
        <v>491</v>
      </c>
      <c r="E417" s="26"/>
      <c r="F417" s="37">
        <f>F418</f>
        <v>1500</v>
      </c>
    </row>
    <row r="418" spans="1:6" ht="27" hidden="1">
      <c r="A418" s="31" t="s">
        <v>385</v>
      </c>
      <c r="B418" s="26" t="s">
        <v>536</v>
      </c>
      <c r="C418" s="26" t="s">
        <v>673</v>
      </c>
      <c r="D418" s="26" t="s">
        <v>491</v>
      </c>
      <c r="E418" s="26" t="s">
        <v>523</v>
      </c>
      <c r="F418" s="37">
        <v>1500</v>
      </c>
    </row>
    <row r="419" spans="1:6" ht="15">
      <c r="A419" s="82" t="s">
        <v>560</v>
      </c>
      <c r="B419" s="26" t="s">
        <v>536</v>
      </c>
      <c r="C419" s="26" t="s">
        <v>532</v>
      </c>
      <c r="D419" s="26"/>
      <c r="E419" s="26"/>
      <c r="F419" s="160">
        <v>8293</v>
      </c>
    </row>
    <row r="420" spans="1:6" ht="41.25" hidden="1">
      <c r="A420" s="55" t="s">
        <v>453</v>
      </c>
      <c r="B420" s="38" t="s">
        <v>326</v>
      </c>
      <c r="C420" s="38" t="s">
        <v>532</v>
      </c>
      <c r="D420" s="38" t="s">
        <v>684</v>
      </c>
      <c r="E420" s="26"/>
      <c r="F420" s="37">
        <f>F421</f>
        <v>8687</v>
      </c>
    </row>
    <row r="421" spans="1:6" ht="27.75" hidden="1">
      <c r="A421" s="55" t="s">
        <v>130</v>
      </c>
      <c r="B421" s="38" t="s">
        <v>536</v>
      </c>
      <c r="C421" s="38" t="s">
        <v>532</v>
      </c>
      <c r="D421" s="38" t="s">
        <v>685</v>
      </c>
      <c r="E421" s="38"/>
      <c r="F421" s="32">
        <f>F422</f>
        <v>8687</v>
      </c>
    </row>
    <row r="422" spans="1:6" ht="41.25" hidden="1">
      <c r="A422" s="45" t="s">
        <v>128</v>
      </c>
      <c r="B422" s="26" t="s">
        <v>536</v>
      </c>
      <c r="C422" s="26" t="s">
        <v>532</v>
      </c>
      <c r="D422" s="26" t="s">
        <v>129</v>
      </c>
      <c r="E422" s="26"/>
      <c r="F422" s="27">
        <f>F423</f>
        <v>8687</v>
      </c>
    </row>
    <row r="423" spans="1:6" ht="27" hidden="1">
      <c r="A423" s="26" t="s">
        <v>606</v>
      </c>
      <c r="B423" s="38" t="s">
        <v>536</v>
      </c>
      <c r="C423" s="26" t="s">
        <v>532</v>
      </c>
      <c r="D423" s="26" t="s">
        <v>131</v>
      </c>
      <c r="E423" s="26"/>
      <c r="F423" s="27">
        <f>F424+F425+F426</f>
        <v>8687</v>
      </c>
    </row>
    <row r="424" spans="1:6" ht="67.5" hidden="1">
      <c r="A424" s="26" t="s">
        <v>660</v>
      </c>
      <c r="B424" s="26" t="s">
        <v>536</v>
      </c>
      <c r="C424" s="26" t="s">
        <v>532</v>
      </c>
      <c r="D424" s="26" t="s">
        <v>131</v>
      </c>
      <c r="E424" s="26" t="s">
        <v>70</v>
      </c>
      <c r="F424" s="27">
        <v>7650</v>
      </c>
    </row>
    <row r="425" spans="1:6" ht="27.75" hidden="1">
      <c r="A425" s="85" t="s">
        <v>385</v>
      </c>
      <c r="B425" s="26" t="s">
        <v>536</v>
      </c>
      <c r="C425" s="26" t="s">
        <v>532</v>
      </c>
      <c r="D425" s="26" t="s">
        <v>131</v>
      </c>
      <c r="E425" s="26" t="s">
        <v>523</v>
      </c>
      <c r="F425" s="27">
        <v>1016</v>
      </c>
    </row>
    <row r="426" spans="1:6" ht="27" hidden="1">
      <c r="A426" s="101" t="s">
        <v>772</v>
      </c>
      <c r="B426" s="26" t="s">
        <v>536</v>
      </c>
      <c r="C426" s="26" t="s">
        <v>532</v>
      </c>
      <c r="D426" s="26" t="s">
        <v>131</v>
      </c>
      <c r="E426" s="26" t="s">
        <v>773</v>
      </c>
      <c r="F426" s="27">
        <v>21</v>
      </c>
    </row>
    <row r="427" spans="1:6" ht="15">
      <c r="A427" s="26" t="s">
        <v>490</v>
      </c>
      <c r="B427" s="26" t="s">
        <v>536</v>
      </c>
      <c r="C427" s="26" t="s">
        <v>536</v>
      </c>
      <c r="D427" s="26"/>
      <c r="E427" s="26"/>
      <c r="F427" s="27">
        <f>F428</f>
        <v>1030</v>
      </c>
    </row>
    <row r="428" spans="1:6" ht="68.25" hidden="1">
      <c r="A428" s="82" t="s">
        <v>313</v>
      </c>
      <c r="B428" s="38" t="s">
        <v>536</v>
      </c>
      <c r="C428" s="38" t="s">
        <v>536</v>
      </c>
      <c r="D428" s="38" t="s">
        <v>314</v>
      </c>
      <c r="E428" s="38"/>
      <c r="F428" s="32">
        <f>F429+F433</f>
        <v>1030</v>
      </c>
    </row>
    <row r="429" spans="1:6" ht="41.25" hidden="1">
      <c r="A429" s="44" t="s">
        <v>316</v>
      </c>
      <c r="B429" s="38" t="s">
        <v>536</v>
      </c>
      <c r="C429" s="38" t="s">
        <v>536</v>
      </c>
      <c r="D429" s="38" t="s">
        <v>581</v>
      </c>
      <c r="E429" s="38"/>
      <c r="F429" s="32">
        <f>F430</f>
        <v>180</v>
      </c>
    </row>
    <row r="430" spans="1:6" ht="41.25" hidden="1">
      <c r="A430" s="57" t="s">
        <v>317</v>
      </c>
      <c r="B430" s="26" t="s">
        <v>536</v>
      </c>
      <c r="C430" s="26" t="s">
        <v>536</v>
      </c>
      <c r="D430" s="26" t="s">
        <v>726</v>
      </c>
      <c r="E430" s="26"/>
      <c r="F430" s="27">
        <f>F431</f>
        <v>180</v>
      </c>
    </row>
    <row r="431" spans="1:6" ht="27" hidden="1">
      <c r="A431" s="122" t="s">
        <v>335</v>
      </c>
      <c r="B431" s="26" t="s">
        <v>536</v>
      </c>
      <c r="C431" s="26" t="s">
        <v>536</v>
      </c>
      <c r="D431" s="26" t="s">
        <v>319</v>
      </c>
      <c r="E431" s="26"/>
      <c r="F431" s="27">
        <f>F432</f>
        <v>180</v>
      </c>
    </row>
    <row r="432" spans="1:6" ht="27" hidden="1">
      <c r="A432" s="31" t="s">
        <v>385</v>
      </c>
      <c r="B432" s="26" t="s">
        <v>536</v>
      </c>
      <c r="C432" s="26" t="s">
        <v>536</v>
      </c>
      <c r="D432" s="26" t="s">
        <v>319</v>
      </c>
      <c r="E432" s="26" t="s">
        <v>523</v>
      </c>
      <c r="F432" s="37">
        <v>180</v>
      </c>
    </row>
    <row r="433" spans="1:6" ht="27.75" hidden="1">
      <c r="A433" s="44" t="s">
        <v>677</v>
      </c>
      <c r="B433" s="26" t="s">
        <v>536</v>
      </c>
      <c r="C433" s="26" t="s">
        <v>536</v>
      </c>
      <c r="D433" s="26" t="s">
        <v>321</v>
      </c>
      <c r="E433" s="26"/>
      <c r="F433" s="37">
        <f>F434</f>
        <v>850</v>
      </c>
    </row>
    <row r="434" spans="1:6" ht="41.25" hidden="1">
      <c r="A434" s="45" t="s">
        <v>678</v>
      </c>
      <c r="B434" s="26" t="s">
        <v>536</v>
      </c>
      <c r="C434" s="26" t="s">
        <v>536</v>
      </c>
      <c r="D434" s="26" t="s">
        <v>582</v>
      </c>
      <c r="E434" s="26"/>
      <c r="F434" s="37">
        <f>F435</f>
        <v>850</v>
      </c>
    </row>
    <row r="435" spans="1:6" ht="27" hidden="1">
      <c r="A435" s="82" t="s">
        <v>191</v>
      </c>
      <c r="B435" s="26" t="s">
        <v>536</v>
      </c>
      <c r="C435" s="26" t="s">
        <v>536</v>
      </c>
      <c r="D435" s="26" t="s">
        <v>715</v>
      </c>
      <c r="E435" s="26"/>
      <c r="F435" s="37">
        <f>F436</f>
        <v>850</v>
      </c>
    </row>
    <row r="436" spans="1:6" ht="27" hidden="1">
      <c r="A436" s="59" t="s">
        <v>180</v>
      </c>
      <c r="B436" s="26" t="s">
        <v>536</v>
      </c>
      <c r="C436" s="26" t="s">
        <v>536</v>
      </c>
      <c r="D436" s="26" t="s">
        <v>715</v>
      </c>
      <c r="E436" s="26" t="s">
        <v>771</v>
      </c>
      <c r="F436" s="37">
        <v>850</v>
      </c>
    </row>
    <row r="437" spans="1:6" ht="27" hidden="1">
      <c r="A437" s="82" t="s">
        <v>191</v>
      </c>
      <c r="B437" s="26" t="s">
        <v>536</v>
      </c>
      <c r="C437" s="26" t="s">
        <v>536</v>
      </c>
      <c r="D437" s="26" t="s">
        <v>680</v>
      </c>
      <c r="E437" s="26"/>
      <c r="F437" s="37">
        <f>F438</f>
        <v>0</v>
      </c>
    </row>
    <row r="438" spans="1:6" ht="27" hidden="1">
      <c r="A438" s="59" t="s">
        <v>180</v>
      </c>
      <c r="B438" s="26" t="s">
        <v>536</v>
      </c>
      <c r="C438" s="26" t="s">
        <v>536</v>
      </c>
      <c r="D438" s="26" t="s">
        <v>680</v>
      </c>
      <c r="E438" s="26" t="s">
        <v>771</v>
      </c>
      <c r="F438" s="37"/>
    </row>
    <row r="439" spans="1:6" ht="15">
      <c r="A439" s="26" t="s">
        <v>529</v>
      </c>
      <c r="B439" s="26" t="s">
        <v>536</v>
      </c>
      <c r="C439" s="26" t="s">
        <v>538</v>
      </c>
      <c r="D439" s="26"/>
      <c r="E439" s="26"/>
      <c r="F439" s="155">
        <v>6234.826</v>
      </c>
    </row>
    <row r="440" spans="1:6" ht="42.75" hidden="1">
      <c r="A440" s="30" t="s">
        <v>453</v>
      </c>
      <c r="B440" s="25" t="s">
        <v>326</v>
      </c>
      <c r="C440" s="25" t="s">
        <v>538</v>
      </c>
      <c r="D440" s="25" t="s">
        <v>684</v>
      </c>
      <c r="E440" s="26"/>
      <c r="F440" s="27">
        <f>F441</f>
        <v>5764.826</v>
      </c>
    </row>
    <row r="441" spans="1:6" ht="27.75" hidden="1">
      <c r="A441" s="55" t="s">
        <v>454</v>
      </c>
      <c r="B441" s="38" t="s">
        <v>536</v>
      </c>
      <c r="C441" s="38" t="s">
        <v>538</v>
      </c>
      <c r="D441" s="38" t="s">
        <v>686</v>
      </c>
      <c r="E441" s="38"/>
      <c r="F441" s="32">
        <f>F443+F445</f>
        <v>5764.826</v>
      </c>
    </row>
    <row r="442" spans="1:6" ht="27.75" hidden="1">
      <c r="A442" s="45" t="s">
        <v>455</v>
      </c>
      <c r="B442" s="26" t="s">
        <v>536</v>
      </c>
      <c r="C442" s="26" t="s">
        <v>538</v>
      </c>
      <c r="D442" s="26" t="s">
        <v>456</v>
      </c>
      <c r="E442" s="26"/>
      <c r="F442" s="27"/>
    </row>
    <row r="443" spans="1:6" ht="41.25" hidden="1">
      <c r="A443" s="29" t="s">
        <v>729</v>
      </c>
      <c r="B443" s="26" t="s">
        <v>326</v>
      </c>
      <c r="C443" s="26" t="s">
        <v>538</v>
      </c>
      <c r="D443" s="26" t="s">
        <v>457</v>
      </c>
      <c r="E443" s="26"/>
      <c r="F443" s="27">
        <f>F444</f>
        <v>50.826</v>
      </c>
    </row>
    <row r="444" spans="1:6" ht="67.5" hidden="1">
      <c r="A444" s="26" t="s">
        <v>660</v>
      </c>
      <c r="B444" s="26" t="s">
        <v>326</v>
      </c>
      <c r="C444" s="26" t="s">
        <v>538</v>
      </c>
      <c r="D444" s="26" t="s">
        <v>457</v>
      </c>
      <c r="E444" s="26" t="s">
        <v>70</v>
      </c>
      <c r="F444" s="27">
        <v>50.826</v>
      </c>
    </row>
    <row r="445" spans="1:6" ht="27.75" hidden="1">
      <c r="A445" s="55" t="s">
        <v>583</v>
      </c>
      <c r="B445" s="26" t="s">
        <v>536</v>
      </c>
      <c r="C445" s="26" t="s">
        <v>538</v>
      </c>
      <c r="D445" s="26" t="s">
        <v>685</v>
      </c>
      <c r="E445" s="26"/>
      <c r="F445" s="27">
        <f>F446</f>
        <v>5714</v>
      </c>
    </row>
    <row r="446" spans="1:6" ht="41.25" hidden="1">
      <c r="A446" s="84" t="s">
        <v>128</v>
      </c>
      <c r="B446" s="26" t="s">
        <v>536</v>
      </c>
      <c r="C446" s="26" t="s">
        <v>538</v>
      </c>
      <c r="D446" s="26" t="s">
        <v>129</v>
      </c>
      <c r="E446" s="26"/>
      <c r="F446" s="27">
        <f>F447</f>
        <v>5714</v>
      </c>
    </row>
    <row r="447" spans="1:6" ht="27" hidden="1">
      <c r="A447" s="26" t="s">
        <v>330</v>
      </c>
      <c r="B447" s="26" t="s">
        <v>536</v>
      </c>
      <c r="C447" s="26" t="s">
        <v>538</v>
      </c>
      <c r="D447" s="26" t="s">
        <v>458</v>
      </c>
      <c r="E447" s="26"/>
      <c r="F447" s="27">
        <f>F448+F449+F450</f>
        <v>5714</v>
      </c>
    </row>
    <row r="448" spans="1:6" ht="67.5" hidden="1">
      <c r="A448" s="26" t="s">
        <v>660</v>
      </c>
      <c r="B448" s="26" t="s">
        <v>536</v>
      </c>
      <c r="C448" s="26" t="s">
        <v>538</v>
      </c>
      <c r="D448" s="26" t="s">
        <v>200</v>
      </c>
      <c r="E448" s="26" t="s">
        <v>70</v>
      </c>
      <c r="F448" s="27">
        <v>5293</v>
      </c>
    </row>
    <row r="449" spans="1:6" ht="27" hidden="1">
      <c r="A449" s="31" t="s">
        <v>385</v>
      </c>
      <c r="B449" s="26" t="s">
        <v>536</v>
      </c>
      <c r="C449" s="26" t="s">
        <v>538</v>
      </c>
      <c r="D449" s="26" t="s">
        <v>200</v>
      </c>
      <c r="E449" s="26" t="s">
        <v>523</v>
      </c>
      <c r="F449" s="27">
        <v>418</v>
      </c>
    </row>
    <row r="450" spans="1:6" ht="15" hidden="1">
      <c r="A450" s="65" t="s">
        <v>772</v>
      </c>
      <c r="B450" s="65" t="s">
        <v>536</v>
      </c>
      <c r="C450" s="65" t="s">
        <v>538</v>
      </c>
      <c r="D450" s="65" t="s">
        <v>200</v>
      </c>
      <c r="E450" s="65" t="s">
        <v>773</v>
      </c>
      <c r="F450" s="74">
        <v>3</v>
      </c>
    </row>
    <row r="451" spans="1:6" ht="99.75" hidden="1">
      <c r="A451" s="67" t="s">
        <v>706</v>
      </c>
      <c r="B451" s="123" t="s">
        <v>536</v>
      </c>
      <c r="C451" s="123" t="s">
        <v>538</v>
      </c>
      <c r="D451" s="67" t="s">
        <v>709</v>
      </c>
      <c r="E451" s="67"/>
      <c r="F451" s="75">
        <f>F453</f>
        <v>290</v>
      </c>
    </row>
    <row r="452" spans="1:6" ht="42.75" hidden="1">
      <c r="A452" s="68" t="s">
        <v>705</v>
      </c>
      <c r="B452" s="124"/>
      <c r="C452" s="124"/>
      <c r="D452" s="68"/>
      <c r="E452" s="68"/>
      <c r="F452" s="70"/>
    </row>
    <row r="453" spans="1:6" ht="41.25" hidden="1">
      <c r="A453" s="125" t="s">
        <v>707</v>
      </c>
      <c r="B453" s="126" t="s">
        <v>536</v>
      </c>
      <c r="C453" s="126" t="s">
        <v>538</v>
      </c>
      <c r="D453" s="126" t="s">
        <v>710</v>
      </c>
      <c r="E453" s="126"/>
      <c r="F453" s="127">
        <f>F454</f>
        <v>290</v>
      </c>
    </row>
    <row r="454" spans="1:6" ht="41.25" hidden="1">
      <c r="A454" s="71" t="s">
        <v>708</v>
      </c>
      <c r="B454" s="26" t="s">
        <v>536</v>
      </c>
      <c r="C454" s="26" t="s">
        <v>538</v>
      </c>
      <c r="D454" s="126" t="s">
        <v>712</v>
      </c>
      <c r="E454" s="26"/>
      <c r="F454" s="27">
        <f>F455</f>
        <v>290</v>
      </c>
    </row>
    <row r="455" spans="1:6" ht="27.75" hidden="1">
      <c r="A455" s="59" t="s">
        <v>172</v>
      </c>
      <c r="B455" s="26" t="s">
        <v>536</v>
      </c>
      <c r="C455" s="26" t="s">
        <v>538</v>
      </c>
      <c r="D455" s="26" t="s">
        <v>711</v>
      </c>
      <c r="E455" s="26"/>
      <c r="F455" s="27">
        <f>F456</f>
        <v>290</v>
      </c>
    </row>
    <row r="456" spans="1:6" ht="27" hidden="1">
      <c r="A456" s="31" t="s">
        <v>385</v>
      </c>
      <c r="B456" s="26" t="s">
        <v>536</v>
      </c>
      <c r="C456" s="26" t="s">
        <v>538</v>
      </c>
      <c r="D456" s="26" t="s">
        <v>711</v>
      </c>
      <c r="E456" s="26" t="s">
        <v>523</v>
      </c>
      <c r="F456" s="73">
        <v>290</v>
      </c>
    </row>
    <row r="457" spans="1:6" ht="15">
      <c r="A457" s="24" t="s">
        <v>584</v>
      </c>
      <c r="B457" s="128" t="s">
        <v>539</v>
      </c>
      <c r="C457" s="129"/>
      <c r="D457" s="129"/>
      <c r="E457" s="129"/>
      <c r="F457" s="130">
        <f>F458+F492</f>
        <v>18154.976000000002</v>
      </c>
    </row>
    <row r="458" spans="1:6" ht="15">
      <c r="A458" s="26" t="s">
        <v>530</v>
      </c>
      <c r="B458" s="26" t="s">
        <v>539</v>
      </c>
      <c r="C458" s="26" t="s">
        <v>672</v>
      </c>
      <c r="D458" s="26"/>
      <c r="E458" s="26"/>
      <c r="F458" s="155">
        <v>14758.7</v>
      </c>
    </row>
    <row r="459" spans="1:6" ht="42.75" hidden="1">
      <c r="A459" s="120" t="s">
        <v>634</v>
      </c>
      <c r="B459" s="23" t="s">
        <v>539</v>
      </c>
      <c r="C459" s="23" t="s">
        <v>672</v>
      </c>
      <c r="D459" s="23" t="s">
        <v>203</v>
      </c>
      <c r="E459" s="23"/>
      <c r="F459" s="157">
        <f>F460+F466</f>
        <v>14579.5</v>
      </c>
    </row>
    <row r="460" spans="1:6" ht="27" hidden="1">
      <c r="A460" s="131" t="s">
        <v>585</v>
      </c>
      <c r="B460" s="38" t="s">
        <v>331</v>
      </c>
      <c r="C460" s="38" t="s">
        <v>672</v>
      </c>
      <c r="D460" s="38" t="s">
        <v>448</v>
      </c>
      <c r="E460" s="25"/>
      <c r="F460" s="158">
        <f>F462</f>
        <v>8121.5</v>
      </c>
    </row>
    <row r="461" spans="1:6" ht="41.25" hidden="1">
      <c r="A461" s="132" t="s">
        <v>218</v>
      </c>
      <c r="B461" s="26" t="s">
        <v>539</v>
      </c>
      <c r="C461" s="26" t="s">
        <v>672</v>
      </c>
      <c r="D461" s="26" t="s">
        <v>219</v>
      </c>
      <c r="E461" s="25"/>
      <c r="F461" s="158"/>
    </row>
    <row r="462" spans="1:6" ht="27" hidden="1">
      <c r="A462" s="26" t="s">
        <v>330</v>
      </c>
      <c r="B462" s="26" t="s">
        <v>539</v>
      </c>
      <c r="C462" s="26" t="s">
        <v>672</v>
      </c>
      <c r="D462" s="26" t="s">
        <v>220</v>
      </c>
      <c r="E462" s="26"/>
      <c r="F462" s="155">
        <f>F463+F464+F465</f>
        <v>8121.5</v>
      </c>
    </row>
    <row r="463" spans="1:6" ht="67.5" hidden="1">
      <c r="A463" s="26" t="s">
        <v>660</v>
      </c>
      <c r="B463" s="26" t="s">
        <v>539</v>
      </c>
      <c r="C463" s="26" t="s">
        <v>672</v>
      </c>
      <c r="D463" s="26" t="s">
        <v>220</v>
      </c>
      <c r="E463" s="26" t="s">
        <v>70</v>
      </c>
      <c r="F463" s="155">
        <v>7334</v>
      </c>
    </row>
    <row r="464" spans="1:6" ht="27" hidden="1">
      <c r="A464" s="31" t="s">
        <v>385</v>
      </c>
      <c r="B464" s="26" t="s">
        <v>539</v>
      </c>
      <c r="C464" s="26" t="s">
        <v>672</v>
      </c>
      <c r="D464" s="26" t="s">
        <v>220</v>
      </c>
      <c r="E464" s="26" t="s">
        <v>523</v>
      </c>
      <c r="F464" s="155">
        <v>753.5</v>
      </c>
    </row>
    <row r="465" spans="1:6" ht="27" hidden="1">
      <c r="A465" s="26" t="s">
        <v>772</v>
      </c>
      <c r="B465" s="26" t="s">
        <v>539</v>
      </c>
      <c r="C465" s="26" t="s">
        <v>672</v>
      </c>
      <c r="D465" s="26" t="s">
        <v>220</v>
      </c>
      <c r="E465" s="26" t="s">
        <v>773</v>
      </c>
      <c r="F465" s="155">
        <v>34</v>
      </c>
    </row>
    <row r="466" spans="1:6" ht="27" hidden="1">
      <c r="A466" s="131" t="s">
        <v>586</v>
      </c>
      <c r="B466" s="38" t="s">
        <v>539</v>
      </c>
      <c r="C466" s="38" t="s">
        <v>672</v>
      </c>
      <c r="D466" s="38" t="s">
        <v>449</v>
      </c>
      <c r="E466" s="38"/>
      <c r="F466" s="158">
        <f>F467</f>
        <v>6458</v>
      </c>
    </row>
    <row r="467" spans="1:6" ht="41.25" hidden="1">
      <c r="A467" s="133" t="s">
        <v>209</v>
      </c>
      <c r="B467" s="26" t="s">
        <v>539</v>
      </c>
      <c r="C467" s="26" t="s">
        <v>672</v>
      </c>
      <c r="D467" s="26" t="s">
        <v>207</v>
      </c>
      <c r="E467" s="38"/>
      <c r="F467" s="158">
        <f>F468+F472</f>
        <v>6458</v>
      </c>
    </row>
    <row r="468" spans="1:6" ht="27" hidden="1">
      <c r="A468" s="26" t="s">
        <v>330</v>
      </c>
      <c r="B468" s="26" t="s">
        <v>539</v>
      </c>
      <c r="C468" s="26" t="s">
        <v>672</v>
      </c>
      <c r="D468" s="26" t="s">
        <v>208</v>
      </c>
      <c r="E468" s="26"/>
      <c r="F468" s="155">
        <f>F469+F470+F471</f>
        <v>6408</v>
      </c>
    </row>
    <row r="469" spans="1:6" ht="67.5" hidden="1">
      <c r="A469" s="26" t="s">
        <v>660</v>
      </c>
      <c r="B469" s="26" t="s">
        <v>539</v>
      </c>
      <c r="C469" s="26" t="s">
        <v>672</v>
      </c>
      <c r="D469" s="26" t="s">
        <v>208</v>
      </c>
      <c r="E469" s="26" t="s">
        <v>70</v>
      </c>
      <c r="F469" s="155">
        <v>5411</v>
      </c>
    </row>
    <row r="470" spans="1:6" ht="27" hidden="1">
      <c r="A470" s="31" t="s">
        <v>385</v>
      </c>
      <c r="B470" s="26" t="s">
        <v>539</v>
      </c>
      <c r="C470" s="26" t="s">
        <v>672</v>
      </c>
      <c r="D470" s="26" t="s">
        <v>208</v>
      </c>
      <c r="E470" s="26" t="s">
        <v>523</v>
      </c>
      <c r="F470" s="155">
        <v>861</v>
      </c>
    </row>
    <row r="471" spans="1:6" ht="27" hidden="1">
      <c r="A471" s="26" t="s">
        <v>772</v>
      </c>
      <c r="B471" s="26" t="s">
        <v>539</v>
      </c>
      <c r="C471" s="26" t="s">
        <v>672</v>
      </c>
      <c r="D471" s="26" t="s">
        <v>208</v>
      </c>
      <c r="E471" s="26" t="s">
        <v>773</v>
      </c>
      <c r="F471" s="155">
        <v>136</v>
      </c>
    </row>
    <row r="472" spans="1:6" ht="41.25" hidden="1">
      <c r="A472" s="29" t="s">
        <v>211</v>
      </c>
      <c r="B472" s="26" t="s">
        <v>539</v>
      </c>
      <c r="C472" s="26" t="s">
        <v>672</v>
      </c>
      <c r="D472" s="26" t="s">
        <v>212</v>
      </c>
      <c r="E472" s="26"/>
      <c r="F472" s="155">
        <f>F473</f>
        <v>50</v>
      </c>
    </row>
    <row r="473" spans="1:6" ht="27" hidden="1">
      <c r="A473" s="31" t="s">
        <v>385</v>
      </c>
      <c r="B473" s="26" t="s">
        <v>539</v>
      </c>
      <c r="C473" s="26" t="s">
        <v>672</v>
      </c>
      <c r="D473" s="26" t="s">
        <v>212</v>
      </c>
      <c r="E473" s="26" t="s">
        <v>523</v>
      </c>
      <c r="F473" s="155">
        <v>50</v>
      </c>
    </row>
    <row r="474" spans="1:6" ht="57" hidden="1">
      <c r="A474" s="119" t="s">
        <v>595</v>
      </c>
      <c r="B474" s="26" t="s">
        <v>539</v>
      </c>
      <c r="C474" s="26" t="s">
        <v>672</v>
      </c>
      <c r="D474" s="25" t="s">
        <v>641</v>
      </c>
      <c r="E474" s="25"/>
      <c r="F474" s="159">
        <f>F475</f>
        <v>75.2</v>
      </c>
    </row>
    <row r="475" spans="1:6" ht="27.75" hidden="1">
      <c r="A475" s="54" t="s">
        <v>578</v>
      </c>
      <c r="B475" s="38" t="s">
        <v>539</v>
      </c>
      <c r="C475" s="38" t="s">
        <v>672</v>
      </c>
      <c r="D475" s="38" t="s">
        <v>587</v>
      </c>
      <c r="E475" s="38"/>
      <c r="F475" s="158">
        <f>F476</f>
        <v>75.2</v>
      </c>
    </row>
    <row r="476" spans="1:6" ht="41.25" hidden="1">
      <c r="A476" s="84" t="s">
        <v>643</v>
      </c>
      <c r="B476" s="26" t="s">
        <v>539</v>
      </c>
      <c r="C476" s="26" t="s">
        <v>672</v>
      </c>
      <c r="D476" s="26" t="s">
        <v>644</v>
      </c>
      <c r="E476" s="38"/>
      <c r="F476" s="158">
        <f>F477</f>
        <v>75.2</v>
      </c>
    </row>
    <row r="477" spans="1:6" ht="15" hidden="1">
      <c r="A477" s="26" t="s">
        <v>325</v>
      </c>
      <c r="B477" s="26" t="s">
        <v>539</v>
      </c>
      <c r="C477" s="26" t="s">
        <v>672</v>
      </c>
      <c r="D477" s="26" t="s">
        <v>450</v>
      </c>
      <c r="E477" s="26"/>
      <c r="F477" s="155">
        <f>F478</f>
        <v>75.2</v>
      </c>
    </row>
    <row r="478" spans="1:6" ht="27" hidden="1">
      <c r="A478" s="31" t="s">
        <v>385</v>
      </c>
      <c r="B478" s="26" t="s">
        <v>539</v>
      </c>
      <c r="C478" s="26" t="s">
        <v>672</v>
      </c>
      <c r="D478" s="26" t="s">
        <v>450</v>
      </c>
      <c r="E478" s="26" t="s">
        <v>329</v>
      </c>
      <c r="F478" s="160">
        <v>75.2</v>
      </c>
    </row>
    <row r="479" spans="1:6" ht="40.5" hidden="1">
      <c r="A479" s="88" t="s">
        <v>394</v>
      </c>
      <c r="B479" s="25" t="s">
        <v>539</v>
      </c>
      <c r="C479" s="25" t="s">
        <v>672</v>
      </c>
      <c r="D479" s="25" t="s">
        <v>85</v>
      </c>
      <c r="E479" s="25"/>
      <c r="F479" s="157">
        <f>F480</f>
        <v>0</v>
      </c>
    </row>
    <row r="480" spans="1:6" ht="68.25" hidden="1">
      <c r="A480" s="29" t="s">
        <v>510</v>
      </c>
      <c r="B480" s="25" t="s">
        <v>539</v>
      </c>
      <c r="C480" s="25" t="s">
        <v>672</v>
      </c>
      <c r="D480" s="26" t="s">
        <v>160</v>
      </c>
      <c r="E480" s="26"/>
      <c r="F480" s="155">
        <f>F481</f>
        <v>0</v>
      </c>
    </row>
    <row r="481" spans="1:6" ht="27.75" hidden="1">
      <c r="A481" s="111" t="s">
        <v>250</v>
      </c>
      <c r="B481" s="26" t="s">
        <v>539</v>
      </c>
      <c r="C481" s="26" t="s">
        <v>672</v>
      </c>
      <c r="D481" s="26" t="s">
        <v>253</v>
      </c>
      <c r="E481" s="26"/>
      <c r="F481" s="155">
        <f>F482</f>
        <v>0</v>
      </c>
    </row>
    <row r="482" spans="1:6" ht="27" hidden="1">
      <c r="A482" s="26" t="s">
        <v>661</v>
      </c>
      <c r="B482" s="26" t="s">
        <v>539</v>
      </c>
      <c r="C482" s="26" t="s">
        <v>672</v>
      </c>
      <c r="D482" s="26" t="s">
        <v>253</v>
      </c>
      <c r="E482" s="26" t="s">
        <v>523</v>
      </c>
      <c r="F482" s="160"/>
    </row>
    <row r="483" spans="1:6" ht="15" hidden="1">
      <c r="A483" s="24"/>
      <c r="B483" s="26"/>
      <c r="C483" s="26"/>
      <c r="D483" s="25"/>
      <c r="E483" s="25"/>
      <c r="F483" s="161">
        <f>F484</f>
        <v>0</v>
      </c>
    </row>
    <row r="484" spans="1:6" ht="15" hidden="1">
      <c r="A484" s="29"/>
      <c r="B484" s="26"/>
      <c r="C484" s="26"/>
      <c r="D484" s="25"/>
      <c r="E484" s="25"/>
      <c r="F484" s="161">
        <f>F485</f>
        <v>0</v>
      </c>
    </row>
    <row r="485" spans="1:6" ht="15" hidden="1">
      <c r="A485" s="82"/>
      <c r="B485" s="26"/>
      <c r="C485" s="26"/>
      <c r="D485" s="26"/>
      <c r="E485" s="26"/>
      <c r="F485" s="160">
        <f>F486</f>
        <v>0</v>
      </c>
    </row>
    <row r="486" spans="1:6" ht="15" hidden="1">
      <c r="A486" s="26"/>
      <c r="B486" s="26"/>
      <c r="C486" s="26"/>
      <c r="D486" s="26"/>
      <c r="E486" s="26"/>
      <c r="F486" s="160"/>
    </row>
    <row r="487" spans="1:6" ht="40.5" hidden="1">
      <c r="A487" s="88" t="s">
        <v>392</v>
      </c>
      <c r="B487" s="23" t="s">
        <v>539</v>
      </c>
      <c r="C487" s="23" t="s">
        <v>672</v>
      </c>
      <c r="D487" s="23" t="s">
        <v>690</v>
      </c>
      <c r="E487" s="23"/>
      <c r="F487" s="162">
        <f>F488</f>
        <v>9</v>
      </c>
    </row>
    <row r="488" spans="1:6" ht="27.75" hidden="1">
      <c r="A488" s="55" t="s">
        <v>691</v>
      </c>
      <c r="B488" s="38" t="s">
        <v>539</v>
      </c>
      <c r="C488" s="38" t="s">
        <v>672</v>
      </c>
      <c r="D488" s="34" t="s">
        <v>588</v>
      </c>
      <c r="E488" s="38"/>
      <c r="F488" s="163">
        <f>F489</f>
        <v>9</v>
      </c>
    </row>
    <row r="489" spans="1:6" ht="68.25" hidden="1">
      <c r="A489" s="133" t="s">
        <v>693</v>
      </c>
      <c r="B489" s="38" t="s">
        <v>539</v>
      </c>
      <c r="C489" s="38" t="s">
        <v>672</v>
      </c>
      <c r="D489" s="26" t="s">
        <v>694</v>
      </c>
      <c r="E489" s="38"/>
      <c r="F489" s="163">
        <f>F490</f>
        <v>9</v>
      </c>
    </row>
    <row r="490" spans="1:6" ht="27.75" hidden="1">
      <c r="A490" s="26" t="s">
        <v>250</v>
      </c>
      <c r="B490" s="26" t="s">
        <v>539</v>
      </c>
      <c r="C490" s="26" t="s">
        <v>672</v>
      </c>
      <c r="D490" s="59" t="s">
        <v>695</v>
      </c>
      <c r="E490" s="26"/>
      <c r="F490" s="160">
        <f>F491</f>
        <v>9</v>
      </c>
    </row>
    <row r="491" spans="1:6" ht="27.75" hidden="1">
      <c r="A491" s="31" t="s">
        <v>385</v>
      </c>
      <c r="B491" s="26" t="s">
        <v>539</v>
      </c>
      <c r="C491" s="26" t="s">
        <v>672</v>
      </c>
      <c r="D491" s="59" t="s">
        <v>695</v>
      </c>
      <c r="E491" s="26" t="s">
        <v>523</v>
      </c>
      <c r="F491" s="160">
        <v>9</v>
      </c>
    </row>
    <row r="492" spans="1:6" ht="12.75" customHeight="1">
      <c r="A492" s="26" t="s">
        <v>531</v>
      </c>
      <c r="B492" s="26" t="s">
        <v>539</v>
      </c>
      <c r="C492" s="26" t="s">
        <v>533</v>
      </c>
      <c r="D492" s="26"/>
      <c r="E492" s="26"/>
      <c r="F492" s="160">
        <v>3396.276</v>
      </c>
    </row>
    <row r="493" spans="1:6" ht="42.75" hidden="1">
      <c r="A493" s="120" t="s">
        <v>634</v>
      </c>
      <c r="B493" s="25" t="s">
        <v>539</v>
      </c>
      <c r="C493" s="25" t="s">
        <v>533</v>
      </c>
      <c r="D493" s="25" t="s">
        <v>451</v>
      </c>
      <c r="E493" s="25"/>
      <c r="F493" s="28">
        <f>F494</f>
        <v>3357.276</v>
      </c>
    </row>
    <row r="494" spans="1:6" ht="27" hidden="1">
      <c r="A494" s="131" t="s">
        <v>589</v>
      </c>
      <c r="B494" s="38" t="s">
        <v>539</v>
      </c>
      <c r="C494" s="38" t="s">
        <v>533</v>
      </c>
      <c r="D494" s="38" t="s">
        <v>214</v>
      </c>
      <c r="E494" s="38"/>
      <c r="F494" s="32">
        <f>F495</f>
        <v>3357.276</v>
      </c>
    </row>
    <row r="495" spans="1:6" ht="41.25" hidden="1">
      <c r="A495" s="71" t="s">
        <v>215</v>
      </c>
      <c r="B495" s="38" t="s">
        <v>539</v>
      </c>
      <c r="C495" s="38" t="s">
        <v>533</v>
      </c>
      <c r="D495" s="38" t="s">
        <v>214</v>
      </c>
      <c r="E495" s="38"/>
      <c r="F495" s="32">
        <f>F496+F498</f>
        <v>3357.276</v>
      </c>
    </row>
    <row r="496" spans="1:6" ht="54" hidden="1">
      <c r="A496" s="72" t="s">
        <v>668</v>
      </c>
      <c r="B496" s="26" t="s">
        <v>539</v>
      </c>
      <c r="C496" s="26" t="s">
        <v>533</v>
      </c>
      <c r="D496" s="26" t="s">
        <v>217</v>
      </c>
      <c r="E496" s="26"/>
      <c r="F496" s="27">
        <f>F497</f>
        <v>24.276</v>
      </c>
    </row>
    <row r="497" spans="1:6" ht="67.5" hidden="1">
      <c r="A497" s="26" t="s">
        <v>660</v>
      </c>
      <c r="B497" s="26" t="s">
        <v>539</v>
      </c>
      <c r="C497" s="26" t="s">
        <v>533</v>
      </c>
      <c r="D497" s="26" t="s">
        <v>217</v>
      </c>
      <c r="E497" s="26" t="s">
        <v>70</v>
      </c>
      <c r="F497" s="27">
        <v>24.276</v>
      </c>
    </row>
    <row r="498" spans="1:6" ht="27" hidden="1">
      <c r="A498" s="26" t="s">
        <v>330</v>
      </c>
      <c r="B498" s="26" t="s">
        <v>539</v>
      </c>
      <c r="C498" s="26" t="s">
        <v>533</v>
      </c>
      <c r="D498" s="26" t="s">
        <v>213</v>
      </c>
      <c r="E498" s="26"/>
      <c r="F498" s="27">
        <f>F499+F500+F501</f>
        <v>3333</v>
      </c>
    </row>
    <row r="499" spans="1:6" ht="67.5" hidden="1">
      <c r="A499" s="26" t="s">
        <v>660</v>
      </c>
      <c r="B499" s="26" t="s">
        <v>539</v>
      </c>
      <c r="C499" s="26" t="s">
        <v>533</v>
      </c>
      <c r="D499" s="26" t="s">
        <v>213</v>
      </c>
      <c r="E499" s="26" t="s">
        <v>70</v>
      </c>
      <c r="F499" s="27">
        <v>3211</v>
      </c>
    </row>
    <row r="500" spans="1:6" ht="27" hidden="1">
      <c r="A500" s="31" t="s">
        <v>385</v>
      </c>
      <c r="B500" s="26" t="s">
        <v>539</v>
      </c>
      <c r="C500" s="26" t="s">
        <v>533</v>
      </c>
      <c r="D500" s="26" t="s">
        <v>213</v>
      </c>
      <c r="E500" s="26" t="s">
        <v>523</v>
      </c>
      <c r="F500" s="27">
        <v>120</v>
      </c>
    </row>
    <row r="501" spans="1:6" ht="27" hidden="1">
      <c r="A501" s="26" t="s">
        <v>772</v>
      </c>
      <c r="B501" s="26" t="s">
        <v>539</v>
      </c>
      <c r="C501" s="26" t="s">
        <v>533</v>
      </c>
      <c r="D501" s="26" t="s">
        <v>213</v>
      </c>
      <c r="E501" s="26" t="s">
        <v>773</v>
      </c>
      <c r="F501" s="27">
        <v>2</v>
      </c>
    </row>
    <row r="502" spans="1:6" ht="15">
      <c r="A502" s="134" t="s">
        <v>541</v>
      </c>
      <c r="B502" s="23">
        <v>10</v>
      </c>
      <c r="C502" s="23"/>
      <c r="D502" s="23"/>
      <c r="E502" s="23"/>
      <c r="F502" s="22">
        <f>F503+F509+F555</f>
        <v>32868.085999999996</v>
      </c>
    </row>
    <row r="503" spans="1:6" ht="15">
      <c r="A503" s="26" t="s">
        <v>542</v>
      </c>
      <c r="B503" s="26">
        <v>10</v>
      </c>
      <c r="C503" s="26" t="s">
        <v>672</v>
      </c>
      <c r="D503" s="26"/>
      <c r="E503" s="26"/>
      <c r="F503" s="27">
        <f>F504</f>
        <v>670</v>
      </c>
    </row>
    <row r="504" spans="1:6" ht="41.25" hidden="1">
      <c r="A504" s="138" t="s">
        <v>526</v>
      </c>
      <c r="B504" s="26" t="s">
        <v>770</v>
      </c>
      <c r="C504" s="26" t="s">
        <v>672</v>
      </c>
      <c r="D504" s="26" t="s">
        <v>223</v>
      </c>
      <c r="E504" s="26"/>
      <c r="F504" s="27">
        <f>F505</f>
        <v>670</v>
      </c>
    </row>
    <row r="505" spans="1:6" ht="27.75" hidden="1">
      <c r="A505" s="34" t="s">
        <v>512</v>
      </c>
      <c r="B505" s="26" t="s">
        <v>770</v>
      </c>
      <c r="C505" s="26" t="s">
        <v>672</v>
      </c>
      <c r="D505" s="26" t="s">
        <v>228</v>
      </c>
      <c r="E505" s="26"/>
      <c r="F505" s="27">
        <f>F506</f>
        <v>670</v>
      </c>
    </row>
    <row r="506" spans="1:6" ht="27.75" hidden="1">
      <c r="A506" s="45" t="s">
        <v>513</v>
      </c>
      <c r="B506" s="26" t="s">
        <v>770</v>
      </c>
      <c r="C506" s="26" t="s">
        <v>672</v>
      </c>
      <c r="D506" s="26" t="s">
        <v>514</v>
      </c>
      <c r="E506" s="26"/>
      <c r="F506" s="27">
        <f>F507</f>
        <v>670</v>
      </c>
    </row>
    <row r="507" spans="1:6" ht="27.75" hidden="1">
      <c r="A507" s="111" t="s">
        <v>733</v>
      </c>
      <c r="B507" s="26">
        <v>10</v>
      </c>
      <c r="C507" s="26" t="s">
        <v>672</v>
      </c>
      <c r="D507" s="26" t="s">
        <v>515</v>
      </c>
      <c r="E507" s="26"/>
      <c r="F507" s="27">
        <f>F508</f>
        <v>670</v>
      </c>
    </row>
    <row r="508" spans="1:6" ht="27" hidden="1">
      <c r="A508" s="72" t="s">
        <v>180</v>
      </c>
      <c r="B508" s="135" t="s">
        <v>770</v>
      </c>
      <c r="C508" s="135" t="s">
        <v>672</v>
      </c>
      <c r="D508" s="26" t="s">
        <v>515</v>
      </c>
      <c r="E508" s="135" t="s">
        <v>771</v>
      </c>
      <c r="F508" s="27">
        <v>670</v>
      </c>
    </row>
    <row r="509" spans="1:6" ht="15">
      <c r="A509" s="154" t="s">
        <v>544</v>
      </c>
      <c r="B509" s="26">
        <v>10</v>
      </c>
      <c r="C509" s="26" t="s">
        <v>532</v>
      </c>
      <c r="D509" s="26"/>
      <c r="E509" s="26"/>
      <c r="F509" s="27">
        <f>F510+F515+F536+F542</f>
        <v>23737.609</v>
      </c>
    </row>
    <row r="510" spans="1:6" ht="42.75" hidden="1">
      <c r="A510" s="30" t="s">
        <v>453</v>
      </c>
      <c r="B510" s="25">
        <v>10</v>
      </c>
      <c r="C510" s="25" t="s">
        <v>532</v>
      </c>
      <c r="D510" s="25" t="s">
        <v>684</v>
      </c>
      <c r="E510" s="25"/>
      <c r="F510" s="28">
        <f>F511</f>
        <v>10092.007</v>
      </c>
    </row>
    <row r="511" spans="1:6" ht="27.75" hidden="1">
      <c r="A511" s="55" t="s">
        <v>488</v>
      </c>
      <c r="B511" s="38">
        <v>10</v>
      </c>
      <c r="C511" s="38" t="s">
        <v>532</v>
      </c>
      <c r="D511" s="38" t="s">
        <v>686</v>
      </c>
      <c r="E511" s="38"/>
      <c r="F511" s="32">
        <f>F513</f>
        <v>10092.007</v>
      </c>
    </row>
    <row r="512" spans="1:6" ht="27.75" hidden="1">
      <c r="A512" s="45" t="s">
        <v>459</v>
      </c>
      <c r="B512" s="26" t="s">
        <v>770</v>
      </c>
      <c r="C512" s="26" t="s">
        <v>532</v>
      </c>
      <c r="D512" s="26" t="s">
        <v>460</v>
      </c>
      <c r="E512" s="26"/>
      <c r="F512" s="27">
        <f>F513</f>
        <v>10092.007</v>
      </c>
    </row>
    <row r="513" spans="1:6" ht="68.25" hidden="1">
      <c r="A513" s="59" t="s">
        <v>77</v>
      </c>
      <c r="B513" s="26">
        <v>10</v>
      </c>
      <c r="C513" s="26" t="s">
        <v>532</v>
      </c>
      <c r="D513" s="39" t="s">
        <v>461</v>
      </c>
      <c r="E513" s="26"/>
      <c r="F513" s="27">
        <f>F514</f>
        <v>10092.007</v>
      </c>
    </row>
    <row r="514" spans="1:6" ht="15" hidden="1">
      <c r="A514" s="26" t="s">
        <v>675</v>
      </c>
      <c r="B514" s="26" t="s">
        <v>770</v>
      </c>
      <c r="C514" s="26" t="s">
        <v>532</v>
      </c>
      <c r="D514" s="59" t="s">
        <v>461</v>
      </c>
      <c r="E514" s="26" t="s">
        <v>771</v>
      </c>
      <c r="F514" s="37">
        <v>10092.007</v>
      </c>
    </row>
    <row r="515" spans="1:6" ht="42.75" hidden="1">
      <c r="A515" s="42" t="s">
        <v>527</v>
      </c>
      <c r="B515" s="25" t="s">
        <v>770</v>
      </c>
      <c r="C515" s="25" t="s">
        <v>532</v>
      </c>
      <c r="D515" s="60" t="s">
        <v>223</v>
      </c>
      <c r="E515" s="25"/>
      <c r="F515" s="28">
        <f>F516</f>
        <v>12645.617</v>
      </c>
    </row>
    <row r="516" spans="1:6" ht="27.75" hidden="1">
      <c r="A516" s="34" t="s">
        <v>512</v>
      </c>
      <c r="B516" s="38" t="s">
        <v>770</v>
      </c>
      <c r="C516" s="38" t="s">
        <v>532</v>
      </c>
      <c r="D516" s="34" t="s">
        <v>228</v>
      </c>
      <c r="E516" s="38"/>
      <c r="F516" s="32">
        <f>F517+F522+F529</f>
        <v>12645.617</v>
      </c>
    </row>
    <row r="517" spans="1:6" ht="27.75" hidden="1">
      <c r="A517" s="136" t="s">
        <v>229</v>
      </c>
      <c r="B517" s="26" t="s">
        <v>770</v>
      </c>
      <c r="C517" s="26" t="s">
        <v>532</v>
      </c>
      <c r="D517" s="59" t="s">
        <v>230</v>
      </c>
      <c r="E517" s="26"/>
      <c r="F517" s="27">
        <f>F518</f>
        <v>2731.723</v>
      </c>
    </row>
    <row r="518" spans="1:6" ht="15" hidden="1">
      <c r="A518" s="26" t="s">
        <v>545</v>
      </c>
      <c r="B518" s="26" t="s">
        <v>770</v>
      </c>
      <c r="C518" s="26" t="s">
        <v>532</v>
      </c>
      <c r="D518" s="26" t="s">
        <v>231</v>
      </c>
      <c r="E518" s="26"/>
      <c r="F518" s="27">
        <f>F519+F520</f>
        <v>2731.723</v>
      </c>
    </row>
    <row r="519" spans="1:6" ht="27" hidden="1">
      <c r="A519" s="31" t="s">
        <v>385</v>
      </c>
      <c r="B519" s="26" t="s">
        <v>770</v>
      </c>
      <c r="C519" s="26" t="s">
        <v>532</v>
      </c>
      <c r="D519" s="26" t="s">
        <v>231</v>
      </c>
      <c r="E519" s="26" t="s">
        <v>523</v>
      </c>
      <c r="F519" s="27">
        <v>25</v>
      </c>
    </row>
    <row r="520" spans="1:6" ht="15" hidden="1">
      <c r="A520" s="59" t="s">
        <v>180</v>
      </c>
      <c r="B520" s="26" t="s">
        <v>770</v>
      </c>
      <c r="C520" s="26" t="s">
        <v>532</v>
      </c>
      <c r="D520" s="26" t="s">
        <v>231</v>
      </c>
      <c r="E520" s="26" t="s">
        <v>771</v>
      </c>
      <c r="F520" s="37">
        <v>2706.723</v>
      </c>
    </row>
    <row r="521" spans="1:6" ht="27.75" hidden="1">
      <c r="A521" s="29" t="s">
        <v>633</v>
      </c>
      <c r="B521" s="26" t="s">
        <v>770</v>
      </c>
      <c r="C521" s="26" t="s">
        <v>532</v>
      </c>
      <c r="D521" s="26" t="s">
        <v>231</v>
      </c>
      <c r="E521" s="26"/>
      <c r="F521" s="27">
        <f>F523+F526</f>
        <v>9383.67</v>
      </c>
    </row>
    <row r="522" spans="1:6" ht="27.75" hidden="1">
      <c r="A522" s="100" t="s">
        <v>232</v>
      </c>
      <c r="B522" s="26" t="s">
        <v>770</v>
      </c>
      <c r="C522" s="26" t="s">
        <v>532</v>
      </c>
      <c r="D522" s="59" t="s">
        <v>233</v>
      </c>
      <c r="E522" s="26"/>
      <c r="F522" s="27">
        <f>F523+F526</f>
        <v>9383.67</v>
      </c>
    </row>
    <row r="523" spans="1:6" ht="15" hidden="1">
      <c r="A523" s="29" t="s">
        <v>546</v>
      </c>
      <c r="B523" s="26" t="s">
        <v>770</v>
      </c>
      <c r="C523" s="26" t="s">
        <v>532</v>
      </c>
      <c r="D523" s="59" t="s">
        <v>234</v>
      </c>
      <c r="E523" s="26"/>
      <c r="F523" s="27">
        <f>F525+F524</f>
        <v>7827</v>
      </c>
    </row>
    <row r="524" spans="1:6" ht="27" hidden="1">
      <c r="A524" s="31" t="s">
        <v>385</v>
      </c>
      <c r="B524" s="26" t="s">
        <v>770</v>
      </c>
      <c r="C524" s="26" t="s">
        <v>532</v>
      </c>
      <c r="D524" s="59" t="s">
        <v>234</v>
      </c>
      <c r="E524" s="26" t="s">
        <v>523</v>
      </c>
      <c r="F524" s="27">
        <v>100</v>
      </c>
    </row>
    <row r="525" spans="1:6" ht="15" hidden="1">
      <c r="A525" s="59" t="s">
        <v>180</v>
      </c>
      <c r="B525" s="26" t="s">
        <v>770</v>
      </c>
      <c r="C525" s="26" t="s">
        <v>532</v>
      </c>
      <c r="D525" s="59" t="s">
        <v>234</v>
      </c>
      <c r="E525" s="26" t="s">
        <v>771</v>
      </c>
      <c r="F525" s="37">
        <v>7727</v>
      </c>
    </row>
    <row r="526" spans="1:6" ht="15" hidden="1">
      <c r="A526" s="29" t="s">
        <v>754</v>
      </c>
      <c r="B526" s="26" t="s">
        <v>770</v>
      </c>
      <c r="C526" s="26" t="s">
        <v>532</v>
      </c>
      <c r="D526" s="59" t="s">
        <v>235</v>
      </c>
      <c r="E526" s="26"/>
      <c r="F526" s="27">
        <f>F528+F527</f>
        <v>1556.67</v>
      </c>
    </row>
    <row r="527" spans="1:6" ht="27" hidden="1">
      <c r="A527" s="31" t="s">
        <v>385</v>
      </c>
      <c r="B527" s="26" t="s">
        <v>770</v>
      </c>
      <c r="C527" s="26" t="s">
        <v>532</v>
      </c>
      <c r="D527" s="59" t="s">
        <v>235</v>
      </c>
      <c r="E527" s="26" t="s">
        <v>523</v>
      </c>
      <c r="F527" s="27">
        <v>26</v>
      </c>
    </row>
    <row r="528" spans="1:6" ht="15" hidden="1">
      <c r="A528" s="59" t="s">
        <v>180</v>
      </c>
      <c r="B528" s="26" t="s">
        <v>770</v>
      </c>
      <c r="C528" s="26" t="s">
        <v>532</v>
      </c>
      <c r="D528" s="59" t="s">
        <v>235</v>
      </c>
      <c r="E528" s="26" t="s">
        <v>771</v>
      </c>
      <c r="F528" s="37">
        <v>1530.67</v>
      </c>
    </row>
    <row r="529" spans="1:6" ht="27.75" hidden="1">
      <c r="A529" s="63" t="s">
        <v>236</v>
      </c>
      <c r="B529" s="26" t="s">
        <v>770</v>
      </c>
      <c r="C529" s="26" t="s">
        <v>532</v>
      </c>
      <c r="D529" s="59" t="s">
        <v>237</v>
      </c>
      <c r="E529" s="26"/>
      <c r="F529" s="37">
        <f>F530+F533</f>
        <v>530.2239999999999</v>
      </c>
    </row>
    <row r="530" spans="1:6" ht="41.25" hidden="1">
      <c r="A530" s="29" t="s">
        <v>547</v>
      </c>
      <c r="B530" s="26" t="s">
        <v>770</v>
      </c>
      <c r="C530" s="26" t="s">
        <v>532</v>
      </c>
      <c r="D530" s="59" t="s">
        <v>238</v>
      </c>
      <c r="E530" s="26"/>
      <c r="F530" s="27">
        <f>F532+F531</f>
        <v>91.983</v>
      </c>
    </row>
    <row r="531" spans="1:6" ht="27" hidden="1">
      <c r="A531" s="31" t="s">
        <v>385</v>
      </c>
      <c r="B531" s="26" t="s">
        <v>770</v>
      </c>
      <c r="C531" s="26" t="s">
        <v>532</v>
      </c>
      <c r="D531" s="59" t="s">
        <v>238</v>
      </c>
      <c r="E531" s="26" t="s">
        <v>523</v>
      </c>
      <c r="F531" s="27">
        <v>1.483</v>
      </c>
    </row>
    <row r="532" spans="1:6" ht="15" hidden="1">
      <c r="A532" s="59" t="s">
        <v>180</v>
      </c>
      <c r="B532" s="26" t="s">
        <v>770</v>
      </c>
      <c r="C532" s="26" t="s">
        <v>532</v>
      </c>
      <c r="D532" s="59" t="s">
        <v>238</v>
      </c>
      <c r="E532" s="26" t="s">
        <v>771</v>
      </c>
      <c r="F532" s="37">
        <v>90.5</v>
      </c>
    </row>
    <row r="533" spans="1:6" ht="41.25" hidden="1">
      <c r="A533" s="59" t="s">
        <v>609</v>
      </c>
      <c r="B533" s="26" t="s">
        <v>770</v>
      </c>
      <c r="C533" s="59" t="s">
        <v>532</v>
      </c>
      <c r="D533" s="59" t="s">
        <v>239</v>
      </c>
      <c r="E533" s="26"/>
      <c r="F533" s="27">
        <f>F535+F534</f>
        <v>438.241</v>
      </c>
    </row>
    <row r="534" spans="1:6" ht="27" hidden="1">
      <c r="A534" s="31" t="s">
        <v>385</v>
      </c>
      <c r="B534" s="26" t="s">
        <v>770</v>
      </c>
      <c r="C534" s="26" t="s">
        <v>532</v>
      </c>
      <c r="D534" s="59" t="s">
        <v>239</v>
      </c>
      <c r="E534" s="26" t="s">
        <v>523</v>
      </c>
      <c r="F534" s="27">
        <v>12.241</v>
      </c>
    </row>
    <row r="535" spans="1:6" ht="15" hidden="1">
      <c r="A535" s="59" t="s">
        <v>180</v>
      </c>
      <c r="B535" s="26" t="s">
        <v>770</v>
      </c>
      <c r="C535" s="26" t="s">
        <v>532</v>
      </c>
      <c r="D535" s="59" t="s">
        <v>239</v>
      </c>
      <c r="E535" s="26" t="s">
        <v>771</v>
      </c>
      <c r="F535" s="37">
        <v>426</v>
      </c>
    </row>
    <row r="536" spans="1:6" ht="42.75" hidden="1">
      <c r="A536" s="120" t="s">
        <v>634</v>
      </c>
      <c r="B536" s="60" t="s">
        <v>770</v>
      </c>
      <c r="C536" s="60" t="s">
        <v>532</v>
      </c>
      <c r="D536" s="60" t="s">
        <v>203</v>
      </c>
      <c r="E536" s="25"/>
      <c r="F536" s="28">
        <f>F537</f>
        <v>930.585</v>
      </c>
    </row>
    <row r="537" spans="1:6" ht="40.5" hidden="1">
      <c r="A537" s="131" t="s">
        <v>590</v>
      </c>
      <c r="B537" s="59" t="s">
        <v>770</v>
      </c>
      <c r="C537" s="34" t="s">
        <v>532</v>
      </c>
      <c r="D537" s="34" t="s">
        <v>205</v>
      </c>
      <c r="E537" s="38"/>
      <c r="F537" s="32">
        <f>F538</f>
        <v>930.585</v>
      </c>
    </row>
    <row r="538" spans="1:6" ht="27" hidden="1">
      <c r="A538" s="137" t="s">
        <v>210</v>
      </c>
      <c r="B538" s="138">
        <v>10</v>
      </c>
      <c r="C538" s="59" t="s">
        <v>532</v>
      </c>
      <c r="D538" s="59" t="s">
        <v>204</v>
      </c>
      <c r="E538" s="38"/>
      <c r="F538" s="32">
        <f>F539</f>
        <v>930.585</v>
      </c>
    </row>
    <row r="539" spans="1:6" ht="41.25" hidden="1">
      <c r="A539" s="59" t="s">
        <v>666</v>
      </c>
      <c r="B539" s="59" t="s">
        <v>770</v>
      </c>
      <c r="C539" s="59" t="s">
        <v>532</v>
      </c>
      <c r="D539" s="59" t="s">
        <v>221</v>
      </c>
      <c r="E539" s="26"/>
      <c r="F539" s="27">
        <f>F541+F540</f>
        <v>930.585</v>
      </c>
    </row>
    <row r="540" spans="1:6" ht="27" hidden="1">
      <c r="A540" s="31" t="s">
        <v>385</v>
      </c>
      <c r="B540" s="26" t="s">
        <v>770</v>
      </c>
      <c r="C540" s="26" t="s">
        <v>532</v>
      </c>
      <c r="D540" s="59" t="s">
        <v>221</v>
      </c>
      <c r="E540" s="26" t="s">
        <v>523</v>
      </c>
      <c r="F540" s="27">
        <v>2</v>
      </c>
    </row>
    <row r="541" spans="1:6" ht="15" hidden="1">
      <c r="A541" s="59" t="s">
        <v>180</v>
      </c>
      <c r="B541" s="26" t="s">
        <v>770</v>
      </c>
      <c r="C541" s="26" t="s">
        <v>532</v>
      </c>
      <c r="D541" s="59" t="s">
        <v>221</v>
      </c>
      <c r="E541" s="26" t="s">
        <v>771</v>
      </c>
      <c r="F541" s="37">
        <v>928.585</v>
      </c>
    </row>
    <row r="542" spans="1:6" ht="71.25" hidden="1">
      <c r="A542" s="60" t="s">
        <v>367</v>
      </c>
      <c r="B542" s="25" t="s">
        <v>770</v>
      </c>
      <c r="C542" s="25" t="s">
        <v>532</v>
      </c>
      <c r="D542" s="60" t="s">
        <v>368</v>
      </c>
      <c r="E542" s="25"/>
      <c r="F542" s="43">
        <f>F543</f>
        <v>69.4</v>
      </c>
    </row>
    <row r="543" spans="1:6" ht="54.75" hidden="1">
      <c r="A543" s="139" t="s">
        <v>371</v>
      </c>
      <c r="B543" s="38" t="s">
        <v>770</v>
      </c>
      <c r="C543" s="38" t="s">
        <v>532</v>
      </c>
      <c r="D543" s="34" t="s">
        <v>369</v>
      </c>
      <c r="E543" s="38"/>
      <c r="F543" s="40">
        <f>F547+F545+F549</f>
        <v>69.4</v>
      </c>
    </row>
    <row r="544" spans="1:6" ht="68.25" hidden="1">
      <c r="A544" s="136" t="s">
        <v>370</v>
      </c>
      <c r="B544" s="26" t="s">
        <v>770</v>
      </c>
      <c r="C544" s="26" t="s">
        <v>532</v>
      </c>
      <c r="D544" s="59" t="s">
        <v>372</v>
      </c>
      <c r="E544" s="26"/>
      <c r="F544" s="37"/>
    </row>
    <row r="545" spans="1:6" ht="27.75" hidden="1">
      <c r="A545" s="59" t="s">
        <v>374</v>
      </c>
      <c r="B545" s="26" t="s">
        <v>770</v>
      </c>
      <c r="C545" s="26" t="s">
        <v>532</v>
      </c>
      <c r="D545" s="59" t="s">
        <v>373</v>
      </c>
      <c r="E545" s="140"/>
      <c r="F545" s="37">
        <f>F546</f>
        <v>69.4</v>
      </c>
    </row>
    <row r="546" spans="1:6" ht="27.75" hidden="1">
      <c r="A546" s="59" t="s">
        <v>180</v>
      </c>
      <c r="B546" s="26" t="s">
        <v>770</v>
      </c>
      <c r="C546" s="26" t="s">
        <v>532</v>
      </c>
      <c r="D546" s="59" t="s">
        <v>373</v>
      </c>
      <c r="E546" s="26" t="s">
        <v>771</v>
      </c>
      <c r="F546" s="37">
        <v>69.4</v>
      </c>
    </row>
    <row r="547" spans="1:6" ht="41.25" hidden="1">
      <c r="A547" s="59" t="s">
        <v>482</v>
      </c>
      <c r="B547" s="26" t="s">
        <v>770</v>
      </c>
      <c r="C547" s="26" t="s">
        <v>532</v>
      </c>
      <c r="D547" s="59" t="s">
        <v>558</v>
      </c>
      <c r="E547" s="26"/>
      <c r="F547" s="37">
        <f>F548</f>
        <v>0</v>
      </c>
    </row>
    <row r="548" spans="1:6" ht="15" hidden="1">
      <c r="A548" s="59" t="s">
        <v>180</v>
      </c>
      <c r="B548" s="26" t="s">
        <v>770</v>
      </c>
      <c r="C548" s="26" t="s">
        <v>532</v>
      </c>
      <c r="D548" s="59" t="s">
        <v>558</v>
      </c>
      <c r="E548" s="26" t="s">
        <v>771</v>
      </c>
      <c r="F548" s="37"/>
    </row>
    <row r="549" spans="1:6" ht="41.25" hidden="1">
      <c r="A549" s="59" t="s">
        <v>484</v>
      </c>
      <c r="B549" s="26" t="s">
        <v>770</v>
      </c>
      <c r="C549" s="26" t="s">
        <v>532</v>
      </c>
      <c r="D549" s="59" t="s">
        <v>485</v>
      </c>
      <c r="E549" s="26"/>
      <c r="F549" s="37">
        <f>F550</f>
        <v>0</v>
      </c>
    </row>
    <row r="550" spans="1:6" ht="15" hidden="1">
      <c r="A550" s="59" t="s">
        <v>180</v>
      </c>
      <c r="B550" s="26" t="s">
        <v>770</v>
      </c>
      <c r="C550" s="26" t="s">
        <v>532</v>
      </c>
      <c r="D550" s="59" t="s">
        <v>485</v>
      </c>
      <c r="E550" s="26" t="s">
        <v>771</v>
      </c>
      <c r="F550" s="37"/>
    </row>
    <row r="551" spans="1:6" ht="68.25" hidden="1">
      <c r="A551" s="24" t="s">
        <v>591</v>
      </c>
      <c r="B551" s="23" t="s">
        <v>770</v>
      </c>
      <c r="C551" s="23" t="s">
        <v>532</v>
      </c>
      <c r="D551" s="141" t="s">
        <v>397</v>
      </c>
      <c r="E551" s="23"/>
      <c r="F551" s="41">
        <f>F552</f>
        <v>0</v>
      </c>
    </row>
    <row r="552" spans="1:6" ht="68.25" hidden="1">
      <c r="A552" s="29" t="s">
        <v>592</v>
      </c>
      <c r="B552" s="26" t="s">
        <v>770</v>
      </c>
      <c r="C552" s="26" t="s">
        <v>532</v>
      </c>
      <c r="D552" s="59" t="s">
        <v>396</v>
      </c>
      <c r="E552" s="26"/>
      <c r="F552" s="37">
        <f>F553</f>
        <v>0</v>
      </c>
    </row>
    <row r="553" spans="1:6" ht="15" hidden="1">
      <c r="A553" s="59" t="s">
        <v>593</v>
      </c>
      <c r="B553" s="26" t="s">
        <v>770</v>
      </c>
      <c r="C553" s="26" t="s">
        <v>532</v>
      </c>
      <c r="D553" s="59" t="s">
        <v>594</v>
      </c>
      <c r="E553" s="26"/>
      <c r="F553" s="37">
        <f>F554</f>
        <v>0</v>
      </c>
    </row>
    <row r="554" spans="1:6" ht="15" hidden="1">
      <c r="A554" s="59" t="s">
        <v>180</v>
      </c>
      <c r="B554" s="26" t="s">
        <v>770</v>
      </c>
      <c r="C554" s="26" t="s">
        <v>532</v>
      </c>
      <c r="D554" s="59" t="s">
        <v>594</v>
      </c>
      <c r="E554" s="26" t="s">
        <v>771</v>
      </c>
      <c r="F554" s="37"/>
    </row>
    <row r="555" spans="1:6" ht="15">
      <c r="A555" s="26" t="s">
        <v>548</v>
      </c>
      <c r="B555" s="26">
        <v>10</v>
      </c>
      <c r="C555" s="26" t="s">
        <v>533</v>
      </c>
      <c r="D555" s="26"/>
      <c r="E555" s="26"/>
      <c r="F555" s="27">
        <f>F556+F561</f>
        <v>8460.476999999999</v>
      </c>
    </row>
    <row r="556" spans="1:6" ht="42.75" hidden="1">
      <c r="A556" s="30" t="s">
        <v>489</v>
      </c>
      <c r="B556" s="23" t="s">
        <v>770</v>
      </c>
      <c r="C556" s="23" t="s">
        <v>533</v>
      </c>
      <c r="D556" s="23" t="s">
        <v>684</v>
      </c>
      <c r="E556" s="23"/>
      <c r="F556" s="22">
        <f>F557</f>
        <v>2135.822</v>
      </c>
    </row>
    <row r="557" spans="1:6" ht="28.5" hidden="1">
      <c r="A557" s="30" t="s">
        <v>470</v>
      </c>
      <c r="B557" s="25" t="s">
        <v>770</v>
      </c>
      <c r="C557" s="25" t="s">
        <v>533</v>
      </c>
      <c r="D557" s="25" t="s">
        <v>348</v>
      </c>
      <c r="E557" s="25"/>
      <c r="F557" s="28">
        <f>F559</f>
        <v>2135.822</v>
      </c>
    </row>
    <row r="558" spans="1:6" ht="54.75" hidden="1">
      <c r="A558" s="63" t="s">
        <v>487</v>
      </c>
      <c r="B558" s="26" t="s">
        <v>770</v>
      </c>
      <c r="C558" s="26" t="s">
        <v>533</v>
      </c>
      <c r="D558" s="26" t="s">
        <v>126</v>
      </c>
      <c r="E558" s="25"/>
      <c r="F558" s="28">
        <f>F559</f>
        <v>2135.822</v>
      </c>
    </row>
    <row r="559" spans="1:6" ht="15" hidden="1">
      <c r="A559" s="26" t="s">
        <v>302</v>
      </c>
      <c r="B559" s="26" t="s">
        <v>770</v>
      </c>
      <c r="C559" s="26" t="s">
        <v>533</v>
      </c>
      <c r="D559" s="26" t="s">
        <v>127</v>
      </c>
      <c r="E559" s="23"/>
      <c r="F559" s="22">
        <f>F560</f>
        <v>2135.822</v>
      </c>
    </row>
    <row r="560" spans="1:6" ht="15" hidden="1">
      <c r="A560" s="59" t="s">
        <v>180</v>
      </c>
      <c r="B560" s="26" t="s">
        <v>770</v>
      </c>
      <c r="C560" s="26" t="s">
        <v>533</v>
      </c>
      <c r="D560" s="26" t="s">
        <v>127</v>
      </c>
      <c r="E560" s="26" t="s">
        <v>771</v>
      </c>
      <c r="F560" s="27">
        <v>2135.822</v>
      </c>
    </row>
    <row r="561" spans="1:6" ht="42.75" hidden="1">
      <c r="A561" s="42" t="s">
        <v>526</v>
      </c>
      <c r="B561" s="25" t="s">
        <v>770</v>
      </c>
      <c r="C561" s="25" t="s">
        <v>533</v>
      </c>
      <c r="D561" s="25" t="s">
        <v>223</v>
      </c>
      <c r="E561" s="25"/>
      <c r="F561" s="28">
        <f>F562</f>
        <v>6324.655</v>
      </c>
    </row>
    <row r="562" spans="1:6" ht="27.75" hidden="1">
      <c r="A562" s="59" t="s">
        <v>134</v>
      </c>
      <c r="B562" s="26" t="s">
        <v>770</v>
      </c>
      <c r="C562" s="26" t="s">
        <v>533</v>
      </c>
      <c r="D562" s="26" t="s">
        <v>240</v>
      </c>
      <c r="E562" s="26"/>
      <c r="F562" s="27">
        <f>F563</f>
        <v>6324.655</v>
      </c>
    </row>
    <row r="563" spans="1:6" ht="41.25" hidden="1">
      <c r="A563" s="45" t="s">
        <v>244</v>
      </c>
      <c r="B563" s="26" t="s">
        <v>770</v>
      </c>
      <c r="C563" s="26" t="s">
        <v>533</v>
      </c>
      <c r="D563" s="26" t="s">
        <v>245</v>
      </c>
      <c r="E563" s="26"/>
      <c r="F563" s="27">
        <f>F564</f>
        <v>6324.655</v>
      </c>
    </row>
    <row r="564" spans="1:6" ht="40.5" hidden="1">
      <c r="A564" s="26" t="s">
        <v>654</v>
      </c>
      <c r="B564" s="26">
        <v>10</v>
      </c>
      <c r="C564" s="26" t="s">
        <v>533</v>
      </c>
      <c r="D564" s="26" t="s">
        <v>246</v>
      </c>
      <c r="E564" s="26"/>
      <c r="F564" s="27">
        <f>F565</f>
        <v>6324.655</v>
      </c>
    </row>
    <row r="565" spans="1:6" ht="15" hidden="1">
      <c r="A565" s="26" t="s">
        <v>675</v>
      </c>
      <c r="B565" s="26" t="s">
        <v>770</v>
      </c>
      <c r="C565" s="26" t="s">
        <v>533</v>
      </c>
      <c r="D565" s="26" t="s">
        <v>246</v>
      </c>
      <c r="E565" s="26" t="s">
        <v>771</v>
      </c>
      <c r="F565" s="37">
        <v>6324.655</v>
      </c>
    </row>
    <row r="566" spans="1:6" ht="15">
      <c r="A566" s="23" t="s">
        <v>655</v>
      </c>
      <c r="B566" s="23" t="s">
        <v>769</v>
      </c>
      <c r="C566" s="26"/>
      <c r="D566" s="26"/>
      <c r="E566" s="26"/>
      <c r="F566" s="22">
        <f>F567</f>
        <v>330</v>
      </c>
    </row>
    <row r="567" spans="1:6" ht="15">
      <c r="A567" s="26" t="s">
        <v>656</v>
      </c>
      <c r="B567" s="26">
        <v>11</v>
      </c>
      <c r="C567" s="26" t="s">
        <v>673</v>
      </c>
      <c r="D567" s="26"/>
      <c r="E567" s="26"/>
      <c r="F567" s="27">
        <f>F568+F576</f>
        <v>330</v>
      </c>
    </row>
    <row r="568" spans="1:6" ht="81.75" hidden="1">
      <c r="A568" s="121" t="s">
        <v>313</v>
      </c>
      <c r="B568" s="23">
        <v>11</v>
      </c>
      <c r="C568" s="23" t="s">
        <v>673</v>
      </c>
      <c r="D568" s="23" t="s">
        <v>314</v>
      </c>
      <c r="E568" s="23"/>
      <c r="F568" s="22">
        <f>F569</f>
        <v>330</v>
      </c>
    </row>
    <row r="569" spans="1:6" ht="41.25" hidden="1">
      <c r="A569" s="29" t="s">
        <v>320</v>
      </c>
      <c r="B569" s="26" t="s">
        <v>769</v>
      </c>
      <c r="C569" s="26" t="s">
        <v>673</v>
      </c>
      <c r="D569" s="26" t="s">
        <v>315</v>
      </c>
      <c r="E569" s="26"/>
      <c r="F569" s="27">
        <f>F570</f>
        <v>330</v>
      </c>
    </row>
    <row r="570" spans="1:6" ht="41.25" hidden="1">
      <c r="A570" s="57" t="s">
        <v>322</v>
      </c>
      <c r="B570" s="26" t="s">
        <v>769</v>
      </c>
      <c r="C570" s="26" t="s">
        <v>673</v>
      </c>
      <c r="D570" s="26" t="s">
        <v>318</v>
      </c>
      <c r="E570" s="26"/>
      <c r="F570" s="27">
        <f>F571</f>
        <v>330</v>
      </c>
    </row>
    <row r="571" spans="1:6" ht="54.75" hidden="1">
      <c r="A571" s="111" t="s">
        <v>332</v>
      </c>
      <c r="B571" s="26" t="s">
        <v>769</v>
      </c>
      <c r="C571" s="26" t="s">
        <v>673</v>
      </c>
      <c r="D571" s="26" t="s">
        <v>724</v>
      </c>
      <c r="E571" s="26"/>
      <c r="F571" s="37">
        <f>F572</f>
        <v>330</v>
      </c>
    </row>
    <row r="572" spans="1:6" ht="27" hidden="1">
      <c r="A572" s="31" t="s">
        <v>385</v>
      </c>
      <c r="B572" s="26" t="s">
        <v>769</v>
      </c>
      <c r="C572" s="26" t="s">
        <v>673</v>
      </c>
      <c r="D572" s="26" t="s">
        <v>724</v>
      </c>
      <c r="E572" s="26" t="s">
        <v>523</v>
      </c>
      <c r="F572" s="37">
        <v>330</v>
      </c>
    </row>
    <row r="573" spans="1:6" ht="27" hidden="1">
      <c r="A573" s="26" t="s">
        <v>737</v>
      </c>
      <c r="B573" s="26" t="s">
        <v>769</v>
      </c>
      <c r="C573" s="26" t="s">
        <v>673</v>
      </c>
      <c r="D573" s="26" t="s">
        <v>738</v>
      </c>
      <c r="E573" s="26"/>
      <c r="F573" s="37">
        <f>F575+F574</f>
        <v>0</v>
      </c>
    </row>
    <row r="574" spans="1:6" ht="27" hidden="1">
      <c r="A574" s="26" t="s">
        <v>661</v>
      </c>
      <c r="B574" s="26" t="s">
        <v>769</v>
      </c>
      <c r="C574" s="26" t="s">
        <v>673</v>
      </c>
      <c r="D574" s="26" t="s">
        <v>738</v>
      </c>
      <c r="E574" s="26" t="s">
        <v>523</v>
      </c>
      <c r="F574" s="37"/>
    </row>
    <row r="575" spans="1:6" ht="15" hidden="1">
      <c r="A575" s="26" t="s">
        <v>653</v>
      </c>
      <c r="B575" s="26" t="s">
        <v>769</v>
      </c>
      <c r="C575" s="26" t="s">
        <v>673</v>
      </c>
      <c r="D575" s="26" t="s">
        <v>738</v>
      </c>
      <c r="E575" s="26" t="s">
        <v>517</v>
      </c>
      <c r="F575" s="37"/>
    </row>
    <row r="576" spans="1:6" ht="27.75" hidden="1">
      <c r="A576" s="24" t="s">
        <v>608</v>
      </c>
      <c r="B576" s="23" t="s">
        <v>769</v>
      </c>
      <c r="C576" s="23" t="s">
        <v>673</v>
      </c>
      <c r="D576" s="23" t="s">
        <v>79</v>
      </c>
      <c r="E576" s="23"/>
      <c r="F576" s="41">
        <f>F577</f>
        <v>0</v>
      </c>
    </row>
    <row r="577" spans="1:6" ht="28.5" hidden="1">
      <c r="A577" s="30" t="s">
        <v>80</v>
      </c>
      <c r="B577" s="23" t="s">
        <v>769</v>
      </c>
      <c r="C577" s="23" t="s">
        <v>673</v>
      </c>
      <c r="D577" s="23" t="s">
        <v>81</v>
      </c>
      <c r="E577" s="23"/>
      <c r="F577" s="41">
        <f>F578</f>
        <v>0</v>
      </c>
    </row>
    <row r="578" spans="1:6" ht="54.75" hidden="1">
      <c r="A578" s="111" t="s">
        <v>332</v>
      </c>
      <c r="B578" s="26" t="s">
        <v>769</v>
      </c>
      <c r="C578" s="26" t="s">
        <v>673</v>
      </c>
      <c r="D578" s="26" t="s">
        <v>732</v>
      </c>
      <c r="E578" s="26"/>
      <c r="F578" s="37">
        <f>F579</f>
        <v>0</v>
      </c>
    </row>
    <row r="579" spans="1:6" ht="27" hidden="1">
      <c r="A579" s="26" t="s">
        <v>661</v>
      </c>
      <c r="B579" s="26" t="s">
        <v>769</v>
      </c>
      <c r="C579" s="26" t="s">
        <v>673</v>
      </c>
      <c r="D579" s="26" t="s">
        <v>732</v>
      </c>
      <c r="E579" s="26" t="s">
        <v>523</v>
      </c>
      <c r="F579" s="37"/>
    </row>
    <row r="580" spans="1:6" ht="30.75" customHeight="1">
      <c r="A580" s="24" t="s">
        <v>704</v>
      </c>
      <c r="B580" s="23">
        <v>14</v>
      </c>
      <c r="C580" s="23"/>
      <c r="D580" s="23"/>
      <c r="E580" s="23"/>
      <c r="F580" s="22">
        <f>F581+F586</f>
        <v>6177.132</v>
      </c>
    </row>
    <row r="581" spans="1:6" ht="28.5" customHeight="1">
      <c r="A581" s="29" t="s">
        <v>303</v>
      </c>
      <c r="B581" s="29" t="s">
        <v>524</v>
      </c>
      <c r="C581" s="97" t="s">
        <v>672</v>
      </c>
      <c r="D581" s="29" t="s">
        <v>604</v>
      </c>
      <c r="E581" s="26"/>
      <c r="F581" s="27">
        <f>F582</f>
        <v>6177.132</v>
      </c>
    </row>
    <row r="582" spans="1:6" ht="27.75" hidden="1">
      <c r="A582" s="24" t="s">
        <v>608</v>
      </c>
      <c r="B582" s="55" t="s">
        <v>524</v>
      </c>
      <c r="C582" s="99" t="s">
        <v>672</v>
      </c>
      <c r="D582" s="55" t="s">
        <v>687</v>
      </c>
      <c r="E582" s="25"/>
      <c r="F582" s="32">
        <f>F583</f>
        <v>6177.132</v>
      </c>
    </row>
    <row r="583" spans="1:6" ht="28.5" hidden="1">
      <c r="A583" s="30" t="s">
        <v>80</v>
      </c>
      <c r="B583" s="29" t="s">
        <v>524</v>
      </c>
      <c r="C583" s="97" t="s">
        <v>672</v>
      </c>
      <c r="D583" s="29" t="s">
        <v>688</v>
      </c>
      <c r="E583" s="23"/>
      <c r="F583" s="27">
        <f>F584</f>
        <v>6177.132</v>
      </c>
    </row>
    <row r="584" spans="1:6" ht="41.25" hidden="1">
      <c r="A584" s="29" t="s">
        <v>339</v>
      </c>
      <c r="B584" s="29" t="s">
        <v>524</v>
      </c>
      <c r="C584" s="97" t="s">
        <v>672</v>
      </c>
      <c r="D584" s="29" t="s">
        <v>720</v>
      </c>
      <c r="E584" s="23"/>
      <c r="F584" s="27">
        <f>F585</f>
        <v>6177.132</v>
      </c>
    </row>
    <row r="585" spans="1:6" ht="16.5" customHeight="1" hidden="1">
      <c r="A585" s="101" t="s">
        <v>171</v>
      </c>
      <c r="B585" s="26" t="s">
        <v>524</v>
      </c>
      <c r="C585" s="97" t="s">
        <v>672</v>
      </c>
      <c r="D585" s="29" t="s">
        <v>720</v>
      </c>
      <c r="E585" s="26" t="s">
        <v>525</v>
      </c>
      <c r="F585" s="37">
        <v>6177.132</v>
      </c>
    </row>
  </sheetData>
  <sheetProtection/>
  <mergeCells count="1">
    <mergeCell ref="A2:F2"/>
  </mergeCells>
  <hyperlinks>
    <hyperlink ref="A293" r:id="rId1" display="consultantplus://offline/ref=C6EF3AE28B6C46D1117CBBA251A07B11C6C7C5768D606C8B0E322DA1BBA42282C9440EEF08E6CC43400230U6VFM"/>
    <hyperlink ref="A475" r:id="rId2" display="consultantplus://offline/ref=C6EF3AE28B6C46D1117CBBA251A07B11C6C7C5768D62628200322DA1BBA42282C9440EEF08E6CC43400635U6VAM"/>
    <hyperlink ref="A59" r:id="rId3" display="consultantplus://offline/ref=C6EF3AE28B6C46D1117CBBA251A07B11C6C7C5768D62628200322DA1BBA42282C9440EEF08E6CC43400635U6VAM"/>
    <hyperlink ref="A286" r:id="rId4" display="consultantplus://offline/ref=C6EF3AE28B6C46D1117CBBA251A07B11C6C7C5768D606C8B0E322DA1BBA42282C9440EEF08E6CC43400230U6VF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C1144"/>
  <sheetViews>
    <sheetView zoomScalePageLayoutView="0" workbookViewId="0" topLeftCell="A2">
      <selection activeCell="A3" sqref="A3:G3"/>
    </sheetView>
  </sheetViews>
  <sheetFormatPr defaultColWidth="9.140625" defaultRowHeight="15"/>
  <cols>
    <col min="1" max="1" width="60.421875" style="1" customWidth="1"/>
    <col min="2" max="2" width="5.421875" style="1" customWidth="1"/>
    <col min="3" max="3" width="5.140625" style="1" customWidth="1"/>
    <col min="4" max="4" width="17.00390625" style="1" customWidth="1"/>
    <col min="5" max="5" width="5.00390625" style="1" customWidth="1"/>
    <col min="6" max="6" width="13.7109375" style="1" customWidth="1"/>
    <col min="7" max="7" width="12.28125" style="1" customWidth="1"/>
    <col min="9" max="9" width="16.140625" style="0" customWidth="1"/>
    <col min="10" max="10" width="14.140625" style="0" customWidth="1"/>
  </cols>
  <sheetData>
    <row r="1" spans="1:7" ht="15" customHeight="1" hidden="1">
      <c r="A1" s="519" t="s">
        <v>838</v>
      </c>
      <c r="B1" s="519"/>
      <c r="C1" s="519"/>
      <c r="D1" s="519"/>
      <c r="E1" s="519"/>
      <c r="F1" s="519"/>
      <c r="G1" s="264"/>
    </row>
    <row r="2" spans="1:7" ht="27" customHeight="1">
      <c r="A2" s="520"/>
      <c r="B2" s="520"/>
      <c r="C2" s="520"/>
      <c r="D2" s="520"/>
      <c r="E2" s="520"/>
      <c r="F2" s="520"/>
      <c r="G2" s="265"/>
    </row>
    <row r="3" spans="1:7" ht="59.25" customHeight="1">
      <c r="A3" s="520" t="s">
        <v>1171</v>
      </c>
      <c r="B3" s="520"/>
      <c r="C3" s="520"/>
      <c r="D3" s="520"/>
      <c r="E3" s="520"/>
      <c r="F3" s="520"/>
      <c r="G3" s="520"/>
    </row>
    <row r="4" spans="1:7" ht="17.25" customHeight="1">
      <c r="A4" s="521"/>
      <c r="B4" s="521"/>
      <c r="C4" s="521"/>
      <c r="D4" s="521"/>
      <c r="E4" s="521"/>
      <c r="F4" s="521"/>
      <c r="G4" s="266"/>
    </row>
    <row r="5" spans="1:7" ht="73.5" customHeight="1">
      <c r="A5" s="522" t="s">
        <v>1129</v>
      </c>
      <c r="B5" s="522"/>
      <c r="C5" s="522"/>
      <c r="D5" s="522"/>
      <c r="E5" s="522"/>
      <c r="F5" s="522"/>
      <c r="G5" s="267"/>
    </row>
    <row r="6" spans="1:7" ht="15.75">
      <c r="A6" s="523"/>
      <c r="B6" s="523"/>
      <c r="C6" s="523"/>
      <c r="D6" s="523"/>
      <c r="E6" s="523"/>
      <c r="F6" s="259"/>
      <c r="G6" s="259"/>
    </row>
    <row r="7" spans="1:7" ht="16.5" thickBot="1">
      <c r="A7" s="524" t="s">
        <v>839</v>
      </c>
      <c r="B7" s="524"/>
      <c r="C7" s="524"/>
      <c r="D7" s="524"/>
      <c r="E7" s="524"/>
      <c r="F7" s="524"/>
      <c r="G7" s="279"/>
    </row>
    <row r="8" spans="1:7" s="268" customFormat="1" ht="15" customHeight="1">
      <c r="A8" s="529" t="s">
        <v>408</v>
      </c>
      <c r="B8" s="531" t="s">
        <v>748</v>
      </c>
      <c r="C8" s="531" t="s">
        <v>164</v>
      </c>
      <c r="D8" s="531" t="s">
        <v>165</v>
      </c>
      <c r="E8" s="531" t="s">
        <v>166</v>
      </c>
      <c r="F8" s="527" t="s">
        <v>1115</v>
      </c>
      <c r="G8" s="527" t="s">
        <v>1116</v>
      </c>
    </row>
    <row r="9" spans="1:7" s="268" customFormat="1" ht="15.75" thickBot="1">
      <c r="A9" s="530"/>
      <c r="B9" s="532"/>
      <c r="C9" s="532"/>
      <c r="D9" s="532"/>
      <c r="E9" s="532"/>
      <c r="F9" s="528"/>
      <c r="G9" s="528"/>
    </row>
    <row r="10" spans="1:7" s="170" customFormat="1" ht="12">
      <c r="A10" s="302">
        <v>1</v>
      </c>
      <c r="B10" s="303">
        <v>2</v>
      </c>
      <c r="C10" s="303">
        <v>3</v>
      </c>
      <c r="D10" s="303">
        <v>4</v>
      </c>
      <c r="E10" s="303">
        <v>5</v>
      </c>
      <c r="F10" s="280">
        <v>6</v>
      </c>
      <c r="G10" s="280">
        <v>6</v>
      </c>
    </row>
    <row r="11" spans="1:10" ht="22.5" customHeight="1">
      <c r="A11" s="304" t="s">
        <v>167</v>
      </c>
      <c r="B11" s="247"/>
      <c r="C11" s="247"/>
      <c r="D11" s="247"/>
      <c r="E11" s="247"/>
      <c r="F11" s="281">
        <f>F13+F428+F498+F620+F924+F995+F1006+F1084+F1130+F12</f>
        <v>331790.08</v>
      </c>
      <c r="G11" s="281">
        <f>G13+G428+G498+G620+G924+G995+G1006+G1084+G1130+G12</f>
        <v>335127.67100000003</v>
      </c>
      <c r="I11" s="169"/>
      <c r="J11" s="169"/>
    </row>
    <row r="12" spans="1:10" ht="22.5" customHeight="1">
      <c r="A12" s="304" t="s">
        <v>1156</v>
      </c>
      <c r="B12" s="247"/>
      <c r="C12" s="247"/>
      <c r="D12" s="247"/>
      <c r="E12" s="247"/>
      <c r="F12" s="281">
        <v>3442</v>
      </c>
      <c r="G12" s="281">
        <v>7081</v>
      </c>
      <c r="I12" s="169"/>
      <c r="J12" s="169"/>
    </row>
    <row r="13" spans="1:10" ht="15">
      <c r="A13" s="253" t="s">
        <v>703</v>
      </c>
      <c r="B13" s="253" t="s">
        <v>672</v>
      </c>
      <c r="C13" s="253"/>
      <c r="D13" s="253"/>
      <c r="E13" s="253"/>
      <c r="F13" s="282">
        <f>F14+F19+F35+F148+F181+F187+F172+F143+F176</f>
        <v>46482.432</v>
      </c>
      <c r="G13" s="282">
        <f>G14+G19+G35+G148+G181+G187+G172+G143+G176</f>
        <v>23059.407</v>
      </c>
      <c r="I13" s="169"/>
      <c r="J13" s="169"/>
    </row>
    <row r="14" spans="1:7" ht="27.75">
      <c r="A14" s="305" t="s">
        <v>14</v>
      </c>
      <c r="B14" s="253" t="s">
        <v>672</v>
      </c>
      <c r="C14" s="253" t="s">
        <v>673</v>
      </c>
      <c r="D14" s="254"/>
      <c r="E14" s="253"/>
      <c r="F14" s="282">
        <f aca="true" t="shared" si="0" ref="F14:G17">F15</f>
        <v>1415</v>
      </c>
      <c r="G14" s="282">
        <f t="shared" si="0"/>
        <v>115</v>
      </c>
    </row>
    <row r="15" spans="1:7" ht="28.5">
      <c r="A15" s="306" t="s">
        <v>340</v>
      </c>
      <c r="B15" s="253" t="s">
        <v>672</v>
      </c>
      <c r="C15" s="253" t="s">
        <v>673</v>
      </c>
      <c r="D15" s="254" t="s">
        <v>32</v>
      </c>
      <c r="E15" s="253"/>
      <c r="F15" s="283">
        <f t="shared" si="0"/>
        <v>1415</v>
      </c>
      <c r="G15" s="283">
        <f t="shared" si="0"/>
        <v>115</v>
      </c>
    </row>
    <row r="16" spans="1:7" ht="15">
      <c r="A16" s="2" t="s">
        <v>170</v>
      </c>
      <c r="B16" s="2" t="s">
        <v>672</v>
      </c>
      <c r="C16" s="2" t="s">
        <v>673</v>
      </c>
      <c r="D16" s="2" t="s">
        <v>508</v>
      </c>
      <c r="E16" s="2"/>
      <c r="F16" s="284">
        <f t="shared" si="0"/>
        <v>1415</v>
      </c>
      <c r="G16" s="284">
        <f t="shared" si="0"/>
        <v>115</v>
      </c>
    </row>
    <row r="17" spans="1:7" ht="27">
      <c r="A17" s="2" t="s">
        <v>605</v>
      </c>
      <c r="B17" s="2" t="s">
        <v>672</v>
      </c>
      <c r="C17" s="2" t="s">
        <v>673</v>
      </c>
      <c r="D17" s="2" t="s">
        <v>509</v>
      </c>
      <c r="E17" s="2"/>
      <c r="F17" s="284">
        <f t="shared" si="0"/>
        <v>1415</v>
      </c>
      <c r="G17" s="284">
        <f t="shared" si="0"/>
        <v>115</v>
      </c>
    </row>
    <row r="18" spans="1:7" ht="69" customHeight="1">
      <c r="A18" s="2" t="s">
        <v>173</v>
      </c>
      <c r="B18" s="2" t="s">
        <v>672</v>
      </c>
      <c r="C18" s="2" t="s">
        <v>673</v>
      </c>
      <c r="D18" s="2" t="s">
        <v>509</v>
      </c>
      <c r="E18" s="2" t="s">
        <v>70</v>
      </c>
      <c r="F18" s="284">
        <v>1415</v>
      </c>
      <c r="G18" s="284">
        <v>115</v>
      </c>
    </row>
    <row r="19" spans="1:7" ht="40.5">
      <c r="A19" s="253" t="s">
        <v>674</v>
      </c>
      <c r="B19" s="253" t="s">
        <v>672</v>
      </c>
      <c r="C19" s="253" t="s">
        <v>532</v>
      </c>
      <c r="D19" s="254"/>
      <c r="E19" s="253"/>
      <c r="F19" s="282">
        <f>F20+F30</f>
        <v>1632.5</v>
      </c>
      <c r="G19" s="282">
        <f>G20+G30</f>
        <v>1632.5</v>
      </c>
    </row>
    <row r="20" spans="1:7" ht="27.75">
      <c r="A20" s="305" t="s">
        <v>343</v>
      </c>
      <c r="B20" s="254" t="s">
        <v>672</v>
      </c>
      <c r="C20" s="254" t="s">
        <v>532</v>
      </c>
      <c r="D20" s="254" t="s">
        <v>504</v>
      </c>
      <c r="E20" s="254"/>
      <c r="F20" s="283">
        <f>F21+F24</f>
        <v>1433.3</v>
      </c>
      <c r="G20" s="283">
        <f>G21+G24</f>
        <v>1433.3</v>
      </c>
    </row>
    <row r="21" spans="1:7" ht="27.75">
      <c r="A21" s="5" t="s">
        <v>181</v>
      </c>
      <c r="B21" s="2" t="s">
        <v>672</v>
      </c>
      <c r="C21" s="2" t="s">
        <v>532</v>
      </c>
      <c r="D21" s="2" t="s">
        <v>505</v>
      </c>
      <c r="E21" s="2"/>
      <c r="F21" s="284">
        <f>F22</f>
        <v>523</v>
      </c>
      <c r="G21" s="284">
        <f>G22</f>
        <v>523</v>
      </c>
    </row>
    <row r="22" spans="1:7" ht="31.5" customHeight="1">
      <c r="A22" s="2" t="s">
        <v>605</v>
      </c>
      <c r="B22" s="2" t="s">
        <v>672</v>
      </c>
      <c r="C22" s="2" t="s">
        <v>532</v>
      </c>
      <c r="D22" s="2" t="s">
        <v>506</v>
      </c>
      <c r="E22" s="2"/>
      <c r="F22" s="284">
        <f>F23</f>
        <v>523</v>
      </c>
      <c r="G22" s="284">
        <f>G23</f>
        <v>523</v>
      </c>
    </row>
    <row r="23" spans="1:7" ht="54">
      <c r="A23" s="2" t="s">
        <v>660</v>
      </c>
      <c r="B23" s="2" t="s">
        <v>672</v>
      </c>
      <c r="C23" s="2" t="s">
        <v>532</v>
      </c>
      <c r="D23" s="2" t="s">
        <v>507</v>
      </c>
      <c r="E23" s="2" t="s">
        <v>70</v>
      </c>
      <c r="F23" s="284">
        <v>523</v>
      </c>
      <c r="G23" s="284">
        <v>523</v>
      </c>
    </row>
    <row r="24" spans="1:7" ht="27" customHeight="1">
      <c r="A24" s="306" t="s">
        <v>174</v>
      </c>
      <c r="B24" s="254" t="s">
        <v>672</v>
      </c>
      <c r="C24" s="254" t="s">
        <v>532</v>
      </c>
      <c r="D24" s="254" t="s">
        <v>503</v>
      </c>
      <c r="E24" s="254"/>
      <c r="F24" s="283">
        <f>F25</f>
        <v>910.3</v>
      </c>
      <c r="G24" s="283">
        <f>G25</f>
        <v>910.3</v>
      </c>
    </row>
    <row r="25" spans="1:7" ht="27">
      <c r="A25" s="2" t="s">
        <v>605</v>
      </c>
      <c r="B25" s="2" t="s">
        <v>672</v>
      </c>
      <c r="C25" s="2" t="s">
        <v>532</v>
      </c>
      <c r="D25" s="2" t="s">
        <v>447</v>
      </c>
      <c r="E25" s="2"/>
      <c r="F25" s="284">
        <f>F26+F27+F28+F29</f>
        <v>910.3</v>
      </c>
      <c r="G25" s="284">
        <f>G26+G27+G28+G29</f>
        <v>910.3</v>
      </c>
    </row>
    <row r="26" spans="1:7" ht="54">
      <c r="A26" s="2" t="s">
        <v>660</v>
      </c>
      <c r="B26" s="2" t="s">
        <v>672</v>
      </c>
      <c r="C26" s="2" t="s">
        <v>532</v>
      </c>
      <c r="D26" s="2" t="s">
        <v>447</v>
      </c>
      <c r="E26" s="2" t="s">
        <v>70</v>
      </c>
      <c r="F26" s="284">
        <v>847.8</v>
      </c>
      <c r="G26" s="284">
        <v>847.8</v>
      </c>
    </row>
    <row r="27" spans="1:7" ht="27">
      <c r="A27" s="307" t="s">
        <v>385</v>
      </c>
      <c r="B27" s="2" t="s">
        <v>672</v>
      </c>
      <c r="C27" s="2" t="s">
        <v>532</v>
      </c>
      <c r="D27" s="2" t="s">
        <v>447</v>
      </c>
      <c r="E27" s="2" t="s">
        <v>523</v>
      </c>
      <c r="F27" s="284">
        <v>62.5</v>
      </c>
      <c r="G27" s="284">
        <v>62.5</v>
      </c>
    </row>
    <row r="28" spans="1:7" ht="15" hidden="1">
      <c r="A28" s="2" t="s">
        <v>772</v>
      </c>
      <c r="B28" s="2" t="s">
        <v>672</v>
      </c>
      <c r="C28" s="2" t="s">
        <v>532</v>
      </c>
      <c r="D28" s="2" t="s">
        <v>447</v>
      </c>
      <c r="E28" s="2" t="s">
        <v>773</v>
      </c>
      <c r="F28" s="284"/>
      <c r="G28" s="284"/>
    </row>
    <row r="29" spans="1:7" ht="15" hidden="1">
      <c r="A29" s="2" t="s">
        <v>772</v>
      </c>
      <c r="B29" s="2" t="s">
        <v>672</v>
      </c>
      <c r="C29" s="2" t="s">
        <v>532</v>
      </c>
      <c r="D29" s="2" t="s">
        <v>447</v>
      </c>
      <c r="E29" s="2" t="s">
        <v>773</v>
      </c>
      <c r="F29" s="284"/>
      <c r="G29" s="284"/>
    </row>
    <row r="30" spans="1:7" ht="27.75">
      <c r="A30" s="305" t="s">
        <v>608</v>
      </c>
      <c r="B30" s="253" t="s">
        <v>672</v>
      </c>
      <c r="C30" s="253" t="s">
        <v>532</v>
      </c>
      <c r="D30" s="253" t="s">
        <v>687</v>
      </c>
      <c r="E30" s="253"/>
      <c r="F30" s="282">
        <f>F31</f>
        <v>199.2</v>
      </c>
      <c r="G30" s="282">
        <f>G31</f>
        <v>199.2</v>
      </c>
    </row>
    <row r="31" spans="1:7" ht="30" customHeight="1">
      <c r="A31" s="306" t="s">
        <v>80</v>
      </c>
      <c r="B31" s="254" t="s">
        <v>672</v>
      </c>
      <c r="C31" s="254" t="s">
        <v>532</v>
      </c>
      <c r="D31" s="254" t="s">
        <v>688</v>
      </c>
      <c r="E31" s="254"/>
      <c r="F31" s="285">
        <f>F32</f>
        <v>199.2</v>
      </c>
      <c r="G31" s="285">
        <f>G32</f>
        <v>199.2</v>
      </c>
    </row>
    <row r="32" spans="1:7" ht="28.5" customHeight="1">
      <c r="A32" s="5" t="s">
        <v>123</v>
      </c>
      <c r="B32" s="2" t="s">
        <v>672</v>
      </c>
      <c r="C32" s="2" t="s">
        <v>532</v>
      </c>
      <c r="D32" s="2" t="s">
        <v>511</v>
      </c>
      <c r="E32" s="2"/>
      <c r="F32" s="284">
        <f>F33+F34</f>
        <v>199.2</v>
      </c>
      <c r="G32" s="284">
        <f>G33+G34</f>
        <v>199.2</v>
      </c>
    </row>
    <row r="33" spans="1:7" ht="54">
      <c r="A33" s="2" t="s">
        <v>660</v>
      </c>
      <c r="B33" s="2" t="s">
        <v>672</v>
      </c>
      <c r="C33" s="2" t="s">
        <v>532</v>
      </c>
      <c r="D33" s="2" t="s">
        <v>511</v>
      </c>
      <c r="E33" s="2" t="s">
        <v>70</v>
      </c>
      <c r="F33" s="284">
        <v>199.2</v>
      </c>
      <c r="G33" s="284">
        <v>199.2</v>
      </c>
    </row>
    <row r="34" spans="1:7" ht="27" hidden="1">
      <c r="A34" s="307" t="s">
        <v>385</v>
      </c>
      <c r="B34" s="2" t="s">
        <v>672</v>
      </c>
      <c r="C34" s="2" t="s">
        <v>532</v>
      </c>
      <c r="D34" s="2" t="s">
        <v>511</v>
      </c>
      <c r="E34" s="2" t="s">
        <v>523</v>
      </c>
      <c r="F34" s="284"/>
      <c r="G34" s="284"/>
    </row>
    <row r="35" spans="1:7" ht="63.75" customHeight="1">
      <c r="A35" s="253" t="s">
        <v>755</v>
      </c>
      <c r="B35" s="253" t="s">
        <v>672</v>
      </c>
      <c r="C35" s="253" t="s">
        <v>533</v>
      </c>
      <c r="D35" s="253"/>
      <c r="E35" s="253"/>
      <c r="F35" s="282">
        <f>F36+F46+F73+F92+F99+F114+F125+F130+F135+F42</f>
        <v>17445.411</v>
      </c>
      <c r="G35" s="282">
        <f>G36+G46+G73+G92+G99+G114+G125+G130+G135+G42</f>
        <v>6545.410999999999</v>
      </c>
    </row>
    <row r="36" spans="1:7" ht="30.75" customHeight="1">
      <c r="A36" s="305" t="s">
        <v>341</v>
      </c>
      <c r="B36" s="254" t="s">
        <v>672</v>
      </c>
      <c r="C36" s="254" t="s">
        <v>533</v>
      </c>
      <c r="D36" s="254" t="s">
        <v>196</v>
      </c>
      <c r="E36" s="254"/>
      <c r="F36" s="283">
        <f>F37</f>
        <v>13235.524000000001</v>
      </c>
      <c r="G36" s="283">
        <f>G37</f>
        <v>2335.524</v>
      </c>
    </row>
    <row r="37" spans="1:7" ht="27.75">
      <c r="A37" s="5" t="s">
        <v>342</v>
      </c>
      <c r="B37" s="2" t="s">
        <v>672</v>
      </c>
      <c r="C37" s="2" t="s">
        <v>533</v>
      </c>
      <c r="D37" s="2" t="s">
        <v>226</v>
      </c>
      <c r="E37" s="2"/>
      <c r="F37" s="284">
        <f>F39+F40+F41</f>
        <v>13235.524000000001</v>
      </c>
      <c r="G37" s="284">
        <f>G39+G40+G41</f>
        <v>2335.524</v>
      </c>
    </row>
    <row r="38" spans="1:7" ht="27">
      <c r="A38" s="2" t="s">
        <v>605</v>
      </c>
      <c r="B38" s="2" t="s">
        <v>672</v>
      </c>
      <c r="C38" s="2" t="s">
        <v>533</v>
      </c>
      <c r="D38" s="2" t="s">
        <v>227</v>
      </c>
      <c r="E38" s="2"/>
      <c r="F38" s="284">
        <f>F39+F40+F41</f>
        <v>13235.524000000001</v>
      </c>
      <c r="G38" s="284">
        <f>G39+G40+G41</f>
        <v>2335.524</v>
      </c>
    </row>
    <row r="39" spans="1:7" ht="54">
      <c r="A39" s="2" t="s">
        <v>660</v>
      </c>
      <c r="B39" s="2" t="s">
        <v>672</v>
      </c>
      <c r="C39" s="2" t="s">
        <v>533</v>
      </c>
      <c r="D39" s="2" t="s">
        <v>227</v>
      </c>
      <c r="E39" s="2" t="s">
        <v>70</v>
      </c>
      <c r="F39" s="284">
        <v>12967.04</v>
      </c>
      <c r="G39" s="284">
        <v>2067.04</v>
      </c>
    </row>
    <row r="40" spans="1:7" ht="27">
      <c r="A40" s="307" t="s">
        <v>385</v>
      </c>
      <c r="B40" s="2" t="s">
        <v>672</v>
      </c>
      <c r="C40" s="2" t="s">
        <v>533</v>
      </c>
      <c r="D40" s="2" t="s">
        <v>227</v>
      </c>
      <c r="E40" s="2" t="s">
        <v>523</v>
      </c>
      <c r="F40" s="284">
        <v>200</v>
      </c>
      <c r="G40" s="284">
        <v>200</v>
      </c>
    </row>
    <row r="41" spans="1:7" ht="15">
      <c r="A41" s="2" t="s">
        <v>772</v>
      </c>
      <c r="B41" s="2" t="s">
        <v>672</v>
      </c>
      <c r="C41" s="2" t="s">
        <v>533</v>
      </c>
      <c r="D41" s="2" t="s">
        <v>227</v>
      </c>
      <c r="E41" s="2" t="s">
        <v>773</v>
      </c>
      <c r="F41" s="284">
        <v>68.484</v>
      </c>
      <c r="G41" s="284">
        <v>68.484</v>
      </c>
    </row>
    <row r="42" spans="1:7" ht="15" hidden="1">
      <c r="A42" s="305" t="s">
        <v>283</v>
      </c>
      <c r="B42" s="253" t="s">
        <v>672</v>
      </c>
      <c r="C42" s="253" t="s">
        <v>533</v>
      </c>
      <c r="D42" s="253" t="s">
        <v>498</v>
      </c>
      <c r="E42" s="2"/>
      <c r="F42" s="282">
        <f aca="true" t="shared" si="1" ref="F42:G44">F43</f>
        <v>0</v>
      </c>
      <c r="G42" s="282">
        <f t="shared" si="1"/>
        <v>0</v>
      </c>
    </row>
    <row r="43" spans="1:7" ht="15" hidden="1">
      <c r="A43" s="308" t="s">
        <v>759</v>
      </c>
      <c r="B43" s="2" t="s">
        <v>672</v>
      </c>
      <c r="C43" s="2" t="s">
        <v>533</v>
      </c>
      <c r="D43" s="2" t="s">
        <v>497</v>
      </c>
      <c r="E43" s="2"/>
      <c r="F43" s="284">
        <f t="shared" si="1"/>
        <v>0</v>
      </c>
      <c r="G43" s="284">
        <f t="shared" si="1"/>
        <v>0</v>
      </c>
    </row>
    <row r="44" spans="1:7" ht="15" hidden="1">
      <c r="A44" s="5" t="s">
        <v>97</v>
      </c>
      <c r="B44" s="2" t="s">
        <v>672</v>
      </c>
      <c r="C44" s="2" t="s">
        <v>533</v>
      </c>
      <c r="D44" s="2" t="s">
        <v>495</v>
      </c>
      <c r="E44" s="2"/>
      <c r="F44" s="284">
        <f t="shared" si="1"/>
        <v>0</v>
      </c>
      <c r="G44" s="284">
        <f t="shared" si="1"/>
        <v>0</v>
      </c>
    </row>
    <row r="45" spans="1:7" ht="27.75" hidden="1">
      <c r="A45" s="309" t="s">
        <v>385</v>
      </c>
      <c r="B45" s="2" t="s">
        <v>672</v>
      </c>
      <c r="C45" s="2" t="s">
        <v>533</v>
      </c>
      <c r="D45" s="2" t="s">
        <v>495</v>
      </c>
      <c r="E45" s="2" t="s">
        <v>523</v>
      </c>
      <c r="F45" s="284"/>
      <c r="G45" s="284"/>
    </row>
    <row r="46" spans="1:7" ht="27.75">
      <c r="A46" s="305" t="s">
        <v>608</v>
      </c>
      <c r="B46" s="253" t="s">
        <v>672</v>
      </c>
      <c r="C46" s="253" t="s">
        <v>533</v>
      </c>
      <c r="D46" s="253" t="s">
        <v>687</v>
      </c>
      <c r="E46" s="253"/>
      <c r="F46" s="282">
        <f>F47</f>
        <v>1066.8</v>
      </c>
      <c r="G46" s="282">
        <f>G47</f>
        <v>1066.8</v>
      </c>
    </row>
    <row r="47" spans="1:7" ht="30" customHeight="1">
      <c r="A47" s="306" t="s">
        <v>80</v>
      </c>
      <c r="B47" s="254" t="s">
        <v>672</v>
      </c>
      <c r="C47" s="254" t="s">
        <v>533</v>
      </c>
      <c r="D47" s="254" t="s">
        <v>688</v>
      </c>
      <c r="E47" s="254"/>
      <c r="F47" s="285">
        <f>F50+F54+F48+F57+F60+F65+F71</f>
        <v>1066.8</v>
      </c>
      <c r="G47" s="285">
        <f>G50+G54+G48+G57+G60+G65+G71</f>
        <v>1066.8</v>
      </c>
    </row>
    <row r="48" spans="1:7" ht="30" customHeight="1" hidden="1">
      <c r="A48" s="310" t="s">
        <v>59</v>
      </c>
      <c r="B48" s="311" t="s">
        <v>672</v>
      </c>
      <c r="C48" s="311" t="s">
        <v>533</v>
      </c>
      <c r="D48" s="311" t="s">
        <v>48</v>
      </c>
      <c r="E48" s="311"/>
      <c r="F48" s="285">
        <f>F49</f>
        <v>0</v>
      </c>
      <c r="G48" s="285">
        <f>G49</f>
        <v>0</v>
      </c>
    </row>
    <row r="49" spans="1:7" ht="30" customHeight="1" hidden="1">
      <c r="A49" s="307" t="s">
        <v>173</v>
      </c>
      <c r="B49" s="2" t="s">
        <v>672</v>
      </c>
      <c r="C49" s="2" t="s">
        <v>533</v>
      </c>
      <c r="D49" s="2" t="s">
        <v>48</v>
      </c>
      <c r="E49" s="2" t="s">
        <v>70</v>
      </c>
      <c r="F49" s="284"/>
      <c r="G49" s="284"/>
    </row>
    <row r="50" spans="1:7" ht="45.75" customHeight="1">
      <c r="A50" s="312" t="s">
        <v>1165</v>
      </c>
      <c r="B50" s="308" t="s">
        <v>672</v>
      </c>
      <c r="C50" s="308" t="s">
        <v>533</v>
      </c>
      <c r="D50" s="313" t="s">
        <v>145</v>
      </c>
      <c r="E50" s="254"/>
      <c r="F50" s="285">
        <f>F51</f>
        <v>292.2</v>
      </c>
      <c r="G50" s="285">
        <f>G51</f>
        <v>292.2</v>
      </c>
    </row>
    <row r="51" spans="1:7" ht="54">
      <c r="A51" s="307" t="s">
        <v>173</v>
      </c>
      <c r="B51" s="2" t="s">
        <v>672</v>
      </c>
      <c r="C51" s="2" t="s">
        <v>533</v>
      </c>
      <c r="D51" s="313" t="s">
        <v>145</v>
      </c>
      <c r="E51" s="2" t="s">
        <v>70</v>
      </c>
      <c r="F51" s="286">
        <v>292.2</v>
      </c>
      <c r="G51" s="286">
        <v>292.2</v>
      </c>
    </row>
    <row r="52" spans="1:7" ht="1.5" customHeight="1">
      <c r="A52" s="305" t="s">
        <v>608</v>
      </c>
      <c r="B52" s="253" t="s">
        <v>672</v>
      </c>
      <c r="C52" s="253" t="s">
        <v>533</v>
      </c>
      <c r="D52" s="253" t="s">
        <v>79</v>
      </c>
      <c r="E52" s="253"/>
      <c r="F52" s="282">
        <f>F53</f>
        <v>60</v>
      </c>
      <c r="G52" s="282">
        <f>G53</f>
        <v>60</v>
      </c>
    </row>
    <row r="53" spans="1:7" ht="15" hidden="1">
      <c r="A53" s="306" t="s">
        <v>80</v>
      </c>
      <c r="B53" s="254" t="s">
        <v>672</v>
      </c>
      <c r="C53" s="254" t="s">
        <v>533</v>
      </c>
      <c r="D53" s="254" t="s">
        <v>81</v>
      </c>
      <c r="E53" s="254"/>
      <c r="F53" s="285">
        <f>F54</f>
        <v>60</v>
      </c>
      <c r="G53" s="285">
        <f>G54</f>
        <v>60</v>
      </c>
    </row>
    <row r="54" spans="1:7" ht="36.75" customHeight="1">
      <c r="A54" s="6" t="s">
        <v>840</v>
      </c>
      <c r="B54" s="311" t="s">
        <v>672</v>
      </c>
      <c r="C54" s="311" t="s">
        <v>533</v>
      </c>
      <c r="D54" s="319" t="s">
        <v>144</v>
      </c>
      <c r="E54" s="311"/>
      <c r="F54" s="287">
        <f>F56+F55</f>
        <v>60</v>
      </c>
      <c r="G54" s="287">
        <f>G56+G55</f>
        <v>60</v>
      </c>
    </row>
    <row r="55" spans="1:7" ht="70.5" customHeight="1" hidden="1">
      <c r="A55" s="307" t="s">
        <v>173</v>
      </c>
      <c r="B55" s="2" t="s">
        <v>672</v>
      </c>
      <c r="C55" s="2" t="s">
        <v>533</v>
      </c>
      <c r="D55" s="313" t="s">
        <v>144</v>
      </c>
      <c r="E55" s="311" t="s">
        <v>70</v>
      </c>
      <c r="F55" s="287"/>
      <c r="G55" s="287"/>
    </row>
    <row r="56" spans="1:7" ht="27">
      <c r="A56" s="307" t="s">
        <v>385</v>
      </c>
      <c r="B56" s="2" t="s">
        <v>672</v>
      </c>
      <c r="C56" s="2" t="s">
        <v>533</v>
      </c>
      <c r="D56" s="313" t="s">
        <v>144</v>
      </c>
      <c r="E56" s="2" t="s">
        <v>523</v>
      </c>
      <c r="F56" s="286">
        <v>60</v>
      </c>
      <c r="G56" s="286">
        <v>60</v>
      </c>
    </row>
    <row r="57" spans="1:7" ht="41.25">
      <c r="A57" s="354" t="s">
        <v>1104</v>
      </c>
      <c r="B57" s="311" t="s">
        <v>672</v>
      </c>
      <c r="C57" s="311" t="s">
        <v>533</v>
      </c>
      <c r="D57" s="316" t="s">
        <v>1105</v>
      </c>
      <c r="E57" s="2"/>
      <c r="F57" s="286">
        <f>F58</f>
        <v>24</v>
      </c>
      <c r="G57" s="286">
        <f>G58</f>
        <v>24</v>
      </c>
    </row>
    <row r="58" spans="1:7" ht="54">
      <c r="A58" s="307" t="s">
        <v>173</v>
      </c>
      <c r="B58" s="2" t="s">
        <v>672</v>
      </c>
      <c r="C58" s="2" t="s">
        <v>533</v>
      </c>
      <c r="D58" s="308" t="s">
        <v>1105</v>
      </c>
      <c r="E58" s="2" t="s">
        <v>70</v>
      </c>
      <c r="F58" s="286">
        <v>24</v>
      </c>
      <c r="G58" s="286">
        <v>24</v>
      </c>
    </row>
    <row r="59" spans="1:7" ht="15" hidden="1">
      <c r="A59" s="253" t="s">
        <v>537</v>
      </c>
      <c r="B59" s="253" t="s">
        <v>672</v>
      </c>
      <c r="C59" s="253" t="s">
        <v>533</v>
      </c>
      <c r="D59" s="314"/>
      <c r="E59" s="253"/>
      <c r="F59" s="288"/>
      <c r="G59" s="288"/>
    </row>
    <row r="60" spans="1:7" ht="43.5" customHeight="1">
      <c r="A60" s="311" t="s">
        <v>950</v>
      </c>
      <c r="B60" s="311" t="s">
        <v>672</v>
      </c>
      <c r="C60" s="311" t="s">
        <v>533</v>
      </c>
      <c r="D60" s="445" t="s">
        <v>1136</v>
      </c>
      <c r="E60" s="2"/>
      <c r="F60" s="286">
        <f>F61</f>
        <v>292.2</v>
      </c>
      <c r="G60" s="286">
        <f>G61</f>
        <v>292.2</v>
      </c>
    </row>
    <row r="61" spans="1:7" ht="69" customHeight="1">
      <c r="A61" s="2" t="s">
        <v>660</v>
      </c>
      <c r="B61" s="2" t="s">
        <v>672</v>
      </c>
      <c r="C61" s="2" t="s">
        <v>533</v>
      </c>
      <c r="D61" s="315" t="s">
        <v>1136</v>
      </c>
      <c r="E61" s="2" t="s">
        <v>70</v>
      </c>
      <c r="F61" s="286">
        <v>292.2</v>
      </c>
      <c r="G61" s="286">
        <v>292.2</v>
      </c>
    </row>
    <row r="62" spans="1:7" ht="75" customHeight="1" hidden="1">
      <c r="A62" s="2" t="s">
        <v>660</v>
      </c>
      <c r="B62" s="2" t="s">
        <v>672</v>
      </c>
      <c r="C62" s="2" t="s">
        <v>533</v>
      </c>
      <c r="D62" s="315" t="s">
        <v>699</v>
      </c>
      <c r="E62" s="2"/>
      <c r="F62" s="286"/>
      <c r="G62" s="286"/>
    </row>
    <row r="63" spans="1:7" ht="52.5" customHeight="1" hidden="1">
      <c r="A63" s="6" t="s">
        <v>952</v>
      </c>
      <c r="B63" s="311" t="s">
        <v>672</v>
      </c>
      <c r="C63" s="311" t="s">
        <v>533</v>
      </c>
      <c r="D63" s="316" t="s">
        <v>692</v>
      </c>
      <c r="E63" s="311"/>
      <c r="F63" s="287"/>
      <c r="G63" s="287"/>
    </row>
    <row r="64" spans="1:7" ht="75" customHeight="1" hidden="1">
      <c r="A64" s="317" t="s">
        <v>693</v>
      </c>
      <c r="B64" s="2" t="s">
        <v>672</v>
      </c>
      <c r="C64" s="2" t="s">
        <v>533</v>
      </c>
      <c r="D64" s="308" t="s">
        <v>694</v>
      </c>
      <c r="E64" s="2"/>
      <c r="F64" s="286"/>
      <c r="G64" s="286"/>
    </row>
    <row r="65" spans="1:7" ht="32.25" customHeight="1">
      <c r="A65" s="311" t="s">
        <v>250</v>
      </c>
      <c r="B65" s="311" t="s">
        <v>672</v>
      </c>
      <c r="C65" s="311" t="s">
        <v>533</v>
      </c>
      <c r="D65" s="316" t="s">
        <v>1137</v>
      </c>
      <c r="E65" s="2"/>
      <c r="F65" s="286">
        <f>F66+F67</f>
        <v>106.2</v>
      </c>
      <c r="G65" s="286">
        <f>G66+G67</f>
        <v>106.2</v>
      </c>
    </row>
    <row r="66" spans="1:7" ht="31.5" customHeight="1">
      <c r="A66" s="307" t="s">
        <v>385</v>
      </c>
      <c r="B66" s="2" t="s">
        <v>672</v>
      </c>
      <c r="C66" s="2" t="s">
        <v>533</v>
      </c>
      <c r="D66" s="308" t="s">
        <v>1137</v>
      </c>
      <c r="E66" s="2" t="s">
        <v>523</v>
      </c>
      <c r="F66" s="286">
        <v>100</v>
      </c>
      <c r="G66" s="286">
        <v>100</v>
      </c>
    </row>
    <row r="67" spans="1:7" ht="31.5" customHeight="1">
      <c r="A67" s="307" t="s">
        <v>180</v>
      </c>
      <c r="B67" s="2" t="s">
        <v>672</v>
      </c>
      <c r="C67" s="2" t="s">
        <v>533</v>
      </c>
      <c r="D67" s="308" t="s">
        <v>1137</v>
      </c>
      <c r="E67" s="2" t="s">
        <v>771</v>
      </c>
      <c r="F67" s="286">
        <v>6.2</v>
      </c>
      <c r="G67" s="286">
        <v>6.2</v>
      </c>
    </row>
    <row r="68" spans="1:7" ht="28.5" hidden="1">
      <c r="A68" s="306" t="s">
        <v>796</v>
      </c>
      <c r="B68" s="254" t="s">
        <v>672</v>
      </c>
      <c r="C68" s="254" t="s">
        <v>533</v>
      </c>
      <c r="D68" s="254" t="s">
        <v>349</v>
      </c>
      <c r="E68" s="254"/>
      <c r="F68" s="283"/>
      <c r="G68" s="283"/>
    </row>
    <row r="69" spans="1:7" ht="41.25" hidden="1">
      <c r="A69" s="6" t="s">
        <v>953</v>
      </c>
      <c r="B69" s="311" t="s">
        <v>672</v>
      </c>
      <c r="C69" s="311" t="s">
        <v>533</v>
      </c>
      <c r="D69" s="311" t="s">
        <v>353</v>
      </c>
      <c r="E69" s="311"/>
      <c r="F69" s="285"/>
      <c r="G69" s="285"/>
    </row>
    <row r="70" spans="1:7" ht="27.75" hidden="1">
      <c r="A70" s="317" t="s">
        <v>462</v>
      </c>
      <c r="B70" s="2" t="s">
        <v>672</v>
      </c>
      <c r="C70" s="2" t="s">
        <v>533</v>
      </c>
      <c r="D70" s="2" t="s">
        <v>463</v>
      </c>
      <c r="E70" s="2"/>
      <c r="F70" s="284"/>
      <c r="G70" s="284"/>
    </row>
    <row r="71" spans="1:7" ht="28.5" customHeight="1">
      <c r="A71" s="316" t="s">
        <v>663</v>
      </c>
      <c r="B71" s="311" t="s">
        <v>96</v>
      </c>
      <c r="C71" s="311" t="s">
        <v>533</v>
      </c>
      <c r="D71" s="311" t="s">
        <v>1139</v>
      </c>
      <c r="E71" s="2"/>
      <c r="F71" s="284">
        <f>F72</f>
        <v>292.2</v>
      </c>
      <c r="G71" s="284">
        <f>G72</f>
        <v>292.2</v>
      </c>
    </row>
    <row r="72" spans="1:7" ht="54">
      <c r="A72" s="2" t="s">
        <v>660</v>
      </c>
      <c r="B72" s="2" t="s">
        <v>672</v>
      </c>
      <c r="C72" s="2" t="s">
        <v>533</v>
      </c>
      <c r="D72" s="2" t="s">
        <v>1139</v>
      </c>
      <c r="E72" s="2" t="s">
        <v>70</v>
      </c>
      <c r="F72" s="286">
        <v>292.2</v>
      </c>
      <c r="G72" s="286">
        <v>292.2</v>
      </c>
    </row>
    <row r="73" spans="1:7" ht="28.5">
      <c r="A73" s="262" t="s">
        <v>1047</v>
      </c>
      <c r="B73" s="254" t="s">
        <v>672</v>
      </c>
      <c r="C73" s="254" t="s">
        <v>533</v>
      </c>
      <c r="D73" s="318" t="s">
        <v>223</v>
      </c>
      <c r="E73" s="254"/>
      <c r="F73" s="289">
        <f>F74+F87</f>
        <v>2407.2</v>
      </c>
      <c r="G73" s="289">
        <f>G74+G87</f>
        <v>2407.2</v>
      </c>
    </row>
    <row r="74" spans="1:7" ht="54.75">
      <c r="A74" s="7" t="s">
        <v>1049</v>
      </c>
      <c r="B74" s="311" t="s">
        <v>672</v>
      </c>
      <c r="C74" s="311" t="s">
        <v>533</v>
      </c>
      <c r="D74" s="319" t="s">
        <v>224</v>
      </c>
      <c r="E74" s="311"/>
      <c r="F74" s="287">
        <f>F75</f>
        <v>1530.6</v>
      </c>
      <c r="G74" s="287">
        <f>G75</f>
        <v>1530.6</v>
      </c>
    </row>
    <row r="75" spans="1:7" ht="27.75">
      <c r="A75" s="320" t="s">
        <v>716</v>
      </c>
      <c r="B75" s="2" t="s">
        <v>672</v>
      </c>
      <c r="C75" s="2" t="s">
        <v>533</v>
      </c>
      <c r="D75" s="313" t="s">
        <v>718</v>
      </c>
      <c r="E75" s="2"/>
      <c r="F75" s="286">
        <f>F76+F81</f>
        <v>1530.6</v>
      </c>
      <c r="G75" s="286">
        <f>G76+G81</f>
        <v>1530.6</v>
      </c>
    </row>
    <row r="76" spans="1:7" ht="32.25" customHeight="1">
      <c r="A76" s="321" t="s">
        <v>702</v>
      </c>
      <c r="B76" s="2" t="s">
        <v>672</v>
      </c>
      <c r="C76" s="2" t="s">
        <v>533</v>
      </c>
      <c r="D76" s="313" t="s">
        <v>717</v>
      </c>
      <c r="E76" s="2"/>
      <c r="F76" s="286">
        <f>F77+F78+F79</f>
        <v>1461</v>
      </c>
      <c r="G76" s="286">
        <f>G77+G78+G79</f>
        <v>1461</v>
      </c>
    </row>
    <row r="77" spans="1:7" ht="54">
      <c r="A77" s="307" t="s">
        <v>173</v>
      </c>
      <c r="B77" s="2" t="s">
        <v>672</v>
      </c>
      <c r="C77" s="2" t="s">
        <v>533</v>
      </c>
      <c r="D77" s="313" t="s">
        <v>717</v>
      </c>
      <c r="E77" s="2" t="s">
        <v>70</v>
      </c>
      <c r="F77" s="286">
        <v>1356.9</v>
      </c>
      <c r="G77" s="286">
        <v>1356.9</v>
      </c>
    </row>
    <row r="78" spans="1:7" ht="27">
      <c r="A78" s="307" t="s">
        <v>385</v>
      </c>
      <c r="B78" s="2" t="s">
        <v>672</v>
      </c>
      <c r="C78" s="2" t="s">
        <v>533</v>
      </c>
      <c r="D78" s="313" t="s">
        <v>717</v>
      </c>
      <c r="E78" s="2" t="s">
        <v>523</v>
      </c>
      <c r="F78" s="286">
        <v>104.1</v>
      </c>
      <c r="G78" s="286">
        <v>104.1</v>
      </c>
    </row>
    <row r="79" spans="1:7" ht="15" hidden="1">
      <c r="A79" s="322" t="s">
        <v>772</v>
      </c>
      <c r="B79" s="2" t="s">
        <v>672</v>
      </c>
      <c r="C79" s="2" t="s">
        <v>533</v>
      </c>
      <c r="D79" s="313" t="s">
        <v>225</v>
      </c>
      <c r="E79" s="2" t="s">
        <v>773</v>
      </c>
      <c r="F79" s="286"/>
      <c r="G79" s="286"/>
    </row>
    <row r="80" spans="1:7" ht="28.5" hidden="1">
      <c r="A80" s="262" t="s">
        <v>1047</v>
      </c>
      <c r="B80" s="254" t="s">
        <v>672</v>
      </c>
      <c r="C80" s="254" t="s">
        <v>533</v>
      </c>
      <c r="D80" s="254" t="s">
        <v>223</v>
      </c>
      <c r="E80" s="254"/>
      <c r="F80" s="289">
        <f>F87</f>
        <v>876.6</v>
      </c>
      <c r="G80" s="289">
        <f>G87</f>
        <v>876.6</v>
      </c>
    </row>
    <row r="81" spans="1:7" ht="27">
      <c r="A81" s="2" t="s">
        <v>605</v>
      </c>
      <c r="B81" s="2" t="s">
        <v>672</v>
      </c>
      <c r="C81" s="2" t="s">
        <v>533</v>
      </c>
      <c r="D81" s="2" t="s">
        <v>271</v>
      </c>
      <c r="E81" s="2"/>
      <c r="F81" s="289">
        <f>F82+F83+F84+F85+F86</f>
        <v>69.6</v>
      </c>
      <c r="G81" s="289">
        <f>G82+G83+G84+G85+G86</f>
        <v>69.6</v>
      </c>
    </row>
    <row r="82" spans="1:7" ht="54">
      <c r="A82" s="2" t="s">
        <v>660</v>
      </c>
      <c r="B82" s="2" t="s">
        <v>672</v>
      </c>
      <c r="C82" s="2" t="s">
        <v>533</v>
      </c>
      <c r="D82" s="2" t="s">
        <v>271</v>
      </c>
      <c r="E82" s="2" t="s">
        <v>70</v>
      </c>
      <c r="F82" s="286">
        <v>57.6</v>
      </c>
      <c r="G82" s="286">
        <v>57.6</v>
      </c>
    </row>
    <row r="83" spans="1:7" ht="27.75" hidden="1">
      <c r="A83" s="309" t="s">
        <v>385</v>
      </c>
      <c r="B83" s="2" t="s">
        <v>672</v>
      </c>
      <c r="C83" s="2" t="s">
        <v>533</v>
      </c>
      <c r="D83" s="2" t="s">
        <v>271</v>
      </c>
      <c r="E83" s="2" t="s">
        <v>523</v>
      </c>
      <c r="F83" s="286"/>
      <c r="G83" s="286"/>
    </row>
    <row r="84" spans="1:7" ht="15" hidden="1">
      <c r="A84" s="2" t="s">
        <v>772</v>
      </c>
      <c r="B84" s="2" t="s">
        <v>672</v>
      </c>
      <c r="C84" s="2" t="s">
        <v>533</v>
      </c>
      <c r="D84" s="2" t="s">
        <v>271</v>
      </c>
      <c r="E84" s="2" t="s">
        <v>773</v>
      </c>
      <c r="F84" s="286"/>
      <c r="G84" s="286"/>
    </row>
    <row r="85" spans="1:7" ht="27">
      <c r="A85" s="307" t="s">
        <v>385</v>
      </c>
      <c r="B85" s="2" t="s">
        <v>672</v>
      </c>
      <c r="C85" s="2" t="s">
        <v>533</v>
      </c>
      <c r="D85" s="2" t="s">
        <v>271</v>
      </c>
      <c r="E85" s="2" t="s">
        <v>523</v>
      </c>
      <c r="F85" s="286">
        <v>12</v>
      </c>
      <c r="G85" s="286">
        <v>12</v>
      </c>
    </row>
    <row r="86" spans="1:7" ht="15" hidden="1">
      <c r="A86" s="2" t="s">
        <v>772</v>
      </c>
      <c r="B86" s="2" t="s">
        <v>672</v>
      </c>
      <c r="C86" s="2" t="s">
        <v>533</v>
      </c>
      <c r="D86" s="2" t="s">
        <v>271</v>
      </c>
      <c r="E86" s="2" t="s">
        <v>773</v>
      </c>
      <c r="F86" s="286"/>
      <c r="G86" s="286"/>
    </row>
    <row r="87" spans="1:7" ht="72.75" customHeight="1">
      <c r="A87" s="10" t="s">
        <v>1053</v>
      </c>
      <c r="B87" s="311" t="s">
        <v>96</v>
      </c>
      <c r="C87" s="311" t="s">
        <v>533</v>
      </c>
      <c r="D87" s="323" t="s">
        <v>240</v>
      </c>
      <c r="E87" s="311"/>
      <c r="F87" s="287">
        <f>F88+F96</f>
        <v>876.6</v>
      </c>
      <c r="G87" s="287">
        <f>G88+G96</f>
        <v>876.6</v>
      </c>
    </row>
    <row r="88" spans="1:7" ht="30" customHeight="1">
      <c r="A88" s="324" t="s">
        <v>241</v>
      </c>
      <c r="B88" s="2" t="s">
        <v>672</v>
      </c>
      <c r="C88" s="2" t="s">
        <v>533</v>
      </c>
      <c r="D88" s="325" t="s">
        <v>242</v>
      </c>
      <c r="E88" s="2"/>
      <c r="F88" s="286">
        <f>F89</f>
        <v>876.6</v>
      </c>
      <c r="G88" s="286">
        <f>G89</f>
        <v>876.6</v>
      </c>
    </row>
    <row r="89" spans="1:7" ht="47.25" customHeight="1">
      <c r="A89" s="322" t="s">
        <v>728</v>
      </c>
      <c r="B89" s="2" t="s">
        <v>672</v>
      </c>
      <c r="C89" s="2" t="s">
        <v>533</v>
      </c>
      <c r="D89" s="325" t="s">
        <v>243</v>
      </c>
      <c r="E89" s="2"/>
      <c r="F89" s="286">
        <f>F90+F91</f>
        <v>876.6</v>
      </c>
      <c r="G89" s="286">
        <f>G90+G91</f>
        <v>876.6</v>
      </c>
    </row>
    <row r="90" spans="1:7" ht="54">
      <c r="A90" s="2" t="s">
        <v>660</v>
      </c>
      <c r="B90" s="2" t="s">
        <v>672</v>
      </c>
      <c r="C90" s="2" t="s">
        <v>533</v>
      </c>
      <c r="D90" s="325" t="s">
        <v>243</v>
      </c>
      <c r="E90" s="2" t="s">
        <v>70</v>
      </c>
      <c r="F90" s="286">
        <v>876.6</v>
      </c>
      <c r="G90" s="286">
        <v>876.6</v>
      </c>
    </row>
    <row r="91" spans="1:7" ht="27" hidden="1">
      <c r="A91" s="2" t="s">
        <v>661</v>
      </c>
      <c r="B91" s="2" t="s">
        <v>672</v>
      </c>
      <c r="C91" s="2" t="s">
        <v>533</v>
      </c>
      <c r="D91" s="326" t="s">
        <v>84</v>
      </c>
      <c r="E91" s="2" t="s">
        <v>523</v>
      </c>
      <c r="F91" s="286"/>
      <c r="G91" s="286"/>
    </row>
    <row r="92" spans="1:7" ht="15" hidden="1">
      <c r="A92" s="327" t="s">
        <v>479</v>
      </c>
      <c r="B92" s="2" t="s">
        <v>672</v>
      </c>
      <c r="C92" s="254" t="s">
        <v>533</v>
      </c>
      <c r="D92" s="254" t="s">
        <v>95</v>
      </c>
      <c r="E92" s="254"/>
      <c r="F92" s="286">
        <f aca="true" t="shared" si="2" ref="F92:G94">F93</f>
        <v>0</v>
      </c>
      <c r="G92" s="286">
        <f t="shared" si="2"/>
        <v>0</v>
      </c>
    </row>
    <row r="93" spans="1:7" ht="54.75" hidden="1">
      <c r="A93" s="171" t="s">
        <v>93</v>
      </c>
      <c r="B93" s="2" t="s">
        <v>672</v>
      </c>
      <c r="C93" s="254" t="s">
        <v>533</v>
      </c>
      <c r="D93" s="254" t="s">
        <v>307</v>
      </c>
      <c r="E93" s="254"/>
      <c r="F93" s="286">
        <f t="shared" si="2"/>
        <v>0</v>
      </c>
      <c r="G93" s="286">
        <f t="shared" si="2"/>
        <v>0</v>
      </c>
    </row>
    <row r="94" spans="1:7" ht="27" hidden="1">
      <c r="A94" s="2" t="s">
        <v>606</v>
      </c>
      <c r="B94" s="2" t="s">
        <v>672</v>
      </c>
      <c r="C94" s="2" t="s">
        <v>533</v>
      </c>
      <c r="D94" s="2" t="s">
        <v>94</v>
      </c>
      <c r="E94" s="2"/>
      <c r="F94" s="286">
        <f t="shared" si="2"/>
        <v>0</v>
      </c>
      <c r="G94" s="286">
        <f t="shared" si="2"/>
        <v>0</v>
      </c>
    </row>
    <row r="95" spans="1:7" ht="27" hidden="1">
      <c r="A95" s="307" t="s">
        <v>385</v>
      </c>
      <c r="B95" s="2" t="s">
        <v>672</v>
      </c>
      <c r="C95" s="2" t="s">
        <v>533</v>
      </c>
      <c r="D95" s="2" t="s">
        <v>94</v>
      </c>
      <c r="E95" s="2" t="s">
        <v>523</v>
      </c>
      <c r="F95" s="286"/>
      <c r="G95" s="286"/>
    </row>
    <row r="96" spans="1:7" ht="27.75" hidden="1">
      <c r="A96" s="328" t="s">
        <v>875</v>
      </c>
      <c r="B96" s="2" t="s">
        <v>672</v>
      </c>
      <c r="C96" s="2" t="s">
        <v>535</v>
      </c>
      <c r="D96" s="326" t="s">
        <v>876</v>
      </c>
      <c r="E96" s="2"/>
      <c r="F96" s="286">
        <f>F97</f>
        <v>0</v>
      </c>
      <c r="G96" s="286">
        <f>G97</f>
        <v>0</v>
      </c>
    </row>
    <row r="97" spans="1:7" ht="27.75" hidden="1">
      <c r="A97" s="329" t="s">
        <v>1045</v>
      </c>
      <c r="B97" s="2" t="s">
        <v>672</v>
      </c>
      <c r="C97" s="2" t="s">
        <v>535</v>
      </c>
      <c r="D97" s="326" t="s">
        <v>1035</v>
      </c>
      <c r="E97" s="2"/>
      <c r="F97" s="286">
        <f>F98</f>
        <v>0</v>
      </c>
      <c r="G97" s="286">
        <f>G98</f>
        <v>0</v>
      </c>
    </row>
    <row r="98" spans="1:7" ht="27.75" hidden="1">
      <c r="A98" s="309" t="s">
        <v>385</v>
      </c>
      <c r="B98" s="2" t="s">
        <v>672</v>
      </c>
      <c r="C98" s="2" t="s">
        <v>535</v>
      </c>
      <c r="D98" s="326" t="s">
        <v>1035</v>
      </c>
      <c r="E98" s="2" t="s">
        <v>523</v>
      </c>
      <c r="F98" s="286"/>
      <c r="G98" s="286"/>
    </row>
    <row r="99" spans="1:7" s="233" customFormat="1" ht="44.25" customHeight="1">
      <c r="A99" s="330" t="s">
        <v>1117</v>
      </c>
      <c r="B99" s="331" t="s">
        <v>672</v>
      </c>
      <c r="C99" s="331" t="s">
        <v>533</v>
      </c>
      <c r="D99" s="332" t="s">
        <v>109</v>
      </c>
      <c r="E99" s="327"/>
      <c r="F99" s="290">
        <f>F100+F106</f>
        <v>735.887</v>
      </c>
      <c r="G99" s="290">
        <f>G100+G106</f>
        <v>735.887</v>
      </c>
    </row>
    <row r="100" spans="1:7" ht="69" customHeight="1">
      <c r="A100" s="6" t="s">
        <v>1118</v>
      </c>
      <c r="B100" s="333" t="s">
        <v>672</v>
      </c>
      <c r="C100" s="333" t="s">
        <v>533</v>
      </c>
      <c r="D100" s="333" t="s">
        <v>110</v>
      </c>
      <c r="E100" s="311"/>
      <c r="F100" s="285">
        <f aca="true" t="shared" si="3" ref="F100:G102">F101</f>
        <v>463.16</v>
      </c>
      <c r="G100" s="285">
        <f t="shared" si="3"/>
        <v>463.16</v>
      </c>
    </row>
    <row r="101" spans="1:7" ht="34.5" customHeight="1">
      <c r="A101" s="334" t="s">
        <v>345</v>
      </c>
      <c r="B101" s="326" t="s">
        <v>672</v>
      </c>
      <c r="C101" s="326" t="s">
        <v>533</v>
      </c>
      <c r="D101" s="326" t="s">
        <v>112</v>
      </c>
      <c r="E101" s="2"/>
      <c r="F101" s="284">
        <f t="shared" si="3"/>
        <v>463.16</v>
      </c>
      <c r="G101" s="284">
        <f t="shared" si="3"/>
        <v>463.16</v>
      </c>
    </row>
    <row r="102" spans="1:7" ht="36.75" customHeight="1">
      <c r="A102" s="165" t="s">
        <v>386</v>
      </c>
      <c r="B102" s="326" t="s">
        <v>672</v>
      </c>
      <c r="C102" s="326" t="s">
        <v>533</v>
      </c>
      <c r="D102" s="326" t="s">
        <v>113</v>
      </c>
      <c r="E102" s="2"/>
      <c r="F102" s="284">
        <f t="shared" si="3"/>
        <v>463.16</v>
      </c>
      <c r="G102" s="284">
        <f t="shared" si="3"/>
        <v>463.16</v>
      </c>
    </row>
    <row r="103" spans="1:7" ht="74.25" customHeight="1">
      <c r="A103" s="307" t="s">
        <v>173</v>
      </c>
      <c r="B103" s="326" t="s">
        <v>672</v>
      </c>
      <c r="C103" s="326" t="s">
        <v>533</v>
      </c>
      <c r="D103" s="326" t="s">
        <v>113</v>
      </c>
      <c r="E103" s="2" t="s">
        <v>70</v>
      </c>
      <c r="F103" s="284">
        <v>463.16</v>
      </c>
      <c r="G103" s="284">
        <v>463.16</v>
      </c>
    </row>
    <row r="104" spans="1:7" s="3" customFormat="1" ht="33.75" customHeight="1" hidden="1">
      <c r="A104" s="2" t="s">
        <v>660</v>
      </c>
      <c r="B104" s="326" t="s">
        <v>672</v>
      </c>
      <c r="C104" s="326" t="s">
        <v>533</v>
      </c>
      <c r="D104" s="326" t="s">
        <v>113</v>
      </c>
      <c r="E104" s="2" t="s">
        <v>523</v>
      </c>
      <c r="F104" s="284"/>
      <c r="G104" s="284"/>
    </row>
    <row r="105" spans="1:7" ht="27" hidden="1">
      <c r="A105" s="2" t="s">
        <v>661</v>
      </c>
      <c r="B105" s="2" t="s">
        <v>672</v>
      </c>
      <c r="C105" s="2" t="s">
        <v>533</v>
      </c>
      <c r="D105" s="326" t="s">
        <v>113</v>
      </c>
      <c r="E105" s="2"/>
      <c r="F105" s="284"/>
      <c r="G105" s="284"/>
    </row>
    <row r="106" spans="1:7" ht="66.75" customHeight="1">
      <c r="A106" s="7" t="s">
        <v>1127</v>
      </c>
      <c r="B106" s="311" t="s">
        <v>672</v>
      </c>
      <c r="C106" s="311" t="s">
        <v>533</v>
      </c>
      <c r="D106" s="333" t="s">
        <v>115</v>
      </c>
      <c r="E106" s="311"/>
      <c r="F106" s="285">
        <f>F107+F111</f>
        <v>272.727</v>
      </c>
      <c r="G106" s="285">
        <f>G107+G111</f>
        <v>272.727</v>
      </c>
    </row>
    <row r="107" spans="1:7" ht="27.75">
      <c r="A107" s="334" t="s">
        <v>111</v>
      </c>
      <c r="B107" s="2" t="s">
        <v>672</v>
      </c>
      <c r="C107" s="2" t="s">
        <v>533</v>
      </c>
      <c r="D107" s="326" t="s">
        <v>117</v>
      </c>
      <c r="E107" s="2"/>
      <c r="F107" s="284">
        <f>F108</f>
        <v>237.727</v>
      </c>
      <c r="G107" s="284">
        <f>G108</f>
        <v>237.727</v>
      </c>
    </row>
    <row r="108" spans="1:7" ht="30" customHeight="1">
      <c r="A108" s="316" t="s">
        <v>664</v>
      </c>
      <c r="B108" s="2" t="s">
        <v>672</v>
      </c>
      <c r="C108" s="2" t="s">
        <v>533</v>
      </c>
      <c r="D108" s="308" t="s">
        <v>118</v>
      </c>
      <c r="E108" s="2"/>
      <c r="F108" s="284">
        <f>F109+F110</f>
        <v>237.727</v>
      </c>
      <c r="G108" s="284">
        <f>G109+G110</f>
        <v>237.727</v>
      </c>
    </row>
    <row r="109" spans="1:7" ht="54">
      <c r="A109" s="2" t="s">
        <v>660</v>
      </c>
      <c r="B109" s="2" t="s">
        <v>672</v>
      </c>
      <c r="C109" s="2" t="s">
        <v>533</v>
      </c>
      <c r="D109" s="308" t="s">
        <v>118</v>
      </c>
      <c r="E109" s="2" t="s">
        <v>70</v>
      </c>
      <c r="F109" s="286">
        <v>237.727</v>
      </c>
      <c r="G109" s="286">
        <v>237.727</v>
      </c>
    </row>
    <row r="110" spans="1:7" ht="27" hidden="1">
      <c r="A110" s="307" t="s">
        <v>385</v>
      </c>
      <c r="B110" s="2" t="s">
        <v>672</v>
      </c>
      <c r="C110" s="2" t="s">
        <v>533</v>
      </c>
      <c r="D110" s="308" t="s">
        <v>118</v>
      </c>
      <c r="E110" s="2" t="s">
        <v>523</v>
      </c>
      <c r="F110" s="286"/>
      <c r="G110" s="286"/>
    </row>
    <row r="111" spans="1:7" ht="27.75">
      <c r="A111" s="334" t="s">
        <v>116</v>
      </c>
      <c r="B111" s="2" t="s">
        <v>672</v>
      </c>
      <c r="C111" s="2" t="s">
        <v>533</v>
      </c>
      <c r="D111" s="308" t="s">
        <v>346</v>
      </c>
      <c r="E111" s="2"/>
      <c r="F111" s="286">
        <f>F112</f>
        <v>35</v>
      </c>
      <c r="G111" s="286">
        <f>G112</f>
        <v>35</v>
      </c>
    </row>
    <row r="112" spans="1:7" ht="36.75" customHeight="1">
      <c r="A112" s="311" t="s">
        <v>248</v>
      </c>
      <c r="B112" s="2" t="s">
        <v>672</v>
      </c>
      <c r="C112" s="2" t="s">
        <v>533</v>
      </c>
      <c r="D112" s="308" t="s">
        <v>347</v>
      </c>
      <c r="E112" s="2"/>
      <c r="F112" s="286">
        <f>F113</f>
        <v>35</v>
      </c>
      <c r="G112" s="286">
        <f>G113</f>
        <v>35</v>
      </c>
    </row>
    <row r="113" spans="1:7" ht="27">
      <c r="A113" s="307" t="s">
        <v>385</v>
      </c>
      <c r="B113" s="2" t="s">
        <v>672</v>
      </c>
      <c r="C113" s="2" t="s">
        <v>533</v>
      </c>
      <c r="D113" s="308" t="s">
        <v>347</v>
      </c>
      <c r="E113" s="2" t="s">
        <v>523</v>
      </c>
      <c r="F113" s="286">
        <v>35</v>
      </c>
      <c r="G113" s="286">
        <v>35</v>
      </c>
    </row>
    <row r="114" spans="1:7" ht="51" customHeight="1" hidden="1">
      <c r="A114" s="327" t="s">
        <v>807</v>
      </c>
      <c r="B114" s="254" t="s">
        <v>672</v>
      </c>
      <c r="C114" s="254" t="s">
        <v>533</v>
      </c>
      <c r="D114" s="335" t="s">
        <v>690</v>
      </c>
      <c r="E114" s="254"/>
      <c r="F114" s="289">
        <f>F115+F120</f>
        <v>0</v>
      </c>
      <c r="G114" s="289">
        <f>G115+G120</f>
        <v>0</v>
      </c>
    </row>
    <row r="115" spans="1:7" ht="67.5" customHeight="1" hidden="1">
      <c r="A115" s="6" t="s">
        <v>951</v>
      </c>
      <c r="B115" s="311" t="s">
        <v>672</v>
      </c>
      <c r="C115" s="311" t="s">
        <v>533</v>
      </c>
      <c r="D115" s="316" t="s">
        <v>697</v>
      </c>
      <c r="E115" s="311"/>
      <c r="F115" s="287">
        <f>F116</f>
        <v>0</v>
      </c>
      <c r="G115" s="287">
        <f>G116</f>
        <v>0</v>
      </c>
    </row>
    <row r="116" spans="1:7" ht="43.5" customHeight="1" hidden="1">
      <c r="A116" s="336" t="s">
        <v>477</v>
      </c>
      <c r="B116" s="2" t="s">
        <v>672</v>
      </c>
      <c r="C116" s="2" t="s">
        <v>533</v>
      </c>
      <c r="D116" s="308" t="s">
        <v>698</v>
      </c>
      <c r="E116" s="2"/>
      <c r="F116" s="286">
        <f>F118</f>
        <v>0</v>
      </c>
      <c r="G116" s="286">
        <f>G118</f>
        <v>0</v>
      </c>
    </row>
    <row r="117" spans="1:7" ht="43.5" customHeight="1" hidden="1">
      <c r="A117" s="2" t="s">
        <v>950</v>
      </c>
      <c r="B117" s="2" t="s">
        <v>672</v>
      </c>
      <c r="C117" s="2" t="s">
        <v>533</v>
      </c>
      <c r="D117" s="315" t="s">
        <v>699</v>
      </c>
      <c r="E117" s="2"/>
      <c r="F117" s="286">
        <f>F118</f>
        <v>0</v>
      </c>
      <c r="G117" s="286">
        <f>G118</f>
        <v>0</v>
      </c>
    </row>
    <row r="118" spans="1:7" ht="75.75" customHeight="1" hidden="1">
      <c r="A118" s="2" t="s">
        <v>660</v>
      </c>
      <c r="B118" s="2" t="s">
        <v>672</v>
      </c>
      <c r="C118" s="2" t="s">
        <v>533</v>
      </c>
      <c r="D118" s="315" t="s">
        <v>699</v>
      </c>
      <c r="E118" s="2" t="s">
        <v>70</v>
      </c>
      <c r="F118" s="286"/>
      <c r="G118" s="286"/>
    </row>
    <row r="119" spans="1:7" ht="75" customHeight="1" hidden="1">
      <c r="A119" s="2" t="s">
        <v>660</v>
      </c>
      <c r="B119" s="2" t="s">
        <v>672</v>
      </c>
      <c r="C119" s="2" t="s">
        <v>533</v>
      </c>
      <c r="D119" s="315" t="s">
        <v>699</v>
      </c>
      <c r="E119" s="2"/>
      <c r="F119" s="286"/>
      <c r="G119" s="286"/>
    </row>
    <row r="120" spans="1:7" ht="52.5" customHeight="1" hidden="1">
      <c r="A120" s="6" t="s">
        <v>952</v>
      </c>
      <c r="B120" s="311" t="s">
        <v>672</v>
      </c>
      <c r="C120" s="311" t="s">
        <v>533</v>
      </c>
      <c r="D120" s="316" t="s">
        <v>692</v>
      </c>
      <c r="E120" s="311"/>
      <c r="F120" s="287">
        <f>F121</f>
        <v>0</v>
      </c>
      <c r="G120" s="287">
        <f>G121</f>
        <v>0</v>
      </c>
    </row>
    <row r="121" spans="1:7" ht="75" customHeight="1" hidden="1">
      <c r="A121" s="317" t="s">
        <v>693</v>
      </c>
      <c r="B121" s="2" t="s">
        <v>672</v>
      </c>
      <c r="C121" s="2" t="s">
        <v>533</v>
      </c>
      <c r="D121" s="308" t="s">
        <v>694</v>
      </c>
      <c r="E121" s="2"/>
      <c r="F121" s="286">
        <f>F122</f>
        <v>0</v>
      </c>
      <c r="G121" s="286">
        <f>G122</f>
        <v>0</v>
      </c>
    </row>
    <row r="122" spans="1:7" ht="32.25" customHeight="1" hidden="1">
      <c r="A122" s="2" t="s">
        <v>250</v>
      </c>
      <c r="B122" s="2" t="s">
        <v>672</v>
      </c>
      <c r="C122" s="2" t="s">
        <v>533</v>
      </c>
      <c r="D122" s="308" t="s">
        <v>695</v>
      </c>
      <c r="E122" s="2"/>
      <c r="F122" s="286">
        <f>F123+F124</f>
        <v>0</v>
      </c>
      <c r="G122" s="286">
        <f>G123+G124</f>
        <v>0</v>
      </c>
    </row>
    <row r="123" spans="1:7" ht="31.5" customHeight="1" hidden="1">
      <c r="A123" s="307" t="s">
        <v>385</v>
      </c>
      <c r="B123" s="2" t="s">
        <v>672</v>
      </c>
      <c r="C123" s="2" t="s">
        <v>533</v>
      </c>
      <c r="D123" s="308" t="s">
        <v>695</v>
      </c>
      <c r="E123" s="2" t="s">
        <v>523</v>
      </c>
      <c r="F123" s="286"/>
      <c r="G123" s="286"/>
    </row>
    <row r="124" spans="1:7" ht="31.5" customHeight="1" hidden="1">
      <c r="A124" s="307" t="s">
        <v>180</v>
      </c>
      <c r="B124" s="2" t="s">
        <v>672</v>
      </c>
      <c r="C124" s="2" t="s">
        <v>533</v>
      </c>
      <c r="D124" s="308" t="s">
        <v>695</v>
      </c>
      <c r="E124" s="2" t="s">
        <v>771</v>
      </c>
      <c r="F124" s="286"/>
      <c r="G124" s="286"/>
    </row>
    <row r="125" spans="1:7" ht="28.5" hidden="1">
      <c r="A125" s="306" t="s">
        <v>796</v>
      </c>
      <c r="B125" s="254" t="s">
        <v>672</v>
      </c>
      <c r="C125" s="254" t="s">
        <v>533</v>
      </c>
      <c r="D125" s="254" t="s">
        <v>349</v>
      </c>
      <c r="E125" s="254"/>
      <c r="F125" s="283">
        <f aca="true" t="shared" si="4" ref="F125:G128">F126</f>
        <v>0</v>
      </c>
      <c r="G125" s="283">
        <f t="shared" si="4"/>
        <v>0</v>
      </c>
    </row>
    <row r="126" spans="1:7" ht="41.25" hidden="1">
      <c r="A126" s="6" t="s">
        <v>953</v>
      </c>
      <c r="B126" s="311" t="s">
        <v>672</v>
      </c>
      <c r="C126" s="311" t="s">
        <v>533</v>
      </c>
      <c r="D126" s="311" t="s">
        <v>353</v>
      </c>
      <c r="E126" s="311"/>
      <c r="F126" s="285">
        <f t="shared" si="4"/>
        <v>0</v>
      </c>
      <c r="G126" s="285">
        <f t="shared" si="4"/>
        <v>0</v>
      </c>
    </row>
    <row r="127" spans="1:7" ht="27.75" hidden="1">
      <c r="A127" s="317" t="s">
        <v>462</v>
      </c>
      <c r="B127" s="2" t="s">
        <v>672</v>
      </c>
      <c r="C127" s="2" t="s">
        <v>533</v>
      </c>
      <c r="D127" s="2" t="s">
        <v>463</v>
      </c>
      <c r="E127" s="2"/>
      <c r="F127" s="284">
        <f t="shared" si="4"/>
        <v>0</v>
      </c>
      <c r="G127" s="284">
        <f t="shared" si="4"/>
        <v>0</v>
      </c>
    </row>
    <row r="128" spans="1:7" ht="28.5" customHeight="1" hidden="1">
      <c r="A128" s="308" t="s">
        <v>663</v>
      </c>
      <c r="B128" s="2" t="s">
        <v>96</v>
      </c>
      <c r="C128" s="2" t="s">
        <v>533</v>
      </c>
      <c r="D128" s="2" t="s">
        <v>464</v>
      </c>
      <c r="E128" s="2"/>
      <c r="F128" s="284">
        <f t="shared" si="4"/>
        <v>0</v>
      </c>
      <c r="G128" s="284">
        <f t="shared" si="4"/>
        <v>0</v>
      </c>
    </row>
    <row r="129" spans="1:7" ht="54" hidden="1">
      <c r="A129" s="2" t="s">
        <v>660</v>
      </c>
      <c r="B129" s="2" t="s">
        <v>672</v>
      </c>
      <c r="C129" s="2" t="s">
        <v>533</v>
      </c>
      <c r="D129" s="2" t="s">
        <v>464</v>
      </c>
      <c r="E129" s="2" t="s">
        <v>70</v>
      </c>
      <c r="F129" s="286"/>
      <c r="G129" s="286"/>
    </row>
    <row r="130" spans="1:7" ht="47.25" customHeight="1" hidden="1">
      <c r="A130" s="254" t="s">
        <v>797</v>
      </c>
      <c r="B130" s="337" t="s">
        <v>672</v>
      </c>
      <c r="C130" s="337" t="s">
        <v>533</v>
      </c>
      <c r="D130" s="337" t="s">
        <v>709</v>
      </c>
      <c r="E130" s="337"/>
      <c r="F130" s="291">
        <f>F131+F139</f>
        <v>0</v>
      </c>
      <c r="G130" s="291">
        <f>G131+G139</f>
        <v>0</v>
      </c>
    </row>
    <row r="131" spans="1:7" ht="52.5" customHeight="1" hidden="1">
      <c r="A131" s="309" t="s">
        <v>954</v>
      </c>
      <c r="B131" s="254" t="s">
        <v>672</v>
      </c>
      <c r="C131" s="254" t="s">
        <v>533</v>
      </c>
      <c r="D131" s="254" t="s">
        <v>710</v>
      </c>
      <c r="E131" s="254"/>
      <c r="F131" s="283">
        <f aca="true" t="shared" si="5" ref="F131:G133">F132</f>
        <v>0</v>
      </c>
      <c r="G131" s="283">
        <f t="shared" si="5"/>
        <v>0</v>
      </c>
    </row>
    <row r="132" spans="1:7" ht="54.75" customHeight="1" hidden="1">
      <c r="A132" s="336" t="s">
        <v>841</v>
      </c>
      <c r="B132" s="254" t="s">
        <v>672</v>
      </c>
      <c r="C132" s="254" t="s">
        <v>533</v>
      </c>
      <c r="D132" s="254" t="s">
        <v>712</v>
      </c>
      <c r="E132" s="254"/>
      <c r="F132" s="283">
        <f t="shared" si="5"/>
        <v>0</v>
      </c>
      <c r="G132" s="283">
        <f t="shared" si="5"/>
        <v>0</v>
      </c>
    </row>
    <row r="133" spans="1:7" ht="27.75" hidden="1">
      <c r="A133" s="308" t="s">
        <v>98</v>
      </c>
      <c r="B133" s="2" t="s">
        <v>672</v>
      </c>
      <c r="C133" s="2" t="s">
        <v>533</v>
      </c>
      <c r="D133" s="2" t="s">
        <v>424</v>
      </c>
      <c r="E133" s="2"/>
      <c r="F133" s="284">
        <f t="shared" si="5"/>
        <v>0</v>
      </c>
      <c r="G133" s="284">
        <f t="shared" si="5"/>
        <v>0</v>
      </c>
    </row>
    <row r="134" spans="1:7" ht="27" hidden="1">
      <c r="A134" s="307" t="s">
        <v>385</v>
      </c>
      <c r="B134" s="2" t="s">
        <v>672</v>
      </c>
      <c r="C134" s="2" t="s">
        <v>533</v>
      </c>
      <c r="D134" s="2" t="s">
        <v>424</v>
      </c>
      <c r="E134" s="2" t="s">
        <v>523</v>
      </c>
      <c r="F134" s="286"/>
      <c r="G134" s="286"/>
    </row>
    <row r="135" spans="1:7" ht="41.25" hidden="1">
      <c r="A135" s="305" t="s">
        <v>602</v>
      </c>
      <c r="B135" s="253" t="s">
        <v>672</v>
      </c>
      <c r="C135" s="253" t="s">
        <v>533</v>
      </c>
      <c r="D135" s="253" t="s">
        <v>753</v>
      </c>
      <c r="E135" s="253"/>
      <c r="F135" s="288">
        <f aca="true" t="shared" si="6" ref="F135:G137">F136</f>
        <v>0</v>
      </c>
      <c r="G135" s="288">
        <f t="shared" si="6"/>
        <v>0</v>
      </c>
    </row>
    <row r="136" spans="1:7" ht="54" hidden="1">
      <c r="A136" s="338" t="s">
        <v>739</v>
      </c>
      <c r="B136" s="2" t="s">
        <v>672</v>
      </c>
      <c r="C136" s="2" t="s">
        <v>533</v>
      </c>
      <c r="D136" s="2" t="s">
        <v>188</v>
      </c>
      <c r="E136" s="2"/>
      <c r="F136" s="286">
        <f t="shared" si="6"/>
        <v>0</v>
      </c>
      <c r="G136" s="286">
        <f t="shared" si="6"/>
        <v>0</v>
      </c>
    </row>
    <row r="137" spans="1:7" ht="27" hidden="1">
      <c r="A137" s="2" t="s">
        <v>603</v>
      </c>
      <c r="B137" s="2" t="s">
        <v>672</v>
      </c>
      <c r="C137" s="2" t="s">
        <v>533</v>
      </c>
      <c r="D137" s="2" t="s">
        <v>740</v>
      </c>
      <c r="E137" s="2"/>
      <c r="F137" s="292">
        <f t="shared" si="6"/>
        <v>0</v>
      </c>
      <c r="G137" s="292">
        <f t="shared" si="6"/>
        <v>0</v>
      </c>
    </row>
    <row r="138" spans="1:7" ht="27" hidden="1">
      <c r="A138" s="307" t="s">
        <v>385</v>
      </c>
      <c r="B138" s="2" t="s">
        <v>672</v>
      </c>
      <c r="C138" s="2" t="s">
        <v>533</v>
      </c>
      <c r="D138" s="2" t="s">
        <v>740</v>
      </c>
      <c r="E138" s="2" t="s">
        <v>523</v>
      </c>
      <c r="F138" s="292"/>
      <c r="G138" s="292"/>
    </row>
    <row r="139" spans="1:7" ht="54.75" hidden="1">
      <c r="A139" s="308" t="s">
        <v>955</v>
      </c>
      <c r="B139" s="2" t="s">
        <v>672</v>
      </c>
      <c r="C139" s="2" t="s">
        <v>533</v>
      </c>
      <c r="D139" s="2" t="s">
        <v>801</v>
      </c>
      <c r="E139" s="2"/>
      <c r="F139" s="284">
        <f aca="true" t="shared" si="7" ref="F139:G141">F140</f>
        <v>0</v>
      </c>
      <c r="G139" s="284">
        <f t="shared" si="7"/>
        <v>0</v>
      </c>
    </row>
    <row r="140" spans="1:7" ht="27.75" hidden="1">
      <c r="A140" s="308" t="s">
        <v>842</v>
      </c>
      <c r="B140" s="2" t="s">
        <v>672</v>
      </c>
      <c r="C140" s="2" t="s">
        <v>533</v>
      </c>
      <c r="D140" s="2" t="s">
        <v>802</v>
      </c>
      <c r="E140" s="2"/>
      <c r="F140" s="284">
        <f t="shared" si="7"/>
        <v>0</v>
      </c>
      <c r="G140" s="284">
        <f t="shared" si="7"/>
        <v>0</v>
      </c>
    </row>
    <row r="141" spans="1:7" ht="27.75" hidden="1">
      <c r="A141" s="308" t="s">
        <v>98</v>
      </c>
      <c r="B141" s="2" t="s">
        <v>672</v>
      </c>
      <c r="C141" s="2" t="s">
        <v>533</v>
      </c>
      <c r="D141" s="2" t="s">
        <v>803</v>
      </c>
      <c r="E141" s="2"/>
      <c r="F141" s="284">
        <f t="shared" si="7"/>
        <v>0</v>
      </c>
      <c r="G141" s="284">
        <f t="shared" si="7"/>
        <v>0</v>
      </c>
    </row>
    <row r="142" spans="1:7" ht="27.75" hidden="1">
      <c r="A142" s="309" t="s">
        <v>385</v>
      </c>
      <c r="B142" s="2" t="s">
        <v>672</v>
      </c>
      <c r="C142" s="2" t="s">
        <v>533</v>
      </c>
      <c r="D142" s="2" t="s">
        <v>803</v>
      </c>
      <c r="E142" s="2" t="s">
        <v>523</v>
      </c>
      <c r="F142" s="284"/>
      <c r="G142" s="284"/>
    </row>
    <row r="143" spans="1:7" ht="27" hidden="1">
      <c r="A143" s="253" t="s">
        <v>782</v>
      </c>
      <c r="B143" s="253" t="s">
        <v>672</v>
      </c>
      <c r="C143" s="253" t="s">
        <v>182</v>
      </c>
      <c r="D143" s="2"/>
      <c r="E143" s="2"/>
      <c r="F143" s="293">
        <f aca="true" t="shared" si="8" ref="F143:G146">F144</f>
        <v>0</v>
      </c>
      <c r="G143" s="293">
        <f t="shared" si="8"/>
        <v>0</v>
      </c>
    </row>
    <row r="144" spans="1:7" ht="30" customHeight="1" hidden="1">
      <c r="A144" s="305" t="s">
        <v>608</v>
      </c>
      <c r="B144" s="253" t="s">
        <v>672</v>
      </c>
      <c r="C144" s="253" t="s">
        <v>182</v>
      </c>
      <c r="D144" s="253" t="s">
        <v>687</v>
      </c>
      <c r="E144" s="254"/>
      <c r="F144" s="282">
        <f t="shared" si="8"/>
        <v>0</v>
      </c>
      <c r="G144" s="282">
        <f t="shared" si="8"/>
        <v>0</v>
      </c>
    </row>
    <row r="145" spans="1:7" ht="29.25" customHeight="1" hidden="1">
      <c r="A145" s="305" t="s">
        <v>80</v>
      </c>
      <c r="B145" s="253" t="s">
        <v>672</v>
      </c>
      <c r="C145" s="253" t="s">
        <v>182</v>
      </c>
      <c r="D145" s="253" t="s">
        <v>688</v>
      </c>
      <c r="E145" s="2"/>
      <c r="F145" s="282">
        <f t="shared" si="8"/>
        <v>0</v>
      </c>
      <c r="G145" s="282">
        <f t="shared" si="8"/>
        <v>0</v>
      </c>
    </row>
    <row r="146" spans="1:7" ht="40.5" customHeight="1" hidden="1">
      <c r="A146" s="339" t="s">
        <v>784</v>
      </c>
      <c r="B146" s="2" t="s">
        <v>672</v>
      </c>
      <c r="C146" s="2" t="s">
        <v>182</v>
      </c>
      <c r="D146" s="2" t="s">
        <v>783</v>
      </c>
      <c r="E146" s="2"/>
      <c r="F146" s="284">
        <f t="shared" si="8"/>
        <v>0</v>
      </c>
      <c r="G146" s="284">
        <f t="shared" si="8"/>
        <v>0</v>
      </c>
    </row>
    <row r="147" spans="1:7" ht="27" hidden="1">
      <c r="A147" s="307" t="s">
        <v>385</v>
      </c>
      <c r="B147" s="2" t="s">
        <v>672</v>
      </c>
      <c r="C147" s="2" t="s">
        <v>182</v>
      </c>
      <c r="D147" s="2" t="s">
        <v>783</v>
      </c>
      <c r="E147" s="2" t="s">
        <v>523</v>
      </c>
      <c r="F147" s="284"/>
      <c r="G147" s="284"/>
    </row>
    <row r="148" spans="1:7" ht="40.5">
      <c r="A148" s="253" t="s">
        <v>676</v>
      </c>
      <c r="B148" s="253" t="s">
        <v>672</v>
      </c>
      <c r="C148" s="253" t="s">
        <v>534</v>
      </c>
      <c r="D148" s="2"/>
      <c r="E148" s="2"/>
      <c r="F148" s="293">
        <f>F149+F163+F155+F159</f>
        <v>3179.3199999999997</v>
      </c>
      <c r="G148" s="293">
        <f>G149+G163+G155+G159</f>
        <v>3199.3199999999997</v>
      </c>
    </row>
    <row r="149" spans="1:7" ht="15">
      <c r="A149" s="305" t="s">
        <v>341</v>
      </c>
      <c r="B149" s="253" t="s">
        <v>672</v>
      </c>
      <c r="C149" s="253" t="s">
        <v>534</v>
      </c>
      <c r="D149" s="253" t="s">
        <v>452</v>
      </c>
      <c r="E149" s="2"/>
      <c r="F149" s="293">
        <f>F150</f>
        <v>3150.1</v>
      </c>
      <c r="G149" s="293">
        <f>G150</f>
        <v>3170.1</v>
      </c>
    </row>
    <row r="150" spans="1:7" ht="27.75">
      <c r="A150" s="5" t="s">
        <v>342</v>
      </c>
      <c r="B150" s="254" t="s">
        <v>672</v>
      </c>
      <c r="C150" s="254" t="s">
        <v>534</v>
      </c>
      <c r="D150" s="254" t="s">
        <v>226</v>
      </c>
      <c r="E150" s="2"/>
      <c r="F150" s="292">
        <f>F151</f>
        <v>3150.1</v>
      </c>
      <c r="G150" s="292">
        <f>G151</f>
        <v>3170.1</v>
      </c>
    </row>
    <row r="151" spans="1:7" ht="27">
      <c r="A151" s="2" t="s">
        <v>605</v>
      </c>
      <c r="B151" s="2" t="s">
        <v>672</v>
      </c>
      <c r="C151" s="2" t="s">
        <v>534</v>
      </c>
      <c r="D151" s="2" t="s">
        <v>227</v>
      </c>
      <c r="E151" s="2"/>
      <c r="F151" s="284">
        <f>F152+F153+F154</f>
        <v>3150.1</v>
      </c>
      <c r="G151" s="284">
        <f>G152+G153+G154</f>
        <v>3170.1</v>
      </c>
    </row>
    <row r="152" spans="1:7" ht="54">
      <c r="A152" s="2" t="s">
        <v>660</v>
      </c>
      <c r="B152" s="2" t="s">
        <v>672</v>
      </c>
      <c r="C152" s="2" t="s">
        <v>534</v>
      </c>
      <c r="D152" s="2" t="s">
        <v>227</v>
      </c>
      <c r="E152" s="2" t="s">
        <v>70</v>
      </c>
      <c r="F152" s="284">
        <v>2850</v>
      </c>
      <c r="G152" s="284">
        <v>2850</v>
      </c>
    </row>
    <row r="153" spans="1:7" ht="27">
      <c r="A153" s="307" t="s">
        <v>385</v>
      </c>
      <c r="B153" s="2" t="s">
        <v>672</v>
      </c>
      <c r="C153" s="2" t="s">
        <v>534</v>
      </c>
      <c r="D153" s="2" t="s">
        <v>227</v>
      </c>
      <c r="E153" s="2" t="s">
        <v>523</v>
      </c>
      <c r="F153" s="284">
        <v>300</v>
      </c>
      <c r="G153" s="284">
        <v>320</v>
      </c>
    </row>
    <row r="154" spans="1:7" ht="15">
      <c r="A154" s="2" t="s">
        <v>772</v>
      </c>
      <c r="B154" s="2" t="s">
        <v>672</v>
      </c>
      <c r="C154" s="2" t="s">
        <v>534</v>
      </c>
      <c r="D154" s="2" t="s">
        <v>227</v>
      </c>
      <c r="E154" s="2" t="s">
        <v>773</v>
      </c>
      <c r="F154" s="284">
        <v>0.1</v>
      </c>
      <c r="G154" s="284">
        <v>0.1</v>
      </c>
    </row>
    <row r="155" spans="1:7" ht="27.75" hidden="1">
      <c r="A155" s="305" t="s">
        <v>608</v>
      </c>
      <c r="B155" s="2" t="s">
        <v>672</v>
      </c>
      <c r="C155" s="2" t="s">
        <v>534</v>
      </c>
      <c r="D155" s="253" t="s">
        <v>687</v>
      </c>
      <c r="E155" s="2"/>
      <c r="F155" s="284">
        <f aca="true" t="shared" si="9" ref="F155:G157">F156</f>
        <v>0</v>
      </c>
      <c r="G155" s="284">
        <f t="shared" si="9"/>
        <v>0</v>
      </c>
    </row>
    <row r="156" spans="1:7" ht="15" hidden="1">
      <c r="A156" s="306" t="s">
        <v>80</v>
      </c>
      <c r="B156" s="2" t="s">
        <v>672</v>
      </c>
      <c r="C156" s="2" t="s">
        <v>534</v>
      </c>
      <c r="D156" s="254" t="s">
        <v>688</v>
      </c>
      <c r="E156" s="2"/>
      <c r="F156" s="284">
        <f t="shared" si="9"/>
        <v>0</v>
      </c>
      <c r="G156" s="284">
        <f t="shared" si="9"/>
        <v>0</v>
      </c>
    </row>
    <row r="157" spans="1:7" ht="27.75" hidden="1">
      <c r="A157" s="310" t="s">
        <v>59</v>
      </c>
      <c r="B157" s="2" t="s">
        <v>672</v>
      </c>
      <c r="C157" s="2" t="s">
        <v>534</v>
      </c>
      <c r="D157" s="311" t="s">
        <v>48</v>
      </c>
      <c r="E157" s="2"/>
      <c r="F157" s="284">
        <f t="shared" si="9"/>
        <v>0</v>
      </c>
      <c r="G157" s="284">
        <f t="shared" si="9"/>
        <v>0</v>
      </c>
    </row>
    <row r="158" spans="1:7" ht="54" hidden="1">
      <c r="A158" s="307" t="s">
        <v>173</v>
      </c>
      <c r="B158" s="2" t="s">
        <v>672</v>
      </c>
      <c r="C158" s="2" t="s">
        <v>534</v>
      </c>
      <c r="D158" s="2" t="s">
        <v>48</v>
      </c>
      <c r="E158" s="2" t="s">
        <v>70</v>
      </c>
      <c r="F158" s="284"/>
      <c r="G158" s="284"/>
    </row>
    <row r="159" spans="1:7" ht="27.75">
      <c r="A159" s="305" t="s">
        <v>608</v>
      </c>
      <c r="B159" s="253" t="s">
        <v>672</v>
      </c>
      <c r="C159" s="253" t="s">
        <v>534</v>
      </c>
      <c r="D159" s="253" t="s">
        <v>687</v>
      </c>
      <c r="E159" s="2"/>
      <c r="F159" s="284">
        <f aca="true" t="shared" si="10" ref="F159:G161">F160</f>
        <v>29.22</v>
      </c>
      <c r="G159" s="284">
        <f t="shared" si="10"/>
        <v>29.22</v>
      </c>
    </row>
    <row r="160" spans="1:7" ht="15">
      <c r="A160" s="306" t="s">
        <v>80</v>
      </c>
      <c r="B160" s="253" t="s">
        <v>672</v>
      </c>
      <c r="C160" s="253" t="s">
        <v>534</v>
      </c>
      <c r="D160" s="254" t="s">
        <v>688</v>
      </c>
      <c r="E160" s="2"/>
      <c r="F160" s="284">
        <f t="shared" si="10"/>
        <v>29.22</v>
      </c>
      <c r="G160" s="284">
        <f t="shared" si="10"/>
        <v>29.22</v>
      </c>
    </row>
    <row r="161" spans="1:7" ht="27.75">
      <c r="A161" s="310" t="s">
        <v>59</v>
      </c>
      <c r="B161" s="2" t="s">
        <v>672</v>
      </c>
      <c r="C161" s="2" t="s">
        <v>534</v>
      </c>
      <c r="D161" s="311" t="s">
        <v>48</v>
      </c>
      <c r="E161" s="2"/>
      <c r="F161" s="284">
        <f t="shared" si="10"/>
        <v>29.22</v>
      </c>
      <c r="G161" s="284">
        <f t="shared" si="10"/>
        <v>29.22</v>
      </c>
    </row>
    <row r="162" spans="1:7" ht="54">
      <c r="A162" s="307" t="s">
        <v>173</v>
      </c>
      <c r="B162" s="2" t="s">
        <v>672</v>
      </c>
      <c r="C162" s="2" t="s">
        <v>534</v>
      </c>
      <c r="D162" s="2" t="s">
        <v>48</v>
      </c>
      <c r="E162" s="2" t="s">
        <v>70</v>
      </c>
      <c r="F162" s="284">
        <v>29.22</v>
      </c>
      <c r="G162" s="284">
        <v>29.22</v>
      </c>
    </row>
    <row r="163" spans="1:7" ht="44.25" customHeight="1" hidden="1">
      <c r="A163" s="254" t="s">
        <v>797</v>
      </c>
      <c r="B163" s="254" t="s">
        <v>672</v>
      </c>
      <c r="C163" s="254" t="s">
        <v>534</v>
      </c>
      <c r="D163" s="254" t="s">
        <v>709</v>
      </c>
      <c r="E163" s="254"/>
      <c r="F163" s="283">
        <f>F164+F168</f>
        <v>0</v>
      </c>
      <c r="G163" s="283">
        <f>G164+G168</f>
        <v>0</v>
      </c>
    </row>
    <row r="164" spans="1:7" ht="52.5" customHeight="1" hidden="1">
      <c r="A164" s="309" t="s">
        <v>956</v>
      </c>
      <c r="B164" s="311" t="s">
        <v>672</v>
      </c>
      <c r="C164" s="311" t="s">
        <v>534</v>
      </c>
      <c r="D164" s="311" t="s">
        <v>843</v>
      </c>
      <c r="E164" s="311"/>
      <c r="F164" s="285">
        <f>F166</f>
        <v>0</v>
      </c>
      <c r="G164" s="285">
        <f>G166</f>
        <v>0</v>
      </c>
    </row>
    <row r="165" spans="1:7" ht="65.25" customHeight="1" hidden="1">
      <c r="A165" s="340" t="s">
        <v>841</v>
      </c>
      <c r="B165" s="2" t="s">
        <v>672</v>
      </c>
      <c r="C165" s="2" t="s">
        <v>534</v>
      </c>
      <c r="D165" s="2" t="s">
        <v>712</v>
      </c>
      <c r="E165" s="2"/>
      <c r="F165" s="284">
        <f>F166</f>
        <v>0</v>
      </c>
      <c r="G165" s="284">
        <f>G166</f>
        <v>0</v>
      </c>
    </row>
    <row r="166" spans="1:7" ht="27.75" hidden="1">
      <c r="A166" s="308" t="s">
        <v>98</v>
      </c>
      <c r="B166" s="2" t="s">
        <v>672</v>
      </c>
      <c r="C166" s="2" t="s">
        <v>534</v>
      </c>
      <c r="D166" s="2" t="s">
        <v>424</v>
      </c>
      <c r="E166" s="2"/>
      <c r="F166" s="284">
        <f>F167</f>
        <v>0</v>
      </c>
      <c r="G166" s="284">
        <f>G167</f>
        <v>0</v>
      </c>
    </row>
    <row r="167" spans="1:7" ht="27" hidden="1">
      <c r="A167" s="307" t="s">
        <v>385</v>
      </c>
      <c r="B167" s="2" t="s">
        <v>672</v>
      </c>
      <c r="C167" s="2" t="s">
        <v>534</v>
      </c>
      <c r="D167" s="2" t="s">
        <v>424</v>
      </c>
      <c r="E167" s="2" t="s">
        <v>523</v>
      </c>
      <c r="F167" s="286"/>
      <c r="G167" s="286"/>
    </row>
    <row r="168" spans="1:7" ht="54.75" hidden="1">
      <c r="A168" s="309" t="s">
        <v>955</v>
      </c>
      <c r="B168" s="2" t="s">
        <v>672</v>
      </c>
      <c r="C168" s="2" t="s">
        <v>534</v>
      </c>
      <c r="D168" s="2" t="s">
        <v>801</v>
      </c>
      <c r="E168" s="2"/>
      <c r="F168" s="286">
        <f aca="true" t="shared" si="11" ref="F168:G170">F169</f>
        <v>0</v>
      </c>
      <c r="G168" s="286">
        <f t="shared" si="11"/>
        <v>0</v>
      </c>
    </row>
    <row r="169" spans="1:7" ht="27.75" hidden="1">
      <c r="A169" s="341" t="s">
        <v>842</v>
      </c>
      <c r="B169" s="2" t="s">
        <v>672</v>
      </c>
      <c r="C169" s="2" t="s">
        <v>534</v>
      </c>
      <c r="D169" s="2" t="s">
        <v>802</v>
      </c>
      <c r="E169" s="2"/>
      <c r="F169" s="286">
        <f t="shared" si="11"/>
        <v>0</v>
      </c>
      <c r="G169" s="286">
        <f t="shared" si="11"/>
        <v>0</v>
      </c>
    </row>
    <row r="170" spans="1:7" ht="27.75" hidden="1">
      <c r="A170" s="308" t="s">
        <v>98</v>
      </c>
      <c r="B170" s="2" t="s">
        <v>672</v>
      </c>
      <c r="C170" s="2" t="s">
        <v>534</v>
      </c>
      <c r="D170" s="2" t="s">
        <v>803</v>
      </c>
      <c r="E170" s="2"/>
      <c r="F170" s="286">
        <f t="shared" si="11"/>
        <v>0</v>
      </c>
      <c r="G170" s="286">
        <f t="shared" si="11"/>
        <v>0</v>
      </c>
    </row>
    <row r="171" spans="1:7" ht="27.75" hidden="1">
      <c r="A171" s="309" t="s">
        <v>385</v>
      </c>
      <c r="B171" s="2" t="s">
        <v>672</v>
      </c>
      <c r="C171" s="2" t="s">
        <v>534</v>
      </c>
      <c r="D171" s="2" t="s">
        <v>803</v>
      </c>
      <c r="E171" s="2" t="s">
        <v>523</v>
      </c>
      <c r="F171" s="286"/>
      <c r="G171" s="286"/>
    </row>
    <row r="172" spans="1:7" ht="15" hidden="1">
      <c r="A172" s="342" t="s">
        <v>60</v>
      </c>
      <c r="B172" s="253" t="s">
        <v>672</v>
      </c>
      <c r="C172" s="253" t="s">
        <v>536</v>
      </c>
      <c r="D172" s="253"/>
      <c r="E172" s="253"/>
      <c r="F172" s="288">
        <f aca="true" t="shared" si="12" ref="F172:G174">F173</f>
        <v>0</v>
      </c>
      <c r="G172" s="288">
        <f t="shared" si="12"/>
        <v>0</v>
      </c>
    </row>
    <row r="173" spans="1:7" ht="15" hidden="1">
      <c r="A173" s="343" t="s">
        <v>61</v>
      </c>
      <c r="B173" s="2" t="s">
        <v>672</v>
      </c>
      <c r="C173" s="2" t="s">
        <v>536</v>
      </c>
      <c r="D173" s="2" t="s">
        <v>62</v>
      </c>
      <c r="E173" s="2"/>
      <c r="F173" s="286">
        <f t="shared" si="12"/>
        <v>0</v>
      </c>
      <c r="G173" s="286">
        <f t="shared" si="12"/>
        <v>0</v>
      </c>
    </row>
    <row r="174" spans="1:7" ht="15.75" hidden="1">
      <c r="A174" s="344" t="s">
        <v>63</v>
      </c>
      <c r="B174" s="2" t="s">
        <v>672</v>
      </c>
      <c r="C174" s="2" t="s">
        <v>536</v>
      </c>
      <c r="D174" s="2" t="s">
        <v>64</v>
      </c>
      <c r="E174" s="2"/>
      <c r="F174" s="286">
        <f t="shared" si="12"/>
        <v>0</v>
      </c>
      <c r="G174" s="286">
        <f t="shared" si="12"/>
        <v>0</v>
      </c>
    </row>
    <row r="175" spans="1:7" ht="27" hidden="1">
      <c r="A175" s="307" t="s">
        <v>385</v>
      </c>
      <c r="B175" s="2" t="s">
        <v>672</v>
      </c>
      <c r="C175" s="2" t="s">
        <v>536</v>
      </c>
      <c r="D175" s="2" t="s">
        <v>64</v>
      </c>
      <c r="E175" s="2" t="s">
        <v>523</v>
      </c>
      <c r="F175" s="286"/>
      <c r="G175" s="286"/>
    </row>
    <row r="176" spans="1:7" ht="15" hidden="1">
      <c r="A176" s="342" t="s">
        <v>60</v>
      </c>
      <c r="B176" s="253" t="s">
        <v>672</v>
      </c>
      <c r="C176" s="253" t="s">
        <v>536</v>
      </c>
      <c r="D176" s="253"/>
      <c r="E176" s="253"/>
      <c r="F176" s="288">
        <f aca="true" t="shared" si="13" ref="F176:G179">F177</f>
        <v>0</v>
      </c>
      <c r="G176" s="288">
        <f t="shared" si="13"/>
        <v>0</v>
      </c>
    </row>
    <row r="177" spans="1:7" ht="15" hidden="1">
      <c r="A177" s="343" t="s">
        <v>608</v>
      </c>
      <c r="B177" s="2" t="s">
        <v>672</v>
      </c>
      <c r="C177" s="2" t="s">
        <v>536</v>
      </c>
      <c r="D177" s="2" t="s">
        <v>687</v>
      </c>
      <c r="E177" s="2"/>
      <c r="F177" s="286">
        <f t="shared" si="13"/>
        <v>0</v>
      </c>
      <c r="G177" s="286">
        <f t="shared" si="13"/>
        <v>0</v>
      </c>
    </row>
    <row r="178" spans="1:7" ht="15" hidden="1">
      <c r="A178" s="343" t="s">
        <v>61</v>
      </c>
      <c r="B178" s="2" t="s">
        <v>672</v>
      </c>
      <c r="C178" s="2" t="s">
        <v>536</v>
      </c>
      <c r="D178" s="2" t="s">
        <v>62</v>
      </c>
      <c r="E178" s="2"/>
      <c r="F178" s="286">
        <f t="shared" si="13"/>
        <v>0</v>
      </c>
      <c r="G178" s="286">
        <f t="shared" si="13"/>
        <v>0</v>
      </c>
    </row>
    <row r="179" spans="1:7" ht="15.75" hidden="1">
      <c r="A179" s="344" t="s">
        <v>63</v>
      </c>
      <c r="B179" s="2" t="s">
        <v>672</v>
      </c>
      <c r="C179" s="2" t="s">
        <v>536</v>
      </c>
      <c r="D179" s="2" t="s">
        <v>64</v>
      </c>
      <c r="E179" s="2"/>
      <c r="F179" s="286">
        <f t="shared" si="13"/>
        <v>0</v>
      </c>
      <c r="G179" s="286">
        <f t="shared" si="13"/>
        <v>0</v>
      </c>
    </row>
    <row r="180" spans="1:7" ht="15" hidden="1">
      <c r="A180" s="2" t="s">
        <v>772</v>
      </c>
      <c r="B180" s="2" t="s">
        <v>672</v>
      </c>
      <c r="C180" s="2" t="s">
        <v>536</v>
      </c>
      <c r="D180" s="2" t="s">
        <v>64</v>
      </c>
      <c r="E180" s="2" t="s">
        <v>773</v>
      </c>
      <c r="F180" s="286"/>
      <c r="G180" s="286"/>
    </row>
    <row r="181" spans="1:7" ht="15">
      <c r="A181" s="253" t="s">
        <v>759</v>
      </c>
      <c r="B181" s="253" t="s">
        <v>672</v>
      </c>
      <c r="C181" s="253" t="s">
        <v>769</v>
      </c>
      <c r="D181" s="2"/>
      <c r="E181" s="253"/>
      <c r="F181" s="282">
        <f>F182</f>
        <v>350</v>
      </c>
      <c r="G181" s="282">
        <f>G182</f>
        <v>350</v>
      </c>
    </row>
    <row r="182" spans="1:7" ht="15">
      <c r="A182" s="5" t="s">
        <v>283</v>
      </c>
      <c r="B182" s="2" t="s">
        <v>672</v>
      </c>
      <c r="C182" s="2">
        <v>11</v>
      </c>
      <c r="D182" s="2" t="s">
        <v>498</v>
      </c>
      <c r="E182" s="2"/>
      <c r="F182" s="284">
        <f>F184</f>
        <v>350</v>
      </c>
      <c r="G182" s="284">
        <f>G184</f>
        <v>350</v>
      </c>
    </row>
    <row r="183" spans="1:7" ht="15">
      <c r="A183" s="308" t="s">
        <v>759</v>
      </c>
      <c r="B183" s="2" t="s">
        <v>672</v>
      </c>
      <c r="C183" s="2" t="s">
        <v>769</v>
      </c>
      <c r="D183" s="2" t="s">
        <v>497</v>
      </c>
      <c r="E183" s="2"/>
      <c r="F183" s="284">
        <f>F184</f>
        <v>350</v>
      </c>
      <c r="G183" s="284">
        <f>G184</f>
        <v>350</v>
      </c>
    </row>
    <row r="184" spans="1:7" ht="15">
      <c r="A184" s="5" t="s">
        <v>97</v>
      </c>
      <c r="B184" s="2" t="s">
        <v>672</v>
      </c>
      <c r="C184" s="2">
        <v>11</v>
      </c>
      <c r="D184" s="2" t="s">
        <v>495</v>
      </c>
      <c r="E184" s="2"/>
      <c r="F184" s="284">
        <f>F186</f>
        <v>350</v>
      </c>
      <c r="G184" s="284">
        <f>G186</f>
        <v>350</v>
      </c>
    </row>
    <row r="185" spans="1:7" ht="15" hidden="1">
      <c r="A185" s="2"/>
      <c r="B185" s="2"/>
      <c r="C185" s="2"/>
      <c r="D185" s="2"/>
      <c r="E185" s="2"/>
      <c r="F185" s="284"/>
      <c r="G185" s="284"/>
    </row>
    <row r="186" spans="1:7" ht="15">
      <c r="A186" s="2" t="s">
        <v>772</v>
      </c>
      <c r="B186" s="2" t="s">
        <v>672</v>
      </c>
      <c r="C186" s="2" t="s">
        <v>769</v>
      </c>
      <c r="D186" s="2" t="s">
        <v>495</v>
      </c>
      <c r="E186" s="2" t="s">
        <v>773</v>
      </c>
      <c r="F186" s="284">
        <v>350</v>
      </c>
      <c r="G186" s="284">
        <v>350</v>
      </c>
    </row>
    <row r="187" spans="1:7" ht="22.5" customHeight="1">
      <c r="A187" s="253" t="s">
        <v>760</v>
      </c>
      <c r="B187" s="253" t="s">
        <v>672</v>
      </c>
      <c r="C187" s="253">
        <v>13</v>
      </c>
      <c r="D187" s="2"/>
      <c r="E187" s="2"/>
      <c r="F187" s="282">
        <f>F188+F200+F232+F244+F420+F239+F274+F296+F325+F351+F379+F388+F269+F317+F365+F259</f>
        <v>22460.201</v>
      </c>
      <c r="G187" s="282">
        <f>G188+G200+G232+G244+G420+G239+G274+G296+G325+G351+G379+G388+G269+G317+G365+G259</f>
        <v>11217.176</v>
      </c>
    </row>
    <row r="188" spans="1:7" ht="27.75">
      <c r="A188" s="305" t="s">
        <v>761</v>
      </c>
      <c r="B188" s="253" t="s">
        <v>672</v>
      </c>
      <c r="C188" s="253" t="s">
        <v>535</v>
      </c>
      <c r="D188" s="253" t="s">
        <v>501</v>
      </c>
      <c r="E188" s="253"/>
      <c r="F188" s="282">
        <f>F189</f>
        <v>4038.134</v>
      </c>
      <c r="G188" s="282">
        <f>G189</f>
        <v>505.918</v>
      </c>
    </row>
    <row r="189" spans="1:7" ht="27.75">
      <c r="A189" s="308" t="s">
        <v>632</v>
      </c>
      <c r="B189" s="2" t="s">
        <v>672</v>
      </c>
      <c r="C189" s="2" t="s">
        <v>535</v>
      </c>
      <c r="D189" s="2" t="s">
        <v>682</v>
      </c>
      <c r="E189" s="2"/>
      <c r="F189" s="284">
        <f>F190+F196+F198</f>
        <v>4038.134</v>
      </c>
      <c r="G189" s="284">
        <f>G190+G196+G198</f>
        <v>505.918</v>
      </c>
    </row>
    <row r="190" spans="1:7" ht="27">
      <c r="A190" s="2" t="s">
        <v>98</v>
      </c>
      <c r="B190" s="2" t="s">
        <v>96</v>
      </c>
      <c r="C190" s="2" t="s">
        <v>535</v>
      </c>
      <c r="D190" s="2" t="s">
        <v>683</v>
      </c>
      <c r="E190" s="2"/>
      <c r="F190" s="284">
        <f>F191+F192+F194+F195</f>
        <v>4038.134</v>
      </c>
      <c r="G190" s="284">
        <f>G191+G192+G194+G195</f>
        <v>505.918</v>
      </c>
    </row>
    <row r="191" spans="1:7" ht="27">
      <c r="A191" s="307" t="s">
        <v>385</v>
      </c>
      <c r="B191" s="2" t="s">
        <v>672</v>
      </c>
      <c r="C191" s="2" t="s">
        <v>535</v>
      </c>
      <c r="D191" s="2" t="s">
        <v>683</v>
      </c>
      <c r="E191" s="2" t="s">
        <v>523</v>
      </c>
      <c r="F191" s="286">
        <v>311</v>
      </c>
      <c r="G191" s="286">
        <v>311</v>
      </c>
    </row>
    <row r="192" spans="1:7" ht="15">
      <c r="A192" s="2" t="s">
        <v>180</v>
      </c>
      <c r="B192" s="2" t="s">
        <v>672</v>
      </c>
      <c r="C192" s="2" t="s">
        <v>535</v>
      </c>
      <c r="D192" s="2" t="s">
        <v>683</v>
      </c>
      <c r="E192" s="2" t="s">
        <v>771</v>
      </c>
      <c r="F192" s="286">
        <v>80</v>
      </c>
      <c r="G192" s="286">
        <v>80</v>
      </c>
    </row>
    <row r="193" spans="1:7" ht="27" hidden="1">
      <c r="A193" s="2" t="s">
        <v>119</v>
      </c>
      <c r="B193" s="2" t="s">
        <v>672</v>
      </c>
      <c r="C193" s="2" t="s">
        <v>535</v>
      </c>
      <c r="D193" s="2" t="s">
        <v>683</v>
      </c>
      <c r="E193" s="2" t="s">
        <v>517</v>
      </c>
      <c r="F193" s="286"/>
      <c r="G193" s="286"/>
    </row>
    <row r="194" spans="1:7" ht="15" hidden="1">
      <c r="A194" s="2"/>
      <c r="B194" s="2"/>
      <c r="C194" s="2"/>
      <c r="D194" s="2"/>
      <c r="E194" s="2"/>
      <c r="F194" s="286"/>
      <c r="G194" s="286"/>
    </row>
    <row r="195" spans="1:7" ht="15">
      <c r="A195" s="2" t="s">
        <v>772</v>
      </c>
      <c r="B195" s="2" t="s">
        <v>672</v>
      </c>
      <c r="C195" s="2" t="s">
        <v>535</v>
      </c>
      <c r="D195" s="2" t="s">
        <v>683</v>
      </c>
      <c r="E195" s="2" t="s">
        <v>773</v>
      </c>
      <c r="F195" s="286">
        <v>3647.134</v>
      </c>
      <c r="G195" s="286">
        <v>114.918</v>
      </c>
    </row>
    <row r="196" spans="1:7" ht="40.5" hidden="1">
      <c r="A196" s="2" t="s">
        <v>618</v>
      </c>
      <c r="B196" s="2" t="s">
        <v>672</v>
      </c>
      <c r="C196" s="2" t="s">
        <v>535</v>
      </c>
      <c r="D196" s="2" t="s">
        <v>619</v>
      </c>
      <c r="E196" s="2"/>
      <c r="F196" s="286">
        <f>F197</f>
        <v>0</v>
      </c>
      <c r="G196" s="286">
        <f>G197</f>
        <v>0</v>
      </c>
    </row>
    <row r="197" spans="1:7" ht="15" hidden="1">
      <c r="A197" s="2" t="s">
        <v>171</v>
      </c>
      <c r="B197" s="2" t="s">
        <v>672</v>
      </c>
      <c r="C197" s="2" t="s">
        <v>535</v>
      </c>
      <c r="D197" s="2" t="s">
        <v>619</v>
      </c>
      <c r="E197" s="2" t="s">
        <v>525</v>
      </c>
      <c r="F197" s="286"/>
      <c r="G197" s="286"/>
    </row>
    <row r="198" spans="1:7" ht="41.25" hidden="1">
      <c r="A198" s="345" t="s">
        <v>618</v>
      </c>
      <c r="B198" s="2" t="s">
        <v>672</v>
      </c>
      <c r="C198" s="2" t="s">
        <v>535</v>
      </c>
      <c r="D198" s="2" t="s">
        <v>619</v>
      </c>
      <c r="E198" s="2"/>
      <c r="F198" s="286">
        <f>F199</f>
        <v>0</v>
      </c>
      <c r="G198" s="286">
        <f>G199</f>
        <v>0</v>
      </c>
    </row>
    <row r="199" spans="1:7" ht="15" hidden="1">
      <c r="A199" s="346" t="s">
        <v>171</v>
      </c>
      <c r="B199" s="2" t="s">
        <v>672</v>
      </c>
      <c r="C199" s="2" t="s">
        <v>535</v>
      </c>
      <c r="D199" s="2" t="s">
        <v>619</v>
      </c>
      <c r="E199" s="2" t="s">
        <v>525</v>
      </c>
      <c r="F199" s="286"/>
      <c r="G199" s="286"/>
    </row>
    <row r="200" spans="1:7" ht="30" customHeight="1">
      <c r="A200" s="305" t="s">
        <v>608</v>
      </c>
      <c r="B200" s="253" t="s">
        <v>672</v>
      </c>
      <c r="C200" s="253" t="s">
        <v>535</v>
      </c>
      <c r="D200" s="253" t="s">
        <v>687</v>
      </c>
      <c r="E200" s="254"/>
      <c r="F200" s="282">
        <f>F201</f>
        <v>1215.24</v>
      </c>
      <c r="G200" s="282">
        <f>G201</f>
        <v>1215.474</v>
      </c>
    </row>
    <row r="201" spans="1:7" ht="29.25" customHeight="1">
      <c r="A201" s="305" t="s">
        <v>80</v>
      </c>
      <c r="B201" s="253" t="s">
        <v>672</v>
      </c>
      <c r="C201" s="253" t="s">
        <v>535</v>
      </c>
      <c r="D201" s="253" t="s">
        <v>688</v>
      </c>
      <c r="E201" s="2"/>
      <c r="F201" s="282">
        <f>F204+F208+F212+F220+F222+F224+F226+F228+F230+F237</f>
        <v>1215.24</v>
      </c>
      <c r="G201" s="282">
        <f>G204+G208+G212+G220+G222+G224+G226+G228+G230+G237+G252+G257</f>
        <v>1215.474</v>
      </c>
    </row>
    <row r="202" spans="1:7" ht="89.25" customHeight="1" hidden="1">
      <c r="A202" s="347" t="s">
        <v>338</v>
      </c>
      <c r="B202" s="2" t="s">
        <v>672</v>
      </c>
      <c r="C202" s="2" t="s">
        <v>535</v>
      </c>
      <c r="D202" s="2" t="s">
        <v>336</v>
      </c>
      <c r="E202" s="2"/>
      <c r="F202" s="284">
        <f>F203</f>
        <v>0</v>
      </c>
      <c r="G202" s="284">
        <f>G203</f>
        <v>0</v>
      </c>
    </row>
    <row r="203" spans="1:7" ht="29.25" customHeight="1" hidden="1">
      <c r="A203" s="307" t="s">
        <v>385</v>
      </c>
      <c r="B203" s="2" t="s">
        <v>672</v>
      </c>
      <c r="C203" s="2" t="s">
        <v>535</v>
      </c>
      <c r="D203" s="2" t="s">
        <v>336</v>
      </c>
      <c r="E203" s="2" t="s">
        <v>523</v>
      </c>
      <c r="F203" s="284"/>
      <c r="G203" s="284"/>
    </row>
    <row r="204" spans="1:7" ht="111" customHeight="1">
      <c r="A204" s="347" t="s">
        <v>1108</v>
      </c>
      <c r="B204" s="2" t="s">
        <v>672</v>
      </c>
      <c r="C204" s="2" t="s">
        <v>535</v>
      </c>
      <c r="D204" s="2" t="s">
        <v>500</v>
      </c>
      <c r="E204" s="2"/>
      <c r="F204" s="284">
        <f>F205+F206+F207</f>
        <v>1215.24</v>
      </c>
      <c r="G204" s="284">
        <f>G205+G206+G207</f>
        <v>1120.674</v>
      </c>
    </row>
    <row r="205" spans="1:7" ht="64.5" customHeight="1">
      <c r="A205" s="2" t="s">
        <v>660</v>
      </c>
      <c r="B205" s="2" t="s">
        <v>672</v>
      </c>
      <c r="C205" s="2" t="s">
        <v>535</v>
      </c>
      <c r="D205" s="2" t="s">
        <v>500</v>
      </c>
      <c r="E205" s="2" t="s">
        <v>70</v>
      </c>
      <c r="F205" s="286">
        <v>1069.473</v>
      </c>
      <c r="G205" s="286">
        <v>1069.473</v>
      </c>
    </row>
    <row r="206" spans="1:7" ht="0.75" customHeight="1">
      <c r="A206" s="2"/>
      <c r="B206" s="2"/>
      <c r="C206" s="2"/>
      <c r="D206" s="2"/>
      <c r="E206" s="2"/>
      <c r="F206" s="286"/>
      <c r="G206" s="286"/>
    </row>
    <row r="207" spans="1:7" ht="27">
      <c r="A207" s="307" t="s">
        <v>385</v>
      </c>
      <c r="B207" s="2" t="s">
        <v>672</v>
      </c>
      <c r="C207" s="2" t="s">
        <v>535</v>
      </c>
      <c r="D207" s="2" t="s">
        <v>500</v>
      </c>
      <c r="E207" s="2" t="s">
        <v>523</v>
      </c>
      <c r="F207" s="286">
        <v>145.767</v>
      </c>
      <c r="G207" s="286">
        <v>51.201</v>
      </c>
    </row>
    <row r="208" spans="1:7" ht="28.5" hidden="1">
      <c r="A208" s="254" t="s">
        <v>606</v>
      </c>
      <c r="B208" s="254" t="s">
        <v>672</v>
      </c>
      <c r="C208" s="254" t="s">
        <v>535</v>
      </c>
      <c r="D208" s="254" t="s">
        <v>493</v>
      </c>
      <c r="E208" s="254"/>
      <c r="F208" s="283">
        <f>F209+F210+F211</f>
        <v>0</v>
      </c>
      <c r="G208" s="283">
        <f>G209+G210+G211</f>
        <v>0</v>
      </c>
    </row>
    <row r="209" spans="1:7" ht="54" hidden="1">
      <c r="A209" s="2" t="s">
        <v>660</v>
      </c>
      <c r="B209" s="2" t="s">
        <v>672</v>
      </c>
      <c r="C209" s="2" t="s">
        <v>535</v>
      </c>
      <c r="D209" s="2" t="s">
        <v>493</v>
      </c>
      <c r="E209" s="2" t="s">
        <v>70</v>
      </c>
      <c r="F209" s="284"/>
      <c r="G209" s="284"/>
    </row>
    <row r="210" spans="1:7" ht="27" hidden="1">
      <c r="A210" s="307" t="s">
        <v>385</v>
      </c>
      <c r="B210" s="2" t="s">
        <v>672</v>
      </c>
      <c r="C210" s="2" t="s">
        <v>535</v>
      </c>
      <c r="D210" s="2" t="s">
        <v>493</v>
      </c>
      <c r="E210" s="2" t="s">
        <v>523</v>
      </c>
      <c r="F210" s="284"/>
      <c r="G210" s="284"/>
    </row>
    <row r="211" spans="1:7" ht="16.5" customHeight="1" hidden="1">
      <c r="A211" s="2" t="s">
        <v>772</v>
      </c>
      <c r="B211" s="2" t="s">
        <v>672</v>
      </c>
      <c r="C211" s="2" t="s">
        <v>535</v>
      </c>
      <c r="D211" s="2" t="s">
        <v>493</v>
      </c>
      <c r="E211" s="2" t="s">
        <v>773</v>
      </c>
      <c r="F211" s="284"/>
      <c r="G211" s="284"/>
    </row>
    <row r="212" spans="1:7" ht="27.75" customHeight="1" hidden="1">
      <c r="A212" s="348" t="s">
        <v>252</v>
      </c>
      <c r="B212" s="254" t="s">
        <v>672</v>
      </c>
      <c r="C212" s="254" t="s">
        <v>535</v>
      </c>
      <c r="D212" s="254" t="s">
        <v>494</v>
      </c>
      <c r="E212" s="254"/>
      <c r="F212" s="283">
        <f>F213</f>
        <v>0</v>
      </c>
      <c r="G212" s="283">
        <f>G213</f>
        <v>0</v>
      </c>
    </row>
    <row r="213" spans="1:7" ht="33" customHeight="1" hidden="1">
      <c r="A213" s="307" t="s">
        <v>385</v>
      </c>
      <c r="B213" s="2" t="s">
        <v>672</v>
      </c>
      <c r="C213" s="2" t="s">
        <v>535</v>
      </c>
      <c r="D213" s="2" t="s">
        <v>494</v>
      </c>
      <c r="E213" s="2" t="s">
        <v>523</v>
      </c>
      <c r="F213" s="284"/>
      <c r="G213" s="284"/>
    </row>
    <row r="214" spans="1:7" ht="18" customHeight="1" hidden="1">
      <c r="A214" s="6" t="s">
        <v>283</v>
      </c>
      <c r="B214" s="311" t="s">
        <v>672</v>
      </c>
      <c r="C214" s="311" t="s">
        <v>535</v>
      </c>
      <c r="D214" s="311" t="s">
        <v>284</v>
      </c>
      <c r="E214" s="311"/>
      <c r="F214" s="285">
        <f>F215</f>
        <v>0</v>
      </c>
      <c r="G214" s="285">
        <f>G215</f>
        <v>0</v>
      </c>
    </row>
    <row r="215" spans="1:7" ht="16.5" customHeight="1" hidden="1">
      <c r="A215" s="308" t="s">
        <v>759</v>
      </c>
      <c r="B215" s="2" t="s">
        <v>672</v>
      </c>
      <c r="C215" s="2" t="s">
        <v>535</v>
      </c>
      <c r="D215" s="2" t="s">
        <v>285</v>
      </c>
      <c r="E215" s="2"/>
      <c r="F215" s="284">
        <f>F217+F216</f>
        <v>0</v>
      </c>
      <c r="G215" s="284">
        <f>G217+G216</f>
        <v>0</v>
      </c>
    </row>
    <row r="216" spans="1:7" ht="30" customHeight="1" hidden="1">
      <c r="A216" s="2" t="s">
        <v>180</v>
      </c>
      <c r="B216" s="2" t="s">
        <v>672</v>
      </c>
      <c r="C216" s="2" t="s">
        <v>535</v>
      </c>
      <c r="D216" s="2" t="s">
        <v>389</v>
      </c>
      <c r="E216" s="2" t="s">
        <v>771</v>
      </c>
      <c r="F216" s="284"/>
      <c r="G216" s="284"/>
    </row>
    <row r="217" spans="1:7" ht="17.25" customHeight="1" hidden="1">
      <c r="A217" s="5" t="s">
        <v>97</v>
      </c>
      <c r="B217" s="2" t="s">
        <v>672</v>
      </c>
      <c r="C217" s="2" t="s">
        <v>535</v>
      </c>
      <c r="D217" s="2" t="s">
        <v>286</v>
      </c>
      <c r="E217" s="2"/>
      <c r="F217" s="284">
        <f>F219+F218</f>
        <v>0</v>
      </c>
      <c r="G217" s="284">
        <f>G219+G218</f>
        <v>0</v>
      </c>
    </row>
    <row r="218" spans="1:7" ht="34.5" customHeight="1" hidden="1">
      <c r="A218" s="2" t="s">
        <v>661</v>
      </c>
      <c r="B218" s="2" t="s">
        <v>672</v>
      </c>
      <c r="C218" s="2" t="s">
        <v>535</v>
      </c>
      <c r="D218" s="2" t="s">
        <v>286</v>
      </c>
      <c r="E218" s="2" t="s">
        <v>523</v>
      </c>
      <c r="F218" s="284"/>
      <c r="G218" s="284"/>
    </row>
    <row r="219" spans="1:7" ht="33" customHeight="1" hidden="1">
      <c r="A219" s="2" t="s">
        <v>180</v>
      </c>
      <c r="B219" s="2" t="s">
        <v>672</v>
      </c>
      <c r="C219" s="2" t="s">
        <v>535</v>
      </c>
      <c r="D219" s="2" t="s">
        <v>286</v>
      </c>
      <c r="E219" s="2" t="s">
        <v>771</v>
      </c>
      <c r="F219" s="284"/>
      <c r="G219" s="284"/>
    </row>
    <row r="220" spans="1:7" ht="28.5" customHeight="1" hidden="1">
      <c r="A220" s="349" t="s">
        <v>421</v>
      </c>
      <c r="B220" s="350" t="s">
        <v>672</v>
      </c>
      <c r="C220" s="350" t="s">
        <v>535</v>
      </c>
      <c r="D220" s="350" t="s">
        <v>422</v>
      </c>
      <c r="E220" s="350"/>
      <c r="F220" s="294">
        <f>F221</f>
        <v>0</v>
      </c>
      <c r="G220" s="294">
        <f>G221</f>
        <v>0</v>
      </c>
    </row>
    <row r="221" spans="1:7" ht="16.5" customHeight="1" hidden="1">
      <c r="A221" s="2" t="s">
        <v>772</v>
      </c>
      <c r="B221" s="351" t="s">
        <v>672</v>
      </c>
      <c r="C221" s="351" t="s">
        <v>535</v>
      </c>
      <c r="D221" s="351" t="s">
        <v>422</v>
      </c>
      <c r="E221" s="2" t="s">
        <v>773</v>
      </c>
      <c r="F221" s="284"/>
      <c r="G221" s="284"/>
    </row>
    <row r="222" spans="1:7" ht="45" customHeight="1" hidden="1">
      <c r="A222" s="352" t="s">
        <v>621</v>
      </c>
      <c r="B222" s="351" t="s">
        <v>672</v>
      </c>
      <c r="C222" s="351" t="s">
        <v>535</v>
      </c>
      <c r="D222" s="351" t="s">
        <v>4</v>
      </c>
      <c r="E222" s="2"/>
      <c r="F222" s="284">
        <f>F223</f>
        <v>0</v>
      </c>
      <c r="G222" s="284">
        <f>G223</f>
        <v>0</v>
      </c>
    </row>
    <row r="223" spans="1:7" ht="16.5" customHeight="1" hidden="1">
      <c r="A223" s="2" t="s">
        <v>171</v>
      </c>
      <c r="B223" s="351" t="s">
        <v>672</v>
      </c>
      <c r="C223" s="351" t="s">
        <v>535</v>
      </c>
      <c r="D223" s="351" t="s">
        <v>4</v>
      </c>
      <c r="E223" s="2" t="s">
        <v>525</v>
      </c>
      <c r="F223" s="284">
        <v>0</v>
      </c>
      <c r="G223" s="284">
        <v>0</v>
      </c>
    </row>
    <row r="224" spans="1:7" ht="34.5" customHeight="1" hidden="1">
      <c r="A224" s="311" t="s">
        <v>43</v>
      </c>
      <c r="B224" s="353" t="s">
        <v>672</v>
      </c>
      <c r="C224" s="353" t="s">
        <v>535</v>
      </c>
      <c r="D224" s="353" t="s">
        <v>44</v>
      </c>
      <c r="E224" s="311"/>
      <c r="F224" s="285">
        <f>F225</f>
        <v>0</v>
      </c>
      <c r="G224" s="285">
        <f>G225</f>
        <v>0</v>
      </c>
    </row>
    <row r="225" spans="1:7" ht="30" customHeight="1" hidden="1">
      <c r="A225" s="309" t="s">
        <v>385</v>
      </c>
      <c r="B225" s="2" t="s">
        <v>672</v>
      </c>
      <c r="C225" s="2" t="s">
        <v>535</v>
      </c>
      <c r="D225" s="351" t="s">
        <v>44</v>
      </c>
      <c r="E225" s="2" t="s">
        <v>523</v>
      </c>
      <c r="F225" s="284"/>
      <c r="G225" s="284"/>
    </row>
    <row r="226" spans="1:7" ht="18.75" customHeight="1" hidden="1">
      <c r="A226" s="311" t="s">
        <v>45</v>
      </c>
      <c r="B226" s="2" t="s">
        <v>672</v>
      </c>
      <c r="C226" s="2" t="s">
        <v>535</v>
      </c>
      <c r="D226" s="351" t="s">
        <v>46</v>
      </c>
      <c r="E226" s="311"/>
      <c r="F226" s="285">
        <f>F227</f>
        <v>0</v>
      </c>
      <c r="G226" s="285">
        <f>G227</f>
        <v>0</v>
      </c>
    </row>
    <row r="227" spans="1:7" ht="32.25" customHeight="1" hidden="1">
      <c r="A227" s="309" t="s">
        <v>385</v>
      </c>
      <c r="B227" s="2" t="s">
        <v>672</v>
      </c>
      <c r="C227" s="2" t="s">
        <v>535</v>
      </c>
      <c r="D227" s="351" t="s">
        <v>46</v>
      </c>
      <c r="E227" s="2" t="s">
        <v>523</v>
      </c>
      <c r="F227" s="284"/>
      <c r="G227" s="284"/>
    </row>
    <row r="228" spans="1:7" ht="27.75" customHeight="1" hidden="1">
      <c r="A228" s="354" t="s">
        <v>47</v>
      </c>
      <c r="B228" s="2" t="s">
        <v>672</v>
      </c>
      <c r="C228" s="2" t="s">
        <v>535</v>
      </c>
      <c r="D228" s="351" t="s">
        <v>48</v>
      </c>
      <c r="E228" s="311"/>
      <c r="F228" s="285">
        <f>F229</f>
        <v>0</v>
      </c>
      <c r="G228" s="285">
        <f>G229</f>
        <v>0</v>
      </c>
    </row>
    <row r="229" spans="1:7" ht="69" customHeight="1" hidden="1">
      <c r="A229" s="2" t="s">
        <v>660</v>
      </c>
      <c r="B229" s="2" t="s">
        <v>672</v>
      </c>
      <c r="C229" s="2" t="s">
        <v>535</v>
      </c>
      <c r="D229" s="2" t="s">
        <v>48</v>
      </c>
      <c r="E229" s="2" t="s">
        <v>70</v>
      </c>
      <c r="F229" s="284"/>
      <c r="G229" s="284"/>
    </row>
    <row r="230" spans="1:7" ht="97.5" customHeight="1" hidden="1">
      <c r="A230" s="355" t="s">
        <v>844</v>
      </c>
      <c r="B230" s="2" t="s">
        <v>672</v>
      </c>
      <c r="C230" s="2" t="s">
        <v>535</v>
      </c>
      <c r="D230" s="351" t="s">
        <v>785</v>
      </c>
      <c r="E230" s="311"/>
      <c r="F230" s="285">
        <f>F231</f>
        <v>0</v>
      </c>
      <c r="G230" s="285">
        <f>G231</f>
        <v>0</v>
      </c>
    </row>
    <row r="231" spans="1:7" ht="32.25" customHeight="1" hidden="1">
      <c r="A231" s="309" t="s">
        <v>385</v>
      </c>
      <c r="B231" s="2" t="s">
        <v>672</v>
      </c>
      <c r="C231" s="2" t="s">
        <v>535</v>
      </c>
      <c r="D231" s="351" t="s">
        <v>785</v>
      </c>
      <c r="E231" s="2" t="s">
        <v>523</v>
      </c>
      <c r="F231" s="284"/>
      <c r="G231" s="284"/>
    </row>
    <row r="232" spans="1:7" ht="16.5" customHeight="1" hidden="1">
      <c r="A232" s="305" t="s">
        <v>283</v>
      </c>
      <c r="B232" s="356" t="s">
        <v>672</v>
      </c>
      <c r="C232" s="356" t="s">
        <v>535</v>
      </c>
      <c r="D232" s="253" t="s">
        <v>498</v>
      </c>
      <c r="E232" s="253"/>
      <c r="F232" s="282">
        <f>F235+F233</f>
        <v>0</v>
      </c>
      <c r="G232" s="282">
        <f>G235+G233</f>
        <v>0</v>
      </c>
    </row>
    <row r="233" spans="1:7" ht="16.5" customHeight="1" hidden="1">
      <c r="A233" s="308" t="s">
        <v>845</v>
      </c>
      <c r="B233" s="351" t="s">
        <v>672</v>
      </c>
      <c r="C233" s="351" t="s">
        <v>535</v>
      </c>
      <c r="D233" s="2" t="s">
        <v>496</v>
      </c>
      <c r="E233" s="2"/>
      <c r="F233" s="284">
        <f>F234</f>
        <v>0</v>
      </c>
      <c r="G233" s="284">
        <f>G234</f>
        <v>0</v>
      </c>
    </row>
    <row r="234" spans="1:7" ht="16.5" customHeight="1" hidden="1">
      <c r="A234" s="2" t="s">
        <v>180</v>
      </c>
      <c r="B234" s="351" t="s">
        <v>672</v>
      </c>
      <c r="C234" s="351" t="s">
        <v>535</v>
      </c>
      <c r="D234" s="2" t="s">
        <v>496</v>
      </c>
      <c r="E234" s="2" t="s">
        <v>771</v>
      </c>
      <c r="F234" s="284"/>
      <c r="G234" s="284"/>
    </row>
    <row r="235" spans="1:7" ht="16.5" customHeight="1" hidden="1">
      <c r="A235" s="308" t="s">
        <v>759</v>
      </c>
      <c r="B235" s="351" t="s">
        <v>672</v>
      </c>
      <c r="C235" s="351" t="s">
        <v>535</v>
      </c>
      <c r="D235" s="2" t="s">
        <v>495</v>
      </c>
      <c r="E235" s="2"/>
      <c r="F235" s="284">
        <f>F236</f>
        <v>0</v>
      </c>
      <c r="G235" s="284">
        <f>G236</f>
        <v>0</v>
      </c>
    </row>
    <row r="236" spans="1:7" ht="16.5" customHeight="1" hidden="1">
      <c r="A236" s="2" t="s">
        <v>180</v>
      </c>
      <c r="B236" s="351" t="s">
        <v>672</v>
      </c>
      <c r="C236" s="351" t="s">
        <v>535</v>
      </c>
      <c r="D236" s="2" t="s">
        <v>495</v>
      </c>
      <c r="E236" s="2" t="s">
        <v>771</v>
      </c>
      <c r="F236" s="284"/>
      <c r="G236" s="284"/>
    </row>
    <row r="237" spans="1:7" ht="61.5" customHeight="1" hidden="1">
      <c r="A237" s="6" t="s">
        <v>216</v>
      </c>
      <c r="B237" s="254" t="s">
        <v>672</v>
      </c>
      <c r="C237" s="254" t="s">
        <v>535</v>
      </c>
      <c r="D237" s="254" t="s">
        <v>1076</v>
      </c>
      <c r="E237" s="254"/>
      <c r="F237" s="283">
        <f>F238</f>
        <v>0</v>
      </c>
      <c r="G237" s="283">
        <f>G238</f>
        <v>0</v>
      </c>
    </row>
    <row r="238" spans="1:7" ht="54.75" customHeight="1" hidden="1">
      <c r="A238" s="2" t="s">
        <v>660</v>
      </c>
      <c r="B238" s="2" t="s">
        <v>672</v>
      </c>
      <c r="C238" s="2" t="s">
        <v>535</v>
      </c>
      <c r="D238" s="2" t="s">
        <v>1076</v>
      </c>
      <c r="E238" s="2" t="s">
        <v>70</v>
      </c>
      <c r="F238" s="284"/>
      <c r="G238" s="284"/>
    </row>
    <row r="239" spans="1:7" ht="20.25" customHeight="1" hidden="1">
      <c r="A239" s="305" t="s">
        <v>283</v>
      </c>
      <c r="B239" s="253" t="s">
        <v>672</v>
      </c>
      <c r="C239" s="253" t="s">
        <v>535</v>
      </c>
      <c r="D239" s="253" t="s">
        <v>498</v>
      </c>
      <c r="E239" s="2"/>
      <c r="F239" s="282">
        <f>F240</f>
        <v>0</v>
      </c>
      <c r="G239" s="282">
        <f>G240</f>
        <v>0</v>
      </c>
    </row>
    <row r="240" spans="1:7" ht="24" customHeight="1" hidden="1">
      <c r="A240" s="308" t="s">
        <v>759</v>
      </c>
      <c r="B240" s="2" t="s">
        <v>672</v>
      </c>
      <c r="C240" s="2" t="s">
        <v>535</v>
      </c>
      <c r="D240" s="2" t="s">
        <v>497</v>
      </c>
      <c r="E240" s="2"/>
      <c r="F240" s="284">
        <f>F241</f>
        <v>0</v>
      </c>
      <c r="G240" s="284">
        <f>G241</f>
        <v>0</v>
      </c>
    </row>
    <row r="241" spans="1:7" ht="15.75" customHeight="1" hidden="1">
      <c r="A241" s="5" t="s">
        <v>97</v>
      </c>
      <c r="B241" s="2" t="s">
        <v>672</v>
      </c>
      <c r="C241" s="2" t="s">
        <v>535</v>
      </c>
      <c r="D241" s="2" t="s">
        <v>495</v>
      </c>
      <c r="E241" s="2"/>
      <c r="F241" s="284">
        <f>F243+F242</f>
        <v>0</v>
      </c>
      <c r="G241" s="284">
        <f>G243+G242</f>
        <v>0</v>
      </c>
    </row>
    <row r="242" spans="1:7" ht="15.75" customHeight="1" hidden="1">
      <c r="A242" s="307" t="s">
        <v>385</v>
      </c>
      <c r="B242" s="2" t="s">
        <v>672</v>
      </c>
      <c r="C242" s="2" t="s">
        <v>535</v>
      </c>
      <c r="D242" s="2" t="s">
        <v>495</v>
      </c>
      <c r="E242" s="2" t="s">
        <v>523</v>
      </c>
      <c r="F242" s="284"/>
      <c r="G242" s="284"/>
    </row>
    <row r="243" spans="1:7" ht="36" customHeight="1" hidden="1">
      <c r="A243" s="243" t="s">
        <v>180</v>
      </c>
      <c r="B243" s="2" t="s">
        <v>672</v>
      </c>
      <c r="C243" s="2" t="s">
        <v>535</v>
      </c>
      <c r="D243" s="2" t="s">
        <v>495</v>
      </c>
      <c r="E243" s="2" t="s">
        <v>771</v>
      </c>
      <c r="F243" s="284"/>
      <c r="G243" s="284"/>
    </row>
    <row r="244" spans="1:7" ht="21" customHeight="1" hidden="1">
      <c r="A244" s="253" t="s">
        <v>537</v>
      </c>
      <c r="B244" s="253" t="s">
        <v>672</v>
      </c>
      <c r="C244" s="253" t="s">
        <v>535</v>
      </c>
      <c r="D244" s="2"/>
      <c r="E244" s="2"/>
      <c r="F244" s="282"/>
      <c r="G244" s="282"/>
    </row>
    <row r="245" spans="1:7" ht="28.5" hidden="1">
      <c r="A245" s="357" t="s">
        <v>625</v>
      </c>
      <c r="B245" s="254" t="s">
        <v>672</v>
      </c>
      <c r="C245" s="254" t="s">
        <v>535</v>
      </c>
      <c r="D245" s="254" t="s">
        <v>203</v>
      </c>
      <c r="E245" s="254"/>
      <c r="F245" s="283">
        <f aca="true" t="shared" si="14" ref="F245:G248">F246</f>
        <v>0</v>
      </c>
      <c r="G245" s="283">
        <f t="shared" si="14"/>
        <v>0</v>
      </c>
    </row>
    <row r="246" spans="1:7" ht="54" hidden="1">
      <c r="A246" s="358" t="s">
        <v>273</v>
      </c>
      <c r="B246" s="311" t="s">
        <v>672</v>
      </c>
      <c r="C246" s="311" t="s">
        <v>535</v>
      </c>
      <c r="D246" s="311" t="s">
        <v>205</v>
      </c>
      <c r="E246" s="311"/>
      <c r="F246" s="284">
        <f t="shared" si="14"/>
        <v>0</v>
      </c>
      <c r="G246" s="284">
        <f t="shared" si="14"/>
        <v>0</v>
      </c>
    </row>
    <row r="247" spans="1:7" ht="41.25" hidden="1">
      <c r="A247" s="336" t="s">
        <v>215</v>
      </c>
      <c r="B247" s="311" t="s">
        <v>672</v>
      </c>
      <c r="C247" s="311" t="s">
        <v>535</v>
      </c>
      <c r="D247" s="311" t="s">
        <v>214</v>
      </c>
      <c r="E247" s="311"/>
      <c r="F247" s="284">
        <f t="shared" si="14"/>
        <v>0</v>
      </c>
      <c r="G247" s="284">
        <f t="shared" si="14"/>
        <v>0</v>
      </c>
    </row>
    <row r="248" spans="1:7" ht="41.25" hidden="1">
      <c r="A248" s="5" t="s">
        <v>216</v>
      </c>
      <c r="B248" s="2" t="s">
        <v>672</v>
      </c>
      <c r="C248" s="2" t="s">
        <v>535</v>
      </c>
      <c r="D248" s="2" t="s">
        <v>217</v>
      </c>
      <c r="E248" s="2"/>
      <c r="F248" s="284">
        <f t="shared" si="14"/>
        <v>0</v>
      </c>
      <c r="G248" s="284">
        <f t="shared" si="14"/>
        <v>0</v>
      </c>
    </row>
    <row r="249" spans="1:7" ht="54" hidden="1">
      <c r="A249" s="2" t="s">
        <v>660</v>
      </c>
      <c r="B249" s="2" t="s">
        <v>672</v>
      </c>
      <c r="C249" s="2" t="s">
        <v>535</v>
      </c>
      <c r="D249" s="2" t="s">
        <v>217</v>
      </c>
      <c r="E249" s="2" t="s">
        <v>70</v>
      </c>
      <c r="F249" s="284"/>
      <c r="G249" s="284"/>
    </row>
    <row r="250" spans="1:7" ht="54.75" hidden="1">
      <c r="A250" s="359" t="s">
        <v>1025</v>
      </c>
      <c r="B250" s="2" t="s">
        <v>672</v>
      </c>
      <c r="C250" s="2" t="s">
        <v>535</v>
      </c>
      <c r="D250" s="2" t="s">
        <v>362</v>
      </c>
      <c r="E250" s="2"/>
      <c r="F250" s="286"/>
      <c r="G250" s="286"/>
    </row>
    <row r="251" spans="1:7" ht="15" hidden="1">
      <c r="A251" s="360" t="s">
        <v>1026</v>
      </c>
      <c r="B251" s="2" t="s">
        <v>672</v>
      </c>
      <c r="C251" s="2" t="s">
        <v>535</v>
      </c>
      <c r="D251" s="2" t="s">
        <v>364</v>
      </c>
      <c r="E251" s="2"/>
      <c r="F251" s="286"/>
      <c r="G251" s="286"/>
    </row>
    <row r="252" spans="1:7" ht="27.75">
      <c r="A252" s="310" t="s">
        <v>621</v>
      </c>
      <c r="B252" s="2" t="s">
        <v>672</v>
      </c>
      <c r="C252" s="2" t="s">
        <v>535</v>
      </c>
      <c r="D252" s="2" t="s">
        <v>4</v>
      </c>
      <c r="E252" s="2"/>
      <c r="F252" s="286"/>
      <c r="G252" s="286">
        <v>94.8</v>
      </c>
    </row>
    <row r="253" spans="1:7" ht="15">
      <c r="A253" s="2" t="s">
        <v>171</v>
      </c>
      <c r="B253" s="2" t="s">
        <v>672</v>
      </c>
      <c r="C253" s="2" t="s">
        <v>535</v>
      </c>
      <c r="D253" s="2" t="s">
        <v>4</v>
      </c>
      <c r="E253" s="2" t="s">
        <v>525</v>
      </c>
      <c r="F253" s="286"/>
      <c r="G253" s="286">
        <v>94.8</v>
      </c>
    </row>
    <row r="254" spans="1:7" ht="28.5" hidden="1">
      <c r="A254" s="306" t="s">
        <v>453</v>
      </c>
      <c r="B254" s="254" t="s">
        <v>672</v>
      </c>
      <c r="C254" s="254" t="s">
        <v>535</v>
      </c>
      <c r="D254" s="254" t="s">
        <v>684</v>
      </c>
      <c r="E254" s="2"/>
      <c r="F254" s="283"/>
      <c r="G254" s="283"/>
    </row>
    <row r="255" spans="1:7" ht="57" hidden="1">
      <c r="A255" s="306" t="s">
        <v>979</v>
      </c>
      <c r="B255" s="2" t="s">
        <v>672</v>
      </c>
      <c r="C255" s="2" t="s">
        <v>535</v>
      </c>
      <c r="D255" s="2" t="s">
        <v>686</v>
      </c>
      <c r="E255" s="2"/>
      <c r="F255" s="284"/>
      <c r="G255" s="284"/>
    </row>
    <row r="256" spans="1:7" ht="27.75" hidden="1">
      <c r="A256" s="320" t="s">
        <v>455</v>
      </c>
      <c r="B256" s="2" t="s">
        <v>672</v>
      </c>
      <c r="C256" s="2" t="s">
        <v>535</v>
      </c>
      <c r="D256" s="2" t="s">
        <v>456</v>
      </c>
      <c r="E256" s="2"/>
      <c r="F256" s="284"/>
      <c r="G256" s="284"/>
    </row>
    <row r="257" spans="1:7" ht="41.25" hidden="1">
      <c r="A257" s="6" t="s">
        <v>729</v>
      </c>
      <c r="B257" s="2" t="s">
        <v>672</v>
      </c>
      <c r="C257" s="2" t="s">
        <v>535</v>
      </c>
      <c r="D257" s="2" t="s">
        <v>1142</v>
      </c>
      <c r="E257" s="2"/>
      <c r="F257" s="284"/>
      <c r="G257" s="284"/>
    </row>
    <row r="258" spans="1:7" ht="54" hidden="1">
      <c r="A258" s="2" t="s">
        <v>660</v>
      </c>
      <c r="B258" s="2" t="s">
        <v>672</v>
      </c>
      <c r="C258" s="2" t="s">
        <v>535</v>
      </c>
      <c r="D258" s="2" t="s">
        <v>1142</v>
      </c>
      <c r="E258" s="2" t="s">
        <v>70</v>
      </c>
      <c r="F258" s="284"/>
      <c r="G258" s="284"/>
    </row>
    <row r="259" spans="1:7" ht="28.5">
      <c r="A259" s="330" t="s">
        <v>175</v>
      </c>
      <c r="B259" s="254" t="s">
        <v>672</v>
      </c>
      <c r="C259" s="254" t="s">
        <v>535</v>
      </c>
      <c r="D259" s="254" t="s">
        <v>580</v>
      </c>
      <c r="E259" s="2"/>
      <c r="F259" s="282">
        <f>SUM(F260)</f>
        <v>16367.845</v>
      </c>
      <c r="G259" s="282">
        <f>SUM(G260)</f>
        <v>9147.778999999999</v>
      </c>
    </row>
    <row r="260" spans="1:7" ht="41.25">
      <c r="A260" s="361" t="s">
        <v>176</v>
      </c>
      <c r="B260" s="253" t="s">
        <v>672</v>
      </c>
      <c r="C260" s="253" t="s">
        <v>535</v>
      </c>
      <c r="D260" s="253" t="s">
        <v>133</v>
      </c>
      <c r="E260" s="2"/>
      <c r="F260" s="284">
        <f>SUM(F261,F265,F267)</f>
        <v>16367.845</v>
      </c>
      <c r="G260" s="284">
        <f>SUM(G261,G265,G267)</f>
        <v>9147.778999999999</v>
      </c>
    </row>
    <row r="261" spans="1:7" ht="28.5">
      <c r="A261" s="254" t="s">
        <v>606</v>
      </c>
      <c r="B261" s="254" t="s">
        <v>672</v>
      </c>
      <c r="C261" s="254" t="s">
        <v>535</v>
      </c>
      <c r="D261" s="254" t="s">
        <v>1143</v>
      </c>
      <c r="E261" s="254"/>
      <c r="F261" s="283">
        <f>F262+F263+F264</f>
        <v>16314.973</v>
      </c>
      <c r="G261" s="283">
        <f>G262+G263+G264</f>
        <v>8982.83</v>
      </c>
    </row>
    <row r="262" spans="1:7" ht="54">
      <c r="A262" s="2" t="s">
        <v>660</v>
      </c>
      <c r="B262" s="2" t="s">
        <v>672</v>
      </c>
      <c r="C262" s="2" t="s">
        <v>535</v>
      </c>
      <c r="D262" s="2" t="s">
        <v>1143</v>
      </c>
      <c r="E262" s="2" t="s">
        <v>70</v>
      </c>
      <c r="F262" s="284">
        <v>15264</v>
      </c>
      <c r="G262" s="284">
        <v>8336</v>
      </c>
    </row>
    <row r="263" spans="1:7" ht="27">
      <c r="A263" s="307" t="s">
        <v>385</v>
      </c>
      <c r="B263" s="2" t="s">
        <v>672</v>
      </c>
      <c r="C263" s="2" t="s">
        <v>535</v>
      </c>
      <c r="D263" s="2" t="s">
        <v>1143</v>
      </c>
      <c r="E263" s="2" t="s">
        <v>523</v>
      </c>
      <c r="F263" s="284">
        <v>905</v>
      </c>
      <c r="G263" s="284">
        <v>500.857</v>
      </c>
    </row>
    <row r="264" spans="1:7" ht="16.5" customHeight="1">
      <c r="A264" s="2" t="s">
        <v>772</v>
      </c>
      <c r="B264" s="2" t="s">
        <v>672</v>
      </c>
      <c r="C264" s="2" t="s">
        <v>535</v>
      </c>
      <c r="D264" s="2" t="s">
        <v>1143</v>
      </c>
      <c r="E264" s="2" t="s">
        <v>773</v>
      </c>
      <c r="F264" s="284">
        <v>145.973</v>
      </c>
      <c r="G264" s="284">
        <v>145.973</v>
      </c>
    </row>
    <row r="265" spans="1:7" ht="61.5" customHeight="1">
      <c r="A265" s="6" t="s">
        <v>216</v>
      </c>
      <c r="B265" s="254" t="s">
        <v>672</v>
      </c>
      <c r="C265" s="254" t="s">
        <v>535</v>
      </c>
      <c r="D265" s="254" t="s">
        <v>1159</v>
      </c>
      <c r="E265" s="254"/>
      <c r="F265" s="283">
        <f>F266</f>
        <v>52.872</v>
      </c>
      <c r="G265" s="283">
        <f>G266</f>
        <v>52.872</v>
      </c>
    </row>
    <row r="266" spans="1:7" ht="54.75" customHeight="1">
      <c r="A266" s="2" t="s">
        <v>660</v>
      </c>
      <c r="B266" s="2" t="s">
        <v>672</v>
      </c>
      <c r="C266" s="2" t="s">
        <v>535</v>
      </c>
      <c r="D266" s="2" t="s">
        <v>1159</v>
      </c>
      <c r="E266" s="2" t="s">
        <v>70</v>
      </c>
      <c r="F266" s="284">
        <v>52.872</v>
      </c>
      <c r="G266" s="284">
        <v>52.872</v>
      </c>
    </row>
    <row r="267" spans="1:7" ht="41.25">
      <c r="A267" s="6" t="s">
        <v>729</v>
      </c>
      <c r="B267" s="2" t="s">
        <v>672</v>
      </c>
      <c r="C267" s="2" t="s">
        <v>535</v>
      </c>
      <c r="D267" s="254" t="s">
        <v>1160</v>
      </c>
      <c r="E267" s="2"/>
      <c r="F267" s="284"/>
      <c r="G267" s="284">
        <f>G268</f>
        <v>112.077</v>
      </c>
    </row>
    <row r="268" spans="1:7" ht="54">
      <c r="A268" s="2" t="s">
        <v>660</v>
      </c>
      <c r="B268" s="2" t="s">
        <v>672</v>
      </c>
      <c r="C268" s="2" t="s">
        <v>535</v>
      </c>
      <c r="D268" s="2" t="s">
        <v>1161</v>
      </c>
      <c r="E268" s="2" t="s">
        <v>70</v>
      </c>
      <c r="F268" s="284"/>
      <c r="G268" s="284">
        <v>112.077</v>
      </c>
    </row>
    <row r="269" spans="1:7" ht="28.5">
      <c r="A269" s="306" t="s">
        <v>453</v>
      </c>
      <c r="B269" s="254" t="s">
        <v>672</v>
      </c>
      <c r="C269" s="254" t="s">
        <v>535</v>
      </c>
      <c r="D269" s="254" t="s">
        <v>684</v>
      </c>
      <c r="E269" s="2"/>
      <c r="F269" s="283">
        <f>F270</f>
        <v>112.077</v>
      </c>
      <c r="G269" s="283"/>
    </row>
    <row r="270" spans="1:7" ht="57">
      <c r="A270" s="306" t="s">
        <v>979</v>
      </c>
      <c r="B270" s="2" t="s">
        <v>672</v>
      </c>
      <c r="C270" s="2" t="s">
        <v>535</v>
      </c>
      <c r="D270" s="2" t="s">
        <v>686</v>
      </c>
      <c r="E270" s="2"/>
      <c r="F270" s="284">
        <f>F271</f>
        <v>112.077</v>
      </c>
      <c r="G270" s="284"/>
    </row>
    <row r="271" spans="1:7" ht="27.75">
      <c r="A271" s="320" t="s">
        <v>455</v>
      </c>
      <c r="B271" s="2" t="s">
        <v>672</v>
      </c>
      <c r="C271" s="2" t="s">
        <v>535</v>
      </c>
      <c r="D271" s="2" t="s">
        <v>456</v>
      </c>
      <c r="E271" s="2"/>
      <c r="F271" s="284">
        <f>F272</f>
        <v>112.077</v>
      </c>
      <c r="G271" s="284"/>
    </row>
    <row r="272" spans="1:7" ht="41.25">
      <c r="A272" s="5" t="s">
        <v>729</v>
      </c>
      <c r="B272" s="2" t="s">
        <v>672</v>
      </c>
      <c r="C272" s="2" t="s">
        <v>535</v>
      </c>
      <c r="D272" s="2" t="s">
        <v>457</v>
      </c>
      <c r="E272" s="2"/>
      <c r="F272" s="284">
        <f>F273</f>
        <v>112.077</v>
      </c>
      <c r="G272" s="284"/>
    </row>
    <row r="273" spans="1:7" ht="54">
      <c r="A273" s="2" t="s">
        <v>660</v>
      </c>
      <c r="B273" s="2" t="s">
        <v>672</v>
      </c>
      <c r="C273" s="2" t="s">
        <v>535</v>
      </c>
      <c r="D273" s="2" t="s">
        <v>457</v>
      </c>
      <c r="E273" s="2" t="s">
        <v>70</v>
      </c>
      <c r="F273" s="284">
        <v>112.077</v>
      </c>
      <c r="G273" s="284"/>
    </row>
    <row r="274" spans="1:7" ht="28.5">
      <c r="A274" s="262" t="s">
        <v>1047</v>
      </c>
      <c r="B274" s="254" t="s">
        <v>672</v>
      </c>
      <c r="C274" s="254" t="s">
        <v>535</v>
      </c>
      <c r="D274" s="254" t="s">
        <v>223</v>
      </c>
      <c r="E274" s="254"/>
      <c r="F274" s="283">
        <f>F275+F288+F293+F284</f>
        <v>308.005</v>
      </c>
      <c r="G274" s="283">
        <f>G275+G288+G293+G284</f>
        <v>318.005</v>
      </c>
    </row>
    <row r="275" spans="1:7" ht="54.75">
      <c r="A275" s="7" t="s">
        <v>1049</v>
      </c>
      <c r="B275" s="311" t="s">
        <v>672</v>
      </c>
      <c r="C275" s="311" t="s">
        <v>535</v>
      </c>
      <c r="D275" s="311" t="s">
        <v>101</v>
      </c>
      <c r="E275" s="311"/>
      <c r="F275" s="285">
        <f>F276</f>
        <v>198.005</v>
      </c>
      <c r="G275" s="285">
        <f>G276</f>
        <v>198.005</v>
      </c>
    </row>
    <row r="276" spans="1:7" ht="27.75">
      <c r="A276" s="362" t="s">
        <v>713</v>
      </c>
      <c r="B276" s="2" t="s">
        <v>672</v>
      </c>
      <c r="C276" s="2" t="s">
        <v>535</v>
      </c>
      <c r="D276" s="2" t="s">
        <v>714</v>
      </c>
      <c r="E276" s="2"/>
      <c r="F276" s="284">
        <f>F279+F277</f>
        <v>198.005</v>
      </c>
      <c r="G276" s="284">
        <f>G279+G277</f>
        <v>198.005</v>
      </c>
    </row>
    <row r="277" spans="1:7" ht="15">
      <c r="A277" s="310" t="s">
        <v>421</v>
      </c>
      <c r="B277" s="2" t="s">
        <v>672</v>
      </c>
      <c r="C277" s="2" t="s">
        <v>535</v>
      </c>
      <c r="D277" s="2" t="s">
        <v>272</v>
      </c>
      <c r="E277" s="2"/>
      <c r="F277" s="284">
        <f>F278</f>
        <v>75.105</v>
      </c>
      <c r="G277" s="284">
        <f>G278</f>
        <v>75.105</v>
      </c>
    </row>
    <row r="278" spans="1:7" ht="15">
      <c r="A278" s="2" t="s">
        <v>772</v>
      </c>
      <c r="B278" s="2" t="s">
        <v>672</v>
      </c>
      <c r="C278" s="2" t="s">
        <v>535</v>
      </c>
      <c r="D278" s="2" t="s">
        <v>272</v>
      </c>
      <c r="E278" s="2" t="s">
        <v>773</v>
      </c>
      <c r="F278" s="284">
        <v>75.105</v>
      </c>
      <c r="G278" s="284">
        <v>75.105</v>
      </c>
    </row>
    <row r="279" spans="1:7" ht="41.25">
      <c r="A279" s="363" t="s">
        <v>662</v>
      </c>
      <c r="B279" s="2" t="s">
        <v>672</v>
      </c>
      <c r="C279" s="2" t="s">
        <v>535</v>
      </c>
      <c r="D279" s="2" t="s">
        <v>100</v>
      </c>
      <c r="E279" s="2"/>
      <c r="F279" s="284">
        <f>F280</f>
        <v>122.9</v>
      </c>
      <c r="G279" s="284">
        <f>G280</f>
        <v>122.9</v>
      </c>
    </row>
    <row r="280" spans="1:7" ht="15">
      <c r="A280" s="2" t="s">
        <v>772</v>
      </c>
      <c r="B280" s="2" t="s">
        <v>672</v>
      </c>
      <c r="C280" s="2" t="s">
        <v>535</v>
      </c>
      <c r="D280" s="2" t="s">
        <v>100</v>
      </c>
      <c r="E280" s="2" t="s">
        <v>773</v>
      </c>
      <c r="F280" s="286">
        <v>122.9</v>
      </c>
      <c r="G280" s="286">
        <v>122.9</v>
      </c>
    </row>
    <row r="281" spans="1:7" ht="73.5" customHeight="1" hidden="1">
      <c r="A281" s="8" t="s">
        <v>749</v>
      </c>
      <c r="B281" s="2" t="s">
        <v>672</v>
      </c>
      <c r="C281" s="2" t="s">
        <v>535</v>
      </c>
      <c r="D281" s="2" t="s">
        <v>83</v>
      </c>
      <c r="E281" s="2"/>
      <c r="F281" s="284">
        <f>F282</f>
        <v>0</v>
      </c>
      <c r="G281" s="284">
        <f>G282</f>
        <v>0</v>
      </c>
    </row>
    <row r="282" spans="1:7" ht="27" customHeight="1" hidden="1">
      <c r="A282" s="2" t="s">
        <v>603</v>
      </c>
      <c r="B282" s="2" t="s">
        <v>96</v>
      </c>
      <c r="C282" s="2" t="s">
        <v>535</v>
      </c>
      <c r="D282" s="2" t="s">
        <v>257</v>
      </c>
      <c r="E282" s="2"/>
      <c r="F282" s="284">
        <f>F283</f>
        <v>0</v>
      </c>
      <c r="G282" s="284">
        <f>G283</f>
        <v>0</v>
      </c>
    </row>
    <row r="283" spans="1:7" ht="27" customHeight="1" hidden="1">
      <c r="A283" s="2" t="s">
        <v>661</v>
      </c>
      <c r="B283" s="2" t="s">
        <v>672</v>
      </c>
      <c r="C283" s="2" t="s">
        <v>535</v>
      </c>
      <c r="D283" s="2" t="s">
        <v>257</v>
      </c>
      <c r="E283" s="2" t="s">
        <v>523</v>
      </c>
      <c r="F283" s="286"/>
      <c r="G283" s="286"/>
    </row>
    <row r="284" spans="1:7" ht="54.75">
      <c r="A284" s="364" t="s">
        <v>1064</v>
      </c>
      <c r="B284" s="353" t="s">
        <v>672</v>
      </c>
      <c r="C284" s="353" t="s">
        <v>535</v>
      </c>
      <c r="D284" s="311" t="s">
        <v>1063</v>
      </c>
      <c r="E284" s="311"/>
      <c r="F284" s="286">
        <f aca="true" t="shared" si="15" ref="F284:G286">F285</f>
        <v>50</v>
      </c>
      <c r="G284" s="286">
        <f t="shared" si="15"/>
        <v>60</v>
      </c>
    </row>
    <row r="285" spans="1:7" ht="27">
      <c r="A285" s="2" t="s">
        <v>875</v>
      </c>
      <c r="B285" s="351" t="s">
        <v>672</v>
      </c>
      <c r="C285" s="351" t="s">
        <v>535</v>
      </c>
      <c r="D285" s="2" t="s">
        <v>1035</v>
      </c>
      <c r="E285" s="2"/>
      <c r="F285" s="286">
        <f t="shared" si="15"/>
        <v>50</v>
      </c>
      <c r="G285" s="286">
        <f t="shared" si="15"/>
        <v>60</v>
      </c>
    </row>
    <row r="286" spans="1:7" ht="27.75">
      <c r="A286" s="309" t="s">
        <v>1045</v>
      </c>
      <c r="B286" s="351" t="s">
        <v>672</v>
      </c>
      <c r="C286" s="351" t="s">
        <v>535</v>
      </c>
      <c r="D286" s="2" t="s">
        <v>1035</v>
      </c>
      <c r="E286" s="2"/>
      <c r="F286" s="286">
        <f t="shared" si="15"/>
        <v>50</v>
      </c>
      <c r="G286" s="286">
        <f t="shared" si="15"/>
        <v>60</v>
      </c>
    </row>
    <row r="287" spans="1:7" ht="27.75">
      <c r="A287" s="309" t="s">
        <v>385</v>
      </c>
      <c r="B287" s="351" t="s">
        <v>672</v>
      </c>
      <c r="C287" s="351" t="s">
        <v>535</v>
      </c>
      <c r="D287" s="2" t="s">
        <v>1035</v>
      </c>
      <c r="E287" s="2" t="s">
        <v>523</v>
      </c>
      <c r="F287" s="286">
        <v>50</v>
      </c>
      <c r="G287" s="286">
        <v>60</v>
      </c>
    </row>
    <row r="288" spans="1:7" ht="68.25">
      <c r="A288" s="365" t="s">
        <v>1056</v>
      </c>
      <c r="B288" s="2" t="s">
        <v>672</v>
      </c>
      <c r="C288" s="2" t="s">
        <v>535</v>
      </c>
      <c r="D288" s="2" t="s">
        <v>637</v>
      </c>
      <c r="E288" s="2"/>
      <c r="F288" s="286">
        <f aca="true" t="shared" si="16" ref="F288:G290">F289</f>
        <v>40</v>
      </c>
      <c r="G288" s="286">
        <f t="shared" si="16"/>
        <v>40</v>
      </c>
    </row>
    <row r="289" spans="1:7" ht="27.75">
      <c r="A289" s="317" t="s">
        <v>638</v>
      </c>
      <c r="B289" s="2" t="s">
        <v>672</v>
      </c>
      <c r="C289" s="2" t="s">
        <v>535</v>
      </c>
      <c r="D289" s="12" t="s">
        <v>12</v>
      </c>
      <c r="E289" s="2"/>
      <c r="F289" s="286">
        <f t="shared" si="16"/>
        <v>40</v>
      </c>
      <c r="G289" s="286">
        <f t="shared" si="16"/>
        <v>40</v>
      </c>
    </row>
    <row r="290" spans="1:7" ht="27.75">
      <c r="A290" s="366" t="s">
        <v>11</v>
      </c>
      <c r="B290" s="2" t="s">
        <v>672</v>
      </c>
      <c r="C290" s="2" t="s">
        <v>535</v>
      </c>
      <c r="D290" s="12" t="s">
        <v>13</v>
      </c>
      <c r="E290" s="2"/>
      <c r="F290" s="286">
        <f t="shared" si="16"/>
        <v>40</v>
      </c>
      <c r="G290" s="286">
        <f t="shared" si="16"/>
        <v>40</v>
      </c>
    </row>
    <row r="291" spans="1:7" ht="27.75">
      <c r="A291" s="309" t="s">
        <v>385</v>
      </c>
      <c r="B291" s="2" t="s">
        <v>672</v>
      </c>
      <c r="C291" s="2" t="s">
        <v>535</v>
      </c>
      <c r="D291" s="12" t="s">
        <v>13</v>
      </c>
      <c r="E291" s="2" t="s">
        <v>523</v>
      </c>
      <c r="F291" s="286">
        <v>40</v>
      </c>
      <c r="G291" s="286">
        <v>40</v>
      </c>
    </row>
    <row r="292" spans="1:7" ht="81.75">
      <c r="A292" s="224" t="s">
        <v>1050</v>
      </c>
      <c r="B292" s="2" t="s">
        <v>672</v>
      </c>
      <c r="C292" s="2" t="s">
        <v>535</v>
      </c>
      <c r="D292" s="2" t="s">
        <v>270</v>
      </c>
      <c r="E292" s="2"/>
      <c r="F292" s="286">
        <f aca="true" t="shared" si="17" ref="F292:G294">F293</f>
        <v>20</v>
      </c>
      <c r="G292" s="286">
        <f t="shared" si="17"/>
        <v>20</v>
      </c>
    </row>
    <row r="293" spans="1:7" ht="36" customHeight="1">
      <c r="A293" s="317" t="s">
        <v>39</v>
      </c>
      <c r="B293" s="2" t="s">
        <v>672</v>
      </c>
      <c r="C293" s="2" t="s">
        <v>535</v>
      </c>
      <c r="D293" s="12" t="s">
        <v>41</v>
      </c>
      <c r="E293" s="2"/>
      <c r="F293" s="286">
        <f t="shared" si="17"/>
        <v>20</v>
      </c>
      <c r="G293" s="286">
        <f t="shared" si="17"/>
        <v>20</v>
      </c>
    </row>
    <row r="294" spans="1:7" ht="15">
      <c r="A294" s="343" t="s">
        <v>593</v>
      </c>
      <c r="B294" s="2" t="s">
        <v>672</v>
      </c>
      <c r="C294" s="2" t="s">
        <v>535</v>
      </c>
      <c r="D294" s="12" t="s">
        <v>40</v>
      </c>
      <c r="E294" s="2"/>
      <c r="F294" s="286">
        <f t="shared" si="17"/>
        <v>20</v>
      </c>
      <c r="G294" s="286">
        <f t="shared" si="17"/>
        <v>20</v>
      </c>
    </row>
    <row r="295" spans="1:7" ht="15">
      <c r="A295" s="2" t="s">
        <v>180</v>
      </c>
      <c r="B295" s="2" t="s">
        <v>672</v>
      </c>
      <c r="C295" s="2" t="s">
        <v>535</v>
      </c>
      <c r="D295" s="12" t="s">
        <v>40</v>
      </c>
      <c r="E295" s="2" t="s">
        <v>771</v>
      </c>
      <c r="F295" s="286">
        <v>20</v>
      </c>
      <c r="G295" s="286">
        <v>20</v>
      </c>
    </row>
    <row r="296" spans="1:7" ht="42.75">
      <c r="A296" s="327" t="s">
        <v>280</v>
      </c>
      <c r="B296" s="253" t="s">
        <v>672</v>
      </c>
      <c r="C296" s="253" t="s">
        <v>535</v>
      </c>
      <c r="D296" s="254" t="s">
        <v>646</v>
      </c>
      <c r="E296" s="253"/>
      <c r="F296" s="282">
        <f>F297</f>
        <v>72</v>
      </c>
      <c r="G296" s="282"/>
    </row>
    <row r="297" spans="1:7" ht="63.75" customHeight="1">
      <c r="A297" s="352" t="s">
        <v>958</v>
      </c>
      <c r="B297" s="2" t="s">
        <v>672</v>
      </c>
      <c r="C297" s="2" t="s">
        <v>535</v>
      </c>
      <c r="D297" s="2" t="s">
        <v>642</v>
      </c>
      <c r="E297" s="2"/>
      <c r="F297" s="284">
        <f>F299+F316</f>
        <v>72</v>
      </c>
      <c r="G297" s="284"/>
    </row>
    <row r="298" spans="1:7" ht="42.75" customHeight="1">
      <c r="A298" s="320" t="s">
        <v>400</v>
      </c>
      <c r="B298" s="2" t="s">
        <v>672</v>
      </c>
      <c r="C298" s="2" t="s">
        <v>535</v>
      </c>
      <c r="D298" s="2" t="s">
        <v>644</v>
      </c>
      <c r="E298" s="2"/>
      <c r="F298" s="284">
        <f>F299</f>
        <v>70</v>
      </c>
      <c r="G298" s="284"/>
    </row>
    <row r="299" spans="1:7" ht="15">
      <c r="A299" s="2" t="s">
        <v>325</v>
      </c>
      <c r="B299" s="2" t="s">
        <v>672</v>
      </c>
      <c r="C299" s="2" t="s">
        <v>535</v>
      </c>
      <c r="D299" s="2" t="s">
        <v>645</v>
      </c>
      <c r="E299" s="2"/>
      <c r="F299" s="284">
        <f>F300</f>
        <v>70</v>
      </c>
      <c r="G299" s="284"/>
    </row>
    <row r="300" spans="1:7" ht="27.75">
      <c r="A300" s="309" t="s">
        <v>385</v>
      </c>
      <c r="B300" s="2" t="s">
        <v>672</v>
      </c>
      <c r="C300" s="2" t="s">
        <v>535</v>
      </c>
      <c r="D300" s="2" t="s">
        <v>645</v>
      </c>
      <c r="E300" s="2" t="s">
        <v>523</v>
      </c>
      <c r="F300" s="286">
        <v>70</v>
      </c>
      <c r="G300" s="286"/>
    </row>
    <row r="301" spans="1:7" ht="30" customHeight="1" hidden="1">
      <c r="A301" s="258" t="s">
        <v>620</v>
      </c>
      <c r="B301" s="254" t="s">
        <v>672</v>
      </c>
      <c r="C301" s="254" t="s">
        <v>535</v>
      </c>
      <c r="D301" s="254" t="s">
        <v>360</v>
      </c>
      <c r="E301" s="2"/>
      <c r="F301" s="289">
        <f aca="true" t="shared" si="18" ref="F301:G304">F302</f>
        <v>0</v>
      </c>
      <c r="G301" s="289">
        <f t="shared" si="18"/>
        <v>0</v>
      </c>
    </row>
    <row r="302" spans="1:7" ht="37.5" customHeight="1" hidden="1">
      <c r="A302" s="359" t="s">
        <v>846</v>
      </c>
      <c r="B302" s="2" t="s">
        <v>672</v>
      </c>
      <c r="C302" s="2" t="s">
        <v>535</v>
      </c>
      <c r="D302" s="2" t="s">
        <v>362</v>
      </c>
      <c r="E302" s="2"/>
      <c r="F302" s="286">
        <f t="shared" si="18"/>
        <v>0</v>
      </c>
      <c r="G302" s="286">
        <f t="shared" si="18"/>
        <v>0</v>
      </c>
    </row>
    <row r="303" spans="1:7" ht="15" customHeight="1" hidden="1">
      <c r="A303" s="360" t="s">
        <v>363</v>
      </c>
      <c r="B303" s="2" t="s">
        <v>672</v>
      </c>
      <c r="C303" s="2" t="s">
        <v>535</v>
      </c>
      <c r="D303" s="2" t="s">
        <v>364</v>
      </c>
      <c r="E303" s="2"/>
      <c r="F303" s="286">
        <f t="shared" si="18"/>
        <v>0</v>
      </c>
      <c r="G303" s="286">
        <f t="shared" si="18"/>
        <v>0</v>
      </c>
    </row>
    <row r="304" spans="1:7" ht="27.75" customHeight="1" hidden="1">
      <c r="A304" s="366" t="s">
        <v>621</v>
      </c>
      <c r="B304" s="2" t="s">
        <v>672</v>
      </c>
      <c r="C304" s="2" t="s">
        <v>535</v>
      </c>
      <c r="D304" s="2" t="s">
        <v>622</v>
      </c>
      <c r="E304" s="2"/>
      <c r="F304" s="286">
        <f t="shared" si="18"/>
        <v>0</v>
      </c>
      <c r="G304" s="286">
        <f t="shared" si="18"/>
        <v>0</v>
      </c>
    </row>
    <row r="305" spans="1:7" ht="15" customHeight="1" hidden="1">
      <c r="A305" s="2" t="s">
        <v>171</v>
      </c>
      <c r="B305" s="2" t="s">
        <v>672</v>
      </c>
      <c r="C305" s="2" t="s">
        <v>535</v>
      </c>
      <c r="D305" s="2" t="s">
        <v>622</v>
      </c>
      <c r="E305" s="2" t="s">
        <v>525</v>
      </c>
      <c r="F305" s="286">
        <v>0</v>
      </c>
      <c r="G305" s="286">
        <v>0</v>
      </c>
    </row>
    <row r="306" spans="1:7" ht="56.25" customHeight="1" hidden="1">
      <c r="A306" s="254" t="s">
        <v>847</v>
      </c>
      <c r="B306" s="254" t="s">
        <v>672</v>
      </c>
      <c r="C306" s="254" t="s">
        <v>535</v>
      </c>
      <c r="D306" s="254" t="s">
        <v>368</v>
      </c>
      <c r="E306" s="254"/>
      <c r="F306" s="289">
        <f>F307</f>
        <v>0</v>
      </c>
      <c r="G306" s="289">
        <f>G307</f>
        <v>0</v>
      </c>
    </row>
    <row r="307" spans="1:7" ht="95.25" customHeight="1" hidden="1">
      <c r="A307" s="352" t="s">
        <v>848</v>
      </c>
      <c r="B307" s="2" t="s">
        <v>672</v>
      </c>
      <c r="C307" s="2" t="s">
        <v>535</v>
      </c>
      <c r="D307" s="2" t="s">
        <v>377</v>
      </c>
      <c r="E307" s="2"/>
      <c r="F307" s="286">
        <f>F308+F311</f>
        <v>0</v>
      </c>
      <c r="G307" s="286">
        <f>G308+G311</f>
        <v>0</v>
      </c>
    </row>
    <row r="308" spans="1:7" ht="41.25" customHeight="1" hidden="1">
      <c r="A308" s="320" t="s">
        <v>378</v>
      </c>
      <c r="B308" s="2" t="s">
        <v>672</v>
      </c>
      <c r="C308" s="2" t="s">
        <v>535</v>
      </c>
      <c r="D308" s="2" t="s">
        <v>379</v>
      </c>
      <c r="E308" s="2"/>
      <c r="F308" s="286">
        <f>F309</f>
        <v>0</v>
      </c>
      <c r="G308" s="286">
        <f>G309</f>
        <v>0</v>
      </c>
    </row>
    <row r="309" spans="1:7" ht="27.75" customHeight="1" hidden="1">
      <c r="A309" s="352" t="s">
        <v>621</v>
      </c>
      <c r="B309" s="2" t="s">
        <v>672</v>
      </c>
      <c r="C309" s="2" t="s">
        <v>535</v>
      </c>
      <c r="D309" s="2" t="s">
        <v>1</v>
      </c>
      <c r="E309" s="2"/>
      <c r="F309" s="286">
        <f>F310</f>
        <v>0</v>
      </c>
      <c r="G309" s="286">
        <f>G310</f>
        <v>0</v>
      </c>
    </row>
    <row r="310" spans="1:7" ht="15" customHeight="1" hidden="1">
      <c r="A310" s="2" t="s">
        <v>171</v>
      </c>
      <c r="B310" s="2" t="s">
        <v>672</v>
      </c>
      <c r="C310" s="2" t="s">
        <v>535</v>
      </c>
      <c r="D310" s="2" t="s">
        <v>1</v>
      </c>
      <c r="E310" s="2" t="s">
        <v>525</v>
      </c>
      <c r="F310" s="286"/>
      <c r="G310" s="286"/>
    </row>
    <row r="311" spans="1:7" ht="41.25" customHeight="1" hidden="1">
      <c r="A311" s="320" t="s">
        <v>382</v>
      </c>
      <c r="B311" s="2" t="s">
        <v>672</v>
      </c>
      <c r="C311" s="2" t="s">
        <v>535</v>
      </c>
      <c r="D311" s="2" t="s">
        <v>401</v>
      </c>
      <c r="E311" s="2"/>
      <c r="F311" s="286">
        <f>F312</f>
        <v>0</v>
      </c>
      <c r="G311" s="286">
        <f>G312</f>
        <v>0</v>
      </c>
    </row>
    <row r="312" spans="1:7" ht="27.75" customHeight="1" hidden="1">
      <c r="A312" s="352" t="s">
        <v>621</v>
      </c>
      <c r="B312" s="2" t="s">
        <v>672</v>
      </c>
      <c r="C312" s="2" t="s">
        <v>535</v>
      </c>
      <c r="D312" s="2" t="s">
        <v>3</v>
      </c>
      <c r="E312" s="2"/>
      <c r="F312" s="286">
        <f>F313</f>
        <v>0</v>
      </c>
      <c r="G312" s="286">
        <f>G313</f>
        <v>0</v>
      </c>
    </row>
    <row r="313" spans="1:7" ht="15" customHeight="1" hidden="1">
      <c r="A313" s="2" t="s">
        <v>171</v>
      </c>
      <c r="B313" s="2" t="s">
        <v>672</v>
      </c>
      <c r="C313" s="2" t="s">
        <v>535</v>
      </c>
      <c r="D313" s="2" t="s">
        <v>3</v>
      </c>
      <c r="E313" s="2" t="s">
        <v>525</v>
      </c>
      <c r="F313" s="286"/>
      <c r="G313" s="286"/>
    </row>
    <row r="314" spans="1:7" ht="39.75" customHeight="1">
      <c r="A314" s="320" t="s">
        <v>1125</v>
      </c>
      <c r="B314" s="2" t="s">
        <v>672</v>
      </c>
      <c r="C314" s="2" t="s">
        <v>535</v>
      </c>
      <c r="D314" s="2" t="s">
        <v>1123</v>
      </c>
      <c r="E314" s="2"/>
      <c r="F314" s="284">
        <f>F315</f>
        <v>2</v>
      </c>
      <c r="G314" s="284"/>
    </row>
    <row r="315" spans="1:7" ht="15">
      <c r="A315" s="2" t="s">
        <v>325</v>
      </c>
      <c r="B315" s="2" t="s">
        <v>672</v>
      </c>
      <c r="C315" s="2" t="s">
        <v>535</v>
      </c>
      <c r="D315" s="2" t="s">
        <v>1126</v>
      </c>
      <c r="E315" s="2"/>
      <c r="F315" s="284">
        <f>F316</f>
        <v>2</v>
      </c>
      <c r="G315" s="284"/>
    </row>
    <row r="316" spans="1:7" ht="27.75">
      <c r="A316" s="309" t="s">
        <v>385</v>
      </c>
      <c r="B316" s="2" t="s">
        <v>672</v>
      </c>
      <c r="C316" s="2" t="s">
        <v>535</v>
      </c>
      <c r="D316" s="2" t="s">
        <v>1126</v>
      </c>
      <c r="E316" s="2" t="s">
        <v>523</v>
      </c>
      <c r="F316" s="286">
        <v>2</v>
      </c>
      <c r="G316" s="286"/>
    </row>
    <row r="317" spans="1:7" ht="30">
      <c r="A317" s="258" t="s">
        <v>620</v>
      </c>
      <c r="B317" s="254" t="s">
        <v>672</v>
      </c>
      <c r="C317" s="254" t="s">
        <v>535</v>
      </c>
      <c r="D317" s="254" t="s">
        <v>360</v>
      </c>
      <c r="E317" s="2"/>
      <c r="F317" s="289">
        <f>F318</f>
        <v>294.8</v>
      </c>
      <c r="G317" s="289">
        <f>G318</f>
        <v>0</v>
      </c>
    </row>
    <row r="318" spans="1:7" ht="54.75">
      <c r="A318" s="359" t="s">
        <v>1025</v>
      </c>
      <c r="B318" s="2" t="s">
        <v>672</v>
      </c>
      <c r="C318" s="2" t="s">
        <v>535</v>
      </c>
      <c r="D318" s="2" t="s">
        <v>362</v>
      </c>
      <c r="E318" s="2"/>
      <c r="F318" s="286">
        <f>F319+F322</f>
        <v>294.8</v>
      </c>
      <c r="G318" s="286"/>
    </row>
    <row r="319" spans="1:7" ht="15">
      <c r="A319" s="360" t="s">
        <v>1026</v>
      </c>
      <c r="B319" s="2" t="s">
        <v>672</v>
      </c>
      <c r="C319" s="2" t="s">
        <v>535</v>
      </c>
      <c r="D319" s="2" t="s">
        <v>364</v>
      </c>
      <c r="E319" s="2"/>
      <c r="F319" s="286">
        <f>F320</f>
        <v>94.8</v>
      </c>
      <c r="G319" s="286"/>
    </row>
    <row r="320" spans="1:7" ht="27.75">
      <c r="A320" s="366" t="s">
        <v>621</v>
      </c>
      <c r="B320" s="2" t="s">
        <v>672</v>
      </c>
      <c r="C320" s="2" t="s">
        <v>535</v>
      </c>
      <c r="D320" s="2" t="s">
        <v>622</v>
      </c>
      <c r="E320" s="2"/>
      <c r="F320" s="286">
        <f>F321</f>
        <v>94.8</v>
      </c>
      <c r="G320" s="286"/>
    </row>
    <row r="321" spans="1:7" ht="15">
      <c r="A321" s="2" t="s">
        <v>171</v>
      </c>
      <c r="B321" s="2" t="s">
        <v>672</v>
      </c>
      <c r="C321" s="2" t="s">
        <v>535</v>
      </c>
      <c r="D321" s="2" t="s">
        <v>622</v>
      </c>
      <c r="E321" s="2" t="s">
        <v>525</v>
      </c>
      <c r="F321" s="286">
        <v>94.8</v>
      </c>
      <c r="G321" s="286"/>
    </row>
    <row r="322" spans="1:7" ht="27.75">
      <c r="A322" s="9" t="s">
        <v>809</v>
      </c>
      <c r="B322" s="2" t="s">
        <v>672</v>
      </c>
      <c r="C322" s="2" t="s">
        <v>535</v>
      </c>
      <c r="D322" s="2" t="s">
        <v>810</v>
      </c>
      <c r="E322" s="2"/>
      <c r="F322" s="286">
        <f>F323</f>
        <v>200</v>
      </c>
      <c r="G322" s="286"/>
    </row>
    <row r="323" spans="1:7" ht="15">
      <c r="A323" s="308" t="s">
        <v>816</v>
      </c>
      <c r="B323" s="2" t="s">
        <v>672</v>
      </c>
      <c r="C323" s="2" t="s">
        <v>535</v>
      </c>
      <c r="D323" s="2" t="s">
        <v>815</v>
      </c>
      <c r="E323" s="2"/>
      <c r="F323" s="286">
        <f>F324</f>
        <v>200</v>
      </c>
      <c r="G323" s="286"/>
    </row>
    <row r="324" spans="1:7" ht="27.75">
      <c r="A324" s="309" t="s">
        <v>385</v>
      </c>
      <c r="B324" s="2" t="s">
        <v>672</v>
      </c>
      <c r="C324" s="2" t="s">
        <v>535</v>
      </c>
      <c r="D324" s="2" t="s">
        <v>815</v>
      </c>
      <c r="E324" s="2" t="s">
        <v>523</v>
      </c>
      <c r="F324" s="286">
        <v>200</v>
      </c>
      <c r="G324" s="286"/>
    </row>
    <row r="325" spans="1:7" ht="58.5" customHeight="1">
      <c r="A325" s="306" t="s">
        <v>1034</v>
      </c>
      <c r="B325" s="254" t="s">
        <v>672</v>
      </c>
      <c r="C325" s="254" t="s">
        <v>535</v>
      </c>
      <c r="D325" s="254" t="s">
        <v>102</v>
      </c>
      <c r="E325" s="254"/>
      <c r="F325" s="283">
        <f aca="true" t="shared" si="19" ref="F325:G328">F326</f>
        <v>30</v>
      </c>
      <c r="G325" s="283">
        <f t="shared" si="19"/>
        <v>30</v>
      </c>
    </row>
    <row r="326" spans="1:7" ht="54.75">
      <c r="A326" s="5" t="s">
        <v>1062</v>
      </c>
      <c r="B326" s="2" t="s">
        <v>672</v>
      </c>
      <c r="C326" s="2" t="s">
        <v>535</v>
      </c>
      <c r="D326" s="2" t="s">
        <v>104</v>
      </c>
      <c r="E326" s="2"/>
      <c r="F326" s="284">
        <f t="shared" si="19"/>
        <v>30</v>
      </c>
      <c r="G326" s="284">
        <f t="shared" si="19"/>
        <v>30</v>
      </c>
    </row>
    <row r="327" spans="1:7" ht="41.25">
      <c r="A327" s="367" t="s">
        <v>105</v>
      </c>
      <c r="B327" s="2" t="s">
        <v>672</v>
      </c>
      <c r="C327" s="2" t="s">
        <v>535</v>
      </c>
      <c r="D327" s="2" t="s">
        <v>106</v>
      </c>
      <c r="E327" s="2"/>
      <c r="F327" s="284">
        <f t="shared" si="19"/>
        <v>30</v>
      </c>
      <c r="G327" s="284">
        <f t="shared" si="19"/>
        <v>30</v>
      </c>
    </row>
    <row r="328" spans="1:7" ht="15">
      <c r="A328" s="5" t="s">
        <v>247</v>
      </c>
      <c r="B328" s="2" t="s">
        <v>672</v>
      </c>
      <c r="C328" s="2" t="s">
        <v>535</v>
      </c>
      <c r="D328" s="2" t="s">
        <v>107</v>
      </c>
      <c r="E328" s="2"/>
      <c r="F328" s="284">
        <f t="shared" si="19"/>
        <v>30</v>
      </c>
      <c r="G328" s="284">
        <f t="shared" si="19"/>
        <v>30</v>
      </c>
    </row>
    <row r="329" spans="1:7" ht="27.75">
      <c r="A329" s="309" t="s">
        <v>385</v>
      </c>
      <c r="B329" s="2" t="s">
        <v>672</v>
      </c>
      <c r="C329" s="2" t="s">
        <v>535</v>
      </c>
      <c r="D329" s="2" t="s">
        <v>107</v>
      </c>
      <c r="E329" s="2" t="s">
        <v>523</v>
      </c>
      <c r="F329" s="292">
        <v>30</v>
      </c>
      <c r="G329" s="292">
        <v>30</v>
      </c>
    </row>
    <row r="330" spans="1:7" ht="58.5" customHeight="1" hidden="1">
      <c r="A330" s="306" t="s">
        <v>192</v>
      </c>
      <c r="B330" s="254" t="s">
        <v>672</v>
      </c>
      <c r="C330" s="254" t="s">
        <v>535</v>
      </c>
      <c r="D330" s="254" t="s">
        <v>120</v>
      </c>
      <c r="E330" s="254"/>
      <c r="F330" s="295">
        <f aca="true" t="shared" si="20" ref="F330:G332">F331</f>
        <v>0</v>
      </c>
      <c r="G330" s="295">
        <f t="shared" si="20"/>
        <v>0</v>
      </c>
    </row>
    <row r="331" spans="1:7" ht="54" customHeight="1" hidden="1">
      <c r="A331" s="2" t="s">
        <v>747</v>
      </c>
      <c r="B331" s="2" t="s">
        <v>672</v>
      </c>
      <c r="C331" s="2" t="s">
        <v>535</v>
      </c>
      <c r="D331" s="2" t="s">
        <v>296</v>
      </c>
      <c r="E331" s="2"/>
      <c r="F331" s="292">
        <f t="shared" si="20"/>
        <v>0</v>
      </c>
      <c r="G331" s="292">
        <f t="shared" si="20"/>
        <v>0</v>
      </c>
    </row>
    <row r="332" spans="1:7" ht="27.75" customHeight="1" hidden="1">
      <c r="A332" s="5" t="s">
        <v>193</v>
      </c>
      <c r="B332" s="2" t="s">
        <v>672</v>
      </c>
      <c r="C332" s="2" t="s">
        <v>535</v>
      </c>
      <c r="D332" s="2" t="s">
        <v>194</v>
      </c>
      <c r="E332" s="2"/>
      <c r="F332" s="292">
        <f t="shared" si="20"/>
        <v>0</v>
      </c>
      <c r="G332" s="292">
        <f t="shared" si="20"/>
        <v>0</v>
      </c>
    </row>
    <row r="333" spans="1:7" ht="37.5" customHeight="1" hidden="1">
      <c r="A333" s="307" t="s">
        <v>385</v>
      </c>
      <c r="B333" s="2" t="s">
        <v>672</v>
      </c>
      <c r="C333" s="2" t="s">
        <v>535</v>
      </c>
      <c r="D333" s="2" t="s">
        <v>194</v>
      </c>
      <c r="E333" s="2" t="s">
        <v>523</v>
      </c>
      <c r="F333" s="292"/>
      <c r="G333" s="292"/>
    </row>
    <row r="334" spans="1:7" ht="64.5" customHeight="1" hidden="1">
      <c r="A334" s="368" t="s">
        <v>255</v>
      </c>
      <c r="B334" s="254" t="s">
        <v>672</v>
      </c>
      <c r="C334" s="254" t="s">
        <v>535</v>
      </c>
      <c r="D334" s="254" t="s">
        <v>161</v>
      </c>
      <c r="E334" s="254"/>
      <c r="F334" s="283">
        <f aca="true" t="shared" si="21" ref="F334:G336">F335</f>
        <v>0</v>
      </c>
      <c r="G334" s="283">
        <f t="shared" si="21"/>
        <v>0</v>
      </c>
    </row>
    <row r="335" spans="1:7" ht="99" customHeight="1" hidden="1">
      <c r="A335" s="8" t="s">
        <v>310</v>
      </c>
      <c r="B335" s="2" t="s">
        <v>672</v>
      </c>
      <c r="C335" s="2" t="s">
        <v>535</v>
      </c>
      <c r="D335" s="2" t="s">
        <v>306</v>
      </c>
      <c r="E335" s="2"/>
      <c r="F335" s="284">
        <f t="shared" si="21"/>
        <v>0</v>
      </c>
      <c r="G335" s="284">
        <f t="shared" si="21"/>
        <v>0</v>
      </c>
    </row>
    <row r="336" spans="1:7" ht="57.75" customHeight="1" hidden="1">
      <c r="A336" s="2" t="s">
        <v>607</v>
      </c>
      <c r="B336" s="2" t="s">
        <v>672</v>
      </c>
      <c r="C336" s="2" t="s">
        <v>535</v>
      </c>
      <c r="D336" s="2" t="s">
        <v>256</v>
      </c>
      <c r="E336" s="2"/>
      <c r="F336" s="284">
        <f t="shared" si="21"/>
        <v>0</v>
      </c>
      <c r="G336" s="284">
        <f t="shared" si="21"/>
        <v>0</v>
      </c>
    </row>
    <row r="337" spans="1:7" ht="27" customHeight="1" hidden="1">
      <c r="A337" s="2" t="s">
        <v>661</v>
      </c>
      <c r="B337" s="2" t="s">
        <v>672</v>
      </c>
      <c r="C337" s="2" t="s">
        <v>535</v>
      </c>
      <c r="D337" s="2" t="s">
        <v>256</v>
      </c>
      <c r="E337" s="2" t="s">
        <v>523</v>
      </c>
      <c r="F337" s="286">
        <v>0</v>
      </c>
      <c r="G337" s="286">
        <v>0</v>
      </c>
    </row>
    <row r="338" spans="1:7" ht="61.5" customHeight="1" hidden="1">
      <c r="A338" s="327"/>
      <c r="B338" s="254"/>
      <c r="C338" s="254"/>
      <c r="D338" s="254"/>
      <c r="E338" s="254"/>
      <c r="F338" s="283">
        <f aca="true" t="shared" si="22" ref="F338:G340">F339</f>
        <v>0</v>
      </c>
      <c r="G338" s="283">
        <f t="shared" si="22"/>
        <v>0</v>
      </c>
    </row>
    <row r="339" spans="1:7" ht="101.25" customHeight="1" hidden="1">
      <c r="A339" s="311"/>
      <c r="B339" s="311"/>
      <c r="C339" s="311"/>
      <c r="D339" s="311"/>
      <c r="E339" s="311"/>
      <c r="F339" s="285">
        <f t="shared" si="22"/>
        <v>0</v>
      </c>
      <c r="G339" s="285">
        <f t="shared" si="22"/>
        <v>0</v>
      </c>
    </row>
    <row r="340" spans="1:7" ht="45.75" customHeight="1" hidden="1">
      <c r="A340" s="2"/>
      <c r="B340" s="2"/>
      <c r="C340" s="2"/>
      <c r="D340" s="2"/>
      <c r="E340" s="2"/>
      <c r="F340" s="284">
        <f t="shared" si="22"/>
        <v>0</v>
      </c>
      <c r="G340" s="284">
        <f t="shared" si="22"/>
        <v>0</v>
      </c>
    </row>
    <row r="341" spans="1:7" ht="15" customHeight="1" hidden="1">
      <c r="A341" s="2"/>
      <c r="B341" s="2"/>
      <c r="C341" s="2"/>
      <c r="D341" s="2"/>
      <c r="E341" s="2"/>
      <c r="F341" s="286"/>
      <c r="G341" s="286"/>
    </row>
    <row r="342" spans="1:7" ht="15" customHeight="1" hidden="1">
      <c r="A342" s="368"/>
      <c r="B342" s="254"/>
      <c r="C342" s="254"/>
      <c r="D342" s="254"/>
      <c r="E342" s="254"/>
      <c r="F342" s="283">
        <f aca="true" t="shared" si="23" ref="F342:G344">F343</f>
        <v>0</v>
      </c>
      <c r="G342" s="283">
        <f t="shared" si="23"/>
        <v>0</v>
      </c>
    </row>
    <row r="343" spans="1:7" ht="15" customHeight="1" hidden="1">
      <c r="A343" s="8"/>
      <c r="B343" s="2"/>
      <c r="C343" s="2"/>
      <c r="D343" s="2"/>
      <c r="E343" s="2"/>
      <c r="F343" s="284">
        <f t="shared" si="23"/>
        <v>0</v>
      </c>
      <c r="G343" s="284">
        <f t="shared" si="23"/>
        <v>0</v>
      </c>
    </row>
    <row r="344" spans="1:7" ht="15" customHeight="1" hidden="1">
      <c r="A344" s="2"/>
      <c r="B344" s="2"/>
      <c r="C344" s="2"/>
      <c r="D344" s="2"/>
      <c r="E344" s="2"/>
      <c r="F344" s="284">
        <f t="shared" si="23"/>
        <v>0</v>
      </c>
      <c r="G344" s="284">
        <f t="shared" si="23"/>
        <v>0</v>
      </c>
    </row>
    <row r="345" spans="1:7" ht="15" customHeight="1" hidden="1">
      <c r="A345" s="2"/>
      <c r="B345" s="2"/>
      <c r="C345" s="2"/>
      <c r="D345" s="2"/>
      <c r="E345" s="2"/>
      <c r="F345" s="286"/>
      <c r="G345" s="286"/>
    </row>
    <row r="346" spans="1:7" ht="27" customHeight="1" hidden="1">
      <c r="A346" s="368" t="s">
        <v>392</v>
      </c>
      <c r="B346" s="253" t="s">
        <v>672</v>
      </c>
      <c r="C346" s="253" t="s">
        <v>535</v>
      </c>
      <c r="D346" s="254" t="s">
        <v>690</v>
      </c>
      <c r="E346" s="254"/>
      <c r="F346" s="288">
        <f aca="true" t="shared" si="24" ref="F346:G349">F347</f>
        <v>0</v>
      </c>
      <c r="G346" s="288">
        <f t="shared" si="24"/>
        <v>0</v>
      </c>
    </row>
    <row r="347" spans="1:7" ht="27.75" customHeight="1" hidden="1">
      <c r="A347" s="5" t="s">
        <v>516</v>
      </c>
      <c r="B347" s="2" t="s">
        <v>672</v>
      </c>
      <c r="C347" s="2" t="s">
        <v>535</v>
      </c>
      <c r="D347" s="2" t="s">
        <v>692</v>
      </c>
      <c r="E347" s="2"/>
      <c r="F347" s="286">
        <f t="shared" si="24"/>
        <v>0</v>
      </c>
      <c r="G347" s="286">
        <f t="shared" si="24"/>
        <v>0</v>
      </c>
    </row>
    <row r="348" spans="1:7" ht="68.25" customHeight="1" hidden="1">
      <c r="A348" s="320" t="s">
        <v>693</v>
      </c>
      <c r="B348" s="2" t="s">
        <v>672</v>
      </c>
      <c r="C348" s="2" t="s">
        <v>535</v>
      </c>
      <c r="D348" s="2" t="s">
        <v>694</v>
      </c>
      <c r="E348" s="2"/>
      <c r="F348" s="286">
        <f t="shared" si="24"/>
        <v>0</v>
      </c>
      <c r="G348" s="286">
        <f t="shared" si="24"/>
        <v>0</v>
      </c>
    </row>
    <row r="349" spans="1:7" ht="27" customHeight="1" hidden="1">
      <c r="A349" s="2" t="s">
        <v>250</v>
      </c>
      <c r="B349" s="2" t="s">
        <v>672</v>
      </c>
      <c r="C349" s="2" t="s">
        <v>535</v>
      </c>
      <c r="D349" s="2" t="s">
        <v>695</v>
      </c>
      <c r="E349" s="2"/>
      <c r="F349" s="286">
        <f t="shared" si="24"/>
        <v>0</v>
      </c>
      <c r="G349" s="286">
        <f t="shared" si="24"/>
        <v>0</v>
      </c>
    </row>
    <row r="350" spans="1:7" ht="27.75" customHeight="1" hidden="1">
      <c r="A350" s="309" t="s">
        <v>385</v>
      </c>
      <c r="B350" s="2" t="s">
        <v>672</v>
      </c>
      <c r="C350" s="2" t="s">
        <v>535</v>
      </c>
      <c r="D350" s="2" t="s">
        <v>695</v>
      </c>
      <c r="E350" s="2" t="s">
        <v>523</v>
      </c>
      <c r="F350" s="286"/>
      <c r="G350" s="286"/>
    </row>
    <row r="351" spans="1:7" ht="59.25" customHeight="1">
      <c r="A351" s="369" t="s">
        <v>5</v>
      </c>
      <c r="B351" s="254" t="s">
        <v>672</v>
      </c>
      <c r="C351" s="254" t="s">
        <v>535</v>
      </c>
      <c r="D351" s="370" t="s">
        <v>153</v>
      </c>
      <c r="E351" s="254"/>
      <c r="F351" s="289">
        <f>F352+F356</f>
        <v>20.1</v>
      </c>
      <c r="G351" s="289"/>
    </row>
    <row r="352" spans="1:7" ht="41.25" customHeight="1" hidden="1">
      <c r="A352" s="371" t="s">
        <v>849</v>
      </c>
      <c r="B352" s="2" t="s">
        <v>672</v>
      </c>
      <c r="C352" s="2" t="s">
        <v>535</v>
      </c>
      <c r="D352" s="343" t="s">
        <v>155</v>
      </c>
      <c r="E352" s="2"/>
      <c r="F352" s="286">
        <f aca="true" t="shared" si="25" ref="F352:G354">F353</f>
        <v>0</v>
      </c>
      <c r="G352" s="286">
        <f t="shared" si="25"/>
        <v>0</v>
      </c>
    </row>
    <row r="353" spans="1:7" ht="27.75" customHeight="1" hidden="1">
      <c r="A353" s="336" t="s">
        <v>156</v>
      </c>
      <c r="B353" s="2" t="s">
        <v>672</v>
      </c>
      <c r="C353" s="2" t="s">
        <v>535</v>
      </c>
      <c r="D353" s="343" t="s">
        <v>157</v>
      </c>
      <c r="E353" s="2"/>
      <c r="F353" s="286">
        <f t="shared" si="25"/>
        <v>0</v>
      </c>
      <c r="G353" s="286">
        <f t="shared" si="25"/>
        <v>0</v>
      </c>
    </row>
    <row r="354" spans="1:7" ht="27.75" customHeight="1" hidden="1">
      <c r="A354" s="352" t="s">
        <v>621</v>
      </c>
      <c r="B354" s="2" t="s">
        <v>672</v>
      </c>
      <c r="C354" s="2" t="s">
        <v>535</v>
      </c>
      <c r="D354" s="343" t="s">
        <v>6</v>
      </c>
      <c r="E354" s="2"/>
      <c r="F354" s="286">
        <f t="shared" si="25"/>
        <v>0</v>
      </c>
      <c r="G354" s="286">
        <f t="shared" si="25"/>
        <v>0</v>
      </c>
    </row>
    <row r="355" spans="1:7" ht="15" customHeight="1" hidden="1">
      <c r="A355" s="2" t="s">
        <v>171</v>
      </c>
      <c r="B355" s="2" t="s">
        <v>672</v>
      </c>
      <c r="C355" s="2" t="s">
        <v>535</v>
      </c>
      <c r="D355" s="343" t="s">
        <v>6</v>
      </c>
      <c r="E355" s="2" t="s">
        <v>525</v>
      </c>
      <c r="F355" s="286">
        <v>0</v>
      </c>
      <c r="G355" s="286">
        <v>0</v>
      </c>
    </row>
    <row r="356" spans="1:7" ht="67.5">
      <c r="A356" s="2" t="s">
        <v>959</v>
      </c>
      <c r="B356" s="2" t="s">
        <v>672</v>
      </c>
      <c r="C356" s="2" t="s">
        <v>535</v>
      </c>
      <c r="D356" s="2" t="s">
        <v>148</v>
      </c>
      <c r="E356" s="2"/>
      <c r="F356" s="286">
        <f>F357</f>
        <v>20.1</v>
      </c>
      <c r="G356" s="286"/>
    </row>
    <row r="357" spans="1:7" ht="27.75">
      <c r="A357" s="367" t="s">
        <v>149</v>
      </c>
      <c r="B357" s="2" t="s">
        <v>672</v>
      </c>
      <c r="C357" s="2" t="s">
        <v>535</v>
      </c>
      <c r="D357" s="2" t="s">
        <v>150</v>
      </c>
      <c r="E357" s="2"/>
      <c r="F357" s="286">
        <f>F358</f>
        <v>20.1</v>
      </c>
      <c r="G357" s="286"/>
    </row>
    <row r="358" spans="1:7" ht="27.75">
      <c r="A358" s="5" t="s">
        <v>193</v>
      </c>
      <c r="B358" s="2" t="s">
        <v>672</v>
      </c>
      <c r="C358" s="2" t="s">
        <v>535</v>
      </c>
      <c r="D358" s="2" t="s">
        <v>151</v>
      </c>
      <c r="E358" s="2"/>
      <c r="F358" s="286">
        <f>F359</f>
        <v>20.1</v>
      </c>
      <c r="G358" s="286"/>
    </row>
    <row r="359" spans="1:7" ht="27.75">
      <c r="A359" s="309" t="s">
        <v>385</v>
      </c>
      <c r="B359" s="2" t="s">
        <v>672</v>
      </c>
      <c r="C359" s="2" t="s">
        <v>535</v>
      </c>
      <c r="D359" s="2" t="s">
        <v>151</v>
      </c>
      <c r="E359" s="2" t="s">
        <v>523</v>
      </c>
      <c r="F359" s="286">
        <v>20.1</v>
      </c>
      <c r="G359" s="286"/>
    </row>
    <row r="360" spans="1:7" ht="27" customHeight="1" hidden="1">
      <c r="A360" s="368" t="s">
        <v>807</v>
      </c>
      <c r="B360" s="253" t="s">
        <v>672</v>
      </c>
      <c r="C360" s="253" t="s">
        <v>535</v>
      </c>
      <c r="D360" s="254" t="s">
        <v>690</v>
      </c>
      <c r="E360" s="253"/>
      <c r="F360" s="288">
        <f aca="true" t="shared" si="26" ref="F360:G363">F361</f>
        <v>0</v>
      </c>
      <c r="G360" s="288">
        <f t="shared" si="26"/>
        <v>0</v>
      </c>
    </row>
    <row r="361" spans="1:7" ht="27.75" customHeight="1" hidden="1">
      <c r="A361" s="5" t="s">
        <v>516</v>
      </c>
      <c r="B361" s="2" t="s">
        <v>672</v>
      </c>
      <c r="C361" s="2" t="s">
        <v>535</v>
      </c>
      <c r="D361" s="2" t="s">
        <v>692</v>
      </c>
      <c r="E361" s="2"/>
      <c r="F361" s="286">
        <f t="shared" si="26"/>
        <v>0</v>
      </c>
      <c r="G361" s="286">
        <f t="shared" si="26"/>
        <v>0</v>
      </c>
    </row>
    <row r="362" spans="1:7" ht="68.25" customHeight="1" hidden="1">
      <c r="A362" s="320" t="s">
        <v>693</v>
      </c>
      <c r="B362" s="2" t="s">
        <v>672</v>
      </c>
      <c r="C362" s="2" t="s">
        <v>535</v>
      </c>
      <c r="D362" s="2" t="s">
        <v>694</v>
      </c>
      <c r="E362" s="2"/>
      <c r="F362" s="286">
        <f t="shared" si="26"/>
        <v>0</v>
      </c>
      <c r="G362" s="286">
        <f t="shared" si="26"/>
        <v>0</v>
      </c>
    </row>
    <row r="363" spans="1:7" ht="27" customHeight="1" hidden="1">
      <c r="A363" s="2" t="s">
        <v>250</v>
      </c>
      <c r="B363" s="2" t="s">
        <v>672</v>
      </c>
      <c r="C363" s="2" t="s">
        <v>535</v>
      </c>
      <c r="D363" s="2" t="s">
        <v>695</v>
      </c>
      <c r="E363" s="2"/>
      <c r="F363" s="286">
        <f t="shared" si="26"/>
        <v>0</v>
      </c>
      <c r="G363" s="286">
        <f t="shared" si="26"/>
        <v>0</v>
      </c>
    </row>
    <row r="364" spans="1:7" ht="27.75" customHeight="1" hidden="1">
      <c r="A364" s="309" t="s">
        <v>385</v>
      </c>
      <c r="B364" s="2" t="s">
        <v>672</v>
      </c>
      <c r="C364" s="2" t="s">
        <v>535</v>
      </c>
      <c r="D364" s="2" t="s">
        <v>695</v>
      </c>
      <c r="E364" s="2" t="s">
        <v>523</v>
      </c>
      <c r="F364" s="286"/>
      <c r="G364" s="286"/>
    </row>
    <row r="365" spans="1:7" ht="27.75">
      <c r="A365" s="372" t="s">
        <v>915</v>
      </c>
      <c r="B365" s="253" t="s">
        <v>672</v>
      </c>
      <c r="C365" s="253" t="s">
        <v>535</v>
      </c>
      <c r="D365" s="253" t="s">
        <v>356</v>
      </c>
      <c r="E365" s="253"/>
      <c r="F365" s="288">
        <f>F366</f>
        <v>2</v>
      </c>
      <c r="G365" s="288"/>
    </row>
    <row r="366" spans="1:7" ht="27.75">
      <c r="A366" s="309" t="s">
        <v>918</v>
      </c>
      <c r="B366" s="2" t="s">
        <v>672</v>
      </c>
      <c r="C366" s="2" t="s">
        <v>535</v>
      </c>
      <c r="D366" s="2" t="s">
        <v>1037</v>
      </c>
      <c r="E366" s="2"/>
      <c r="F366" s="286">
        <f>SUM(F367,F370,F373,F376)</f>
        <v>2</v>
      </c>
      <c r="G366" s="286"/>
    </row>
    <row r="367" spans="1:7" ht="41.25">
      <c r="A367" s="309" t="s">
        <v>1038</v>
      </c>
      <c r="B367" s="2" t="s">
        <v>672</v>
      </c>
      <c r="C367" s="2" t="s">
        <v>535</v>
      </c>
      <c r="D367" s="2" t="s">
        <v>1039</v>
      </c>
      <c r="E367" s="2"/>
      <c r="F367" s="286">
        <v>0.5</v>
      </c>
      <c r="G367" s="286"/>
    </row>
    <row r="368" spans="1:7" ht="27">
      <c r="A368" s="2" t="s">
        <v>607</v>
      </c>
      <c r="B368" s="2" t="s">
        <v>672</v>
      </c>
      <c r="C368" s="2" t="s">
        <v>535</v>
      </c>
      <c r="D368" s="2" t="s">
        <v>791</v>
      </c>
      <c r="E368" s="2"/>
      <c r="F368" s="286">
        <v>0.5</v>
      </c>
      <c r="G368" s="286"/>
    </row>
    <row r="369" spans="1:7" ht="27">
      <c r="A369" s="2" t="s">
        <v>661</v>
      </c>
      <c r="B369" s="2" t="s">
        <v>672</v>
      </c>
      <c r="C369" s="2" t="s">
        <v>535</v>
      </c>
      <c r="D369" s="2" t="s">
        <v>791</v>
      </c>
      <c r="E369" s="2" t="s">
        <v>523</v>
      </c>
      <c r="F369" s="286">
        <v>0.5</v>
      </c>
      <c r="G369" s="286"/>
    </row>
    <row r="370" spans="1:7" ht="42" customHeight="1">
      <c r="A370" s="2" t="s">
        <v>792</v>
      </c>
      <c r="B370" s="2" t="s">
        <v>672</v>
      </c>
      <c r="C370" s="2" t="s">
        <v>535</v>
      </c>
      <c r="D370" s="12" t="s">
        <v>1078</v>
      </c>
      <c r="E370" s="2"/>
      <c r="F370" s="286">
        <f>F371</f>
        <v>0.5</v>
      </c>
      <c r="G370" s="286"/>
    </row>
    <row r="371" spans="1:7" ht="42" customHeight="1">
      <c r="A371" s="309" t="s">
        <v>607</v>
      </c>
      <c r="B371" s="2" t="s">
        <v>672</v>
      </c>
      <c r="C371" s="2" t="s">
        <v>535</v>
      </c>
      <c r="D371" s="2" t="s">
        <v>793</v>
      </c>
      <c r="E371" s="2"/>
      <c r="F371" s="286">
        <f>F372</f>
        <v>0.5</v>
      </c>
      <c r="G371" s="286"/>
    </row>
    <row r="372" spans="1:7" ht="27">
      <c r="A372" s="2" t="s">
        <v>661</v>
      </c>
      <c r="B372" s="2" t="s">
        <v>672</v>
      </c>
      <c r="C372" s="2" t="s">
        <v>535</v>
      </c>
      <c r="D372" s="2" t="s">
        <v>793</v>
      </c>
      <c r="E372" s="2" t="s">
        <v>523</v>
      </c>
      <c r="F372" s="286">
        <v>0.5</v>
      </c>
      <c r="G372" s="286"/>
    </row>
    <row r="373" spans="1:7" ht="27.75">
      <c r="A373" s="309" t="s">
        <v>1040</v>
      </c>
      <c r="B373" s="2" t="s">
        <v>672</v>
      </c>
      <c r="C373" s="2" t="s">
        <v>535</v>
      </c>
      <c r="D373" s="12" t="s">
        <v>1079</v>
      </c>
      <c r="E373" s="2"/>
      <c r="F373" s="286">
        <f>F374</f>
        <v>0.5</v>
      </c>
      <c r="G373" s="286"/>
    </row>
    <row r="374" spans="1:7" ht="46.5" customHeight="1">
      <c r="A374" s="309" t="s">
        <v>607</v>
      </c>
      <c r="B374" s="2" t="s">
        <v>672</v>
      </c>
      <c r="C374" s="2" t="s">
        <v>535</v>
      </c>
      <c r="D374" s="2" t="s">
        <v>794</v>
      </c>
      <c r="E374" s="2"/>
      <c r="F374" s="286">
        <f>F375</f>
        <v>0.5</v>
      </c>
      <c r="G374" s="286"/>
    </row>
    <row r="375" spans="1:7" ht="27">
      <c r="A375" s="2" t="s">
        <v>661</v>
      </c>
      <c r="B375" s="2" t="s">
        <v>672</v>
      </c>
      <c r="C375" s="2" t="s">
        <v>535</v>
      </c>
      <c r="D375" s="2" t="s">
        <v>794</v>
      </c>
      <c r="E375" s="2" t="s">
        <v>523</v>
      </c>
      <c r="F375" s="286">
        <v>0.5</v>
      </c>
      <c r="G375" s="286"/>
    </row>
    <row r="376" spans="1:7" ht="27.75">
      <c r="A376" s="309" t="s">
        <v>1071</v>
      </c>
      <c r="B376" s="2" t="s">
        <v>672</v>
      </c>
      <c r="C376" s="2" t="s">
        <v>535</v>
      </c>
      <c r="D376" s="2" t="s">
        <v>1080</v>
      </c>
      <c r="E376" s="2"/>
      <c r="F376" s="286">
        <v>0.5</v>
      </c>
      <c r="G376" s="286"/>
    </row>
    <row r="377" spans="1:7" ht="33.75" customHeight="1">
      <c r="A377" s="309" t="s">
        <v>607</v>
      </c>
      <c r="B377" s="2" t="s">
        <v>672</v>
      </c>
      <c r="C377" s="2" t="s">
        <v>535</v>
      </c>
      <c r="D377" s="2" t="s">
        <v>1070</v>
      </c>
      <c r="E377" s="2"/>
      <c r="F377" s="286">
        <v>0.5</v>
      </c>
      <c r="G377" s="286"/>
    </row>
    <row r="378" spans="1:7" ht="27">
      <c r="A378" s="2" t="s">
        <v>661</v>
      </c>
      <c r="B378" s="2" t="s">
        <v>672</v>
      </c>
      <c r="C378" s="2" t="s">
        <v>535</v>
      </c>
      <c r="D378" s="2" t="s">
        <v>1070</v>
      </c>
      <c r="E378" s="2" t="s">
        <v>523</v>
      </c>
      <c r="F378" s="286">
        <v>0.5</v>
      </c>
      <c r="G378" s="286"/>
    </row>
    <row r="379" spans="1:7" ht="29.25" customHeight="1" hidden="1">
      <c r="A379" s="305" t="s">
        <v>795</v>
      </c>
      <c r="B379" s="254" t="s">
        <v>672</v>
      </c>
      <c r="C379" s="254" t="s">
        <v>535</v>
      </c>
      <c r="D379" s="253" t="s">
        <v>349</v>
      </c>
      <c r="E379" s="254"/>
      <c r="F379" s="289">
        <f>F381</f>
        <v>0</v>
      </c>
      <c r="G379" s="289">
        <f>G381</f>
        <v>0</v>
      </c>
    </row>
    <row r="380" spans="1:7" ht="48" customHeight="1" hidden="1">
      <c r="A380" s="5" t="s">
        <v>960</v>
      </c>
      <c r="B380" s="254" t="s">
        <v>672</v>
      </c>
      <c r="C380" s="254" t="s">
        <v>535</v>
      </c>
      <c r="D380" s="2" t="s">
        <v>353</v>
      </c>
      <c r="E380" s="254"/>
      <c r="F380" s="289">
        <f aca="true" t="shared" si="27" ref="F380:G382">F381</f>
        <v>0</v>
      </c>
      <c r="G380" s="289">
        <f t="shared" si="27"/>
        <v>0</v>
      </c>
    </row>
    <row r="381" spans="1:7" ht="30.75" customHeight="1" hidden="1">
      <c r="A381" s="336" t="s">
        <v>466</v>
      </c>
      <c r="B381" s="2" t="s">
        <v>672</v>
      </c>
      <c r="C381" s="2" t="s">
        <v>535</v>
      </c>
      <c r="D381" s="2" t="s">
        <v>354</v>
      </c>
      <c r="E381" s="2"/>
      <c r="F381" s="286">
        <f t="shared" si="27"/>
        <v>0</v>
      </c>
      <c r="G381" s="286">
        <f t="shared" si="27"/>
        <v>0</v>
      </c>
    </row>
    <row r="382" spans="1:7" ht="27" customHeight="1" hidden="1">
      <c r="A382" s="2" t="s">
        <v>251</v>
      </c>
      <c r="B382" s="2" t="s">
        <v>672</v>
      </c>
      <c r="C382" s="2" t="s">
        <v>535</v>
      </c>
      <c r="D382" s="2" t="s">
        <v>355</v>
      </c>
      <c r="E382" s="2"/>
      <c r="F382" s="286">
        <f t="shared" si="27"/>
        <v>0</v>
      </c>
      <c r="G382" s="286">
        <f t="shared" si="27"/>
        <v>0</v>
      </c>
    </row>
    <row r="383" spans="1:7" ht="27.75" customHeight="1" hidden="1">
      <c r="A383" s="309" t="s">
        <v>385</v>
      </c>
      <c r="B383" s="2" t="s">
        <v>672</v>
      </c>
      <c r="C383" s="2" t="s">
        <v>535</v>
      </c>
      <c r="D383" s="2" t="s">
        <v>355</v>
      </c>
      <c r="E383" s="2" t="s">
        <v>523</v>
      </c>
      <c r="F383" s="286"/>
      <c r="G383" s="286"/>
    </row>
    <row r="384" spans="1:7" ht="40.5" customHeight="1" hidden="1">
      <c r="A384" s="368" t="s">
        <v>393</v>
      </c>
      <c r="B384" s="254" t="s">
        <v>672</v>
      </c>
      <c r="C384" s="254" t="s">
        <v>535</v>
      </c>
      <c r="D384" s="254" t="s">
        <v>311</v>
      </c>
      <c r="E384" s="254"/>
      <c r="F384" s="283">
        <f aca="true" t="shared" si="28" ref="F384:G386">F385</f>
        <v>0</v>
      </c>
      <c r="G384" s="283">
        <f t="shared" si="28"/>
        <v>0</v>
      </c>
    </row>
    <row r="385" spans="1:7" ht="88.5" customHeight="1" hidden="1">
      <c r="A385" s="8" t="s">
        <v>312</v>
      </c>
      <c r="B385" s="2" t="s">
        <v>672</v>
      </c>
      <c r="C385" s="2" t="s">
        <v>535</v>
      </c>
      <c r="D385" s="2" t="s">
        <v>305</v>
      </c>
      <c r="E385" s="2"/>
      <c r="F385" s="284">
        <f t="shared" si="28"/>
        <v>0</v>
      </c>
      <c r="G385" s="284">
        <f t="shared" si="28"/>
        <v>0</v>
      </c>
    </row>
    <row r="386" spans="1:7" ht="15" customHeight="1" hidden="1">
      <c r="A386" s="2" t="s">
        <v>601</v>
      </c>
      <c r="B386" s="2" t="s">
        <v>672</v>
      </c>
      <c r="C386" s="2" t="s">
        <v>535</v>
      </c>
      <c r="D386" s="2" t="s">
        <v>254</v>
      </c>
      <c r="E386" s="2"/>
      <c r="F386" s="284">
        <f t="shared" si="28"/>
        <v>0</v>
      </c>
      <c r="G386" s="284">
        <f t="shared" si="28"/>
        <v>0</v>
      </c>
    </row>
    <row r="387" spans="1:7" ht="27" customHeight="1" hidden="1">
      <c r="A387" s="2" t="s">
        <v>661</v>
      </c>
      <c r="B387" s="2" t="s">
        <v>672</v>
      </c>
      <c r="C387" s="2" t="s">
        <v>535</v>
      </c>
      <c r="D387" s="2" t="s">
        <v>254</v>
      </c>
      <c r="E387" s="2" t="s">
        <v>523</v>
      </c>
      <c r="F387" s="292"/>
      <c r="G387" s="292"/>
    </row>
    <row r="388" spans="1:7" ht="46.5" customHeight="1" hidden="1">
      <c r="A388" s="525" t="s">
        <v>797</v>
      </c>
      <c r="B388" s="254" t="s">
        <v>672</v>
      </c>
      <c r="C388" s="254" t="s">
        <v>535</v>
      </c>
      <c r="D388" s="254" t="s">
        <v>709</v>
      </c>
      <c r="E388" s="254"/>
      <c r="F388" s="283">
        <f>F390</f>
        <v>0</v>
      </c>
      <c r="G388" s="283">
        <f>G390</f>
        <v>0</v>
      </c>
    </row>
    <row r="389" spans="1:7" ht="0.75" customHeight="1" hidden="1">
      <c r="A389" s="526"/>
      <c r="B389" s="254"/>
      <c r="C389" s="254"/>
      <c r="D389" s="254"/>
      <c r="E389" s="254"/>
      <c r="F389" s="283"/>
      <c r="G389" s="283"/>
    </row>
    <row r="390" spans="1:7" ht="54.75" customHeight="1" hidden="1">
      <c r="A390" s="309" t="s">
        <v>961</v>
      </c>
      <c r="B390" s="311" t="s">
        <v>672</v>
      </c>
      <c r="C390" s="311" t="s">
        <v>535</v>
      </c>
      <c r="D390" s="311" t="s">
        <v>710</v>
      </c>
      <c r="E390" s="311"/>
      <c r="F390" s="285">
        <f aca="true" t="shared" si="29" ref="F390:G392">F391</f>
        <v>0</v>
      </c>
      <c r="G390" s="285">
        <f t="shared" si="29"/>
        <v>0</v>
      </c>
    </row>
    <row r="391" spans="1:7" ht="46.5" customHeight="1" hidden="1">
      <c r="A391" s="336" t="s">
        <v>804</v>
      </c>
      <c r="B391" s="2" t="s">
        <v>672</v>
      </c>
      <c r="C391" s="2" t="s">
        <v>535</v>
      </c>
      <c r="D391" s="2" t="s">
        <v>805</v>
      </c>
      <c r="E391" s="2"/>
      <c r="F391" s="284">
        <f t="shared" si="29"/>
        <v>0</v>
      </c>
      <c r="G391" s="284">
        <f t="shared" si="29"/>
        <v>0</v>
      </c>
    </row>
    <row r="392" spans="1:7" ht="29.25" customHeight="1" hidden="1">
      <c r="A392" s="308" t="s">
        <v>98</v>
      </c>
      <c r="B392" s="2" t="s">
        <v>672</v>
      </c>
      <c r="C392" s="2" t="s">
        <v>535</v>
      </c>
      <c r="D392" s="2" t="s">
        <v>806</v>
      </c>
      <c r="E392" s="2"/>
      <c r="F392" s="284">
        <f t="shared" si="29"/>
        <v>0</v>
      </c>
      <c r="G392" s="284">
        <f t="shared" si="29"/>
        <v>0</v>
      </c>
    </row>
    <row r="393" spans="1:7" ht="27.75" customHeight="1" hidden="1">
      <c r="A393" s="309" t="s">
        <v>385</v>
      </c>
      <c r="B393" s="2" t="s">
        <v>672</v>
      </c>
      <c r="C393" s="2" t="s">
        <v>535</v>
      </c>
      <c r="D393" s="2" t="s">
        <v>806</v>
      </c>
      <c r="E393" s="2" t="s">
        <v>523</v>
      </c>
      <c r="F393" s="292"/>
      <c r="G393" s="292"/>
    </row>
    <row r="394" spans="1:7" ht="48.75" customHeight="1" hidden="1">
      <c r="A394" s="305" t="s">
        <v>657</v>
      </c>
      <c r="B394" s="253" t="s">
        <v>672</v>
      </c>
      <c r="C394" s="253" t="s">
        <v>535</v>
      </c>
      <c r="D394" s="253" t="s">
        <v>821</v>
      </c>
      <c r="E394" s="253"/>
      <c r="F394" s="288">
        <f aca="true" t="shared" si="30" ref="F394:G396">F395</f>
        <v>0</v>
      </c>
      <c r="G394" s="288">
        <f t="shared" si="30"/>
        <v>0</v>
      </c>
    </row>
    <row r="395" spans="1:7" ht="54" customHeight="1" hidden="1">
      <c r="A395" s="338" t="s">
        <v>820</v>
      </c>
      <c r="B395" s="2" t="s">
        <v>672</v>
      </c>
      <c r="C395" s="2" t="s">
        <v>535</v>
      </c>
      <c r="D395" s="2" t="s">
        <v>658</v>
      </c>
      <c r="E395" s="2"/>
      <c r="F395" s="286">
        <f t="shared" si="30"/>
        <v>0</v>
      </c>
      <c r="G395" s="286">
        <f t="shared" si="30"/>
        <v>0</v>
      </c>
    </row>
    <row r="396" spans="1:7" ht="27" customHeight="1" hidden="1">
      <c r="A396" s="2" t="s">
        <v>659</v>
      </c>
      <c r="B396" s="2" t="s">
        <v>672</v>
      </c>
      <c r="C396" s="2" t="s">
        <v>535</v>
      </c>
      <c r="D396" s="2" t="s">
        <v>258</v>
      </c>
      <c r="E396" s="2"/>
      <c r="F396" s="286">
        <f t="shared" si="30"/>
        <v>0</v>
      </c>
      <c r="G396" s="286">
        <f t="shared" si="30"/>
        <v>0</v>
      </c>
    </row>
    <row r="397" spans="1:7" ht="15" customHeight="1" hidden="1">
      <c r="A397" s="2" t="s">
        <v>180</v>
      </c>
      <c r="B397" s="2" t="s">
        <v>672</v>
      </c>
      <c r="C397" s="2" t="s">
        <v>535</v>
      </c>
      <c r="D397" s="2" t="s">
        <v>258</v>
      </c>
      <c r="E397" s="2" t="s">
        <v>771</v>
      </c>
      <c r="F397" s="286"/>
      <c r="G397" s="286"/>
    </row>
    <row r="398" spans="1:7" ht="43.5" customHeight="1" hidden="1">
      <c r="A398" s="305" t="s">
        <v>602</v>
      </c>
      <c r="B398" s="253" t="s">
        <v>672</v>
      </c>
      <c r="C398" s="253" t="s">
        <v>535</v>
      </c>
      <c r="D398" s="253" t="s">
        <v>753</v>
      </c>
      <c r="E398" s="253"/>
      <c r="F398" s="288">
        <f>F399</f>
        <v>0</v>
      </c>
      <c r="G398" s="288">
        <f>G399</f>
        <v>0</v>
      </c>
    </row>
    <row r="399" spans="1:7" ht="74.25" customHeight="1" hidden="1">
      <c r="A399" s="338" t="s">
        <v>739</v>
      </c>
      <c r="B399" s="2" t="s">
        <v>672</v>
      </c>
      <c r="C399" s="2" t="s">
        <v>535</v>
      </c>
      <c r="D399" s="2" t="s">
        <v>188</v>
      </c>
      <c r="E399" s="2"/>
      <c r="F399" s="286">
        <f>F400</f>
        <v>0</v>
      </c>
      <c r="G399" s="286">
        <f>G400</f>
        <v>0</v>
      </c>
    </row>
    <row r="400" spans="1:7" ht="33.75" customHeight="1" hidden="1">
      <c r="A400" s="2" t="s">
        <v>603</v>
      </c>
      <c r="B400" s="2" t="s">
        <v>672</v>
      </c>
      <c r="C400" s="2" t="s">
        <v>535</v>
      </c>
      <c r="D400" s="2" t="s">
        <v>740</v>
      </c>
      <c r="E400" s="2"/>
      <c r="F400" s="286">
        <f>F402+F401</f>
        <v>0</v>
      </c>
      <c r="G400" s="286">
        <f>G402+G401</f>
        <v>0</v>
      </c>
    </row>
    <row r="401" spans="1:7" ht="33" customHeight="1" hidden="1">
      <c r="A401" s="307" t="s">
        <v>385</v>
      </c>
      <c r="B401" s="2" t="s">
        <v>672</v>
      </c>
      <c r="C401" s="2" t="s">
        <v>535</v>
      </c>
      <c r="D401" s="2" t="s">
        <v>740</v>
      </c>
      <c r="E401" s="2" t="s">
        <v>523</v>
      </c>
      <c r="F401" s="286"/>
      <c r="G401" s="286"/>
    </row>
    <row r="402" spans="1:7" ht="16.5" customHeight="1" hidden="1">
      <c r="A402" s="2" t="s">
        <v>180</v>
      </c>
      <c r="B402" s="2" t="s">
        <v>672</v>
      </c>
      <c r="C402" s="2" t="s">
        <v>535</v>
      </c>
      <c r="D402" s="2" t="s">
        <v>740</v>
      </c>
      <c r="E402" s="2" t="s">
        <v>771</v>
      </c>
      <c r="F402" s="286"/>
      <c r="G402" s="286"/>
    </row>
    <row r="403" spans="1:7" ht="42" customHeight="1" hidden="1">
      <c r="A403" s="373" t="s">
        <v>73</v>
      </c>
      <c r="B403" s="374" t="s">
        <v>672</v>
      </c>
      <c r="C403" s="374" t="s">
        <v>535</v>
      </c>
      <c r="D403" s="374" t="s">
        <v>569</v>
      </c>
      <c r="E403" s="253"/>
      <c r="F403" s="288">
        <f aca="true" t="shared" si="31" ref="F403:G405">F404</f>
        <v>0</v>
      </c>
      <c r="G403" s="288">
        <f t="shared" si="31"/>
        <v>0</v>
      </c>
    </row>
    <row r="404" spans="1:7" ht="42" customHeight="1" hidden="1">
      <c r="A404" s="352" t="s">
        <v>71</v>
      </c>
      <c r="B404" s="375" t="s">
        <v>672</v>
      </c>
      <c r="C404" s="375" t="s">
        <v>535</v>
      </c>
      <c r="D404" s="375" t="s">
        <v>570</v>
      </c>
      <c r="E404" s="2"/>
      <c r="F404" s="286">
        <f t="shared" si="31"/>
        <v>0</v>
      </c>
      <c r="G404" s="286">
        <f t="shared" si="31"/>
        <v>0</v>
      </c>
    </row>
    <row r="405" spans="1:7" ht="33" customHeight="1" hidden="1">
      <c r="A405" s="352" t="s">
        <v>444</v>
      </c>
      <c r="B405" s="375" t="s">
        <v>672</v>
      </c>
      <c r="C405" s="375" t="s">
        <v>535</v>
      </c>
      <c r="D405" s="375" t="s">
        <v>72</v>
      </c>
      <c r="E405" s="2"/>
      <c r="F405" s="286">
        <f t="shared" si="31"/>
        <v>0</v>
      </c>
      <c r="G405" s="286">
        <f t="shared" si="31"/>
        <v>0</v>
      </c>
    </row>
    <row r="406" spans="1:7" ht="21" customHeight="1" hidden="1">
      <c r="A406" s="2" t="s">
        <v>180</v>
      </c>
      <c r="B406" s="375" t="s">
        <v>672</v>
      </c>
      <c r="C406" s="375" t="s">
        <v>535</v>
      </c>
      <c r="D406" s="375" t="s">
        <v>72</v>
      </c>
      <c r="E406" s="2" t="s">
        <v>771</v>
      </c>
      <c r="F406" s="286"/>
      <c r="G406" s="286"/>
    </row>
    <row r="407" spans="1:7" ht="26.25" customHeight="1" hidden="1">
      <c r="A407" s="376" t="s">
        <v>168</v>
      </c>
      <c r="B407" s="376" t="s">
        <v>532</v>
      </c>
      <c r="C407" s="376"/>
      <c r="D407" s="376"/>
      <c r="E407" s="2"/>
      <c r="F407" s="288">
        <f>F415</f>
        <v>0</v>
      </c>
      <c r="G407" s="288">
        <f>G415</f>
        <v>0</v>
      </c>
    </row>
    <row r="408" spans="1:7" ht="53.25" customHeight="1" hidden="1">
      <c r="A408" s="377" t="s">
        <v>169</v>
      </c>
      <c r="B408" s="377" t="s">
        <v>532</v>
      </c>
      <c r="C408" s="377" t="s">
        <v>538</v>
      </c>
      <c r="D408" s="376"/>
      <c r="E408" s="2"/>
      <c r="F408" s="286">
        <f aca="true" t="shared" si="32" ref="F408:G412">F409</f>
        <v>0</v>
      </c>
      <c r="G408" s="286">
        <f t="shared" si="32"/>
        <v>0</v>
      </c>
    </row>
    <row r="409" spans="1:7" ht="27.75" customHeight="1" hidden="1">
      <c r="A409" s="5" t="s">
        <v>597</v>
      </c>
      <c r="B409" s="377" t="s">
        <v>532</v>
      </c>
      <c r="C409" s="377" t="s">
        <v>538</v>
      </c>
      <c r="D409" s="377" t="s">
        <v>596</v>
      </c>
      <c r="E409" s="2"/>
      <c r="F409" s="286">
        <f t="shared" si="32"/>
        <v>0</v>
      </c>
      <c r="G409" s="286">
        <f t="shared" si="32"/>
        <v>0</v>
      </c>
    </row>
    <row r="410" spans="1:7" ht="15" customHeight="1" hidden="1">
      <c r="A410" s="5" t="s">
        <v>608</v>
      </c>
      <c r="B410" s="2" t="s">
        <v>532</v>
      </c>
      <c r="C410" s="2" t="s">
        <v>538</v>
      </c>
      <c r="D410" s="2" t="s">
        <v>79</v>
      </c>
      <c r="E410" s="2"/>
      <c r="F410" s="286">
        <f t="shared" si="32"/>
        <v>0</v>
      </c>
      <c r="G410" s="286">
        <f t="shared" si="32"/>
        <v>0</v>
      </c>
    </row>
    <row r="411" spans="1:7" ht="15" customHeight="1" hidden="1">
      <c r="A411" s="5" t="s">
        <v>80</v>
      </c>
      <c r="B411" s="2" t="s">
        <v>532</v>
      </c>
      <c r="C411" s="2" t="s">
        <v>538</v>
      </c>
      <c r="D411" s="2" t="s">
        <v>81</v>
      </c>
      <c r="E411" s="2"/>
      <c r="F411" s="286">
        <f t="shared" si="32"/>
        <v>0</v>
      </c>
      <c r="G411" s="286">
        <f t="shared" si="32"/>
        <v>0</v>
      </c>
    </row>
    <row r="412" spans="1:7" ht="40.5" customHeight="1" hidden="1">
      <c r="A412" s="377" t="s">
        <v>259</v>
      </c>
      <c r="B412" s="375" t="s">
        <v>532</v>
      </c>
      <c r="C412" s="375" t="s">
        <v>538</v>
      </c>
      <c r="D412" s="375" t="s">
        <v>260</v>
      </c>
      <c r="E412" s="2"/>
      <c r="F412" s="286">
        <f t="shared" si="32"/>
        <v>0</v>
      </c>
      <c r="G412" s="286">
        <f t="shared" si="32"/>
        <v>0</v>
      </c>
    </row>
    <row r="413" spans="1:7" ht="27" customHeight="1" hidden="1">
      <c r="A413" s="2" t="s">
        <v>661</v>
      </c>
      <c r="B413" s="375" t="s">
        <v>532</v>
      </c>
      <c r="C413" s="375" t="s">
        <v>538</v>
      </c>
      <c r="D413" s="375" t="s">
        <v>260</v>
      </c>
      <c r="E413" s="2" t="s">
        <v>523</v>
      </c>
      <c r="F413" s="286"/>
      <c r="G413" s="286"/>
    </row>
    <row r="414" spans="1:7" ht="27" customHeight="1" hidden="1">
      <c r="A414" s="253" t="s">
        <v>168</v>
      </c>
      <c r="B414" s="374" t="s">
        <v>532</v>
      </c>
      <c r="C414" s="375"/>
      <c r="D414" s="375"/>
      <c r="E414" s="2"/>
      <c r="F414" s="286">
        <f aca="true" t="shared" si="33" ref="F414:G418">F415</f>
        <v>0</v>
      </c>
      <c r="G414" s="286">
        <f t="shared" si="33"/>
        <v>0</v>
      </c>
    </row>
    <row r="415" spans="1:7" ht="28.5" customHeight="1" hidden="1">
      <c r="A415" s="373" t="s">
        <v>42</v>
      </c>
      <c r="B415" s="374" t="s">
        <v>532</v>
      </c>
      <c r="C415" s="374" t="s">
        <v>524</v>
      </c>
      <c r="D415" s="374"/>
      <c r="E415" s="253"/>
      <c r="F415" s="288">
        <f t="shared" si="33"/>
        <v>0</v>
      </c>
      <c r="G415" s="288">
        <f t="shared" si="33"/>
        <v>0</v>
      </c>
    </row>
    <row r="416" spans="1:7" ht="27.75" customHeight="1" hidden="1">
      <c r="A416" s="305" t="s">
        <v>608</v>
      </c>
      <c r="B416" s="374" t="s">
        <v>532</v>
      </c>
      <c r="C416" s="374" t="s">
        <v>524</v>
      </c>
      <c r="D416" s="254" t="s">
        <v>687</v>
      </c>
      <c r="E416" s="2"/>
      <c r="F416" s="286">
        <f t="shared" si="33"/>
        <v>0</v>
      </c>
      <c r="G416" s="286">
        <f t="shared" si="33"/>
        <v>0</v>
      </c>
    </row>
    <row r="417" spans="1:7" ht="15" customHeight="1" hidden="1">
      <c r="A417" s="306" t="s">
        <v>80</v>
      </c>
      <c r="B417" s="375" t="s">
        <v>532</v>
      </c>
      <c r="C417" s="375" t="s">
        <v>524</v>
      </c>
      <c r="D417" s="254" t="s">
        <v>688</v>
      </c>
      <c r="E417" s="2"/>
      <c r="F417" s="286">
        <f t="shared" si="33"/>
        <v>0</v>
      </c>
      <c r="G417" s="286">
        <f t="shared" si="33"/>
        <v>0</v>
      </c>
    </row>
    <row r="418" spans="1:7" ht="41.25" customHeight="1" hidden="1">
      <c r="A418" s="366" t="s">
        <v>259</v>
      </c>
      <c r="B418" s="375" t="s">
        <v>532</v>
      </c>
      <c r="C418" s="375" t="s">
        <v>524</v>
      </c>
      <c r="D418" s="375" t="s">
        <v>469</v>
      </c>
      <c r="E418" s="2"/>
      <c r="F418" s="286">
        <f t="shared" si="33"/>
        <v>0</v>
      </c>
      <c r="G418" s="286">
        <f t="shared" si="33"/>
        <v>0</v>
      </c>
    </row>
    <row r="419" spans="1:7" ht="27.75" customHeight="1" hidden="1">
      <c r="A419" s="309" t="s">
        <v>385</v>
      </c>
      <c r="B419" s="375" t="s">
        <v>532</v>
      </c>
      <c r="C419" s="375" t="s">
        <v>524</v>
      </c>
      <c r="D419" s="375" t="s">
        <v>469</v>
      </c>
      <c r="E419" s="2" t="s">
        <v>523</v>
      </c>
      <c r="F419" s="288"/>
      <c r="G419" s="288"/>
    </row>
    <row r="420" spans="1:7" ht="15" customHeight="1" hidden="1">
      <c r="A420" s="305" t="s">
        <v>283</v>
      </c>
      <c r="B420" s="356" t="s">
        <v>672</v>
      </c>
      <c r="C420" s="356" t="s">
        <v>535</v>
      </c>
      <c r="D420" s="253" t="s">
        <v>498</v>
      </c>
      <c r="E420" s="253"/>
      <c r="F420" s="288">
        <f>F426+F424</f>
        <v>0</v>
      </c>
      <c r="G420" s="288">
        <f>G426+G424</f>
        <v>0</v>
      </c>
    </row>
    <row r="421" spans="1:7" ht="15" customHeight="1" hidden="1">
      <c r="A421" s="308" t="s">
        <v>845</v>
      </c>
      <c r="B421" s="351" t="s">
        <v>672</v>
      </c>
      <c r="C421" s="351" t="s">
        <v>535</v>
      </c>
      <c r="D421" s="2" t="s">
        <v>496</v>
      </c>
      <c r="E421" s="2"/>
      <c r="F421" s="286"/>
      <c r="G421" s="286"/>
    </row>
    <row r="422" spans="1:7" ht="15" customHeight="1" hidden="1">
      <c r="A422" s="2" t="s">
        <v>180</v>
      </c>
      <c r="B422" s="351" t="s">
        <v>672</v>
      </c>
      <c r="C422" s="351" t="s">
        <v>535</v>
      </c>
      <c r="D422" s="2" t="s">
        <v>496</v>
      </c>
      <c r="E422" s="2" t="s">
        <v>771</v>
      </c>
      <c r="F422" s="286"/>
      <c r="G422" s="286"/>
    </row>
    <row r="423" spans="1:7" ht="15.75" customHeight="1" hidden="1">
      <c r="A423" s="378" t="s">
        <v>759</v>
      </c>
      <c r="B423" s="351" t="s">
        <v>672</v>
      </c>
      <c r="C423" s="351" t="s">
        <v>535</v>
      </c>
      <c r="D423" s="242" t="s">
        <v>1017</v>
      </c>
      <c r="E423" s="2"/>
      <c r="F423" s="286">
        <f>F424+F426</f>
        <v>0</v>
      </c>
      <c r="G423" s="286">
        <f>G424+G426</f>
        <v>0</v>
      </c>
    </row>
    <row r="424" spans="1:7" ht="15" customHeight="1" hidden="1">
      <c r="A424" s="242" t="s">
        <v>38</v>
      </c>
      <c r="B424" s="351" t="s">
        <v>672</v>
      </c>
      <c r="C424" s="351" t="s">
        <v>535</v>
      </c>
      <c r="D424" s="2" t="s">
        <v>496</v>
      </c>
      <c r="E424" s="2"/>
      <c r="F424" s="286">
        <f>F425</f>
        <v>0</v>
      </c>
      <c r="G424" s="286">
        <f>G425</f>
        <v>0</v>
      </c>
    </row>
    <row r="425" spans="1:7" ht="15" customHeight="1" hidden="1">
      <c r="A425" s="2" t="s">
        <v>180</v>
      </c>
      <c r="B425" s="351" t="s">
        <v>672</v>
      </c>
      <c r="C425" s="351" t="s">
        <v>535</v>
      </c>
      <c r="D425" s="2" t="s">
        <v>496</v>
      </c>
      <c r="E425" s="2" t="s">
        <v>771</v>
      </c>
      <c r="F425" s="286"/>
      <c r="G425" s="286"/>
    </row>
    <row r="426" spans="1:7" ht="15" customHeight="1" hidden="1">
      <c r="A426" s="242" t="s">
        <v>97</v>
      </c>
      <c r="B426" s="351" t="s">
        <v>672</v>
      </c>
      <c r="C426" s="351" t="s">
        <v>535</v>
      </c>
      <c r="D426" s="2" t="s">
        <v>495</v>
      </c>
      <c r="E426" s="2"/>
      <c r="F426" s="286">
        <f>F427</f>
        <v>0</v>
      </c>
      <c r="G426" s="286">
        <f>G427</f>
        <v>0</v>
      </c>
    </row>
    <row r="427" spans="1:7" ht="15" customHeight="1" hidden="1">
      <c r="A427" s="2" t="s">
        <v>180</v>
      </c>
      <c r="B427" s="351" t="s">
        <v>672</v>
      </c>
      <c r="C427" s="351" t="s">
        <v>535</v>
      </c>
      <c r="D427" s="2" t="s">
        <v>495</v>
      </c>
      <c r="E427" s="2" t="s">
        <v>771</v>
      </c>
      <c r="F427" s="286"/>
      <c r="G427" s="286"/>
    </row>
    <row r="428" spans="1:7" ht="20.25" customHeight="1">
      <c r="A428" s="253" t="s">
        <v>518</v>
      </c>
      <c r="B428" s="374" t="s">
        <v>533</v>
      </c>
      <c r="C428" s="375"/>
      <c r="D428" s="375"/>
      <c r="E428" s="2"/>
      <c r="F428" s="288">
        <f>F440+F464+F434+F430</f>
        <v>12138.006</v>
      </c>
      <c r="G428" s="288">
        <f>G440+G464+G434+G430</f>
        <v>12379</v>
      </c>
    </row>
    <row r="429" spans="1:7" ht="13.5" customHeight="1" hidden="1">
      <c r="A429" s="379" t="s">
        <v>7</v>
      </c>
      <c r="B429" s="374" t="s">
        <v>533</v>
      </c>
      <c r="C429" s="374" t="s">
        <v>182</v>
      </c>
      <c r="D429" s="375"/>
      <c r="E429" s="2"/>
      <c r="F429" s="288">
        <f aca="true" t="shared" si="34" ref="F429:G432">F430</f>
        <v>0</v>
      </c>
      <c r="G429" s="288">
        <f t="shared" si="34"/>
        <v>0</v>
      </c>
    </row>
    <row r="430" spans="1:7" ht="32.25" customHeight="1" hidden="1">
      <c r="A430" s="305" t="s">
        <v>608</v>
      </c>
      <c r="B430" s="374" t="s">
        <v>533</v>
      </c>
      <c r="C430" s="374" t="s">
        <v>182</v>
      </c>
      <c r="D430" s="253" t="s">
        <v>687</v>
      </c>
      <c r="E430" s="2"/>
      <c r="F430" s="288">
        <f t="shared" si="34"/>
        <v>0</v>
      </c>
      <c r="G430" s="288">
        <f t="shared" si="34"/>
        <v>0</v>
      </c>
    </row>
    <row r="431" spans="1:7" ht="27.75" customHeight="1" hidden="1">
      <c r="A431" s="306" t="s">
        <v>80</v>
      </c>
      <c r="B431" s="380" t="s">
        <v>533</v>
      </c>
      <c r="C431" s="380" t="s">
        <v>182</v>
      </c>
      <c r="D431" s="254" t="s">
        <v>688</v>
      </c>
      <c r="E431" s="2"/>
      <c r="F431" s="289">
        <f t="shared" si="34"/>
        <v>0</v>
      </c>
      <c r="G431" s="289">
        <f t="shared" si="34"/>
        <v>0</v>
      </c>
    </row>
    <row r="432" spans="1:7" ht="44.25" customHeight="1" hidden="1">
      <c r="A432" s="381" t="s">
        <v>8</v>
      </c>
      <c r="B432" s="375" t="s">
        <v>533</v>
      </c>
      <c r="C432" s="375" t="s">
        <v>182</v>
      </c>
      <c r="D432" s="2" t="s">
        <v>786</v>
      </c>
      <c r="E432" s="2"/>
      <c r="F432" s="286">
        <f t="shared" si="34"/>
        <v>0</v>
      </c>
      <c r="G432" s="286">
        <f t="shared" si="34"/>
        <v>0</v>
      </c>
    </row>
    <row r="433" spans="1:7" ht="28.5" customHeight="1" hidden="1">
      <c r="A433" s="2" t="s">
        <v>171</v>
      </c>
      <c r="B433" s="375" t="s">
        <v>533</v>
      </c>
      <c r="C433" s="375" t="s">
        <v>182</v>
      </c>
      <c r="D433" s="2" t="s">
        <v>786</v>
      </c>
      <c r="E433" s="2" t="s">
        <v>525</v>
      </c>
      <c r="F433" s="286"/>
      <c r="G433" s="286"/>
    </row>
    <row r="434" spans="1:7" ht="15" customHeight="1" hidden="1">
      <c r="A434" s="254" t="s">
        <v>559</v>
      </c>
      <c r="B434" s="254" t="s">
        <v>533</v>
      </c>
      <c r="C434" s="254" t="s">
        <v>539</v>
      </c>
      <c r="D434" s="382"/>
      <c r="E434" s="382"/>
      <c r="F434" s="282">
        <f aca="true" t="shared" si="35" ref="F434:G436">F435</f>
        <v>0</v>
      </c>
      <c r="G434" s="282">
        <f t="shared" si="35"/>
        <v>0</v>
      </c>
    </row>
    <row r="435" spans="1:7" ht="54" customHeight="1" hidden="1">
      <c r="A435" s="306" t="s">
        <v>402</v>
      </c>
      <c r="B435" s="254" t="s">
        <v>533</v>
      </c>
      <c r="C435" s="254" t="s">
        <v>539</v>
      </c>
      <c r="D435" s="255" t="s">
        <v>153</v>
      </c>
      <c r="E435" s="255"/>
      <c r="F435" s="282">
        <f t="shared" si="35"/>
        <v>0</v>
      </c>
      <c r="G435" s="282">
        <f t="shared" si="35"/>
        <v>0</v>
      </c>
    </row>
    <row r="436" spans="1:7" ht="82.5" customHeight="1" hidden="1">
      <c r="A436" s="5" t="s">
        <v>962</v>
      </c>
      <c r="B436" s="2" t="s">
        <v>533</v>
      </c>
      <c r="C436" s="2" t="s">
        <v>539</v>
      </c>
      <c r="D436" s="243" t="s">
        <v>417</v>
      </c>
      <c r="E436" s="243"/>
      <c r="F436" s="284">
        <f t="shared" si="35"/>
        <v>0</v>
      </c>
      <c r="G436" s="284">
        <f t="shared" si="35"/>
        <v>0</v>
      </c>
    </row>
    <row r="437" spans="1:7" ht="42.75" customHeight="1" hidden="1">
      <c r="A437" s="317" t="s">
        <v>414</v>
      </c>
      <c r="B437" s="2" t="s">
        <v>533</v>
      </c>
      <c r="C437" s="2" t="s">
        <v>539</v>
      </c>
      <c r="D437" s="309" t="s">
        <v>415</v>
      </c>
      <c r="E437" s="243"/>
      <c r="F437" s="284">
        <f>F439</f>
        <v>0</v>
      </c>
      <c r="G437" s="284">
        <f>G439</f>
        <v>0</v>
      </c>
    </row>
    <row r="438" spans="1:7" ht="30.75" customHeight="1" hidden="1">
      <c r="A438" s="352" t="s">
        <v>416</v>
      </c>
      <c r="B438" s="2" t="s">
        <v>533</v>
      </c>
      <c r="C438" s="2" t="s">
        <v>539</v>
      </c>
      <c r="D438" s="243" t="s">
        <v>418</v>
      </c>
      <c r="E438" s="243"/>
      <c r="F438" s="284">
        <f>F439</f>
        <v>0</v>
      </c>
      <c r="G438" s="284">
        <f>G439</f>
        <v>0</v>
      </c>
    </row>
    <row r="439" spans="1:7" ht="21.75" customHeight="1" hidden="1">
      <c r="A439" s="343" t="s">
        <v>772</v>
      </c>
      <c r="B439" s="2" t="s">
        <v>533</v>
      </c>
      <c r="C439" s="2" t="s">
        <v>539</v>
      </c>
      <c r="D439" s="243" t="s">
        <v>418</v>
      </c>
      <c r="E439" s="243" t="s">
        <v>773</v>
      </c>
      <c r="F439" s="286"/>
      <c r="G439" s="286"/>
    </row>
    <row r="440" spans="1:7" ht="21" customHeight="1">
      <c r="A440" s="305" t="s">
        <v>162</v>
      </c>
      <c r="B440" s="253" t="s">
        <v>533</v>
      </c>
      <c r="C440" s="253" t="s">
        <v>538</v>
      </c>
      <c r="D440" s="382"/>
      <c r="E440" s="382"/>
      <c r="F440" s="282">
        <f>F441+F451</f>
        <v>11574</v>
      </c>
      <c r="G440" s="282">
        <f>G441+G451+G460</f>
        <v>12379</v>
      </c>
    </row>
    <row r="441" spans="1:7" ht="50.25" customHeight="1">
      <c r="A441" s="306" t="s">
        <v>152</v>
      </c>
      <c r="B441" s="254" t="s">
        <v>533</v>
      </c>
      <c r="C441" s="254" t="s">
        <v>538</v>
      </c>
      <c r="D441" s="255" t="s">
        <v>153</v>
      </c>
      <c r="E441" s="255"/>
      <c r="F441" s="283">
        <f>F442+F447</f>
        <v>11574</v>
      </c>
      <c r="G441" s="283"/>
    </row>
    <row r="442" spans="1:7" ht="72.75" customHeight="1">
      <c r="A442" s="6" t="s">
        <v>963</v>
      </c>
      <c r="B442" s="311" t="s">
        <v>533</v>
      </c>
      <c r="C442" s="311" t="s">
        <v>538</v>
      </c>
      <c r="D442" s="383" t="s">
        <v>155</v>
      </c>
      <c r="E442" s="255"/>
      <c r="F442" s="285">
        <f>F443</f>
        <v>11574</v>
      </c>
      <c r="G442" s="285"/>
    </row>
    <row r="443" spans="1:7" ht="35.25" customHeight="1">
      <c r="A443" s="384" t="s">
        <v>156</v>
      </c>
      <c r="B443" s="2" t="s">
        <v>533</v>
      </c>
      <c r="C443" s="2" t="s">
        <v>538</v>
      </c>
      <c r="D443" s="243" t="s">
        <v>157</v>
      </c>
      <c r="E443" s="243"/>
      <c r="F443" s="284">
        <f>F444</f>
        <v>11574</v>
      </c>
      <c r="G443" s="284"/>
    </row>
    <row r="444" spans="1:7" ht="29.25" customHeight="1">
      <c r="A444" s="385" t="s">
        <v>521</v>
      </c>
      <c r="B444" s="2" t="s">
        <v>533</v>
      </c>
      <c r="C444" s="2" t="s">
        <v>538</v>
      </c>
      <c r="D444" s="243" t="s">
        <v>158</v>
      </c>
      <c r="E444" s="243"/>
      <c r="F444" s="284">
        <f>F445</f>
        <v>11574</v>
      </c>
      <c r="G444" s="284"/>
    </row>
    <row r="445" spans="1:7" ht="27">
      <c r="A445" s="307" t="s">
        <v>385</v>
      </c>
      <c r="B445" s="2" t="s">
        <v>533</v>
      </c>
      <c r="C445" s="2" t="s">
        <v>538</v>
      </c>
      <c r="D445" s="243" t="s">
        <v>158</v>
      </c>
      <c r="E445" s="243" t="s">
        <v>523</v>
      </c>
      <c r="F445" s="286">
        <v>11574</v>
      </c>
      <c r="G445" s="286"/>
    </row>
    <row r="446" spans="1:7" ht="27.75" customHeight="1" hidden="1">
      <c r="A446" s="309" t="s">
        <v>385</v>
      </c>
      <c r="B446" s="2" t="s">
        <v>533</v>
      </c>
      <c r="C446" s="2" t="s">
        <v>538</v>
      </c>
      <c r="D446" s="243" t="s">
        <v>1119</v>
      </c>
      <c r="E446" s="243" t="s">
        <v>523</v>
      </c>
      <c r="F446" s="286"/>
      <c r="G446" s="286"/>
    </row>
    <row r="447" spans="1:133" s="173" customFormat="1" ht="67.5" customHeight="1" hidden="1">
      <c r="A447" s="371" t="s">
        <v>1015</v>
      </c>
      <c r="B447" s="2" t="s">
        <v>533</v>
      </c>
      <c r="C447" s="2" t="s">
        <v>538</v>
      </c>
      <c r="D447" s="2" t="s">
        <v>148</v>
      </c>
      <c r="E447" s="243"/>
      <c r="F447" s="296"/>
      <c r="G447" s="296"/>
      <c r="H447" s="227"/>
      <c r="I447" s="227"/>
      <c r="J447" s="227"/>
      <c r="K447" s="227"/>
      <c r="L447" s="227"/>
      <c r="M447" s="227"/>
      <c r="N447" s="227"/>
      <c r="O447" s="227"/>
      <c r="P447" s="227"/>
      <c r="Q447" s="227"/>
      <c r="R447" s="227"/>
      <c r="S447" s="227"/>
      <c r="T447" s="227"/>
      <c r="U447" s="227"/>
      <c r="V447" s="227"/>
      <c r="W447" s="227"/>
      <c r="X447" s="227"/>
      <c r="Y447" s="227"/>
      <c r="Z447" s="227"/>
      <c r="AA447" s="227"/>
      <c r="AB447" s="227"/>
      <c r="AC447" s="227"/>
      <c r="AD447" s="227"/>
      <c r="AE447" s="227"/>
      <c r="AF447" s="227"/>
      <c r="AG447" s="227"/>
      <c r="AH447" s="227"/>
      <c r="AI447" s="227"/>
      <c r="AJ447" s="227"/>
      <c r="AK447" s="227"/>
      <c r="AL447" s="227"/>
      <c r="AM447" s="227"/>
      <c r="AN447" s="227"/>
      <c r="AO447" s="227"/>
      <c r="AP447" s="227"/>
      <c r="AQ447" s="227"/>
      <c r="AR447" s="227"/>
      <c r="AS447" s="227"/>
      <c r="AT447" s="227"/>
      <c r="AU447" s="227"/>
      <c r="AV447" s="227"/>
      <c r="AW447" s="227"/>
      <c r="AX447" s="227"/>
      <c r="AY447" s="227"/>
      <c r="AZ447" s="227"/>
      <c r="BA447" s="227"/>
      <c r="BB447" s="227"/>
      <c r="BC447" s="227"/>
      <c r="BD447" s="227"/>
      <c r="BE447" s="227"/>
      <c r="BF447" s="227"/>
      <c r="BG447" s="227"/>
      <c r="BH447" s="227"/>
      <c r="BI447" s="227"/>
      <c r="BJ447" s="227"/>
      <c r="BK447" s="227"/>
      <c r="BL447" s="227"/>
      <c r="BM447" s="227"/>
      <c r="BN447" s="227"/>
      <c r="BO447" s="227"/>
      <c r="BP447" s="227"/>
      <c r="BQ447" s="227"/>
      <c r="BR447" s="227"/>
      <c r="BS447" s="227"/>
      <c r="BT447" s="227"/>
      <c r="BU447" s="227"/>
      <c r="BV447" s="227"/>
      <c r="BW447" s="227"/>
      <c r="BX447" s="227"/>
      <c r="BY447" s="227"/>
      <c r="BZ447" s="227"/>
      <c r="CA447" s="227"/>
      <c r="CB447" s="227"/>
      <c r="CC447" s="227"/>
      <c r="CD447" s="227"/>
      <c r="CE447" s="227"/>
      <c r="CF447" s="227"/>
      <c r="CG447" s="227"/>
      <c r="CH447" s="227"/>
      <c r="CI447" s="227"/>
      <c r="CJ447" s="227"/>
      <c r="CK447" s="227"/>
      <c r="CL447" s="227"/>
      <c r="CM447" s="227"/>
      <c r="CN447" s="227"/>
      <c r="CO447" s="227"/>
      <c r="CP447" s="227"/>
      <c r="CQ447" s="227"/>
      <c r="CR447" s="227"/>
      <c r="CS447" s="227"/>
      <c r="CT447" s="227"/>
      <c r="CU447" s="227"/>
      <c r="CV447" s="227"/>
      <c r="CW447" s="227"/>
      <c r="CX447" s="227"/>
      <c r="CY447" s="227"/>
      <c r="CZ447" s="227"/>
      <c r="DA447" s="227"/>
      <c r="DB447" s="227"/>
      <c r="DC447" s="227"/>
      <c r="DD447" s="227"/>
      <c r="DE447" s="227"/>
      <c r="DF447" s="227"/>
      <c r="DG447" s="227"/>
      <c r="DH447" s="227"/>
      <c r="DI447" s="227"/>
      <c r="DJ447" s="227"/>
      <c r="DK447" s="227"/>
      <c r="DL447" s="227"/>
      <c r="DM447" s="227"/>
      <c r="DN447" s="227"/>
      <c r="DO447" s="227"/>
      <c r="DP447" s="227"/>
      <c r="DQ447" s="227"/>
      <c r="DR447" s="227"/>
      <c r="DS447" s="227"/>
      <c r="DT447" s="227"/>
      <c r="DU447" s="227"/>
      <c r="DV447" s="227"/>
      <c r="DW447" s="227"/>
      <c r="DX447" s="227"/>
      <c r="DY447" s="227"/>
      <c r="DZ447" s="227"/>
      <c r="EA447" s="227"/>
      <c r="EB447" s="227"/>
      <c r="EC447" s="227"/>
    </row>
    <row r="448" spans="1:133" s="226" customFormat="1" ht="27.75" customHeight="1" hidden="1">
      <c r="A448" s="386" t="s">
        <v>1016</v>
      </c>
      <c r="B448" s="2" t="s">
        <v>533</v>
      </c>
      <c r="C448" s="2" t="s">
        <v>538</v>
      </c>
      <c r="D448" s="2" t="s">
        <v>150</v>
      </c>
      <c r="E448" s="243"/>
      <c r="F448" s="296"/>
      <c r="G448" s="296"/>
      <c r="H448" s="217"/>
      <c r="I448" s="217"/>
      <c r="J448" s="217"/>
      <c r="K448" s="217"/>
      <c r="L448" s="217"/>
      <c r="M448" s="217"/>
      <c r="N448" s="217"/>
      <c r="O448" s="217"/>
      <c r="P448" s="217"/>
      <c r="Q448" s="217"/>
      <c r="R448" s="217"/>
      <c r="S448" s="217"/>
      <c r="T448" s="217"/>
      <c r="U448" s="217"/>
      <c r="V448" s="217"/>
      <c r="W448" s="217"/>
      <c r="X448" s="217"/>
      <c r="Y448" s="217"/>
      <c r="Z448" s="217"/>
      <c r="AA448" s="217"/>
      <c r="AB448" s="217"/>
      <c r="AC448" s="217"/>
      <c r="AD448" s="217"/>
      <c r="AE448" s="217"/>
      <c r="AF448" s="217"/>
      <c r="AG448" s="217"/>
      <c r="AH448" s="217"/>
      <c r="AI448" s="217"/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  <c r="AW448" s="217"/>
      <c r="AX448" s="217"/>
      <c r="AY448" s="217"/>
      <c r="AZ448" s="217"/>
      <c r="BA448" s="217"/>
      <c r="BB448" s="217"/>
      <c r="BC448" s="217"/>
      <c r="BD448" s="217"/>
      <c r="BE448" s="217"/>
      <c r="BF448" s="217"/>
      <c r="BG448" s="217"/>
      <c r="BH448" s="217"/>
      <c r="BI448" s="217"/>
      <c r="BJ448" s="217"/>
      <c r="BK448" s="217"/>
      <c r="BL448" s="217"/>
      <c r="BM448" s="217"/>
      <c r="BN448" s="217"/>
      <c r="BO448" s="217"/>
      <c r="BP448" s="217"/>
      <c r="BQ448" s="217"/>
      <c r="BR448" s="217"/>
      <c r="BS448" s="217"/>
      <c r="BT448" s="217"/>
      <c r="BU448" s="217"/>
      <c r="BV448" s="217"/>
      <c r="BW448" s="217"/>
      <c r="BX448" s="217"/>
      <c r="BY448" s="217"/>
      <c r="BZ448" s="217"/>
      <c r="CA448" s="217"/>
      <c r="CB448" s="217"/>
      <c r="CC448" s="217"/>
      <c r="CD448" s="217"/>
      <c r="CE448" s="217"/>
      <c r="CF448" s="217"/>
      <c r="CG448" s="217"/>
      <c r="CH448" s="217"/>
      <c r="CI448" s="217"/>
      <c r="CJ448" s="217"/>
      <c r="CK448" s="217"/>
      <c r="CL448" s="217"/>
      <c r="CM448" s="217"/>
      <c r="CN448" s="217"/>
      <c r="CO448" s="217"/>
      <c r="CP448" s="217"/>
      <c r="CQ448" s="217"/>
      <c r="CR448" s="217"/>
      <c r="CS448" s="217"/>
      <c r="CT448" s="217"/>
      <c r="CU448" s="217"/>
      <c r="CV448" s="217"/>
      <c r="CW448" s="217"/>
      <c r="CX448" s="217"/>
      <c r="CY448" s="217"/>
      <c r="CZ448" s="217"/>
      <c r="DA448" s="217"/>
      <c r="DB448" s="217"/>
      <c r="DC448" s="217"/>
      <c r="DD448" s="217"/>
      <c r="DE448" s="217"/>
      <c r="DF448" s="217"/>
      <c r="DG448" s="217"/>
      <c r="DH448" s="217"/>
      <c r="DI448" s="217"/>
      <c r="DJ448" s="217"/>
      <c r="DK448" s="217"/>
      <c r="DL448" s="217"/>
      <c r="DM448" s="217"/>
      <c r="DN448" s="217"/>
      <c r="DO448" s="217"/>
      <c r="DP448" s="217"/>
      <c r="DQ448" s="217"/>
      <c r="DR448" s="217"/>
      <c r="DS448" s="217"/>
      <c r="DT448" s="217"/>
      <c r="DU448" s="217"/>
      <c r="DV448" s="217"/>
      <c r="DW448" s="217"/>
      <c r="DX448" s="217"/>
      <c r="DY448" s="217"/>
      <c r="DZ448" s="217"/>
      <c r="EA448" s="217"/>
      <c r="EB448" s="217"/>
      <c r="EC448" s="217"/>
    </row>
    <row r="449" spans="1:7" ht="27.75" customHeight="1" hidden="1">
      <c r="A449" s="387" t="s">
        <v>193</v>
      </c>
      <c r="B449" s="2" t="s">
        <v>533</v>
      </c>
      <c r="C449" s="2" t="s">
        <v>538</v>
      </c>
      <c r="D449" s="2" t="s">
        <v>151</v>
      </c>
      <c r="E449" s="243"/>
      <c r="F449" s="286">
        <f>F450</f>
        <v>0</v>
      </c>
      <c r="G449" s="286">
        <f>G450</f>
        <v>0</v>
      </c>
    </row>
    <row r="450" spans="1:7" ht="27.75" customHeight="1" hidden="1">
      <c r="A450" s="309" t="s">
        <v>385</v>
      </c>
      <c r="B450" s="2" t="s">
        <v>533</v>
      </c>
      <c r="C450" s="2" t="s">
        <v>538</v>
      </c>
      <c r="D450" s="2" t="s">
        <v>151</v>
      </c>
      <c r="E450" s="243" t="s">
        <v>523</v>
      </c>
      <c r="F450" s="286"/>
      <c r="G450" s="286"/>
    </row>
    <row r="451" spans="1:7" ht="40.5" customHeight="1" hidden="1">
      <c r="A451" s="373" t="s">
        <v>404</v>
      </c>
      <c r="B451" s="253" t="s">
        <v>533</v>
      </c>
      <c r="C451" s="253" t="s">
        <v>538</v>
      </c>
      <c r="D451" s="382" t="s">
        <v>419</v>
      </c>
      <c r="E451" s="382"/>
      <c r="F451" s="282">
        <f>F452</f>
        <v>0</v>
      </c>
      <c r="G451" s="282">
        <f>G452</f>
        <v>0</v>
      </c>
    </row>
    <row r="452" spans="1:7" ht="69.75" customHeight="1" hidden="1">
      <c r="A452" s="11" t="s">
        <v>964</v>
      </c>
      <c r="B452" s="2" t="s">
        <v>533</v>
      </c>
      <c r="C452" s="2" t="s">
        <v>538</v>
      </c>
      <c r="D452" s="243" t="s">
        <v>420</v>
      </c>
      <c r="E452" s="243"/>
      <c r="F452" s="284">
        <f>F453</f>
        <v>0</v>
      </c>
      <c r="G452" s="284">
        <f>G453</f>
        <v>0</v>
      </c>
    </row>
    <row r="453" spans="1:7" ht="30" customHeight="1" hidden="1">
      <c r="A453" s="317" t="s">
        <v>775</v>
      </c>
      <c r="B453" s="2" t="s">
        <v>533</v>
      </c>
      <c r="C453" s="2" t="s">
        <v>538</v>
      </c>
      <c r="D453" s="243" t="s">
        <v>774</v>
      </c>
      <c r="E453" s="243"/>
      <c r="F453" s="284">
        <f>F456+F458+F454</f>
        <v>0</v>
      </c>
      <c r="G453" s="284">
        <f>G456+G458+G454</f>
        <v>0</v>
      </c>
    </row>
    <row r="454" spans="1:7" ht="45.75" customHeight="1" hidden="1">
      <c r="A454" s="5" t="s">
        <v>779</v>
      </c>
      <c r="B454" s="2" t="s">
        <v>533</v>
      </c>
      <c r="C454" s="2" t="s">
        <v>538</v>
      </c>
      <c r="D454" s="243" t="s">
        <v>776</v>
      </c>
      <c r="E454" s="243"/>
      <c r="F454" s="284">
        <f>F455</f>
        <v>0</v>
      </c>
      <c r="G454" s="284">
        <f>G455</f>
        <v>0</v>
      </c>
    </row>
    <row r="455" spans="1:7" ht="26.25" customHeight="1" hidden="1">
      <c r="A455" s="346" t="s">
        <v>438</v>
      </c>
      <c r="B455" s="2" t="s">
        <v>533</v>
      </c>
      <c r="C455" s="2" t="s">
        <v>538</v>
      </c>
      <c r="D455" s="243" t="s">
        <v>776</v>
      </c>
      <c r="E455" s="243" t="s">
        <v>517</v>
      </c>
      <c r="F455" s="284"/>
      <c r="G455" s="284"/>
    </row>
    <row r="456" spans="1:7" ht="29.25" customHeight="1" hidden="1">
      <c r="A456" s="278" t="s">
        <v>780</v>
      </c>
      <c r="B456" s="2" t="s">
        <v>533</v>
      </c>
      <c r="C456" s="2" t="s">
        <v>538</v>
      </c>
      <c r="D456" s="243" t="s">
        <v>777</v>
      </c>
      <c r="E456" s="243"/>
      <c r="F456" s="284">
        <f>F457</f>
        <v>0</v>
      </c>
      <c r="G456" s="284">
        <f>G457</f>
        <v>0</v>
      </c>
    </row>
    <row r="457" spans="1:7" ht="32.25" customHeight="1" hidden="1">
      <c r="A457" s="346" t="s">
        <v>438</v>
      </c>
      <c r="B457" s="2" t="s">
        <v>533</v>
      </c>
      <c r="C457" s="2" t="s">
        <v>538</v>
      </c>
      <c r="D457" s="243" t="s">
        <v>777</v>
      </c>
      <c r="E457" s="243" t="s">
        <v>517</v>
      </c>
      <c r="F457" s="297"/>
      <c r="G457" s="297"/>
    </row>
    <row r="458" spans="1:7" ht="31.5" customHeight="1" hidden="1">
      <c r="A458" s="278" t="s">
        <v>781</v>
      </c>
      <c r="B458" s="2" t="s">
        <v>533</v>
      </c>
      <c r="C458" s="2" t="s">
        <v>538</v>
      </c>
      <c r="D458" s="243" t="s">
        <v>778</v>
      </c>
      <c r="E458" s="243"/>
      <c r="F458" s="284">
        <f>F459</f>
        <v>0</v>
      </c>
      <c r="G458" s="284">
        <f>G459</f>
        <v>0</v>
      </c>
    </row>
    <row r="459" spans="1:7" ht="32.25" customHeight="1" hidden="1">
      <c r="A459" s="346" t="s">
        <v>438</v>
      </c>
      <c r="B459" s="2" t="s">
        <v>533</v>
      </c>
      <c r="C459" s="2" t="s">
        <v>538</v>
      </c>
      <c r="D459" s="243" t="s">
        <v>778</v>
      </c>
      <c r="E459" s="243" t="s">
        <v>517</v>
      </c>
      <c r="F459" s="297"/>
      <c r="G459" s="297"/>
    </row>
    <row r="460" spans="1:7" ht="33" customHeight="1">
      <c r="A460" s="305" t="s">
        <v>608</v>
      </c>
      <c r="B460" s="2" t="s">
        <v>533</v>
      </c>
      <c r="C460" s="2" t="s">
        <v>538</v>
      </c>
      <c r="D460" s="253" t="s">
        <v>687</v>
      </c>
      <c r="E460" s="253"/>
      <c r="F460" s="284"/>
      <c r="G460" s="282">
        <f>SUM(G461)</f>
        <v>12379</v>
      </c>
    </row>
    <row r="461" spans="1:7" ht="33" customHeight="1">
      <c r="A461" s="306" t="s">
        <v>80</v>
      </c>
      <c r="B461" s="2" t="s">
        <v>533</v>
      </c>
      <c r="C461" s="2" t="s">
        <v>538</v>
      </c>
      <c r="D461" s="254" t="s">
        <v>688</v>
      </c>
      <c r="E461" s="253"/>
      <c r="F461" s="284"/>
      <c r="G461" s="284">
        <f>SUM(G462)</f>
        <v>12379</v>
      </c>
    </row>
    <row r="462" spans="1:7" ht="33" customHeight="1">
      <c r="A462" s="385" t="s">
        <v>521</v>
      </c>
      <c r="B462" s="2" t="s">
        <v>533</v>
      </c>
      <c r="C462" s="2" t="s">
        <v>538</v>
      </c>
      <c r="D462" s="2" t="s">
        <v>1141</v>
      </c>
      <c r="E462" s="2"/>
      <c r="F462" s="284"/>
      <c r="G462" s="284">
        <f>SUM(G463)</f>
        <v>12379</v>
      </c>
    </row>
    <row r="463" spans="1:7" ht="36.75" customHeight="1">
      <c r="A463" s="307" t="s">
        <v>385</v>
      </c>
      <c r="B463" s="2" t="s">
        <v>533</v>
      </c>
      <c r="C463" s="2" t="s">
        <v>538</v>
      </c>
      <c r="D463" s="2" t="s">
        <v>1141</v>
      </c>
      <c r="E463" s="2" t="s">
        <v>523</v>
      </c>
      <c r="F463" s="284"/>
      <c r="G463" s="284">
        <v>12379</v>
      </c>
    </row>
    <row r="464" spans="1:7" ht="15">
      <c r="A464" s="388" t="s">
        <v>519</v>
      </c>
      <c r="B464" s="253" t="s">
        <v>533</v>
      </c>
      <c r="C464" s="253" t="s">
        <v>520</v>
      </c>
      <c r="D464" s="382"/>
      <c r="E464" s="382"/>
      <c r="F464" s="282">
        <f>F487+F474</f>
        <v>564.006</v>
      </c>
      <c r="G464" s="282">
        <f>G487+G474</f>
        <v>0</v>
      </c>
    </row>
    <row r="465" spans="1:7" ht="57" customHeight="1" hidden="1">
      <c r="A465" s="306" t="s">
        <v>192</v>
      </c>
      <c r="B465" s="254" t="s">
        <v>533</v>
      </c>
      <c r="C465" s="254" t="s">
        <v>520</v>
      </c>
      <c r="D465" s="255" t="s">
        <v>293</v>
      </c>
      <c r="E465" s="243"/>
      <c r="F465" s="284">
        <f aca="true" t="shared" si="36" ref="F465:G467">F466</f>
        <v>0</v>
      </c>
      <c r="G465" s="284">
        <f t="shared" si="36"/>
        <v>0</v>
      </c>
    </row>
    <row r="466" spans="1:7" ht="54.75" customHeight="1" hidden="1">
      <c r="A466" s="5" t="s">
        <v>669</v>
      </c>
      <c r="B466" s="2" t="s">
        <v>533</v>
      </c>
      <c r="C466" s="2" t="s">
        <v>520</v>
      </c>
      <c r="D466" s="243" t="s">
        <v>262</v>
      </c>
      <c r="E466" s="243"/>
      <c r="F466" s="284">
        <f t="shared" si="36"/>
        <v>0</v>
      </c>
      <c r="G466" s="284">
        <f t="shared" si="36"/>
        <v>0</v>
      </c>
    </row>
    <row r="467" spans="1:7" ht="27" customHeight="1" hidden="1">
      <c r="A467" s="311" t="s">
        <v>328</v>
      </c>
      <c r="B467" s="311" t="s">
        <v>533</v>
      </c>
      <c r="C467" s="311" t="s">
        <v>520</v>
      </c>
      <c r="D467" s="383" t="s">
        <v>263</v>
      </c>
      <c r="E467" s="383"/>
      <c r="F467" s="287">
        <f t="shared" si="36"/>
        <v>0</v>
      </c>
      <c r="G467" s="287">
        <f t="shared" si="36"/>
        <v>0</v>
      </c>
    </row>
    <row r="468" spans="1:7" ht="27" customHeight="1" hidden="1">
      <c r="A468" s="307" t="s">
        <v>385</v>
      </c>
      <c r="B468" s="2" t="s">
        <v>533</v>
      </c>
      <c r="C468" s="2" t="s">
        <v>520</v>
      </c>
      <c r="D468" s="243" t="s">
        <v>263</v>
      </c>
      <c r="E468" s="243" t="s">
        <v>523</v>
      </c>
      <c r="F468" s="286"/>
      <c r="G468" s="286"/>
    </row>
    <row r="469" spans="1:7" ht="40.5" customHeight="1" hidden="1">
      <c r="A469" s="368" t="s">
        <v>255</v>
      </c>
      <c r="B469" s="254" t="s">
        <v>533</v>
      </c>
      <c r="C469" s="254" t="s">
        <v>520</v>
      </c>
      <c r="D469" s="254" t="s">
        <v>356</v>
      </c>
      <c r="E469" s="254"/>
      <c r="F469" s="283">
        <f>F471</f>
        <v>0</v>
      </c>
      <c r="G469" s="283">
        <f>G471</f>
        <v>0</v>
      </c>
    </row>
    <row r="470" spans="1:7" ht="15" customHeight="1" hidden="1">
      <c r="A470" s="389"/>
      <c r="B470" s="254" t="s">
        <v>533</v>
      </c>
      <c r="C470" s="254" t="s">
        <v>520</v>
      </c>
      <c r="D470" s="390" t="s">
        <v>357</v>
      </c>
      <c r="E470" s="390"/>
      <c r="F470" s="283">
        <f aca="true" t="shared" si="37" ref="F470:G472">F471</f>
        <v>0</v>
      </c>
      <c r="G470" s="283">
        <f t="shared" si="37"/>
        <v>0</v>
      </c>
    </row>
    <row r="471" spans="1:7" ht="54.75" customHeight="1" hidden="1">
      <c r="A471" s="8" t="s">
        <v>310</v>
      </c>
      <c r="B471" s="2" t="s">
        <v>533</v>
      </c>
      <c r="C471" s="2" t="s">
        <v>520</v>
      </c>
      <c r="D471" s="2" t="s">
        <v>358</v>
      </c>
      <c r="E471" s="2"/>
      <c r="F471" s="284">
        <f t="shared" si="37"/>
        <v>0</v>
      </c>
      <c r="G471" s="284">
        <f t="shared" si="37"/>
        <v>0</v>
      </c>
    </row>
    <row r="472" spans="1:7" ht="27" customHeight="1" hidden="1">
      <c r="A472" s="2" t="s">
        <v>607</v>
      </c>
      <c r="B472" s="2" t="s">
        <v>533</v>
      </c>
      <c r="C472" s="2" t="s">
        <v>520</v>
      </c>
      <c r="D472" s="2" t="s">
        <v>359</v>
      </c>
      <c r="E472" s="2"/>
      <c r="F472" s="284">
        <f t="shared" si="37"/>
        <v>0</v>
      </c>
      <c r="G472" s="284">
        <f t="shared" si="37"/>
        <v>0</v>
      </c>
    </row>
    <row r="473" spans="1:7" ht="27" customHeight="1" hidden="1">
      <c r="A473" s="307" t="s">
        <v>385</v>
      </c>
      <c r="B473" s="2" t="s">
        <v>533</v>
      </c>
      <c r="C473" s="2" t="s">
        <v>520</v>
      </c>
      <c r="D473" s="2" t="s">
        <v>359</v>
      </c>
      <c r="E473" s="2" t="s">
        <v>523</v>
      </c>
      <c r="F473" s="286"/>
      <c r="G473" s="286"/>
    </row>
    <row r="474" spans="1:7" ht="57">
      <c r="A474" s="391" t="s">
        <v>439</v>
      </c>
      <c r="B474" s="254" t="s">
        <v>533</v>
      </c>
      <c r="C474" s="254" t="s">
        <v>520</v>
      </c>
      <c r="D474" s="255" t="s">
        <v>368</v>
      </c>
      <c r="E474" s="2"/>
      <c r="F474" s="288">
        <f>F475</f>
        <v>552.006</v>
      </c>
      <c r="G474" s="288"/>
    </row>
    <row r="475" spans="1:7" ht="95.25">
      <c r="A475" s="11" t="s">
        <v>965</v>
      </c>
      <c r="B475" s="254" t="s">
        <v>533</v>
      </c>
      <c r="C475" s="254" t="s">
        <v>520</v>
      </c>
      <c r="D475" s="243" t="s">
        <v>369</v>
      </c>
      <c r="E475" s="2"/>
      <c r="F475" s="286">
        <f>F476</f>
        <v>552.006</v>
      </c>
      <c r="G475" s="286"/>
    </row>
    <row r="476" spans="1:7" ht="40.5">
      <c r="A476" s="392" t="s">
        <v>1082</v>
      </c>
      <c r="B476" s="311" t="s">
        <v>533</v>
      </c>
      <c r="C476" s="311" t="s">
        <v>520</v>
      </c>
      <c r="D476" s="243" t="s">
        <v>298</v>
      </c>
      <c r="E476" s="2"/>
      <c r="F476" s="286">
        <f>F477+F481+F479+F484</f>
        <v>552.006</v>
      </c>
      <c r="G476" s="286"/>
    </row>
    <row r="477" spans="1:7" ht="15" customHeight="1" hidden="1">
      <c r="A477" s="387"/>
      <c r="B477" s="311" t="s">
        <v>533</v>
      </c>
      <c r="C477" s="311" t="s">
        <v>520</v>
      </c>
      <c r="D477" s="243" t="s">
        <v>836</v>
      </c>
      <c r="E477" s="2"/>
      <c r="F477" s="286">
        <f>F478</f>
        <v>0</v>
      </c>
      <c r="G477" s="286">
        <f>G478</f>
        <v>0</v>
      </c>
    </row>
    <row r="478" spans="1:7" ht="27.75" customHeight="1" hidden="1">
      <c r="A478" s="309" t="s">
        <v>385</v>
      </c>
      <c r="B478" s="311" t="s">
        <v>533</v>
      </c>
      <c r="C478" s="311" t="s">
        <v>520</v>
      </c>
      <c r="D478" s="243" t="s">
        <v>836</v>
      </c>
      <c r="E478" s="2" t="s">
        <v>523</v>
      </c>
      <c r="F478" s="286"/>
      <c r="G478" s="286"/>
    </row>
    <row r="479" spans="1:7" ht="41.25" customHeight="1" hidden="1">
      <c r="A479" s="387" t="s">
        <v>1083</v>
      </c>
      <c r="B479" s="2" t="s">
        <v>533</v>
      </c>
      <c r="C479" s="2" t="s">
        <v>520</v>
      </c>
      <c r="D479" s="243" t="s">
        <v>934</v>
      </c>
      <c r="E479" s="2"/>
      <c r="F479" s="286">
        <f>F480</f>
        <v>0</v>
      </c>
      <c r="G479" s="286">
        <f>G480</f>
        <v>0</v>
      </c>
    </row>
    <row r="480" spans="1:7" ht="15" customHeight="1" hidden="1">
      <c r="A480" s="346" t="s">
        <v>171</v>
      </c>
      <c r="B480" s="2" t="s">
        <v>533</v>
      </c>
      <c r="C480" s="2" t="s">
        <v>520</v>
      </c>
      <c r="D480" s="243" t="s">
        <v>934</v>
      </c>
      <c r="E480" s="2" t="s">
        <v>525</v>
      </c>
      <c r="F480" s="286"/>
      <c r="G480" s="286"/>
    </row>
    <row r="481" spans="1:7" ht="41.25">
      <c r="A481" s="387" t="s">
        <v>1084</v>
      </c>
      <c r="B481" s="311" t="s">
        <v>533</v>
      </c>
      <c r="C481" s="311" t="s">
        <v>520</v>
      </c>
      <c r="D481" s="243" t="s">
        <v>836</v>
      </c>
      <c r="E481" s="2"/>
      <c r="F481" s="286">
        <f>F486+F482+F483</f>
        <v>552.006</v>
      </c>
      <c r="G481" s="286"/>
    </row>
    <row r="482" spans="1:7" ht="27" customHeight="1" hidden="1">
      <c r="A482" s="307" t="s">
        <v>385</v>
      </c>
      <c r="B482" s="311" t="s">
        <v>533</v>
      </c>
      <c r="C482" s="311" t="s">
        <v>520</v>
      </c>
      <c r="D482" s="243" t="s">
        <v>836</v>
      </c>
      <c r="E482" s="2" t="s">
        <v>523</v>
      </c>
      <c r="F482" s="286"/>
      <c r="G482" s="286"/>
    </row>
    <row r="483" spans="1:7" ht="15">
      <c r="A483" s="346" t="s">
        <v>171</v>
      </c>
      <c r="B483" s="311" t="s">
        <v>533</v>
      </c>
      <c r="C483" s="311" t="s">
        <v>520</v>
      </c>
      <c r="D483" s="243" t="s">
        <v>836</v>
      </c>
      <c r="E483" s="2" t="s">
        <v>525</v>
      </c>
      <c r="F483" s="286">
        <v>552.006</v>
      </c>
      <c r="G483" s="286"/>
    </row>
    <row r="484" spans="1:7" ht="41.25" customHeight="1" hidden="1">
      <c r="A484" s="309" t="s">
        <v>1083</v>
      </c>
      <c r="B484" s="2" t="s">
        <v>533</v>
      </c>
      <c r="C484" s="2" t="s">
        <v>520</v>
      </c>
      <c r="D484" s="393" t="s">
        <v>934</v>
      </c>
      <c r="E484" s="243"/>
      <c r="F484" s="286">
        <f>F485</f>
        <v>0</v>
      </c>
      <c r="G484" s="286">
        <f>G485</f>
        <v>0</v>
      </c>
    </row>
    <row r="485" spans="1:7" ht="27.75" customHeight="1" hidden="1">
      <c r="A485" s="309" t="s">
        <v>385</v>
      </c>
      <c r="B485" s="2" t="s">
        <v>533</v>
      </c>
      <c r="C485" s="2" t="s">
        <v>520</v>
      </c>
      <c r="D485" s="393" t="s">
        <v>934</v>
      </c>
      <c r="E485" s="243" t="s">
        <v>523</v>
      </c>
      <c r="F485" s="286"/>
      <c r="G485" s="286"/>
    </row>
    <row r="486" spans="1:7" ht="15" customHeight="1" hidden="1">
      <c r="A486" s="346" t="s">
        <v>171</v>
      </c>
      <c r="B486" s="311" t="s">
        <v>533</v>
      </c>
      <c r="C486" s="311" t="s">
        <v>520</v>
      </c>
      <c r="D486" s="243" t="s">
        <v>934</v>
      </c>
      <c r="E486" s="2" t="s">
        <v>525</v>
      </c>
      <c r="F486" s="286"/>
      <c r="G486" s="286"/>
    </row>
    <row r="487" spans="1:7" ht="28.5">
      <c r="A487" s="306" t="s">
        <v>426</v>
      </c>
      <c r="B487" s="254" t="s">
        <v>533</v>
      </c>
      <c r="C487" s="254" t="s">
        <v>520</v>
      </c>
      <c r="D487" s="254" t="s">
        <v>427</v>
      </c>
      <c r="E487" s="254"/>
      <c r="F487" s="283">
        <f>F493+F488</f>
        <v>12</v>
      </c>
      <c r="G487" s="283"/>
    </row>
    <row r="488" spans="1:7" ht="71.25" customHeight="1">
      <c r="A488" s="5" t="s">
        <v>966</v>
      </c>
      <c r="B488" s="2" t="s">
        <v>533</v>
      </c>
      <c r="C488" s="2" t="s">
        <v>520</v>
      </c>
      <c r="D488" s="2" t="s">
        <v>428</v>
      </c>
      <c r="E488" s="390"/>
      <c r="F488" s="283">
        <f>F491</f>
        <v>5</v>
      </c>
      <c r="G488" s="283"/>
    </row>
    <row r="489" spans="1:7" ht="54.75" customHeight="1" hidden="1">
      <c r="A489" s="8" t="s">
        <v>310</v>
      </c>
      <c r="B489" s="2" t="s">
        <v>533</v>
      </c>
      <c r="C489" s="2" t="s">
        <v>520</v>
      </c>
      <c r="D489" s="254"/>
      <c r="E489" s="2"/>
      <c r="F489" s="284"/>
      <c r="G489" s="284"/>
    </row>
    <row r="490" spans="1:7" ht="81.75">
      <c r="A490" s="336" t="s">
        <v>850</v>
      </c>
      <c r="B490" s="2" t="s">
        <v>533</v>
      </c>
      <c r="C490" s="2" t="s">
        <v>520</v>
      </c>
      <c r="D490" s="2" t="s">
        <v>433</v>
      </c>
      <c r="E490" s="2"/>
      <c r="F490" s="284">
        <f>F491</f>
        <v>5</v>
      </c>
      <c r="G490" s="284"/>
    </row>
    <row r="491" spans="1:7" ht="36" customHeight="1">
      <c r="A491" s="2" t="s">
        <v>435</v>
      </c>
      <c r="B491" s="311" t="s">
        <v>533</v>
      </c>
      <c r="C491" s="311" t="s">
        <v>520</v>
      </c>
      <c r="D491" s="2" t="s">
        <v>434</v>
      </c>
      <c r="E491" s="2"/>
      <c r="F491" s="284">
        <f>F492</f>
        <v>5</v>
      </c>
      <c r="G491" s="284"/>
    </row>
    <row r="492" spans="1:7" ht="27.75">
      <c r="A492" s="309" t="s">
        <v>385</v>
      </c>
      <c r="B492" s="2" t="s">
        <v>533</v>
      </c>
      <c r="C492" s="2" t="s">
        <v>520</v>
      </c>
      <c r="D492" s="2" t="s">
        <v>434</v>
      </c>
      <c r="E492" s="2" t="s">
        <v>523</v>
      </c>
      <c r="F492" s="284">
        <v>5</v>
      </c>
      <c r="G492" s="284"/>
    </row>
    <row r="493" spans="1:7" ht="54.75">
      <c r="A493" s="5" t="s">
        <v>967</v>
      </c>
      <c r="B493" s="254" t="s">
        <v>533</v>
      </c>
      <c r="C493" s="254" t="s">
        <v>520</v>
      </c>
      <c r="D493" s="253" t="s">
        <v>429</v>
      </c>
      <c r="E493" s="390"/>
      <c r="F493" s="283">
        <f>F496</f>
        <v>7</v>
      </c>
      <c r="G493" s="283"/>
    </row>
    <row r="494" spans="1:7" ht="54.75" customHeight="1" hidden="1">
      <c r="A494" s="8" t="s">
        <v>310</v>
      </c>
      <c r="B494" s="2" t="s">
        <v>533</v>
      </c>
      <c r="C494" s="2" t="s">
        <v>520</v>
      </c>
      <c r="D494" s="254"/>
      <c r="E494" s="2"/>
      <c r="F494" s="284"/>
      <c r="G494" s="284"/>
    </row>
    <row r="495" spans="1:7" ht="54.75">
      <c r="A495" s="336" t="s">
        <v>430</v>
      </c>
      <c r="B495" s="254" t="s">
        <v>533</v>
      </c>
      <c r="C495" s="254" t="s">
        <v>520</v>
      </c>
      <c r="D495" s="2" t="s">
        <v>431</v>
      </c>
      <c r="E495" s="2"/>
      <c r="F495" s="284">
        <f>F496</f>
        <v>7</v>
      </c>
      <c r="G495" s="284"/>
    </row>
    <row r="496" spans="1:7" ht="57" customHeight="1">
      <c r="A496" s="2" t="s">
        <v>607</v>
      </c>
      <c r="B496" s="311" t="s">
        <v>533</v>
      </c>
      <c r="C496" s="311" t="s">
        <v>520</v>
      </c>
      <c r="D496" s="2" t="s">
        <v>432</v>
      </c>
      <c r="E496" s="2"/>
      <c r="F496" s="284">
        <f>F497</f>
        <v>7</v>
      </c>
      <c r="G496" s="284"/>
    </row>
    <row r="497" spans="1:7" ht="15">
      <c r="A497" s="309" t="s">
        <v>772</v>
      </c>
      <c r="B497" s="2" t="s">
        <v>533</v>
      </c>
      <c r="C497" s="2" t="s">
        <v>520</v>
      </c>
      <c r="D497" s="2" t="s">
        <v>432</v>
      </c>
      <c r="E497" s="2" t="s">
        <v>773</v>
      </c>
      <c r="F497" s="284">
        <v>7</v>
      </c>
      <c r="G497" s="284"/>
    </row>
    <row r="498" spans="1:7" ht="18.75" customHeight="1">
      <c r="A498" s="253" t="s">
        <v>598</v>
      </c>
      <c r="B498" s="253" t="s">
        <v>182</v>
      </c>
      <c r="C498" s="253"/>
      <c r="D498" s="382"/>
      <c r="E498" s="382"/>
      <c r="F498" s="282">
        <f>F515+F541+F499+F608+F614</f>
        <v>358</v>
      </c>
      <c r="G498" s="282">
        <f>G515+G541+G499+G608+G614</f>
        <v>358.5</v>
      </c>
    </row>
    <row r="499" spans="1:7" ht="18.75" customHeight="1">
      <c r="A499" s="253" t="s">
        <v>121</v>
      </c>
      <c r="B499" s="253" t="s">
        <v>182</v>
      </c>
      <c r="C499" s="253" t="s">
        <v>672</v>
      </c>
      <c r="D499" s="382"/>
      <c r="E499" s="382"/>
      <c r="F499" s="282">
        <f>F500+F507</f>
        <v>8</v>
      </c>
      <c r="G499" s="282">
        <f>G500+G507</f>
        <v>8.5</v>
      </c>
    </row>
    <row r="500" spans="1:7" ht="76.5" customHeight="1" hidden="1">
      <c r="A500" s="394" t="s">
        <v>439</v>
      </c>
      <c r="B500" s="2" t="s">
        <v>182</v>
      </c>
      <c r="C500" s="2" t="s">
        <v>672</v>
      </c>
      <c r="D500" s="255" t="s">
        <v>368</v>
      </c>
      <c r="E500" s="243"/>
      <c r="F500" s="284">
        <f>F501</f>
        <v>0</v>
      </c>
      <c r="G500" s="284">
        <f>G501</f>
        <v>0</v>
      </c>
    </row>
    <row r="501" spans="1:7" ht="63.75" customHeight="1" hidden="1">
      <c r="A501" s="11" t="s">
        <v>440</v>
      </c>
      <c r="B501" s="2" t="s">
        <v>182</v>
      </c>
      <c r="C501" s="2" t="s">
        <v>672</v>
      </c>
      <c r="D501" s="243" t="s">
        <v>369</v>
      </c>
      <c r="E501" s="243"/>
      <c r="F501" s="284">
        <f>F502</f>
        <v>0</v>
      </c>
      <c r="G501" s="284">
        <f>G502</f>
        <v>0</v>
      </c>
    </row>
    <row r="502" spans="1:7" ht="54" customHeight="1" hidden="1">
      <c r="A502" s="392" t="s">
        <v>403</v>
      </c>
      <c r="B502" s="2" t="s">
        <v>182</v>
      </c>
      <c r="C502" s="2" t="s">
        <v>672</v>
      </c>
      <c r="D502" s="395" t="s">
        <v>443</v>
      </c>
      <c r="E502" s="243"/>
      <c r="F502" s="284">
        <f>F505+F503</f>
        <v>0</v>
      </c>
      <c r="G502" s="284">
        <f>G505+G503</f>
        <v>0</v>
      </c>
    </row>
    <row r="503" spans="1:7" ht="44.25" customHeight="1" hidden="1">
      <c r="A503" s="346" t="s">
        <v>611</v>
      </c>
      <c r="B503" s="2" t="s">
        <v>182</v>
      </c>
      <c r="C503" s="2" t="s">
        <v>672</v>
      </c>
      <c r="D503" s="243" t="s">
        <v>612</v>
      </c>
      <c r="E503" s="243"/>
      <c r="F503" s="284">
        <f>F504</f>
        <v>0</v>
      </c>
      <c r="G503" s="284">
        <f>G504</f>
        <v>0</v>
      </c>
    </row>
    <row r="504" spans="1:7" ht="18" customHeight="1" hidden="1">
      <c r="A504" s="346" t="s">
        <v>171</v>
      </c>
      <c r="B504" s="2" t="s">
        <v>182</v>
      </c>
      <c r="C504" s="2" t="s">
        <v>672</v>
      </c>
      <c r="D504" s="243" t="s">
        <v>612</v>
      </c>
      <c r="E504" s="243" t="s">
        <v>525</v>
      </c>
      <c r="F504" s="284"/>
      <c r="G504" s="284"/>
    </row>
    <row r="505" spans="1:7" ht="30.75" customHeight="1" hidden="1">
      <c r="A505" s="346" t="s">
        <v>442</v>
      </c>
      <c r="B505" s="2" t="s">
        <v>182</v>
      </c>
      <c r="C505" s="2" t="s">
        <v>672</v>
      </c>
      <c r="D505" s="243" t="s">
        <v>441</v>
      </c>
      <c r="E505" s="243"/>
      <c r="F505" s="284">
        <f>F506</f>
        <v>0</v>
      </c>
      <c r="G505" s="284">
        <f>G506</f>
        <v>0</v>
      </c>
    </row>
    <row r="506" spans="1:7" ht="18.75" customHeight="1" hidden="1">
      <c r="A506" s="346" t="s">
        <v>171</v>
      </c>
      <c r="B506" s="2" t="s">
        <v>182</v>
      </c>
      <c r="C506" s="2" t="s">
        <v>672</v>
      </c>
      <c r="D506" s="243" t="s">
        <v>441</v>
      </c>
      <c r="E506" s="243" t="s">
        <v>525</v>
      </c>
      <c r="F506" s="284"/>
      <c r="G506" s="284"/>
    </row>
    <row r="507" spans="1:7" ht="26.25" customHeight="1">
      <c r="A507" s="305" t="s">
        <v>608</v>
      </c>
      <c r="B507" s="253" t="s">
        <v>182</v>
      </c>
      <c r="C507" s="253" t="s">
        <v>672</v>
      </c>
      <c r="D507" s="253" t="s">
        <v>687</v>
      </c>
      <c r="E507" s="382"/>
      <c r="F507" s="282">
        <f>F508</f>
        <v>8</v>
      </c>
      <c r="G507" s="282">
        <f>G508</f>
        <v>8.5</v>
      </c>
    </row>
    <row r="508" spans="1:7" ht="33" customHeight="1">
      <c r="A508" s="306" t="s">
        <v>80</v>
      </c>
      <c r="B508" s="311" t="s">
        <v>182</v>
      </c>
      <c r="C508" s="311" t="s">
        <v>672</v>
      </c>
      <c r="D508" s="254" t="s">
        <v>688</v>
      </c>
      <c r="E508" s="243"/>
      <c r="F508" s="284">
        <f>F509+F511</f>
        <v>8</v>
      </c>
      <c r="G508" s="284">
        <f>G509+G511</f>
        <v>8.5</v>
      </c>
    </row>
    <row r="509" spans="1:7" ht="35.25" customHeight="1" hidden="1">
      <c r="A509" s="366" t="s">
        <v>436</v>
      </c>
      <c r="B509" s="2" t="s">
        <v>182</v>
      </c>
      <c r="C509" s="2" t="s">
        <v>672</v>
      </c>
      <c r="D509" s="243" t="s">
        <v>437</v>
      </c>
      <c r="E509" s="243"/>
      <c r="F509" s="284">
        <f>SUM(F510)</f>
        <v>0</v>
      </c>
      <c r="G509" s="284">
        <f>SUM(G510)</f>
        <v>0</v>
      </c>
    </row>
    <row r="510" spans="1:7" ht="18.75" customHeight="1" hidden="1">
      <c r="A510" s="346" t="s">
        <v>171</v>
      </c>
      <c r="B510" s="2" t="s">
        <v>182</v>
      </c>
      <c r="C510" s="2" t="s">
        <v>672</v>
      </c>
      <c r="D510" s="243" t="s">
        <v>437</v>
      </c>
      <c r="E510" s="243" t="s">
        <v>525</v>
      </c>
      <c r="F510" s="284"/>
      <c r="G510" s="284"/>
    </row>
    <row r="511" spans="1:7" ht="30.75" customHeight="1">
      <c r="A511" s="366" t="s">
        <v>23</v>
      </c>
      <c r="B511" s="2" t="s">
        <v>182</v>
      </c>
      <c r="C511" s="2" t="s">
        <v>672</v>
      </c>
      <c r="D511" s="2" t="s">
        <v>24</v>
      </c>
      <c r="E511" s="243"/>
      <c r="F511" s="284">
        <f>F512+F513+F514</f>
        <v>8</v>
      </c>
      <c r="G511" s="284">
        <f>G512+G513+G514</f>
        <v>8.5</v>
      </c>
    </row>
    <row r="512" spans="1:7" ht="33" customHeight="1">
      <c r="A512" s="309" t="s">
        <v>385</v>
      </c>
      <c r="B512" s="2" t="s">
        <v>182</v>
      </c>
      <c r="C512" s="2" t="s">
        <v>672</v>
      </c>
      <c r="D512" s="2" t="s">
        <v>24</v>
      </c>
      <c r="E512" s="243" t="s">
        <v>523</v>
      </c>
      <c r="F512" s="284">
        <v>8</v>
      </c>
      <c r="G512" s="284">
        <v>8.5</v>
      </c>
    </row>
    <row r="513" spans="1:7" ht="33" customHeight="1" hidden="1">
      <c r="A513" s="309" t="s">
        <v>772</v>
      </c>
      <c r="B513" s="2" t="s">
        <v>182</v>
      </c>
      <c r="C513" s="2" t="s">
        <v>672</v>
      </c>
      <c r="D513" s="2" t="s">
        <v>24</v>
      </c>
      <c r="E513" s="243" t="s">
        <v>773</v>
      </c>
      <c r="F513" s="284"/>
      <c r="G513" s="284"/>
    </row>
    <row r="514" spans="1:7" ht="33" customHeight="1" hidden="1">
      <c r="A514" s="309" t="s">
        <v>772</v>
      </c>
      <c r="B514" s="2" t="s">
        <v>182</v>
      </c>
      <c r="C514" s="2" t="s">
        <v>672</v>
      </c>
      <c r="D514" s="2" t="s">
        <v>24</v>
      </c>
      <c r="E514" s="243" t="s">
        <v>773</v>
      </c>
      <c r="F514" s="284"/>
      <c r="G514" s="284"/>
    </row>
    <row r="515" spans="1:7" ht="16.5" customHeight="1">
      <c r="A515" s="253" t="s">
        <v>741</v>
      </c>
      <c r="B515" s="253" t="s">
        <v>182</v>
      </c>
      <c r="C515" s="253" t="s">
        <v>673</v>
      </c>
      <c r="D515" s="382"/>
      <c r="E515" s="382"/>
      <c r="F515" s="282">
        <f>F523+F532+F516+F597</f>
        <v>350</v>
      </c>
      <c r="G515" s="282">
        <f>G523+G532+G516+G597+G593</f>
        <v>350</v>
      </c>
    </row>
    <row r="516" spans="1:7" ht="57.75" customHeight="1" hidden="1">
      <c r="A516" s="373" t="s">
        <v>65</v>
      </c>
      <c r="B516" s="253" t="s">
        <v>182</v>
      </c>
      <c r="C516" s="253" t="s">
        <v>673</v>
      </c>
      <c r="D516" s="253" t="s">
        <v>368</v>
      </c>
      <c r="E516" s="2"/>
      <c r="F516" s="284">
        <f>F517</f>
        <v>0</v>
      </c>
      <c r="G516" s="284">
        <f>G517</f>
        <v>0</v>
      </c>
    </row>
    <row r="517" spans="1:7" ht="63" customHeight="1" hidden="1">
      <c r="A517" s="306" t="s">
        <v>371</v>
      </c>
      <c r="B517" s="254" t="s">
        <v>182</v>
      </c>
      <c r="C517" s="254" t="s">
        <v>673</v>
      </c>
      <c r="D517" s="254" t="s">
        <v>369</v>
      </c>
      <c r="E517" s="2"/>
      <c r="F517" s="284">
        <f>F518</f>
        <v>0</v>
      </c>
      <c r="G517" s="284">
        <f>G518</f>
        <v>0</v>
      </c>
    </row>
    <row r="518" spans="1:7" ht="31.5" customHeight="1" hidden="1">
      <c r="A518" s="320" t="s">
        <v>66</v>
      </c>
      <c r="B518" s="2" t="s">
        <v>182</v>
      </c>
      <c r="C518" s="2" t="s">
        <v>673</v>
      </c>
      <c r="D518" s="2" t="s">
        <v>67</v>
      </c>
      <c r="E518" s="2"/>
      <c r="F518" s="284">
        <f>F519+F521</f>
        <v>0</v>
      </c>
      <c r="G518" s="284">
        <f>G519+G521</f>
        <v>0</v>
      </c>
    </row>
    <row r="519" spans="1:7" ht="33" customHeight="1" hidden="1">
      <c r="A519" s="309" t="s">
        <v>722</v>
      </c>
      <c r="B519" s="2" t="s">
        <v>182</v>
      </c>
      <c r="C519" s="2" t="s">
        <v>673</v>
      </c>
      <c r="D519" s="2" t="s">
        <v>68</v>
      </c>
      <c r="E519" s="2"/>
      <c r="F519" s="284">
        <f>F520</f>
        <v>0</v>
      </c>
      <c r="G519" s="284">
        <f>G520</f>
        <v>0</v>
      </c>
    </row>
    <row r="520" spans="1:7" ht="33.75" customHeight="1" hidden="1">
      <c r="A520" s="2" t="s">
        <v>438</v>
      </c>
      <c r="B520" s="2" t="s">
        <v>182</v>
      </c>
      <c r="C520" s="2" t="s">
        <v>667</v>
      </c>
      <c r="D520" s="2" t="s">
        <v>68</v>
      </c>
      <c r="E520" s="2" t="s">
        <v>517</v>
      </c>
      <c r="F520" s="284">
        <v>0</v>
      </c>
      <c r="G520" s="284">
        <v>0</v>
      </c>
    </row>
    <row r="521" spans="1:7" ht="30" customHeight="1" hidden="1">
      <c r="A521" s="366" t="s">
        <v>58</v>
      </c>
      <c r="B521" s="2" t="s">
        <v>182</v>
      </c>
      <c r="C521" s="2" t="s">
        <v>673</v>
      </c>
      <c r="D521" s="2" t="s">
        <v>69</v>
      </c>
      <c r="E521" s="2"/>
      <c r="F521" s="284">
        <f>F522</f>
        <v>0</v>
      </c>
      <c r="G521" s="284">
        <f>G522</f>
        <v>0</v>
      </c>
    </row>
    <row r="522" spans="1:7" ht="27.75" customHeight="1" hidden="1">
      <c r="A522" s="2" t="s">
        <v>438</v>
      </c>
      <c r="B522" s="2" t="s">
        <v>182</v>
      </c>
      <c r="C522" s="2" t="s">
        <v>673</v>
      </c>
      <c r="D522" s="2" t="s">
        <v>69</v>
      </c>
      <c r="E522" s="2" t="s">
        <v>517</v>
      </c>
      <c r="F522" s="284">
        <v>0</v>
      </c>
      <c r="G522" s="284">
        <v>0</v>
      </c>
    </row>
    <row r="523" spans="1:7" ht="30" customHeight="1">
      <c r="A523" s="305" t="s">
        <v>492</v>
      </c>
      <c r="B523" s="254" t="s">
        <v>182</v>
      </c>
      <c r="C523" s="254" t="s">
        <v>673</v>
      </c>
      <c r="D523" s="255" t="s">
        <v>360</v>
      </c>
      <c r="E523" s="255"/>
      <c r="F523" s="282">
        <f>F524</f>
        <v>350</v>
      </c>
      <c r="G523" s="282"/>
    </row>
    <row r="524" spans="1:7" ht="49.5" customHeight="1">
      <c r="A524" s="9" t="s">
        <v>968</v>
      </c>
      <c r="B524" s="2" t="s">
        <v>182</v>
      </c>
      <c r="C524" s="2" t="s">
        <v>673</v>
      </c>
      <c r="D524" s="243" t="s">
        <v>362</v>
      </c>
      <c r="E524" s="243"/>
      <c r="F524" s="284">
        <f>F525</f>
        <v>350</v>
      </c>
      <c r="G524" s="284"/>
    </row>
    <row r="525" spans="1:7" ht="16.5" customHeight="1">
      <c r="A525" s="396" t="s">
        <v>363</v>
      </c>
      <c r="B525" s="2" t="s">
        <v>182</v>
      </c>
      <c r="C525" s="2" t="s">
        <v>673</v>
      </c>
      <c r="D525" s="243" t="s">
        <v>364</v>
      </c>
      <c r="E525" s="243"/>
      <c r="F525" s="284">
        <f>F526+F530+F528+F554+F556+F550+F558+F552</f>
        <v>350</v>
      </c>
      <c r="G525" s="284"/>
    </row>
    <row r="526" spans="1:7" ht="27.75" customHeight="1" hidden="1">
      <c r="A526" s="366" t="s">
        <v>365</v>
      </c>
      <c r="B526" s="2" t="s">
        <v>182</v>
      </c>
      <c r="C526" s="2" t="s">
        <v>673</v>
      </c>
      <c r="D526" s="243" t="s">
        <v>366</v>
      </c>
      <c r="E526" s="243"/>
      <c r="F526" s="284">
        <f>F527</f>
        <v>0</v>
      </c>
      <c r="G526" s="284">
        <f>G527</f>
        <v>0</v>
      </c>
    </row>
    <row r="527" spans="1:7" ht="16.5" customHeight="1" hidden="1">
      <c r="A527" s="346" t="s">
        <v>171</v>
      </c>
      <c r="B527" s="2" t="s">
        <v>182</v>
      </c>
      <c r="C527" s="2" t="s">
        <v>673</v>
      </c>
      <c r="D527" s="243" t="s">
        <v>366</v>
      </c>
      <c r="E527" s="243" t="s">
        <v>525</v>
      </c>
      <c r="F527" s="284"/>
      <c r="G527" s="284"/>
    </row>
    <row r="528" spans="1:7" ht="40.5" customHeight="1" hidden="1">
      <c r="A528" s="366" t="s">
        <v>20</v>
      </c>
      <c r="B528" s="2" t="s">
        <v>182</v>
      </c>
      <c r="C528" s="2" t="s">
        <v>673</v>
      </c>
      <c r="D528" s="243" t="s">
        <v>21</v>
      </c>
      <c r="E528" s="243"/>
      <c r="F528" s="284">
        <f>F529</f>
        <v>0</v>
      </c>
      <c r="G528" s="284">
        <f>G529</f>
        <v>0</v>
      </c>
    </row>
    <row r="529" spans="1:7" ht="16.5" customHeight="1" hidden="1">
      <c r="A529" s="346" t="s">
        <v>171</v>
      </c>
      <c r="B529" s="2" t="s">
        <v>182</v>
      </c>
      <c r="C529" s="2" t="s">
        <v>673</v>
      </c>
      <c r="D529" s="243" t="s">
        <v>21</v>
      </c>
      <c r="E529" s="243" t="s">
        <v>525</v>
      </c>
      <c r="F529" s="284"/>
      <c r="G529" s="284"/>
    </row>
    <row r="530" spans="1:7" ht="58.5" customHeight="1" hidden="1">
      <c r="A530" s="366" t="s">
        <v>623</v>
      </c>
      <c r="B530" s="2" t="s">
        <v>182</v>
      </c>
      <c r="C530" s="2" t="s">
        <v>673</v>
      </c>
      <c r="D530" s="243" t="s">
        <v>624</v>
      </c>
      <c r="E530" s="243"/>
      <c r="F530" s="284">
        <f>F531</f>
        <v>0</v>
      </c>
      <c r="G530" s="284">
        <f>G531</f>
        <v>0</v>
      </c>
    </row>
    <row r="531" spans="1:7" ht="16.5" customHeight="1" hidden="1">
      <c r="A531" s="346" t="s">
        <v>171</v>
      </c>
      <c r="B531" s="2" t="s">
        <v>182</v>
      </c>
      <c r="C531" s="2" t="s">
        <v>673</v>
      </c>
      <c r="D531" s="243" t="s">
        <v>624</v>
      </c>
      <c r="E531" s="243" t="s">
        <v>525</v>
      </c>
      <c r="F531" s="284"/>
      <c r="G531" s="284"/>
    </row>
    <row r="532" spans="1:7" ht="40.5" customHeight="1" hidden="1">
      <c r="A532" s="373" t="s">
        <v>404</v>
      </c>
      <c r="B532" s="253" t="s">
        <v>182</v>
      </c>
      <c r="C532" s="253" t="s">
        <v>673</v>
      </c>
      <c r="D532" s="382" t="s">
        <v>419</v>
      </c>
      <c r="E532" s="382"/>
      <c r="F532" s="282">
        <f>F533</f>
        <v>0</v>
      </c>
      <c r="G532" s="282">
        <f>G533</f>
        <v>0</v>
      </c>
    </row>
    <row r="533" spans="1:7" ht="45" customHeight="1" hidden="1">
      <c r="A533" s="11" t="s">
        <v>405</v>
      </c>
      <c r="B533" s="2" t="s">
        <v>182</v>
      </c>
      <c r="C533" s="2" t="s">
        <v>673</v>
      </c>
      <c r="D533" s="243" t="s">
        <v>420</v>
      </c>
      <c r="E533" s="243"/>
      <c r="F533" s="284">
        <f>F534</f>
        <v>0</v>
      </c>
      <c r="G533" s="284">
        <f>G534</f>
        <v>0</v>
      </c>
    </row>
    <row r="534" spans="1:7" ht="30" customHeight="1" hidden="1">
      <c r="A534" s="397" t="s">
        <v>406</v>
      </c>
      <c r="B534" s="2" t="s">
        <v>182</v>
      </c>
      <c r="C534" s="2" t="s">
        <v>673</v>
      </c>
      <c r="D534" s="243" t="s">
        <v>407</v>
      </c>
      <c r="E534" s="243"/>
      <c r="F534" s="284">
        <f>F537+F539+F535</f>
        <v>0</v>
      </c>
      <c r="G534" s="284">
        <f>G537+G539+G535</f>
        <v>0</v>
      </c>
    </row>
    <row r="535" spans="1:7" ht="45.75" customHeight="1" hidden="1">
      <c r="A535" s="5" t="s">
        <v>36</v>
      </c>
      <c r="B535" s="2" t="s">
        <v>182</v>
      </c>
      <c r="C535" s="2" t="s">
        <v>673</v>
      </c>
      <c r="D535" s="243" t="s">
        <v>37</v>
      </c>
      <c r="E535" s="243"/>
      <c r="F535" s="284">
        <f>F536</f>
        <v>0</v>
      </c>
      <c r="G535" s="284">
        <f>G536</f>
        <v>0</v>
      </c>
    </row>
    <row r="536" spans="1:7" ht="18" customHeight="1" hidden="1">
      <c r="A536" s="346" t="s">
        <v>171</v>
      </c>
      <c r="B536" s="2" t="s">
        <v>182</v>
      </c>
      <c r="C536" s="2" t="s">
        <v>673</v>
      </c>
      <c r="D536" s="243" t="s">
        <v>37</v>
      </c>
      <c r="E536" s="243" t="s">
        <v>525</v>
      </c>
      <c r="F536" s="284"/>
      <c r="G536" s="284"/>
    </row>
    <row r="537" spans="1:7" ht="29.25" customHeight="1" hidden="1">
      <c r="A537" s="278" t="s">
        <v>614</v>
      </c>
      <c r="B537" s="2" t="s">
        <v>182</v>
      </c>
      <c r="C537" s="2" t="s">
        <v>673</v>
      </c>
      <c r="D537" s="243" t="s">
        <v>613</v>
      </c>
      <c r="E537" s="243"/>
      <c r="F537" s="284">
        <f>F538</f>
        <v>0</v>
      </c>
      <c r="G537" s="284">
        <f>G538</f>
        <v>0</v>
      </c>
    </row>
    <row r="538" spans="1:7" ht="16.5" customHeight="1" hidden="1">
      <c r="A538" s="346" t="s">
        <v>171</v>
      </c>
      <c r="B538" s="2" t="s">
        <v>182</v>
      </c>
      <c r="C538" s="2" t="s">
        <v>673</v>
      </c>
      <c r="D538" s="243" t="s">
        <v>613</v>
      </c>
      <c r="E538" s="243" t="s">
        <v>525</v>
      </c>
      <c r="F538" s="284"/>
      <c r="G538" s="284"/>
    </row>
    <row r="539" spans="1:7" ht="31.5" customHeight="1" hidden="1">
      <c r="A539" s="278" t="s">
        <v>617</v>
      </c>
      <c r="B539" s="2" t="s">
        <v>182</v>
      </c>
      <c r="C539" s="2" t="s">
        <v>673</v>
      </c>
      <c r="D539" s="243" t="s">
        <v>615</v>
      </c>
      <c r="E539" s="243"/>
      <c r="F539" s="284">
        <f>F540</f>
        <v>0</v>
      </c>
      <c r="G539" s="284">
        <f>G540</f>
        <v>0</v>
      </c>
    </row>
    <row r="540" spans="1:7" ht="16.5" customHeight="1" hidden="1">
      <c r="A540" s="346" t="s">
        <v>171</v>
      </c>
      <c r="B540" s="2" t="s">
        <v>182</v>
      </c>
      <c r="C540" s="2" t="s">
        <v>673</v>
      </c>
      <c r="D540" s="243" t="s">
        <v>615</v>
      </c>
      <c r="E540" s="243" t="s">
        <v>525</v>
      </c>
      <c r="F540" s="284"/>
      <c r="G540" s="284"/>
    </row>
    <row r="541" spans="1:7" ht="19.5" customHeight="1" hidden="1">
      <c r="A541" s="254" t="s">
        <v>599</v>
      </c>
      <c r="B541" s="254" t="s">
        <v>182</v>
      </c>
      <c r="C541" s="254" t="s">
        <v>532</v>
      </c>
      <c r="D541" s="255"/>
      <c r="E541" s="255"/>
      <c r="F541" s="283">
        <f>F542</f>
        <v>0</v>
      </c>
      <c r="G541" s="283">
        <f>G542</f>
        <v>0</v>
      </c>
    </row>
    <row r="542" spans="1:7" ht="66" customHeight="1" hidden="1">
      <c r="A542" s="398" t="s">
        <v>344</v>
      </c>
      <c r="B542" s="253" t="s">
        <v>553</v>
      </c>
      <c r="C542" s="253" t="s">
        <v>532</v>
      </c>
      <c r="D542" s="382" t="s">
        <v>375</v>
      </c>
      <c r="E542" s="382"/>
      <c r="F542" s="288">
        <f>F543</f>
        <v>0</v>
      </c>
      <c r="G542" s="288">
        <f>G543</f>
        <v>0</v>
      </c>
    </row>
    <row r="543" spans="1:7" ht="44.25" customHeight="1" hidden="1">
      <c r="A543" s="366" t="s">
        <v>376</v>
      </c>
      <c r="B543" s="2" t="s">
        <v>182</v>
      </c>
      <c r="C543" s="2" t="s">
        <v>532</v>
      </c>
      <c r="D543" s="243" t="s">
        <v>377</v>
      </c>
      <c r="E543" s="243"/>
      <c r="F543" s="286">
        <f>F544+F547</f>
        <v>0</v>
      </c>
      <c r="G543" s="286">
        <f>G544+G547</f>
        <v>0</v>
      </c>
    </row>
    <row r="544" spans="1:7" ht="60" customHeight="1" hidden="1">
      <c r="A544" s="334" t="s">
        <v>378</v>
      </c>
      <c r="B544" s="2" t="s">
        <v>182</v>
      </c>
      <c r="C544" s="2" t="s">
        <v>532</v>
      </c>
      <c r="D544" s="243" t="s">
        <v>379</v>
      </c>
      <c r="E544" s="243"/>
      <c r="F544" s="286">
        <f>F545</f>
        <v>0</v>
      </c>
      <c r="G544" s="286">
        <f>G545</f>
        <v>0</v>
      </c>
    </row>
    <row r="545" spans="1:7" ht="32.25" customHeight="1" hidden="1">
      <c r="A545" s="366" t="s">
        <v>851</v>
      </c>
      <c r="B545" s="2" t="s">
        <v>182</v>
      </c>
      <c r="C545" s="2" t="s">
        <v>532</v>
      </c>
      <c r="D545" s="243" t="s">
        <v>381</v>
      </c>
      <c r="E545" s="243"/>
      <c r="F545" s="286">
        <f>F546</f>
        <v>0</v>
      </c>
      <c r="G545" s="286">
        <f>G546</f>
        <v>0</v>
      </c>
    </row>
    <row r="546" spans="1:7" ht="18" customHeight="1" hidden="1">
      <c r="A546" s="346" t="s">
        <v>171</v>
      </c>
      <c r="B546" s="2" t="s">
        <v>182</v>
      </c>
      <c r="C546" s="2" t="s">
        <v>532</v>
      </c>
      <c r="D546" s="243" t="s">
        <v>381</v>
      </c>
      <c r="E546" s="243" t="s">
        <v>525</v>
      </c>
      <c r="F546" s="286"/>
      <c r="G546" s="286"/>
    </row>
    <row r="547" spans="1:7" ht="41.25" hidden="1">
      <c r="A547" s="334" t="s">
        <v>382</v>
      </c>
      <c r="B547" s="2" t="s">
        <v>182</v>
      </c>
      <c r="C547" s="2" t="s">
        <v>532</v>
      </c>
      <c r="D547" s="243" t="s">
        <v>401</v>
      </c>
      <c r="E547" s="243"/>
      <c r="F547" s="286">
        <f>F548</f>
        <v>0</v>
      </c>
      <c r="G547" s="286">
        <f>G548</f>
        <v>0</v>
      </c>
    </row>
    <row r="548" spans="1:7" ht="40.5" customHeight="1" hidden="1">
      <c r="A548" s="366" t="s">
        <v>384</v>
      </c>
      <c r="B548" s="2" t="s">
        <v>182</v>
      </c>
      <c r="C548" s="2" t="s">
        <v>532</v>
      </c>
      <c r="D548" s="243" t="s">
        <v>383</v>
      </c>
      <c r="E548" s="243"/>
      <c r="F548" s="286">
        <f>F549</f>
        <v>0</v>
      </c>
      <c r="G548" s="286">
        <f>G549</f>
        <v>0</v>
      </c>
    </row>
    <row r="549" spans="1:7" ht="17.25" customHeight="1" hidden="1">
      <c r="A549" s="346" t="s">
        <v>171</v>
      </c>
      <c r="B549" s="2" t="s">
        <v>182</v>
      </c>
      <c r="C549" s="2" t="s">
        <v>532</v>
      </c>
      <c r="D549" s="243" t="s">
        <v>383</v>
      </c>
      <c r="E549" s="243" t="s">
        <v>525</v>
      </c>
      <c r="F549" s="286"/>
      <c r="G549" s="286"/>
    </row>
    <row r="550" spans="1:7" ht="37.5" customHeight="1" hidden="1">
      <c r="A550" s="387" t="s">
        <v>940</v>
      </c>
      <c r="B550" s="2" t="s">
        <v>182</v>
      </c>
      <c r="C550" s="2" t="s">
        <v>673</v>
      </c>
      <c r="D550" s="2" t="s">
        <v>935</v>
      </c>
      <c r="E550" s="243"/>
      <c r="F550" s="286">
        <f>F551</f>
        <v>0</v>
      </c>
      <c r="G550" s="286">
        <f>G551</f>
        <v>0</v>
      </c>
    </row>
    <row r="551" spans="1:7" ht="42" customHeight="1" hidden="1">
      <c r="A551" s="309" t="s">
        <v>385</v>
      </c>
      <c r="B551" s="2" t="s">
        <v>182</v>
      </c>
      <c r="C551" s="2" t="s">
        <v>673</v>
      </c>
      <c r="D551" s="2" t="s">
        <v>935</v>
      </c>
      <c r="E551" s="243" t="s">
        <v>523</v>
      </c>
      <c r="F551" s="286"/>
      <c r="G551" s="286"/>
    </row>
    <row r="552" spans="1:7" ht="42" customHeight="1" hidden="1">
      <c r="A552" s="387" t="s">
        <v>1024</v>
      </c>
      <c r="B552" s="2" t="s">
        <v>182</v>
      </c>
      <c r="C552" s="2" t="s">
        <v>673</v>
      </c>
      <c r="D552" s="2" t="s">
        <v>833</v>
      </c>
      <c r="E552" s="243"/>
      <c r="F552" s="286">
        <f>F553</f>
        <v>0</v>
      </c>
      <c r="G552" s="286">
        <f>G553</f>
        <v>0</v>
      </c>
    </row>
    <row r="553" spans="1:7" ht="42" customHeight="1" hidden="1">
      <c r="A553" s="309" t="s">
        <v>385</v>
      </c>
      <c r="B553" s="2" t="s">
        <v>182</v>
      </c>
      <c r="C553" s="2" t="s">
        <v>673</v>
      </c>
      <c r="D553" s="2" t="s">
        <v>833</v>
      </c>
      <c r="E553" s="243" t="s">
        <v>523</v>
      </c>
      <c r="F553" s="286"/>
      <c r="G553" s="286"/>
    </row>
    <row r="554" spans="1:7" ht="35.25" customHeight="1" hidden="1">
      <c r="A554" s="366" t="s">
        <v>834</v>
      </c>
      <c r="B554" s="2" t="s">
        <v>182</v>
      </c>
      <c r="C554" s="2" t="s">
        <v>673</v>
      </c>
      <c r="D554" s="243" t="s">
        <v>835</v>
      </c>
      <c r="E554" s="243"/>
      <c r="F554" s="284">
        <f>F555</f>
        <v>0</v>
      </c>
      <c r="G554" s="284">
        <f>G555</f>
        <v>0</v>
      </c>
    </row>
    <row r="555" spans="1:7" ht="30" customHeight="1" hidden="1">
      <c r="A555" s="309" t="s">
        <v>385</v>
      </c>
      <c r="B555" s="2" t="s">
        <v>182</v>
      </c>
      <c r="C555" s="2" t="s">
        <v>673</v>
      </c>
      <c r="D555" s="243" t="s">
        <v>835</v>
      </c>
      <c r="E555" s="243" t="s">
        <v>523</v>
      </c>
      <c r="F555" s="284"/>
      <c r="G555" s="284"/>
    </row>
    <row r="556" spans="1:7" ht="27.75" customHeight="1" hidden="1">
      <c r="A556" s="366" t="s">
        <v>734</v>
      </c>
      <c r="B556" s="2" t="s">
        <v>182</v>
      </c>
      <c r="C556" s="2" t="s">
        <v>673</v>
      </c>
      <c r="D556" s="243" t="s">
        <v>833</v>
      </c>
      <c r="E556" s="243"/>
      <c r="F556" s="284">
        <f>F557</f>
        <v>0</v>
      </c>
      <c r="G556" s="284">
        <f>G557</f>
        <v>0</v>
      </c>
    </row>
    <row r="557" spans="1:7" ht="33" customHeight="1" hidden="1">
      <c r="A557" s="309" t="s">
        <v>385</v>
      </c>
      <c r="B557" s="2" t="s">
        <v>182</v>
      </c>
      <c r="C557" s="2" t="s">
        <v>673</v>
      </c>
      <c r="D557" s="243" t="s">
        <v>833</v>
      </c>
      <c r="E557" s="243" t="s">
        <v>523</v>
      </c>
      <c r="F557" s="284"/>
      <c r="G557" s="284"/>
    </row>
    <row r="558" spans="1:7" ht="33" customHeight="1">
      <c r="A558" s="387" t="s">
        <v>365</v>
      </c>
      <c r="B558" s="2" t="s">
        <v>182</v>
      </c>
      <c r="C558" s="2" t="s">
        <v>673</v>
      </c>
      <c r="D558" s="2" t="s">
        <v>366</v>
      </c>
      <c r="E558" s="243"/>
      <c r="F558" s="284">
        <f>F559</f>
        <v>350</v>
      </c>
      <c r="G558" s="284"/>
    </row>
    <row r="559" spans="1:7" ht="33" customHeight="1">
      <c r="A559" s="346" t="s">
        <v>171</v>
      </c>
      <c r="B559" s="2" t="s">
        <v>182</v>
      </c>
      <c r="C559" s="2" t="s">
        <v>673</v>
      </c>
      <c r="D559" s="2" t="s">
        <v>366</v>
      </c>
      <c r="E559" s="243" t="s">
        <v>525</v>
      </c>
      <c r="F559" s="284">
        <v>350</v>
      </c>
      <c r="G559" s="284"/>
    </row>
    <row r="560" spans="1:7" ht="16.5" customHeight="1" hidden="1">
      <c r="A560" s="396" t="s">
        <v>363</v>
      </c>
      <c r="B560" s="2" t="s">
        <v>182</v>
      </c>
      <c r="C560" s="2" t="s">
        <v>673</v>
      </c>
      <c r="D560" s="243" t="s">
        <v>364</v>
      </c>
      <c r="E560" s="243"/>
      <c r="F560" s="284"/>
      <c r="G560" s="284"/>
    </row>
    <row r="561" spans="1:7" ht="27.75" customHeight="1" hidden="1">
      <c r="A561" s="366" t="s">
        <v>365</v>
      </c>
      <c r="B561" s="2" t="s">
        <v>182</v>
      </c>
      <c r="C561" s="2" t="s">
        <v>673</v>
      </c>
      <c r="D561" s="243" t="s">
        <v>366</v>
      </c>
      <c r="E561" s="243"/>
      <c r="F561" s="284">
        <f>F562</f>
        <v>0</v>
      </c>
      <c r="G561" s="284">
        <f>G562</f>
        <v>0</v>
      </c>
    </row>
    <row r="562" spans="1:7" ht="16.5" customHeight="1" hidden="1">
      <c r="A562" s="346" t="s">
        <v>171</v>
      </c>
      <c r="B562" s="2" t="s">
        <v>182</v>
      </c>
      <c r="C562" s="2" t="s">
        <v>673</v>
      </c>
      <c r="D562" s="243" t="s">
        <v>366</v>
      </c>
      <c r="E562" s="243" t="s">
        <v>525</v>
      </c>
      <c r="F562" s="284"/>
      <c r="G562" s="284"/>
    </row>
    <row r="563" spans="1:7" ht="40.5" customHeight="1" hidden="1">
      <c r="A563" s="366" t="s">
        <v>20</v>
      </c>
      <c r="B563" s="2" t="s">
        <v>182</v>
      </c>
      <c r="C563" s="2" t="s">
        <v>673</v>
      </c>
      <c r="D563" s="243" t="s">
        <v>21</v>
      </c>
      <c r="E563" s="243"/>
      <c r="F563" s="284">
        <f>F564</f>
        <v>0</v>
      </c>
      <c r="G563" s="284">
        <f>G564</f>
        <v>0</v>
      </c>
    </row>
    <row r="564" spans="1:7" ht="16.5" customHeight="1" hidden="1">
      <c r="A564" s="346" t="s">
        <v>171</v>
      </c>
      <c r="B564" s="2" t="s">
        <v>182</v>
      </c>
      <c r="C564" s="2" t="s">
        <v>673</v>
      </c>
      <c r="D564" s="243" t="s">
        <v>21</v>
      </c>
      <c r="E564" s="243" t="s">
        <v>525</v>
      </c>
      <c r="F564" s="284"/>
      <c r="G564" s="284"/>
    </row>
    <row r="565" spans="1:7" ht="58.5" customHeight="1" hidden="1">
      <c r="A565" s="366" t="s">
        <v>623</v>
      </c>
      <c r="B565" s="2" t="s">
        <v>182</v>
      </c>
      <c r="C565" s="2" t="s">
        <v>673</v>
      </c>
      <c r="D565" s="243" t="s">
        <v>624</v>
      </c>
      <c r="E565" s="243"/>
      <c r="F565" s="284">
        <f>F566</f>
        <v>0</v>
      </c>
      <c r="G565" s="284">
        <f>G566</f>
        <v>0</v>
      </c>
    </row>
    <row r="566" spans="1:7" ht="16.5" customHeight="1" hidden="1">
      <c r="A566" s="346" t="s">
        <v>171</v>
      </c>
      <c r="B566" s="2" t="s">
        <v>182</v>
      </c>
      <c r="C566" s="2" t="s">
        <v>673</v>
      </c>
      <c r="D566" s="243" t="s">
        <v>624</v>
      </c>
      <c r="E566" s="243" t="s">
        <v>525</v>
      </c>
      <c r="F566" s="284"/>
      <c r="G566" s="284"/>
    </row>
    <row r="567" spans="1:7" ht="40.5" customHeight="1" hidden="1">
      <c r="A567" s="373" t="s">
        <v>404</v>
      </c>
      <c r="B567" s="253" t="s">
        <v>182</v>
      </c>
      <c r="C567" s="253" t="s">
        <v>673</v>
      </c>
      <c r="D567" s="382" t="s">
        <v>419</v>
      </c>
      <c r="E567" s="382"/>
      <c r="F567" s="282">
        <f>F568</f>
        <v>0</v>
      </c>
      <c r="G567" s="282">
        <f>G568</f>
        <v>0</v>
      </c>
    </row>
    <row r="568" spans="1:7" ht="45" customHeight="1" hidden="1">
      <c r="A568" s="11" t="s">
        <v>405</v>
      </c>
      <c r="B568" s="2" t="s">
        <v>182</v>
      </c>
      <c r="C568" s="2" t="s">
        <v>673</v>
      </c>
      <c r="D568" s="243" t="s">
        <v>420</v>
      </c>
      <c r="E568" s="243"/>
      <c r="F568" s="284">
        <f>F569</f>
        <v>0</v>
      </c>
      <c r="G568" s="284">
        <f>G569</f>
        <v>0</v>
      </c>
    </row>
    <row r="569" spans="1:7" ht="30" customHeight="1" hidden="1">
      <c r="A569" s="397" t="s">
        <v>406</v>
      </c>
      <c r="B569" s="2" t="s">
        <v>182</v>
      </c>
      <c r="C569" s="2" t="s">
        <v>673</v>
      </c>
      <c r="D569" s="243" t="s">
        <v>407</v>
      </c>
      <c r="E569" s="243"/>
      <c r="F569" s="284">
        <f>F572+F574+F570</f>
        <v>0</v>
      </c>
      <c r="G569" s="284">
        <f>G572+G574+G570</f>
        <v>0</v>
      </c>
    </row>
    <row r="570" spans="1:7" ht="45.75" customHeight="1" hidden="1">
      <c r="A570" s="5" t="s">
        <v>36</v>
      </c>
      <c r="B570" s="2" t="s">
        <v>182</v>
      </c>
      <c r="C570" s="2" t="s">
        <v>673</v>
      </c>
      <c r="D570" s="243" t="s">
        <v>37</v>
      </c>
      <c r="E570" s="243"/>
      <c r="F570" s="284">
        <f>F571</f>
        <v>0</v>
      </c>
      <c r="G570" s="284">
        <f>G571</f>
        <v>0</v>
      </c>
    </row>
    <row r="571" spans="1:7" ht="18" customHeight="1" hidden="1">
      <c r="A571" s="346" t="s">
        <v>171</v>
      </c>
      <c r="B571" s="2" t="s">
        <v>182</v>
      </c>
      <c r="C571" s="2" t="s">
        <v>673</v>
      </c>
      <c r="D571" s="243" t="s">
        <v>37</v>
      </c>
      <c r="E571" s="243" t="s">
        <v>525</v>
      </c>
      <c r="F571" s="284"/>
      <c r="G571" s="284"/>
    </row>
    <row r="572" spans="1:7" ht="29.25" customHeight="1" hidden="1">
      <c r="A572" s="278" t="s">
        <v>614</v>
      </c>
      <c r="B572" s="2" t="s">
        <v>182</v>
      </c>
      <c r="C572" s="2" t="s">
        <v>673</v>
      </c>
      <c r="D572" s="243" t="s">
        <v>613</v>
      </c>
      <c r="E572" s="243"/>
      <c r="F572" s="284">
        <f>F573</f>
        <v>0</v>
      </c>
      <c r="G572" s="284">
        <f>G573</f>
        <v>0</v>
      </c>
    </row>
    <row r="573" spans="1:7" ht="16.5" customHeight="1" hidden="1">
      <c r="A573" s="346" t="s">
        <v>171</v>
      </c>
      <c r="B573" s="2" t="s">
        <v>182</v>
      </c>
      <c r="C573" s="2" t="s">
        <v>673</v>
      </c>
      <c r="D573" s="243" t="s">
        <v>613</v>
      </c>
      <c r="E573" s="243" t="s">
        <v>525</v>
      </c>
      <c r="F573" s="284"/>
      <c r="G573" s="284"/>
    </row>
    <row r="574" spans="1:7" ht="31.5" customHeight="1" hidden="1">
      <c r="A574" s="278" t="s">
        <v>617</v>
      </c>
      <c r="B574" s="2" t="s">
        <v>182</v>
      </c>
      <c r="C574" s="2" t="s">
        <v>673</v>
      </c>
      <c r="D574" s="243" t="s">
        <v>615</v>
      </c>
      <c r="E574" s="243"/>
      <c r="F574" s="284">
        <f>F575</f>
        <v>0</v>
      </c>
      <c r="G574" s="284">
        <f>G575</f>
        <v>0</v>
      </c>
    </row>
    <row r="575" spans="1:7" ht="16.5" customHeight="1" hidden="1">
      <c r="A575" s="346" t="s">
        <v>171</v>
      </c>
      <c r="B575" s="2" t="s">
        <v>182</v>
      </c>
      <c r="C575" s="2" t="s">
        <v>673</v>
      </c>
      <c r="D575" s="243" t="s">
        <v>615</v>
      </c>
      <c r="E575" s="243" t="s">
        <v>525</v>
      </c>
      <c r="F575" s="284"/>
      <c r="G575" s="284"/>
    </row>
    <row r="576" spans="1:7" ht="19.5" customHeight="1" hidden="1">
      <c r="A576" s="254" t="s">
        <v>599</v>
      </c>
      <c r="B576" s="254" t="s">
        <v>182</v>
      </c>
      <c r="C576" s="254" t="s">
        <v>532</v>
      </c>
      <c r="D576" s="255"/>
      <c r="E576" s="255"/>
      <c r="F576" s="283">
        <f>F577</f>
        <v>0</v>
      </c>
      <c r="G576" s="283">
        <f>G577</f>
        <v>0</v>
      </c>
    </row>
    <row r="577" spans="1:7" ht="66" customHeight="1" hidden="1">
      <c r="A577" s="398" t="s">
        <v>344</v>
      </c>
      <c r="B577" s="253" t="s">
        <v>553</v>
      </c>
      <c r="C577" s="253" t="s">
        <v>532</v>
      </c>
      <c r="D577" s="382" t="s">
        <v>375</v>
      </c>
      <c r="E577" s="382"/>
      <c r="F577" s="288">
        <f>F578</f>
        <v>0</v>
      </c>
      <c r="G577" s="288">
        <f>G578</f>
        <v>0</v>
      </c>
    </row>
    <row r="578" spans="1:7" ht="44.25" customHeight="1" hidden="1">
      <c r="A578" s="366" t="s">
        <v>376</v>
      </c>
      <c r="B578" s="2" t="s">
        <v>182</v>
      </c>
      <c r="C578" s="2" t="s">
        <v>532</v>
      </c>
      <c r="D578" s="243" t="s">
        <v>377</v>
      </c>
      <c r="E578" s="243"/>
      <c r="F578" s="286">
        <f>F579+F582</f>
        <v>0</v>
      </c>
      <c r="G578" s="286">
        <f>G579+G582</f>
        <v>0</v>
      </c>
    </row>
    <row r="579" spans="1:7" ht="60" customHeight="1" hidden="1">
      <c r="A579" s="334" t="s">
        <v>378</v>
      </c>
      <c r="B579" s="2" t="s">
        <v>182</v>
      </c>
      <c r="C579" s="2" t="s">
        <v>532</v>
      </c>
      <c r="D579" s="243" t="s">
        <v>379</v>
      </c>
      <c r="E579" s="243"/>
      <c r="F579" s="286">
        <f>F580</f>
        <v>0</v>
      </c>
      <c r="G579" s="286">
        <f>G580</f>
        <v>0</v>
      </c>
    </row>
    <row r="580" spans="1:7" ht="32.25" customHeight="1" hidden="1">
      <c r="A580" s="366" t="s">
        <v>851</v>
      </c>
      <c r="B580" s="2" t="s">
        <v>182</v>
      </c>
      <c r="C580" s="2" t="s">
        <v>532</v>
      </c>
      <c r="D580" s="243" t="s">
        <v>381</v>
      </c>
      <c r="E580" s="243"/>
      <c r="F580" s="286">
        <f>F581</f>
        <v>0</v>
      </c>
      <c r="G580" s="286">
        <f>G581</f>
        <v>0</v>
      </c>
    </row>
    <row r="581" spans="1:7" ht="18" customHeight="1" hidden="1">
      <c r="A581" s="346" t="s">
        <v>171</v>
      </c>
      <c r="B581" s="2" t="s">
        <v>182</v>
      </c>
      <c r="C581" s="2" t="s">
        <v>532</v>
      </c>
      <c r="D581" s="243" t="s">
        <v>381</v>
      </c>
      <c r="E581" s="243" t="s">
        <v>525</v>
      </c>
      <c r="F581" s="286"/>
      <c r="G581" s="286"/>
    </row>
    <row r="582" spans="1:7" ht="41.25" hidden="1">
      <c r="A582" s="334" t="s">
        <v>382</v>
      </c>
      <c r="B582" s="2" t="s">
        <v>182</v>
      </c>
      <c r="C582" s="2" t="s">
        <v>532</v>
      </c>
      <c r="D582" s="243" t="s">
        <v>401</v>
      </c>
      <c r="E582" s="243"/>
      <c r="F582" s="286">
        <f>F583</f>
        <v>0</v>
      </c>
      <c r="G582" s="286">
        <f>G583</f>
        <v>0</v>
      </c>
    </row>
    <row r="583" spans="1:7" ht="40.5" customHeight="1" hidden="1">
      <c r="A583" s="366" t="s">
        <v>384</v>
      </c>
      <c r="B583" s="2" t="s">
        <v>182</v>
      </c>
      <c r="C583" s="2" t="s">
        <v>532</v>
      </c>
      <c r="D583" s="243" t="s">
        <v>383</v>
      </c>
      <c r="E583" s="243"/>
      <c r="F583" s="286">
        <f>F584</f>
        <v>0</v>
      </c>
      <c r="G583" s="286">
        <f>G584</f>
        <v>0</v>
      </c>
    </row>
    <row r="584" spans="1:7" ht="17.25" customHeight="1" hidden="1">
      <c r="A584" s="346" t="s">
        <v>171</v>
      </c>
      <c r="B584" s="2" t="s">
        <v>182</v>
      </c>
      <c r="C584" s="2" t="s">
        <v>532</v>
      </c>
      <c r="D584" s="243" t="s">
        <v>383</v>
      </c>
      <c r="E584" s="243" t="s">
        <v>525</v>
      </c>
      <c r="F584" s="286"/>
      <c r="G584" s="286"/>
    </row>
    <row r="585" spans="1:7" ht="37.5" customHeight="1" hidden="1">
      <c r="A585" s="387" t="s">
        <v>940</v>
      </c>
      <c r="B585" s="2" t="s">
        <v>182</v>
      </c>
      <c r="C585" s="2" t="s">
        <v>673</v>
      </c>
      <c r="D585" s="2" t="s">
        <v>935</v>
      </c>
      <c r="E585" s="243"/>
      <c r="F585" s="286">
        <f>F586</f>
        <v>0</v>
      </c>
      <c r="G585" s="286">
        <f>G586</f>
        <v>0</v>
      </c>
    </row>
    <row r="586" spans="1:7" ht="42" customHeight="1" hidden="1">
      <c r="A586" s="309" t="s">
        <v>385</v>
      </c>
      <c r="B586" s="2" t="s">
        <v>182</v>
      </c>
      <c r="C586" s="2" t="s">
        <v>673</v>
      </c>
      <c r="D586" s="2" t="s">
        <v>935</v>
      </c>
      <c r="E586" s="243" t="s">
        <v>523</v>
      </c>
      <c r="F586" s="286"/>
      <c r="G586" s="286"/>
    </row>
    <row r="587" spans="1:7" ht="42" customHeight="1" hidden="1">
      <c r="A587" s="387" t="s">
        <v>1024</v>
      </c>
      <c r="B587" s="2" t="s">
        <v>182</v>
      </c>
      <c r="C587" s="2" t="s">
        <v>673</v>
      </c>
      <c r="D587" s="2" t="s">
        <v>833</v>
      </c>
      <c r="E587" s="243"/>
      <c r="F587" s="286">
        <f>F588</f>
        <v>0</v>
      </c>
      <c r="G587" s="286">
        <f>G588</f>
        <v>0</v>
      </c>
    </row>
    <row r="588" spans="1:7" ht="42" customHeight="1" hidden="1">
      <c r="A588" s="309" t="s">
        <v>385</v>
      </c>
      <c r="B588" s="2" t="s">
        <v>182</v>
      </c>
      <c r="C588" s="2" t="s">
        <v>673</v>
      </c>
      <c r="D588" s="2" t="s">
        <v>833</v>
      </c>
      <c r="E588" s="243" t="s">
        <v>523</v>
      </c>
      <c r="F588" s="286"/>
      <c r="G588" s="286"/>
    </row>
    <row r="589" spans="1:7" ht="35.25" customHeight="1" hidden="1">
      <c r="A589" s="366" t="s">
        <v>834</v>
      </c>
      <c r="B589" s="2" t="s">
        <v>182</v>
      </c>
      <c r="C589" s="2" t="s">
        <v>673</v>
      </c>
      <c r="D589" s="243" t="s">
        <v>835</v>
      </c>
      <c r="E589" s="243"/>
      <c r="F589" s="284">
        <f>F590</f>
        <v>0</v>
      </c>
      <c r="G589" s="284">
        <f>G590</f>
        <v>0</v>
      </c>
    </row>
    <row r="590" spans="1:7" ht="30" customHeight="1" hidden="1">
      <c r="A590" s="309" t="s">
        <v>385</v>
      </c>
      <c r="B590" s="2" t="s">
        <v>182</v>
      </c>
      <c r="C590" s="2" t="s">
        <v>673</v>
      </c>
      <c r="D590" s="243" t="s">
        <v>835</v>
      </c>
      <c r="E590" s="243" t="s">
        <v>523</v>
      </c>
      <c r="F590" s="284"/>
      <c r="G590" s="284"/>
    </row>
    <row r="591" spans="1:7" ht="27.75" customHeight="1" hidden="1">
      <c r="A591" s="366" t="s">
        <v>734</v>
      </c>
      <c r="B591" s="2" t="s">
        <v>182</v>
      </c>
      <c r="C591" s="2" t="s">
        <v>673</v>
      </c>
      <c r="D591" s="243" t="s">
        <v>833</v>
      </c>
      <c r="E591" s="243"/>
      <c r="F591" s="284">
        <f>F592</f>
        <v>0</v>
      </c>
      <c r="G591" s="284">
        <f>G592</f>
        <v>0</v>
      </c>
    </row>
    <row r="592" spans="1:7" ht="33" customHeight="1" hidden="1">
      <c r="A592" s="309" t="s">
        <v>385</v>
      </c>
      <c r="B592" s="2" t="s">
        <v>182</v>
      </c>
      <c r="C592" s="2" t="s">
        <v>673</v>
      </c>
      <c r="D592" s="243" t="s">
        <v>833</v>
      </c>
      <c r="E592" s="243" t="s">
        <v>523</v>
      </c>
      <c r="F592" s="284"/>
      <c r="G592" s="284"/>
    </row>
    <row r="593" spans="1:7" ht="33" customHeight="1">
      <c r="A593" s="305" t="s">
        <v>608</v>
      </c>
      <c r="B593" s="2" t="s">
        <v>182</v>
      </c>
      <c r="C593" s="2" t="s">
        <v>673</v>
      </c>
      <c r="D593" s="253" t="s">
        <v>687</v>
      </c>
      <c r="E593" s="253"/>
      <c r="F593" s="284"/>
      <c r="G593" s="282">
        <f>SUM(G594)</f>
        <v>350</v>
      </c>
    </row>
    <row r="594" spans="1:7" ht="33" customHeight="1">
      <c r="A594" s="306" t="s">
        <v>80</v>
      </c>
      <c r="B594" s="2" t="s">
        <v>182</v>
      </c>
      <c r="C594" s="2" t="s">
        <v>673</v>
      </c>
      <c r="D594" s="254" t="s">
        <v>688</v>
      </c>
      <c r="E594" s="253"/>
      <c r="F594" s="284"/>
      <c r="G594" s="284">
        <f>SUM(G595)</f>
        <v>350</v>
      </c>
    </row>
    <row r="595" spans="1:7" ht="33" customHeight="1">
      <c r="A595" s="387" t="s">
        <v>365</v>
      </c>
      <c r="B595" s="2" t="s">
        <v>182</v>
      </c>
      <c r="C595" s="2" t="s">
        <v>673</v>
      </c>
      <c r="D595" s="2" t="s">
        <v>1131</v>
      </c>
      <c r="E595" s="2"/>
      <c r="F595" s="284"/>
      <c r="G595" s="284">
        <f>SUM(G596)</f>
        <v>350</v>
      </c>
    </row>
    <row r="596" spans="1:7" ht="19.5" customHeight="1">
      <c r="A596" s="346" t="s">
        <v>171</v>
      </c>
      <c r="B596" s="2" t="s">
        <v>182</v>
      </c>
      <c r="C596" s="2" t="s">
        <v>673</v>
      </c>
      <c r="D596" s="2" t="s">
        <v>1132</v>
      </c>
      <c r="E596" s="2" t="s">
        <v>525</v>
      </c>
      <c r="F596" s="284"/>
      <c r="G596" s="284">
        <v>350</v>
      </c>
    </row>
    <row r="597" spans="1:7" ht="57.75" customHeight="1" hidden="1">
      <c r="A597" s="399" t="s">
        <v>404</v>
      </c>
      <c r="B597" s="253" t="s">
        <v>182</v>
      </c>
      <c r="C597" s="253" t="s">
        <v>673</v>
      </c>
      <c r="D597" s="400" t="s">
        <v>936</v>
      </c>
      <c r="E597" s="382"/>
      <c r="F597" s="282">
        <f>F598</f>
        <v>0</v>
      </c>
      <c r="G597" s="282">
        <f>G598</f>
        <v>0</v>
      </c>
    </row>
    <row r="598" spans="1:7" ht="72.75" customHeight="1" hidden="1">
      <c r="A598" s="329" t="s">
        <v>969</v>
      </c>
      <c r="B598" s="2" t="s">
        <v>182</v>
      </c>
      <c r="C598" s="2" t="s">
        <v>673</v>
      </c>
      <c r="D598" s="401" t="s">
        <v>937</v>
      </c>
      <c r="E598" s="402"/>
      <c r="F598" s="284">
        <f>F599</f>
        <v>0</v>
      </c>
      <c r="G598" s="284">
        <f>G599</f>
        <v>0</v>
      </c>
    </row>
    <row r="599" spans="1:7" ht="33" customHeight="1" hidden="1">
      <c r="A599" s="403" t="s">
        <v>406</v>
      </c>
      <c r="B599" s="2" t="s">
        <v>182</v>
      </c>
      <c r="C599" s="2" t="s">
        <v>673</v>
      </c>
      <c r="D599" s="12" t="s">
        <v>938</v>
      </c>
      <c r="E599" s="243"/>
      <c r="F599" s="284">
        <f>F600+F602+F604+F606</f>
        <v>0</v>
      </c>
      <c r="G599" s="284">
        <f>G600+G602+G604+G606</f>
        <v>0</v>
      </c>
    </row>
    <row r="600" spans="1:7" ht="33" customHeight="1" hidden="1">
      <c r="A600" s="387" t="s">
        <v>1086</v>
      </c>
      <c r="B600" s="2" t="s">
        <v>182</v>
      </c>
      <c r="C600" s="2" t="s">
        <v>673</v>
      </c>
      <c r="D600" s="242" t="s">
        <v>1085</v>
      </c>
      <c r="E600" s="243"/>
      <c r="F600" s="284">
        <f>F601</f>
        <v>0</v>
      </c>
      <c r="G600" s="284">
        <f>G601</f>
        <v>0</v>
      </c>
    </row>
    <row r="601" spans="1:7" ht="33" customHeight="1" hidden="1">
      <c r="A601" s="2" t="s">
        <v>438</v>
      </c>
      <c r="B601" s="2" t="s">
        <v>182</v>
      </c>
      <c r="C601" s="2" t="s">
        <v>673</v>
      </c>
      <c r="D601" s="242" t="s">
        <v>1085</v>
      </c>
      <c r="E601" s="243" t="s">
        <v>517</v>
      </c>
      <c r="F601" s="297"/>
      <c r="G601" s="297"/>
    </row>
    <row r="602" spans="1:7" ht="33" customHeight="1" hidden="1">
      <c r="A602" s="387" t="s">
        <v>1114</v>
      </c>
      <c r="B602" s="2" t="s">
        <v>182</v>
      </c>
      <c r="C602" s="2" t="s">
        <v>673</v>
      </c>
      <c r="D602" s="404" t="s">
        <v>1113</v>
      </c>
      <c r="E602" s="243"/>
      <c r="F602" s="297">
        <f>F603</f>
        <v>0</v>
      </c>
      <c r="G602" s="297">
        <f>G603</f>
        <v>0</v>
      </c>
    </row>
    <row r="603" spans="1:7" ht="33" customHeight="1" hidden="1">
      <c r="A603" s="2" t="s">
        <v>438</v>
      </c>
      <c r="B603" s="2" t="s">
        <v>182</v>
      </c>
      <c r="C603" s="2" t="s">
        <v>673</v>
      </c>
      <c r="D603" s="404" t="s">
        <v>1113</v>
      </c>
      <c r="E603" s="243" t="s">
        <v>517</v>
      </c>
      <c r="F603" s="297"/>
      <c r="G603" s="297"/>
    </row>
    <row r="604" spans="1:7" ht="33" customHeight="1" hidden="1">
      <c r="A604" s="387" t="s">
        <v>1086</v>
      </c>
      <c r="B604" s="2" t="s">
        <v>182</v>
      </c>
      <c r="C604" s="2" t="s">
        <v>673</v>
      </c>
      <c r="D604" s="404" t="s">
        <v>1099</v>
      </c>
      <c r="E604" s="243"/>
      <c r="F604" s="297">
        <f>F605</f>
        <v>0</v>
      </c>
      <c r="G604" s="297">
        <f>G605</f>
        <v>0</v>
      </c>
    </row>
    <row r="605" spans="1:7" ht="33" customHeight="1" hidden="1">
      <c r="A605" s="2" t="s">
        <v>438</v>
      </c>
      <c r="B605" s="2" t="s">
        <v>182</v>
      </c>
      <c r="C605" s="2" t="s">
        <v>673</v>
      </c>
      <c r="D605" s="404" t="s">
        <v>1099</v>
      </c>
      <c r="E605" s="243" t="s">
        <v>517</v>
      </c>
      <c r="F605" s="297"/>
      <c r="G605" s="297"/>
    </row>
    <row r="606" spans="1:7" ht="33" customHeight="1" hidden="1">
      <c r="A606" s="243" t="s">
        <v>746</v>
      </c>
      <c r="B606" s="2" t="s">
        <v>182</v>
      </c>
      <c r="C606" s="2" t="s">
        <v>673</v>
      </c>
      <c r="D606" s="404" t="s">
        <v>1112</v>
      </c>
      <c r="E606" s="243"/>
      <c r="F606" s="297">
        <f>F607</f>
        <v>0</v>
      </c>
      <c r="G606" s="297">
        <f>G607</f>
        <v>0</v>
      </c>
    </row>
    <row r="607" spans="1:7" ht="33" customHeight="1" hidden="1">
      <c r="A607" s="2" t="s">
        <v>438</v>
      </c>
      <c r="B607" s="2" t="s">
        <v>182</v>
      </c>
      <c r="C607" s="2" t="s">
        <v>673</v>
      </c>
      <c r="D607" s="404" t="s">
        <v>1112</v>
      </c>
      <c r="E607" s="243" t="s">
        <v>517</v>
      </c>
      <c r="F607" s="297"/>
      <c r="G607" s="297"/>
    </row>
    <row r="608" spans="1:7" ht="16.5" customHeight="1" hidden="1">
      <c r="A608" s="253" t="s">
        <v>599</v>
      </c>
      <c r="B608" s="253" t="s">
        <v>182</v>
      </c>
      <c r="C608" s="253" t="s">
        <v>532</v>
      </c>
      <c r="D608" s="382"/>
      <c r="E608" s="382"/>
      <c r="F608" s="282">
        <f aca="true" t="shared" si="38" ref="F608:G612">F609</f>
        <v>0</v>
      </c>
      <c r="G608" s="282">
        <f t="shared" si="38"/>
        <v>0</v>
      </c>
    </row>
    <row r="609" spans="1:7" ht="30" customHeight="1" hidden="1">
      <c r="A609" s="305" t="s">
        <v>492</v>
      </c>
      <c r="B609" s="254" t="s">
        <v>182</v>
      </c>
      <c r="C609" s="254" t="s">
        <v>532</v>
      </c>
      <c r="D609" s="255" t="s">
        <v>360</v>
      </c>
      <c r="E609" s="255"/>
      <c r="F609" s="282">
        <f t="shared" si="38"/>
        <v>0</v>
      </c>
      <c r="G609" s="282">
        <f t="shared" si="38"/>
        <v>0</v>
      </c>
    </row>
    <row r="610" spans="1:7" ht="49.5" customHeight="1" hidden="1">
      <c r="A610" s="9" t="s">
        <v>968</v>
      </c>
      <c r="B610" s="2" t="s">
        <v>182</v>
      </c>
      <c r="C610" s="2" t="s">
        <v>532</v>
      </c>
      <c r="D610" s="243" t="s">
        <v>362</v>
      </c>
      <c r="E610" s="243"/>
      <c r="F610" s="284">
        <f t="shared" si="38"/>
        <v>0</v>
      </c>
      <c r="G610" s="284">
        <f t="shared" si="38"/>
        <v>0</v>
      </c>
    </row>
    <row r="611" spans="1:7" ht="16.5" customHeight="1" hidden="1">
      <c r="A611" s="396" t="s">
        <v>1021</v>
      </c>
      <c r="B611" s="2" t="s">
        <v>182</v>
      </c>
      <c r="C611" s="2" t="s">
        <v>532</v>
      </c>
      <c r="D611" s="243" t="s">
        <v>1020</v>
      </c>
      <c r="E611" s="243"/>
      <c r="F611" s="284">
        <f t="shared" si="38"/>
        <v>0</v>
      </c>
      <c r="G611" s="284">
        <f t="shared" si="38"/>
        <v>0</v>
      </c>
    </row>
    <row r="612" spans="1:7" ht="24" customHeight="1" hidden="1">
      <c r="A612" s="308" t="s">
        <v>816</v>
      </c>
      <c r="B612" s="2" t="s">
        <v>182</v>
      </c>
      <c r="C612" s="2" t="s">
        <v>532</v>
      </c>
      <c r="D612" s="2" t="s">
        <v>1022</v>
      </c>
      <c r="E612" s="2"/>
      <c r="F612" s="284">
        <f t="shared" si="38"/>
        <v>0</v>
      </c>
      <c r="G612" s="284">
        <f t="shared" si="38"/>
        <v>0</v>
      </c>
    </row>
    <row r="613" spans="1:7" ht="27.75" hidden="1">
      <c r="A613" s="309" t="s">
        <v>385</v>
      </c>
      <c r="B613" s="2" t="s">
        <v>182</v>
      </c>
      <c r="C613" s="2" t="s">
        <v>532</v>
      </c>
      <c r="D613" s="2" t="s">
        <v>1022</v>
      </c>
      <c r="E613" s="2" t="s">
        <v>523</v>
      </c>
      <c r="F613" s="284"/>
      <c r="G613" s="284"/>
    </row>
    <row r="614" spans="1:7" ht="15" hidden="1">
      <c r="A614" s="372" t="s">
        <v>599</v>
      </c>
      <c r="B614" s="253" t="s">
        <v>182</v>
      </c>
      <c r="C614" s="253" t="s">
        <v>532</v>
      </c>
      <c r="D614" s="243"/>
      <c r="E614" s="243"/>
      <c r="F614" s="284">
        <f aca="true" t="shared" si="39" ref="F614:G618">F615</f>
        <v>0</v>
      </c>
      <c r="G614" s="284">
        <f t="shared" si="39"/>
        <v>0</v>
      </c>
    </row>
    <row r="615" spans="1:7" ht="27.75" hidden="1">
      <c r="A615" s="305" t="s">
        <v>492</v>
      </c>
      <c r="B615" s="254" t="s">
        <v>182</v>
      </c>
      <c r="C615" s="254" t="s">
        <v>532</v>
      </c>
      <c r="D615" s="255" t="s">
        <v>360</v>
      </c>
      <c r="E615" s="243"/>
      <c r="F615" s="284">
        <f t="shared" si="39"/>
        <v>0</v>
      </c>
      <c r="G615" s="284">
        <f t="shared" si="39"/>
        <v>0</v>
      </c>
    </row>
    <row r="616" spans="1:7" ht="54.75" hidden="1">
      <c r="A616" s="9" t="s">
        <v>968</v>
      </c>
      <c r="B616" s="2" t="s">
        <v>182</v>
      </c>
      <c r="C616" s="2" t="s">
        <v>532</v>
      </c>
      <c r="D616" s="243" t="s">
        <v>362</v>
      </c>
      <c r="E616" s="243"/>
      <c r="F616" s="284">
        <f t="shared" si="39"/>
        <v>0</v>
      </c>
      <c r="G616" s="284">
        <f t="shared" si="39"/>
        <v>0</v>
      </c>
    </row>
    <row r="617" spans="1:7" ht="21.75" customHeight="1" hidden="1">
      <c r="A617" s="405" t="s">
        <v>1023</v>
      </c>
      <c r="B617" s="2" t="s">
        <v>182</v>
      </c>
      <c r="C617" s="2" t="s">
        <v>532</v>
      </c>
      <c r="D617" s="243" t="s">
        <v>1020</v>
      </c>
      <c r="E617" s="243"/>
      <c r="F617" s="284">
        <f t="shared" si="39"/>
        <v>0</v>
      </c>
      <c r="G617" s="284">
        <f t="shared" si="39"/>
        <v>0</v>
      </c>
    </row>
    <row r="618" spans="1:7" ht="23.25" customHeight="1" hidden="1">
      <c r="A618" s="242" t="s">
        <v>816</v>
      </c>
      <c r="B618" s="2" t="s">
        <v>182</v>
      </c>
      <c r="C618" s="2" t="s">
        <v>532</v>
      </c>
      <c r="D618" s="2" t="s">
        <v>1022</v>
      </c>
      <c r="E618" s="243"/>
      <c r="F618" s="284">
        <f t="shared" si="39"/>
        <v>0</v>
      </c>
      <c r="G618" s="284">
        <f t="shared" si="39"/>
        <v>0</v>
      </c>
    </row>
    <row r="619" spans="1:7" ht="27.75" hidden="1">
      <c r="A619" s="309" t="s">
        <v>385</v>
      </c>
      <c r="B619" s="2" t="s">
        <v>182</v>
      </c>
      <c r="C619" s="2" t="s">
        <v>532</v>
      </c>
      <c r="D619" s="2" t="s">
        <v>1022</v>
      </c>
      <c r="E619" s="243" t="s">
        <v>523</v>
      </c>
      <c r="F619" s="284"/>
      <c r="G619" s="284"/>
    </row>
    <row r="620" spans="1:7" ht="27" customHeight="1">
      <c r="A620" s="253" t="s">
        <v>762</v>
      </c>
      <c r="B620" s="253" t="s">
        <v>536</v>
      </c>
      <c r="C620" s="253"/>
      <c r="D620" s="253"/>
      <c r="E620" s="253"/>
      <c r="F620" s="282">
        <f>F621+F693+F833+F873+F901</f>
        <v>200871.19800000003</v>
      </c>
      <c r="G620" s="282">
        <f>G621+G693+G833+G873+G901</f>
        <v>201321.89800000004</v>
      </c>
    </row>
    <row r="621" spans="1:7" ht="24.75" customHeight="1">
      <c r="A621" s="253" t="s">
        <v>763</v>
      </c>
      <c r="B621" s="253" t="s">
        <v>536</v>
      </c>
      <c r="C621" s="253" t="s">
        <v>672</v>
      </c>
      <c r="D621" s="253"/>
      <c r="E621" s="253"/>
      <c r="F621" s="282">
        <f>F622+F650+F655</f>
        <v>41266.566000000006</v>
      </c>
      <c r="G621" s="282">
        <f>G622+G650+G655+G660</f>
        <v>41490.566000000006</v>
      </c>
    </row>
    <row r="622" spans="1:7" ht="30" customHeight="1">
      <c r="A622" s="306" t="s">
        <v>453</v>
      </c>
      <c r="B622" s="254" t="s">
        <v>536</v>
      </c>
      <c r="C622" s="254" t="s">
        <v>672</v>
      </c>
      <c r="D622" s="254" t="s">
        <v>684</v>
      </c>
      <c r="E622" s="254"/>
      <c r="F622" s="283">
        <f>F623</f>
        <v>41181.566000000006</v>
      </c>
      <c r="G622" s="283"/>
    </row>
    <row r="623" spans="1:7" ht="41.25">
      <c r="A623" s="6" t="s">
        <v>970</v>
      </c>
      <c r="B623" s="2" t="s">
        <v>536</v>
      </c>
      <c r="C623" s="2" t="s">
        <v>672</v>
      </c>
      <c r="D623" s="311" t="s">
        <v>348</v>
      </c>
      <c r="E623" s="2"/>
      <c r="F623" s="285">
        <f>F628</f>
        <v>41181.566000000006</v>
      </c>
      <c r="G623" s="285"/>
    </row>
    <row r="624" spans="1:7" ht="46.5" customHeight="1" hidden="1">
      <c r="A624" s="6" t="s">
        <v>818</v>
      </c>
      <c r="B624" s="311" t="s">
        <v>536</v>
      </c>
      <c r="C624" s="311" t="s">
        <v>672</v>
      </c>
      <c r="D624" s="254" t="s">
        <v>139</v>
      </c>
      <c r="E624" s="311"/>
      <c r="F624" s="285">
        <f>F625</f>
        <v>0</v>
      </c>
      <c r="G624" s="285"/>
    </row>
    <row r="625" spans="1:7" ht="15" hidden="1">
      <c r="A625" s="5" t="s">
        <v>653</v>
      </c>
      <c r="B625" s="2" t="s">
        <v>536</v>
      </c>
      <c r="C625" s="2" t="s">
        <v>672</v>
      </c>
      <c r="D625" s="2" t="s">
        <v>137</v>
      </c>
      <c r="E625" s="2" t="s">
        <v>517</v>
      </c>
      <c r="F625" s="284"/>
      <c r="G625" s="284"/>
    </row>
    <row r="626" spans="1:7" ht="96" customHeight="1" hidden="1">
      <c r="A626" s="406" t="s">
        <v>700</v>
      </c>
      <c r="B626" s="2" t="s">
        <v>536</v>
      </c>
      <c r="C626" s="2" t="s">
        <v>672</v>
      </c>
      <c r="D626" s="2" t="s">
        <v>137</v>
      </c>
      <c r="E626" s="2"/>
      <c r="F626" s="284">
        <f>F627</f>
        <v>0</v>
      </c>
      <c r="G626" s="284"/>
    </row>
    <row r="627" spans="1:7" ht="15" customHeight="1" hidden="1">
      <c r="A627" s="307" t="s">
        <v>385</v>
      </c>
      <c r="B627" s="2" t="s">
        <v>536</v>
      </c>
      <c r="C627" s="2" t="s">
        <v>672</v>
      </c>
      <c r="D627" s="2" t="s">
        <v>137</v>
      </c>
      <c r="E627" s="2" t="s">
        <v>523</v>
      </c>
      <c r="F627" s="284"/>
      <c r="G627" s="284"/>
    </row>
    <row r="628" spans="1:7" ht="27.75">
      <c r="A628" s="407" t="s">
        <v>138</v>
      </c>
      <c r="B628" s="2" t="s">
        <v>536</v>
      </c>
      <c r="C628" s="2" t="s">
        <v>672</v>
      </c>
      <c r="D628" s="2" t="s">
        <v>139</v>
      </c>
      <c r="E628" s="2"/>
      <c r="F628" s="284">
        <f>F629+F645+F647+F643+F641</f>
        <v>41181.566000000006</v>
      </c>
      <c r="G628" s="284"/>
    </row>
    <row r="629" spans="1:9" ht="28.5" customHeight="1">
      <c r="A629" s="2" t="s">
        <v>606</v>
      </c>
      <c r="B629" s="2" t="s">
        <v>536</v>
      </c>
      <c r="C629" s="2" t="s">
        <v>672</v>
      </c>
      <c r="D629" s="2" t="s">
        <v>137</v>
      </c>
      <c r="E629" s="2"/>
      <c r="F629" s="284">
        <f>F630+F631+F633+F632</f>
        <v>23109</v>
      </c>
      <c r="G629" s="284"/>
      <c r="I629" s="217"/>
    </row>
    <row r="630" spans="1:9" ht="54">
      <c r="A630" s="2" t="s">
        <v>660</v>
      </c>
      <c r="B630" s="2" t="s">
        <v>536</v>
      </c>
      <c r="C630" s="2" t="s">
        <v>672</v>
      </c>
      <c r="D630" s="2" t="s">
        <v>137</v>
      </c>
      <c r="E630" s="2" t="s">
        <v>70</v>
      </c>
      <c r="F630" s="284">
        <v>9812</v>
      </c>
      <c r="G630" s="284"/>
      <c r="H630" s="300"/>
      <c r="I630" s="217"/>
    </row>
    <row r="631" spans="1:9" ht="27.75">
      <c r="A631" s="309" t="s">
        <v>385</v>
      </c>
      <c r="B631" s="2" t="s">
        <v>536</v>
      </c>
      <c r="C631" s="2" t="s">
        <v>672</v>
      </c>
      <c r="D631" s="2" t="s">
        <v>137</v>
      </c>
      <c r="E631" s="2" t="s">
        <v>523</v>
      </c>
      <c r="F631" s="284">
        <v>10410</v>
      </c>
      <c r="G631" s="284"/>
      <c r="H631" s="300"/>
      <c r="I631" s="217"/>
    </row>
    <row r="632" spans="1:7" ht="15" hidden="1">
      <c r="A632" s="2" t="s">
        <v>653</v>
      </c>
      <c r="B632" s="2" t="s">
        <v>536</v>
      </c>
      <c r="C632" s="2" t="s">
        <v>672</v>
      </c>
      <c r="D632" s="2" t="s">
        <v>137</v>
      </c>
      <c r="E632" s="2" t="s">
        <v>517</v>
      </c>
      <c r="F632" s="284"/>
      <c r="G632" s="284"/>
    </row>
    <row r="633" spans="1:7" ht="14.25" customHeight="1">
      <c r="A633" s="346" t="s">
        <v>772</v>
      </c>
      <c r="B633" s="2" t="s">
        <v>536</v>
      </c>
      <c r="C633" s="2" t="s">
        <v>672</v>
      </c>
      <c r="D633" s="2" t="s">
        <v>137</v>
      </c>
      <c r="E633" s="2" t="s">
        <v>773</v>
      </c>
      <c r="F633" s="284">
        <v>2887</v>
      </c>
      <c r="G633" s="284"/>
    </row>
    <row r="634" spans="1:7" ht="0.75" customHeight="1">
      <c r="A634" s="306" t="s">
        <v>395</v>
      </c>
      <c r="B634" s="254" t="s">
        <v>536</v>
      </c>
      <c r="C634" s="254" t="s">
        <v>672</v>
      </c>
      <c r="D634" s="254" t="s">
        <v>334</v>
      </c>
      <c r="E634" s="254"/>
      <c r="F634" s="283">
        <f>F636</f>
        <v>0</v>
      </c>
      <c r="G634" s="283"/>
    </row>
    <row r="635" spans="1:7" ht="0.75" customHeight="1">
      <c r="A635" s="306"/>
      <c r="B635" s="254"/>
      <c r="C635" s="254"/>
      <c r="D635" s="254"/>
      <c r="E635" s="254"/>
      <c r="F635" s="283"/>
      <c r="G635" s="283"/>
    </row>
    <row r="636" spans="1:7" ht="90" customHeight="1" hidden="1">
      <c r="A636" s="408" t="s">
        <v>564</v>
      </c>
      <c r="B636" s="311" t="s">
        <v>536</v>
      </c>
      <c r="C636" s="311" t="s">
        <v>672</v>
      </c>
      <c r="D636" s="311" t="s">
        <v>566</v>
      </c>
      <c r="E636" s="311"/>
      <c r="F636" s="287">
        <f>F638+F637</f>
        <v>0</v>
      </c>
      <c r="G636" s="287"/>
    </row>
    <row r="637" spans="1:7" ht="27" hidden="1">
      <c r="A637" s="2" t="s">
        <v>661</v>
      </c>
      <c r="B637" s="2" t="s">
        <v>536</v>
      </c>
      <c r="C637" s="2" t="s">
        <v>672</v>
      </c>
      <c r="D637" s="311" t="s">
        <v>566</v>
      </c>
      <c r="E637" s="2" t="s">
        <v>523</v>
      </c>
      <c r="F637" s="286"/>
      <c r="G637" s="286"/>
    </row>
    <row r="638" spans="1:7" ht="27" hidden="1">
      <c r="A638" s="307" t="s">
        <v>385</v>
      </c>
      <c r="B638" s="2" t="s">
        <v>536</v>
      </c>
      <c r="C638" s="2" t="s">
        <v>672</v>
      </c>
      <c r="D638" s="311" t="s">
        <v>566</v>
      </c>
      <c r="E638" s="2" t="s">
        <v>523</v>
      </c>
      <c r="F638" s="286"/>
      <c r="G638" s="286"/>
    </row>
    <row r="639" spans="1:7" ht="40.5" hidden="1">
      <c r="A639" s="311" t="s">
        <v>78</v>
      </c>
      <c r="B639" s="2" t="s">
        <v>536</v>
      </c>
      <c r="C639" s="2" t="s">
        <v>672</v>
      </c>
      <c r="D639" s="2" t="s">
        <v>90</v>
      </c>
      <c r="E639" s="2"/>
      <c r="F639" s="286">
        <f>F640</f>
        <v>0</v>
      </c>
      <c r="G639" s="286"/>
    </row>
    <row r="640" spans="1:7" ht="27" hidden="1">
      <c r="A640" s="307" t="s">
        <v>385</v>
      </c>
      <c r="B640" s="2" t="s">
        <v>536</v>
      </c>
      <c r="C640" s="2" t="s">
        <v>672</v>
      </c>
      <c r="D640" s="2" t="s">
        <v>90</v>
      </c>
      <c r="E640" s="2" t="s">
        <v>523</v>
      </c>
      <c r="F640" s="286"/>
      <c r="G640" s="286"/>
    </row>
    <row r="641" spans="1:7" ht="27.75" hidden="1">
      <c r="A641" s="387" t="s">
        <v>933</v>
      </c>
      <c r="B641" s="311" t="s">
        <v>536</v>
      </c>
      <c r="C641" s="2" t="s">
        <v>672</v>
      </c>
      <c r="D641" s="2" t="s">
        <v>932</v>
      </c>
      <c r="E641" s="2"/>
      <c r="F641" s="286">
        <f>F642</f>
        <v>0</v>
      </c>
      <c r="G641" s="286"/>
    </row>
    <row r="642" spans="1:7" ht="27" hidden="1">
      <c r="A642" s="2" t="s">
        <v>661</v>
      </c>
      <c r="B642" s="311" t="s">
        <v>536</v>
      </c>
      <c r="C642" s="2" t="s">
        <v>672</v>
      </c>
      <c r="D642" s="2" t="s">
        <v>932</v>
      </c>
      <c r="E642" s="2" t="s">
        <v>523</v>
      </c>
      <c r="F642" s="286"/>
      <c r="G642" s="286"/>
    </row>
    <row r="643" spans="1:7" ht="27.75" hidden="1">
      <c r="A643" s="366" t="s">
        <v>282</v>
      </c>
      <c r="B643" s="2" t="s">
        <v>536</v>
      </c>
      <c r="C643" s="2" t="s">
        <v>672</v>
      </c>
      <c r="D643" s="2" t="s">
        <v>281</v>
      </c>
      <c r="E643" s="2"/>
      <c r="F643" s="286">
        <f>F644</f>
        <v>0</v>
      </c>
      <c r="G643" s="286"/>
    </row>
    <row r="644" spans="1:7" ht="27" hidden="1">
      <c r="A644" s="2" t="s">
        <v>661</v>
      </c>
      <c r="B644" s="2" t="s">
        <v>536</v>
      </c>
      <c r="C644" s="2" t="s">
        <v>672</v>
      </c>
      <c r="D644" s="2" t="s">
        <v>281</v>
      </c>
      <c r="E644" s="2" t="s">
        <v>523</v>
      </c>
      <c r="F644" s="286"/>
      <c r="G644" s="286"/>
    </row>
    <row r="645" spans="1:7" ht="42.75" hidden="1">
      <c r="A645" s="306" t="s">
        <v>413</v>
      </c>
      <c r="B645" s="2" t="s">
        <v>536</v>
      </c>
      <c r="C645" s="2" t="s">
        <v>672</v>
      </c>
      <c r="D645" s="2" t="s">
        <v>721</v>
      </c>
      <c r="E645" s="2"/>
      <c r="F645" s="286">
        <f>F646</f>
        <v>0</v>
      </c>
      <c r="G645" s="286"/>
    </row>
    <row r="646" spans="1:7" ht="27" hidden="1">
      <c r="A646" s="2" t="s">
        <v>438</v>
      </c>
      <c r="B646" s="2" t="s">
        <v>536</v>
      </c>
      <c r="C646" s="2" t="s">
        <v>672</v>
      </c>
      <c r="D646" s="2" t="s">
        <v>721</v>
      </c>
      <c r="E646" s="2" t="s">
        <v>517</v>
      </c>
      <c r="F646" s="286"/>
      <c r="G646" s="286"/>
    </row>
    <row r="647" spans="1:7" ht="91.5" customHeight="1">
      <c r="A647" s="409" t="s">
        <v>33</v>
      </c>
      <c r="B647" s="2" t="s">
        <v>536</v>
      </c>
      <c r="C647" s="2" t="s">
        <v>672</v>
      </c>
      <c r="D647" s="313" t="s">
        <v>141</v>
      </c>
      <c r="E647" s="2"/>
      <c r="F647" s="284">
        <f>F648+F649</f>
        <v>18072.566000000003</v>
      </c>
      <c r="G647" s="284"/>
    </row>
    <row r="648" spans="1:7" ht="54">
      <c r="A648" s="2" t="s">
        <v>660</v>
      </c>
      <c r="B648" s="2" t="s">
        <v>536</v>
      </c>
      <c r="C648" s="2" t="s">
        <v>672</v>
      </c>
      <c r="D648" s="313" t="s">
        <v>141</v>
      </c>
      <c r="E648" s="2" t="s">
        <v>70</v>
      </c>
      <c r="F648" s="286">
        <v>17783.454</v>
      </c>
      <c r="G648" s="286"/>
    </row>
    <row r="649" spans="1:7" ht="33" customHeight="1">
      <c r="A649" s="307" t="s">
        <v>385</v>
      </c>
      <c r="B649" s="2" t="s">
        <v>536</v>
      </c>
      <c r="C649" s="2" t="s">
        <v>672</v>
      </c>
      <c r="D649" s="308" t="s">
        <v>141</v>
      </c>
      <c r="E649" s="2" t="s">
        <v>523</v>
      </c>
      <c r="F649" s="286">
        <v>289.112</v>
      </c>
      <c r="G649" s="286"/>
    </row>
    <row r="650" spans="1:7" ht="42.75">
      <c r="A650" s="327" t="s">
        <v>280</v>
      </c>
      <c r="B650" s="254" t="s">
        <v>536</v>
      </c>
      <c r="C650" s="254" t="s">
        <v>672</v>
      </c>
      <c r="D650" s="254" t="s">
        <v>641</v>
      </c>
      <c r="E650" s="254"/>
      <c r="F650" s="283">
        <f>F651</f>
        <v>85</v>
      </c>
      <c r="G650" s="283"/>
    </row>
    <row r="651" spans="1:7" ht="55.5" customHeight="1">
      <c r="A651" s="352" t="s">
        <v>1000</v>
      </c>
      <c r="B651" s="2" t="s">
        <v>536</v>
      </c>
      <c r="C651" s="2" t="s">
        <v>672</v>
      </c>
      <c r="D651" s="2" t="s">
        <v>642</v>
      </c>
      <c r="E651" s="2"/>
      <c r="F651" s="284">
        <f>F652</f>
        <v>85</v>
      </c>
      <c r="G651" s="284"/>
    </row>
    <row r="652" spans="1:7" ht="41.25">
      <c r="A652" s="320" t="s">
        <v>643</v>
      </c>
      <c r="B652" s="2" t="s">
        <v>326</v>
      </c>
      <c r="C652" s="2" t="s">
        <v>672</v>
      </c>
      <c r="D652" s="2" t="s">
        <v>644</v>
      </c>
      <c r="E652" s="2"/>
      <c r="F652" s="284">
        <f>F653</f>
        <v>85</v>
      </c>
      <c r="G652" s="284"/>
    </row>
    <row r="653" spans="1:7" ht="15">
      <c r="A653" s="2" t="s">
        <v>325</v>
      </c>
      <c r="B653" s="2" t="s">
        <v>326</v>
      </c>
      <c r="C653" s="2" t="s">
        <v>672</v>
      </c>
      <c r="D653" s="2" t="s">
        <v>645</v>
      </c>
      <c r="E653" s="2"/>
      <c r="F653" s="284">
        <f>F654</f>
        <v>85</v>
      </c>
      <c r="G653" s="284"/>
    </row>
    <row r="654" spans="1:7" ht="27">
      <c r="A654" s="2" t="s">
        <v>661</v>
      </c>
      <c r="B654" s="2" t="s">
        <v>536</v>
      </c>
      <c r="C654" s="2" t="s">
        <v>672</v>
      </c>
      <c r="D654" s="2" t="s">
        <v>645</v>
      </c>
      <c r="E654" s="2" t="s">
        <v>523</v>
      </c>
      <c r="F654" s="286">
        <v>85</v>
      </c>
      <c r="G654" s="286"/>
    </row>
    <row r="655" spans="1:7" ht="40.5" hidden="1">
      <c r="A655" s="253" t="s">
        <v>826</v>
      </c>
      <c r="B655" s="253" t="s">
        <v>536</v>
      </c>
      <c r="C655" s="253" t="s">
        <v>672</v>
      </c>
      <c r="D655" s="253" t="s">
        <v>827</v>
      </c>
      <c r="E655" s="253"/>
      <c r="F655" s="286">
        <f aca="true" t="shared" si="40" ref="F655:G658">F656</f>
        <v>0</v>
      </c>
      <c r="G655" s="286">
        <f t="shared" si="40"/>
        <v>0</v>
      </c>
    </row>
    <row r="656" spans="1:7" ht="67.5" hidden="1">
      <c r="A656" s="2" t="s">
        <v>1002</v>
      </c>
      <c r="B656" s="2" t="s">
        <v>536</v>
      </c>
      <c r="C656" s="2" t="s">
        <v>672</v>
      </c>
      <c r="D656" s="2" t="s">
        <v>828</v>
      </c>
      <c r="E656" s="253"/>
      <c r="F656" s="286">
        <f t="shared" si="40"/>
        <v>0</v>
      </c>
      <c r="G656" s="286">
        <f t="shared" si="40"/>
        <v>0</v>
      </c>
    </row>
    <row r="657" spans="1:7" ht="54.75" hidden="1">
      <c r="A657" s="320" t="s">
        <v>829</v>
      </c>
      <c r="B657" s="2" t="s">
        <v>536</v>
      </c>
      <c r="C657" s="2" t="s">
        <v>672</v>
      </c>
      <c r="D657" s="2" t="s">
        <v>830</v>
      </c>
      <c r="E657" s="253"/>
      <c r="F657" s="286">
        <f t="shared" si="40"/>
        <v>0</v>
      </c>
      <c r="G657" s="286">
        <f t="shared" si="40"/>
        <v>0</v>
      </c>
    </row>
    <row r="658" spans="1:7" ht="27.75" hidden="1">
      <c r="A658" s="165" t="s">
        <v>831</v>
      </c>
      <c r="B658" s="2" t="s">
        <v>536</v>
      </c>
      <c r="C658" s="2" t="s">
        <v>672</v>
      </c>
      <c r="D658" s="2" t="s">
        <v>832</v>
      </c>
      <c r="E658" s="253"/>
      <c r="F658" s="286">
        <f t="shared" si="40"/>
        <v>0</v>
      </c>
      <c r="G658" s="286">
        <f t="shared" si="40"/>
        <v>0</v>
      </c>
    </row>
    <row r="659" spans="1:7" ht="27.75" hidden="1">
      <c r="A659" s="309" t="s">
        <v>385</v>
      </c>
      <c r="B659" s="2" t="s">
        <v>536</v>
      </c>
      <c r="C659" s="2" t="s">
        <v>672</v>
      </c>
      <c r="D659" s="2" t="s">
        <v>832</v>
      </c>
      <c r="E659" s="2" t="s">
        <v>523</v>
      </c>
      <c r="F659" s="286"/>
      <c r="G659" s="286"/>
    </row>
    <row r="660" spans="1:7" ht="28.5">
      <c r="A660" s="330" t="s">
        <v>175</v>
      </c>
      <c r="B660" s="254" t="s">
        <v>536</v>
      </c>
      <c r="C660" s="254" t="s">
        <v>672</v>
      </c>
      <c r="D660" s="254" t="s">
        <v>580</v>
      </c>
      <c r="E660" s="253"/>
      <c r="F660" s="282">
        <f>F661</f>
        <v>0</v>
      </c>
      <c r="G660" s="282">
        <f>G661</f>
        <v>41490.566000000006</v>
      </c>
    </row>
    <row r="661" spans="1:7" ht="51.75" customHeight="1">
      <c r="A661" s="361" t="s">
        <v>176</v>
      </c>
      <c r="B661" s="2" t="s">
        <v>536</v>
      </c>
      <c r="C661" s="2" t="s">
        <v>672</v>
      </c>
      <c r="D661" s="2" t="s">
        <v>133</v>
      </c>
      <c r="E661" s="254"/>
      <c r="F661" s="285"/>
      <c r="G661" s="285">
        <f>SUM(G672,G690)</f>
        <v>41490.566000000006</v>
      </c>
    </row>
    <row r="662" spans="1:7" ht="30" customHeight="1" hidden="1">
      <c r="A662" s="310" t="s">
        <v>59</v>
      </c>
      <c r="B662" s="311" t="s">
        <v>672</v>
      </c>
      <c r="C662" s="311" t="s">
        <v>533</v>
      </c>
      <c r="D662" s="311" t="s">
        <v>48</v>
      </c>
      <c r="E662" s="311"/>
      <c r="F662" s="285"/>
      <c r="G662" s="285"/>
    </row>
    <row r="663" spans="1:7" ht="30" customHeight="1" hidden="1">
      <c r="A663" s="307" t="s">
        <v>173</v>
      </c>
      <c r="B663" s="2" t="s">
        <v>672</v>
      </c>
      <c r="C663" s="2" t="s">
        <v>533</v>
      </c>
      <c r="D663" s="2" t="s">
        <v>48</v>
      </c>
      <c r="E663" s="2" t="s">
        <v>70</v>
      </c>
      <c r="F663" s="284"/>
      <c r="G663" s="284"/>
    </row>
    <row r="664" spans="1:7" ht="34.5" customHeight="1" hidden="1">
      <c r="A664" s="410" t="s">
        <v>335</v>
      </c>
      <c r="B664" s="2" t="s">
        <v>536</v>
      </c>
      <c r="C664" s="2" t="s">
        <v>672</v>
      </c>
      <c r="D664" s="313" t="s">
        <v>1134</v>
      </c>
      <c r="E664" s="254"/>
      <c r="F664" s="285"/>
      <c r="G664" s="285"/>
    </row>
    <row r="665" spans="1:7" ht="30" customHeight="1" hidden="1">
      <c r="A665" s="306" t="s">
        <v>453</v>
      </c>
      <c r="B665" s="254" t="s">
        <v>536</v>
      </c>
      <c r="C665" s="254" t="s">
        <v>672</v>
      </c>
      <c r="D665" s="254" t="s">
        <v>684</v>
      </c>
      <c r="E665" s="254"/>
      <c r="F665" s="283">
        <f>F666</f>
        <v>0</v>
      </c>
      <c r="G665" s="283">
        <f>G666</f>
        <v>41490.566000000006</v>
      </c>
    </row>
    <row r="666" spans="1:7" ht="41.25" hidden="1">
      <c r="A666" s="6" t="s">
        <v>970</v>
      </c>
      <c r="B666" s="2" t="s">
        <v>536</v>
      </c>
      <c r="C666" s="2" t="s">
        <v>672</v>
      </c>
      <c r="D666" s="311" t="s">
        <v>348</v>
      </c>
      <c r="E666" s="2"/>
      <c r="F666" s="285">
        <f>F671</f>
        <v>0</v>
      </c>
      <c r="G666" s="285">
        <f>G671</f>
        <v>41490.566000000006</v>
      </c>
    </row>
    <row r="667" spans="1:7" ht="46.5" customHeight="1" hidden="1">
      <c r="A667" s="6" t="s">
        <v>818</v>
      </c>
      <c r="B667" s="311" t="s">
        <v>536</v>
      </c>
      <c r="C667" s="311" t="s">
        <v>672</v>
      </c>
      <c r="D667" s="254" t="s">
        <v>139</v>
      </c>
      <c r="E667" s="311"/>
      <c r="F667" s="285">
        <f>F668</f>
        <v>0</v>
      </c>
      <c r="G667" s="285">
        <f>G668</f>
        <v>0</v>
      </c>
    </row>
    <row r="668" spans="1:7" ht="15" hidden="1">
      <c r="A668" s="5" t="s">
        <v>653</v>
      </c>
      <c r="B668" s="2" t="s">
        <v>536</v>
      </c>
      <c r="C668" s="2" t="s">
        <v>672</v>
      </c>
      <c r="D668" s="2" t="s">
        <v>137</v>
      </c>
      <c r="E668" s="2" t="s">
        <v>517</v>
      </c>
      <c r="F668" s="284"/>
      <c r="G668" s="284"/>
    </row>
    <row r="669" spans="1:7" ht="96" customHeight="1" hidden="1">
      <c r="A669" s="406" t="s">
        <v>700</v>
      </c>
      <c r="B669" s="2" t="s">
        <v>536</v>
      </c>
      <c r="C669" s="2" t="s">
        <v>672</v>
      </c>
      <c r="D669" s="2" t="s">
        <v>137</v>
      </c>
      <c r="E669" s="2"/>
      <c r="F669" s="284">
        <f>F670</f>
        <v>0</v>
      </c>
      <c r="G669" s="284">
        <f>G670</f>
        <v>0</v>
      </c>
    </row>
    <row r="670" spans="1:7" ht="15" customHeight="1" hidden="1">
      <c r="A670" s="307" t="s">
        <v>385</v>
      </c>
      <c r="B670" s="2" t="s">
        <v>536</v>
      </c>
      <c r="C670" s="2" t="s">
        <v>672</v>
      </c>
      <c r="D670" s="2" t="s">
        <v>137</v>
      </c>
      <c r="E670" s="2" t="s">
        <v>523</v>
      </c>
      <c r="F670" s="284"/>
      <c r="G670" s="284"/>
    </row>
    <row r="671" spans="1:7" ht="27.75" hidden="1">
      <c r="A671" s="407" t="s">
        <v>138</v>
      </c>
      <c r="B671" s="2" t="s">
        <v>536</v>
      </c>
      <c r="C671" s="2" t="s">
        <v>672</v>
      </c>
      <c r="D671" s="2" t="s">
        <v>139</v>
      </c>
      <c r="E671" s="2"/>
      <c r="F671" s="284">
        <f>F672+F688+F690+F686+F684</f>
        <v>0</v>
      </c>
      <c r="G671" s="284">
        <f>G672+G688+G690+G686+G684</f>
        <v>41490.566000000006</v>
      </c>
    </row>
    <row r="672" spans="1:9" ht="28.5" customHeight="1">
      <c r="A672" s="2" t="s">
        <v>606</v>
      </c>
      <c r="B672" s="2" t="s">
        <v>536</v>
      </c>
      <c r="C672" s="2" t="s">
        <v>672</v>
      </c>
      <c r="D672" s="2" t="s">
        <v>1143</v>
      </c>
      <c r="E672" s="2"/>
      <c r="F672" s="284"/>
      <c r="G672" s="284">
        <f>G673+G674+G676+G675</f>
        <v>23418</v>
      </c>
      <c r="I672" s="217"/>
    </row>
    <row r="673" spans="1:9" ht="54">
      <c r="A673" s="311" t="s">
        <v>660</v>
      </c>
      <c r="B673" s="311" t="s">
        <v>536</v>
      </c>
      <c r="C673" s="311" t="s">
        <v>672</v>
      </c>
      <c r="D673" s="311" t="s">
        <v>1143</v>
      </c>
      <c r="E673" s="2" t="s">
        <v>70</v>
      </c>
      <c r="F673" s="284"/>
      <c r="G673" s="284">
        <v>10008</v>
      </c>
      <c r="I673" s="301"/>
    </row>
    <row r="674" spans="1:9" ht="27.75">
      <c r="A674" s="309" t="s">
        <v>385</v>
      </c>
      <c r="B674" s="2" t="s">
        <v>536</v>
      </c>
      <c r="C674" s="2" t="s">
        <v>672</v>
      </c>
      <c r="D674" s="2" t="s">
        <v>1143</v>
      </c>
      <c r="E674" s="2" t="s">
        <v>523</v>
      </c>
      <c r="F674" s="284"/>
      <c r="G674" s="284">
        <v>10520</v>
      </c>
      <c r="I674" s="301"/>
    </row>
    <row r="675" spans="1:7" ht="15" hidden="1">
      <c r="A675" s="2" t="s">
        <v>653</v>
      </c>
      <c r="B675" s="2" t="s">
        <v>536</v>
      </c>
      <c r="C675" s="2" t="s">
        <v>672</v>
      </c>
      <c r="D675" s="2" t="s">
        <v>493</v>
      </c>
      <c r="E675" s="2" t="s">
        <v>517</v>
      </c>
      <c r="F675" s="284"/>
      <c r="G675" s="284"/>
    </row>
    <row r="676" spans="1:7" ht="14.25" customHeight="1">
      <c r="A676" s="346" t="s">
        <v>772</v>
      </c>
      <c r="B676" s="2" t="s">
        <v>536</v>
      </c>
      <c r="C676" s="2" t="s">
        <v>672</v>
      </c>
      <c r="D676" s="2" t="s">
        <v>1143</v>
      </c>
      <c r="E676" s="2" t="s">
        <v>773</v>
      </c>
      <c r="F676" s="284"/>
      <c r="G676" s="284">
        <v>2890</v>
      </c>
    </row>
    <row r="677" spans="1:7" ht="0.75" customHeight="1">
      <c r="A677" s="306" t="s">
        <v>395</v>
      </c>
      <c r="B677" s="254" t="s">
        <v>536</v>
      </c>
      <c r="C677" s="254" t="s">
        <v>672</v>
      </c>
      <c r="D677" s="254" t="s">
        <v>334</v>
      </c>
      <c r="E677" s="254"/>
      <c r="F677" s="283">
        <f>F679</f>
        <v>0</v>
      </c>
      <c r="G677" s="283">
        <f>G679</f>
        <v>0</v>
      </c>
    </row>
    <row r="678" spans="1:7" ht="0.75" customHeight="1">
      <c r="A678" s="306"/>
      <c r="B678" s="254"/>
      <c r="C678" s="254"/>
      <c r="D678" s="254"/>
      <c r="E678" s="254"/>
      <c r="F678" s="283"/>
      <c r="G678" s="283"/>
    </row>
    <row r="679" spans="1:7" ht="90" customHeight="1" hidden="1">
      <c r="A679" s="408" t="s">
        <v>564</v>
      </c>
      <c r="B679" s="311" t="s">
        <v>536</v>
      </c>
      <c r="C679" s="311" t="s">
        <v>672</v>
      </c>
      <c r="D679" s="311" t="s">
        <v>566</v>
      </c>
      <c r="E679" s="311"/>
      <c r="F679" s="287">
        <f>F681+F680</f>
        <v>0</v>
      </c>
      <c r="G679" s="287">
        <f>G681+G680</f>
        <v>0</v>
      </c>
    </row>
    <row r="680" spans="1:7" ht="27" hidden="1">
      <c r="A680" s="2" t="s">
        <v>661</v>
      </c>
      <c r="B680" s="2" t="s">
        <v>536</v>
      </c>
      <c r="C680" s="2" t="s">
        <v>672</v>
      </c>
      <c r="D680" s="311" t="s">
        <v>566</v>
      </c>
      <c r="E680" s="2" t="s">
        <v>523</v>
      </c>
      <c r="F680" s="286"/>
      <c r="G680" s="286"/>
    </row>
    <row r="681" spans="1:7" ht="27" hidden="1">
      <c r="A681" s="307" t="s">
        <v>385</v>
      </c>
      <c r="B681" s="2" t="s">
        <v>536</v>
      </c>
      <c r="C681" s="2" t="s">
        <v>672</v>
      </c>
      <c r="D681" s="311" t="s">
        <v>566</v>
      </c>
      <c r="E681" s="2" t="s">
        <v>523</v>
      </c>
      <c r="F681" s="286"/>
      <c r="G681" s="286"/>
    </row>
    <row r="682" spans="1:7" ht="40.5" hidden="1">
      <c r="A682" s="311" t="s">
        <v>78</v>
      </c>
      <c r="B682" s="2" t="s">
        <v>536</v>
      </c>
      <c r="C682" s="2" t="s">
        <v>672</v>
      </c>
      <c r="D682" s="2" t="s">
        <v>90</v>
      </c>
      <c r="E682" s="2"/>
      <c r="F682" s="286">
        <f>F683</f>
        <v>0</v>
      </c>
      <c r="G682" s="286">
        <f>G683</f>
        <v>0</v>
      </c>
    </row>
    <row r="683" spans="1:7" ht="27" hidden="1">
      <c r="A683" s="307" t="s">
        <v>385</v>
      </c>
      <c r="B683" s="2" t="s">
        <v>536</v>
      </c>
      <c r="C683" s="2" t="s">
        <v>672</v>
      </c>
      <c r="D683" s="2" t="s">
        <v>90</v>
      </c>
      <c r="E683" s="2" t="s">
        <v>523</v>
      </c>
      <c r="F683" s="286"/>
      <c r="G683" s="286"/>
    </row>
    <row r="684" spans="1:7" ht="27.75" hidden="1">
      <c r="A684" s="387" t="s">
        <v>933</v>
      </c>
      <c r="B684" s="311" t="s">
        <v>536</v>
      </c>
      <c r="C684" s="2" t="s">
        <v>672</v>
      </c>
      <c r="D684" s="2" t="s">
        <v>932</v>
      </c>
      <c r="E684" s="2"/>
      <c r="F684" s="286">
        <f>F685</f>
        <v>0</v>
      </c>
      <c r="G684" s="286">
        <f>G685</f>
        <v>0</v>
      </c>
    </row>
    <row r="685" spans="1:7" ht="27" hidden="1">
      <c r="A685" s="2" t="s">
        <v>661</v>
      </c>
      <c r="B685" s="311" t="s">
        <v>536</v>
      </c>
      <c r="C685" s="2" t="s">
        <v>672</v>
      </c>
      <c r="D685" s="2" t="s">
        <v>932</v>
      </c>
      <c r="E685" s="2" t="s">
        <v>523</v>
      </c>
      <c r="F685" s="286"/>
      <c r="G685" s="286"/>
    </row>
    <row r="686" spans="1:7" ht="27.75" hidden="1">
      <c r="A686" s="366" t="s">
        <v>282</v>
      </c>
      <c r="B686" s="2" t="s">
        <v>536</v>
      </c>
      <c r="C686" s="2" t="s">
        <v>672</v>
      </c>
      <c r="D686" s="2" t="s">
        <v>281</v>
      </c>
      <c r="E686" s="2"/>
      <c r="F686" s="286">
        <f>F687</f>
        <v>0</v>
      </c>
      <c r="G686" s="286">
        <f>G687</f>
        <v>0</v>
      </c>
    </row>
    <row r="687" spans="1:7" ht="27" hidden="1">
      <c r="A687" s="2" t="s">
        <v>661</v>
      </c>
      <c r="B687" s="2" t="s">
        <v>536</v>
      </c>
      <c r="C687" s="2" t="s">
        <v>672</v>
      </c>
      <c r="D687" s="2" t="s">
        <v>281</v>
      </c>
      <c r="E687" s="2" t="s">
        <v>523</v>
      </c>
      <c r="F687" s="286"/>
      <c r="G687" s="286"/>
    </row>
    <row r="688" spans="1:7" ht="42.75" hidden="1">
      <c r="A688" s="306" t="s">
        <v>413</v>
      </c>
      <c r="B688" s="2" t="s">
        <v>536</v>
      </c>
      <c r="C688" s="2" t="s">
        <v>672</v>
      </c>
      <c r="D688" s="2" t="s">
        <v>721</v>
      </c>
      <c r="E688" s="2"/>
      <c r="F688" s="286">
        <f>F689</f>
        <v>0</v>
      </c>
      <c r="G688" s="286">
        <f>G689</f>
        <v>0</v>
      </c>
    </row>
    <row r="689" spans="1:7" ht="27" hidden="1">
      <c r="A689" s="2" t="s">
        <v>438</v>
      </c>
      <c r="B689" s="2" t="s">
        <v>536</v>
      </c>
      <c r="C689" s="2" t="s">
        <v>672</v>
      </c>
      <c r="D689" s="2" t="s">
        <v>721</v>
      </c>
      <c r="E689" s="2" t="s">
        <v>517</v>
      </c>
      <c r="F689" s="286"/>
      <c r="G689" s="286"/>
    </row>
    <row r="690" spans="1:7" ht="91.5" customHeight="1">
      <c r="A690" s="495" t="s">
        <v>33</v>
      </c>
      <c r="B690" s="311" t="s">
        <v>536</v>
      </c>
      <c r="C690" s="311" t="s">
        <v>672</v>
      </c>
      <c r="D690" s="319" t="s">
        <v>1144</v>
      </c>
      <c r="E690" s="2"/>
      <c r="F690" s="284"/>
      <c r="G690" s="284">
        <f>G691+G692</f>
        <v>18072.566000000003</v>
      </c>
    </row>
    <row r="691" spans="1:7" ht="54">
      <c r="A691" s="2" t="s">
        <v>660</v>
      </c>
      <c r="B691" s="2" t="s">
        <v>536</v>
      </c>
      <c r="C691" s="2" t="s">
        <v>672</v>
      </c>
      <c r="D691" s="313" t="s">
        <v>1144</v>
      </c>
      <c r="E691" s="2" t="s">
        <v>70</v>
      </c>
      <c r="F691" s="286"/>
      <c r="G691" s="286">
        <v>17783.454</v>
      </c>
    </row>
    <row r="692" spans="1:7" ht="33" customHeight="1">
      <c r="A692" s="307" t="s">
        <v>385</v>
      </c>
      <c r="B692" s="2" t="s">
        <v>536</v>
      </c>
      <c r="C692" s="2" t="s">
        <v>672</v>
      </c>
      <c r="D692" s="313" t="s">
        <v>1145</v>
      </c>
      <c r="E692" s="2" t="s">
        <v>523</v>
      </c>
      <c r="F692" s="286"/>
      <c r="G692" s="286">
        <v>289.112</v>
      </c>
    </row>
    <row r="693" spans="1:7" ht="20.25" customHeight="1">
      <c r="A693" s="253" t="s">
        <v>764</v>
      </c>
      <c r="B693" s="253" t="s">
        <v>536</v>
      </c>
      <c r="C693" s="253" t="s">
        <v>673</v>
      </c>
      <c r="D693" s="253"/>
      <c r="E693" s="253"/>
      <c r="F693" s="282">
        <f>F694+F745+F773+F778+F827+F766+F787+F792</f>
        <v>150827.132</v>
      </c>
      <c r="G693" s="282">
        <f>G694+G745+G773+G778+G827+G766+G787+G792</f>
        <v>150918.132</v>
      </c>
    </row>
    <row r="694" spans="1:7" ht="46.5" customHeight="1">
      <c r="A694" s="306" t="s">
        <v>453</v>
      </c>
      <c r="B694" s="254" t="s">
        <v>536</v>
      </c>
      <c r="C694" s="254" t="s">
        <v>673</v>
      </c>
      <c r="D694" s="254" t="s">
        <v>684</v>
      </c>
      <c r="E694" s="254"/>
      <c r="F694" s="283">
        <f>F695</f>
        <v>148169.132</v>
      </c>
      <c r="G694" s="283"/>
    </row>
    <row r="695" spans="1:7" ht="45.75" customHeight="1">
      <c r="A695" s="306" t="s">
        <v>971</v>
      </c>
      <c r="B695" s="254" t="s">
        <v>536</v>
      </c>
      <c r="C695" s="254" t="s">
        <v>673</v>
      </c>
      <c r="D695" s="254" t="s">
        <v>348</v>
      </c>
      <c r="E695" s="254"/>
      <c r="F695" s="283">
        <f>F696+F718+F727+F736</f>
        <v>148169.132</v>
      </c>
      <c r="G695" s="283"/>
    </row>
    <row r="696" spans="1:7" ht="27.75">
      <c r="A696" s="320" t="s">
        <v>138</v>
      </c>
      <c r="B696" s="254" t="s">
        <v>536</v>
      </c>
      <c r="C696" s="254" t="s">
        <v>673</v>
      </c>
      <c r="D696" s="254" t="s">
        <v>139</v>
      </c>
      <c r="E696" s="254"/>
      <c r="F696" s="283">
        <f>F697+F701+F703+F712+F714+F716</f>
        <v>146340.932</v>
      </c>
      <c r="G696" s="283"/>
    </row>
    <row r="697" spans="1:7" ht="110.25" customHeight="1">
      <c r="A697" s="411" t="s">
        <v>76</v>
      </c>
      <c r="B697" s="2" t="s">
        <v>536</v>
      </c>
      <c r="C697" s="2" t="s">
        <v>673</v>
      </c>
      <c r="D697" s="2" t="s">
        <v>140</v>
      </c>
      <c r="E697" s="2"/>
      <c r="F697" s="282">
        <f>F698+F699+F700</f>
        <v>130031.932</v>
      </c>
      <c r="G697" s="282"/>
    </row>
    <row r="698" spans="1:7" ht="54">
      <c r="A698" s="2" t="s">
        <v>660</v>
      </c>
      <c r="B698" s="2" t="s">
        <v>536</v>
      </c>
      <c r="C698" s="2" t="s">
        <v>673</v>
      </c>
      <c r="D698" s="2" t="s">
        <v>140</v>
      </c>
      <c r="E698" s="2" t="s">
        <v>70</v>
      </c>
      <c r="F698" s="284">
        <v>124080.099</v>
      </c>
      <c r="G698" s="284"/>
    </row>
    <row r="699" spans="1:7" ht="27">
      <c r="A699" s="307" t="s">
        <v>385</v>
      </c>
      <c r="B699" s="2" t="s">
        <v>536</v>
      </c>
      <c r="C699" s="2" t="s">
        <v>673</v>
      </c>
      <c r="D699" s="2" t="s">
        <v>140</v>
      </c>
      <c r="E699" s="2" t="s">
        <v>523</v>
      </c>
      <c r="F699" s="284">
        <v>5951.833</v>
      </c>
      <c r="G699" s="284"/>
    </row>
    <row r="700" spans="1:7" ht="15" hidden="1">
      <c r="A700" s="308" t="s">
        <v>180</v>
      </c>
      <c r="B700" s="2" t="s">
        <v>536</v>
      </c>
      <c r="C700" s="2" t="s">
        <v>673</v>
      </c>
      <c r="D700" s="2" t="s">
        <v>140</v>
      </c>
      <c r="E700" s="2" t="s">
        <v>771</v>
      </c>
      <c r="F700" s="284"/>
      <c r="G700" s="284"/>
    </row>
    <row r="701" spans="1:7" ht="29.25" customHeight="1" hidden="1">
      <c r="A701" s="254" t="s">
        <v>183</v>
      </c>
      <c r="B701" s="254" t="s">
        <v>536</v>
      </c>
      <c r="C701" s="254" t="s">
        <v>673</v>
      </c>
      <c r="D701" s="254" t="s">
        <v>142</v>
      </c>
      <c r="E701" s="254"/>
      <c r="F701" s="283">
        <f>F702</f>
        <v>0</v>
      </c>
      <c r="G701" s="283">
        <f>G702</f>
        <v>0</v>
      </c>
    </row>
    <row r="702" spans="1:7" ht="54" hidden="1">
      <c r="A702" s="2" t="s">
        <v>660</v>
      </c>
      <c r="B702" s="2" t="s">
        <v>536</v>
      </c>
      <c r="C702" s="2" t="s">
        <v>673</v>
      </c>
      <c r="D702" s="2" t="s">
        <v>142</v>
      </c>
      <c r="E702" s="2" t="s">
        <v>70</v>
      </c>
      <c r="F702" s="284"/>
      <c r="G702" s="284"/>
    </row>
    <row r="703" spans="1:7" ht="28.5">
      <c r="A703" s="254" t="s">
        <v>606</v>
      </c>
      <c r="B703" s="253" t="s">
        <v>536</v>
      </c>
      <c r="C703" s="253" t="s">
        <v>673</v>
      </c>
      <c r="D703" s="253" t="s">
        <v>137</v>
      </c>
      <c r="E703" s="253"/>
      <c r="F703" s="282">
        <f>F704+F705+F706</f>
        <v>16309</v>
      </c>
      <c r="G703" s="282"/>
    </row>
    <row r="704" spans="1:7" ht="54">
      <c r="A704" s="2" t="s">
        <v>660</v>
      </c>
      <c r="B704" s="2" t="s">
        <v>536</v>
      </c>
      <c r="C704" s="2" t="s">
        <v>673</v>
      </c>
      <c r="D704" s="2" t="s">
        <v>137</v>
      </c>
      <c r="E704" s="2" t="s">
        <v>70</v>
      </c>
      <c r="F704" s="284">
        <v>8</v>
      </c>
      <c r="G704" s="284"/>
    </row>
    <row r="705" spans="1:7" ht="27.75">
      <c r="A705" s="309" t="s">
        <v>385</v>
      </c>
      <c r="B705" s="2" t="s">
        <v>536</v>
      </c>
      <c r="C705" s="2" t="s">
        <v>673</v>
      </c>
      <c r="D705" s="2" t="s">
        <v>137</v>
      </c>
      <c r="E705" s="2" t="s">
        <v>523</v>
      </c>
      <c r="F705" s="284">
        <v>14571</v>
      </c>
      <c r="G705" s="284"/>
    </row>
    <row r="706" spans="1:7" ht="15">
      <c r="A706" s="346" t="s">
        <v>772</v>
      </c>
      <c r="B706" s="2" t="s">
        <v>536</v>
      </c>
      <c r="C706" s="2" t="s">
        <v>673</v>
      </c>
      <c r="D706" s="2" t="s">
        <v>137</v>
      </c>
      <c r="E706" s="2" t="s">
        <v>773</v>
      </c>
      <c r="F706" s="284">
        <v>1730</v>
      </c>
      <c r="G706" s="284"/>
    </row>
    <row r="707" spans="1:7" ht="62.25" customHeight="1" hidden="1">
      <c r="A707" s="306" t="s">
        <v>752</v>
      </c>
      <c r="B707" s="254" t="s">
        <v>536</v>
      </c>
      <c r="C707" s="254" t="s">
        <v>673</v>
      </c>
      <c r="D707" s="254" t="s">
        <v>333</v>
      </c>
      <c r="E707" s="254"/>
      <c r="F707" s="283">
        <f>F708+F721+F723+F726+F729</f>
        <v>1828.2</v>
      </c>
      <c r="G707" s="283">
        <f>G708+G721+G723+G726+G729</f>
        <v>0</v>
      </c>
    </row>
    <row r="708" spans="1:7" ht="27" hidden="1">
      <c r="A708" s="311" t="s">
        <v>606</v>
      </c>
      <c r="B708" s="2" t="s">
        <v>536</v>
      </c>
      <c r="C708" s="2" t="s">
        <v>673</v>
      </c>
      <c r="D708" s="2" t="s">
        <v>201</v>
      </c>
      <c r="E708" s="2"/>
      <c r="F708" s="284">
        <f>F709+F710+F711</f>
        <v>0</v>
      </c>
      <c r="G708" s="284">
        <f>G709+G710+G711</f>
        <v>0</v>
      </c>
    </row>
    <row r="709" spans="1:7" ht="40.5" hidden="1">
      <c r="A709" s="2" t="s">
        <v>600</v>
      </c>
      <c r="B709" s="2" t="s">
        <v>536</v>
      </c>
      <c r="C709" s="2" t="s">
        <v>673</v>
      </c>
      <c r="D709" s="2" t="s">
        <v>201</v>
      </c>
      <c r="E709" s="2" t="s">
        <v>70</v>
      </c>
      <c r="F709" s="286"/>
      <c r="G709" s="286"/>
    </row>
    <row r="710" spans="1:7" ht="15" hidden="1">
      <c r="A710" s="338" t="s">
        <v>522</v>
      </c>
      <c r="B710" s="2" t="s">
        <v>536</v>
      </c>
      <c r="C710" s="2" t="s">
        <v>673</v>
      </c>
      <c r="D710" s="2" t="s">
        <v>201</v>
      </c>
      <c r="E710" s="2" t="s">
        <v>523</v>
      </c>
      <c r="F710" s="286"/>
      <c r="G710" s="286"/>
    </row>
    <row r="711" spans="1:7" ht="15" hidden="1">
      <c r="A711" s="346" t="s">
        <v>772</v>
      </c>
      <c r="B711" s="2" t="s">
        <v>536</v>
      </c>
      <c r="C711" s="2" t="s">
        <v>673</v>
      </c>
      <c r="D711" s="2" t="s">
        <v>201</v>
      </c>
      <c r="E711" s="2" t="s">
        <v>773</v>
      </c>
      <c r="F711" s="286"/>
      <c r="G711" s="286"/>
    </row>
    <row r="712" spans="1:7" ht="42.75" hidden="1">
      <c r="A712" s="412" t="s">
        <v>722</v>
      </c>
      <c r="B712" s="2" t="s">
        <v>536</v>
      </c>
      <c r="C712" s="2" t="s">
        <v>673</v>
      </c>
      <c r="D712" s="2" t="s">
        <v>721</v>
      </c>
      <c r="E712" s="2"/>
      <c r="F712" s="286">
        <f>F713</f>
        <v>0</v>
      </c>
      <c r="G712" s="286">
        <f>G713</f>
        <v>0</v>
      </c>
    </row>
    <row r="713" spans="1:7" ht="27" hidden="1">
      <c r="A713" s="2" t="s">
        <v>438</v>
      </c>
      <c r="B713" s="2" t="s">
        <v>536</v>
      </c>
      <c r="C713" s="2" t="s">
        <v>667</v>
      </c>
      <c r="D713" s="2" t="s">
        <v>721</v>
      </c>
      <c r="E713" s="2" t="s">
        <v>517</v>
      </c>
      <c r="F713" s="286">
        <v>0</v>
      </c>
      <c r="G713" s="286">
        <v>0</v>
      </c>
    </row>
    <row r="714" spans="1:7" ht="60" customHeight="1" hidden="1">
      <c r="A714" s="254" t="s">
        <v>26</v>
      </c>
      <c r="B714" s="2" t="s">
        <v>536</v>
      </c>
      <c r="C714" s="2" t="s">
        <v>673</v>
      </c>
      <c r="D714" s="2" t="s">
        <v>25</v>
      </c>
      <c r="E714" s="2"/>
      <c r="F714" s="286">
        <f>F715</f>
        <v>0</v>
      </c>
      <c r="G714" s="286">
        <f>G715</f>
        <v>0</v>
      </c>
    </row>
    <row r="715" spans="1:7" ht="27" hidden="1">
      <c r="A715" s="2" t="s">
        <v>385</v>
      </c>
      <c r="B715" s="2" t="s">
        <v>536</v>
      </c>
      <c r="C715" s="2" t="s">
        <v>673</v>
      </c>
      <c r="D715" s="2" t="s">
        <v>25</v>
      </c>
      <c r="E715" s="2" t="s">
        <v>523</v>
      </c>
      <c r="F715" s="286"/>
      <c r="G715" s="286"/>
    </row>
    <row r="716" spans="1:7" ht="27.75" hidden="1">
      <c r="A716" s="413" t="s">
        <v>1107</v>
      </c>
      <c r="B716" s="2" t="s">
        <v>536</v>
      </c>
      <c r="C716" s="2" t="s">
        <v>673</v>
      </c>
      <c r="D716" s="2" t="s">
        <v>281</v>
      </c>
      <c r="E716" s="2"/>
      <c r="F716" s="286">
        <f>F717</f>
        <v>0</v>
      </c>
      <c r="G716" s="286">
        <f>G717</f>
        <v>0</v>
      </c>
    </row>
    <row r="717" spans="1:7" ht="27.75" hidden="1">
      <c r="A717" s="309" t="s">
        <v>385</v>
      </c>
      <c r="B717" s="2" t="s">
        <v>536</v>
      </c>
      <c r="C717" s="2" t="s">
        <v>673</v>
      </c>
      <c r="D717" s="2" t="s">
        <v>281</v>
      </c>
      <c r="E717" s="2" t="s">
        <v>523</v>
      </c>
      <c r="F717" s="286"/>
      <c r="G717" s="286"/>
    </row>
    <row r="718" spans="1:7" ht="31.5" customHeight="1">
      <c r="A718" s="320" t="s">
        <v>471</v>
      </c>
      <c r="B718" s="253" t="s">
        <v>536</v>
      </c>
      <c r="C718" s="253" t="s">
        <v>673</v>
      </c>
      <c r="D718" s="253" t="s">
        <v>472</v>
      </c>
      <c r="E718" s="253"/>
      <c r="F718" s="282">
        <f>F721+F719</f>
        <v>828.2</v>
      </c>
      <c r="G718" s="282"/>
    </row>
    <row r="719" spans="1:7" ht="34.5" customHeight="1" hidden="1">
      <c r="A719" s="278" t="s">
        <v>18</v>
      </c>
      <c r="B719" s="2" t="s">
        <v>536</v>
      </c>
      <c r="C719" s="2" t="s">
        <v>673</v>
      </c>
      <c r="D719" s="2" t="s">
        <v>19</v>
      </c>
      <c r="E719" s="2"/>
      <c r="F719" s="284">
        <f>F720</f>
        <v>0</v>
      </c>
      <c r="G719" s="284"/>
    </row>
    <row r="720" spans="1:7" ht="57.75" customHeight="1" hidden="1">
      <c r="A720" s="2" t="s">
        <v>660</v>
      </c>
      <c r="B720" s="311" t="s">
        <v>536</v>
      </c>
      <c r="C720" s="2" t="s">
        <v>673</v>
      </c>
      <c r="D720" s="2" t="s">
        <v>19</v>
      </c>
      <c r="E720" s="2" t="s">
        <v>70</v>
      </c>
      <c r="F720" s="284"/>
      <c r="G720" s="284"/>
    </row>
    <row r="721" spans="1:11" ht="51" customHeight="1">
      <c r="A721" s="412" t="s">
        <v>445</v>
      </c>
      <c r="B721" s="254" t="s">
        <v>536</v>
      </c>
      <c r="C721" s="254" t="s">
        <v>673</v>
      </c>
      <c r="D721" s="254" t="s">
        <v>135</v>
      </c>
      <c r="E721" s="2"/>
      <c r="F721" s="284">
        <f>F722</f>
        <v>828.2</v>
      </c>
      <c r="G721" s="284"/>
      <c r="I721" s="217"/>
      <c r="J721" s="217"/>
      <c r="K721" s="217"/>
    </row>
    <row r="722" spans="1:11" ht="54">
      <c r="A722" s="2" t="s">
        <v>660</v>
      </c>
      <c r="B722" s="311" t="s">
        <v>536</v>
      </c>
      <c r="C722" s="2" t="s">
        <v>673</v>
      </c>
      <c r="D722" s="2" t="s">
        <v>135</v>
      </c>
      <c r="E722" s="2" t="s">
        <v>70</v>
      </c>
      <c r="F722" s="284">
        <v>828.2</v>
      </c>
      <c r="G722" s="284"/>
      <c r="I722" s="301"/>
      <c r="J722" s="217"/>
      <c r="K722" s="217"/>
    </row>
    <row r="723" spans="1:11" ht="43.5" customHeight="1" hidden="1">
      <c r="A723" s="311" t="s">
        <v>78</v>
      </c>
      <c r="B723" s="2" t="s">
        <v>536</v>
      </c>
      <c r="C723" s="2" t="s">
        <v>673</v>
      </c>
      <c r="D723" s="2" t="s">
        <v>90</v>
      </c>
      <c r="E723" s="2"/>
      <c r="F723" s="284">
        <f>F724</f>
        <v>0</v>
      </c>
      <c r="G723" s="284"/>
      <c r="I723" s="301"/>
      <c r="J723" s="217"/>
      <c r="K723" s="217"/>
    </row>
    <row r="724" spans="1:11" ht="27" hidden="1">
      <c r="A724" s="307" t="s">
        <v>385</v>
      </c>
      <c r="B724" s="2" t="s">
        <v>536</v>
      </c>
      <c r="C724" s="2" t="s">
        <v>673</v>
      </c>
      <c r="D724" s="2" t="s">
        <v>90</v>
      </c>
      <c r="E724" s="2" t="s">
        <v>523</v>
      </c>
      <c r="F724" s="284"/>
      <c r="G724" s="284"/>
      <c r="I724" s="217"/>
      <c r="J724" s="217"/>
      <c r="K724" s="217"/>
    </row>
    <row r="725" spans="1:11" ht="66.75" customHeight="1" hidden="1">
      <c r="A725" s="311" t="s">
        <v>327</v>
      </c>
      <c r="B725" s="2" t="s">
        <v>536</v>
      </c>
      <c r="C725" s="2" t="s">
        <v>673</v>
      </c>
      <c r="D725" s="2" t="s">
        <v>91</v>
      </c>
      <c r="E725" s="2"/>
      <c r="F725" s="284">
        <f>F726</f>
        <v>0</v>
      </c>
      <c r="G725" s="284"/>
      <c r="I725" s="217"/>
      <c r="J725" s="217"/>
      <c r="K725" s="217"/>
    </row>
    <row r="726" spans="1:11" ht="27" hidden="1">
      <c r="A726" s="2" t="s">
        <v>661</v>
      </c>
      <c r="B726" s="2" t="s">
        <v>536</v>
      </c>
      <c r="C726" s="2" t="s">
        <v>673</v>
      </c>
      <c r="D726" s="2" t="s">
        <v>91</v>
      </c>
      <c r="E726" s="2" t="s">
        <v>523</v>
      </c>
      <c r="F726" s="284"/>
      <c r="G726" s="284"/>
      <c r="I726" s="217"/>
      <c r="J726" s="217"/>
      <c r="K726" s="217"/>
    </row>
    <row r="727" spans="1:11" ht="36" customHeight="1">
      <c r="A727" s="317" t="s">
        <v>473</v>
      </c>
      <c r="B727" s="311" t="s">
        <v>536</v>
      </c>
      <c r="C727" s="2" t="s">
        <v>673</v>
      </c>
      <c r="D727" s="2" t="s">
        <v>474</v>
      </c>
      <c r="E727" s="2"/>
      <c r="F727" s="284">
        <f>F728+F730+F743</f>
        <v>1000</v>
      </c>
      <c r="G727" s="284"/>
      <c r="I727" s="217"/>
      <c r="J727" s="217"/>
      <c r="K727" s="217"/>
    </row>
    <row r="728" spans="1:11" ht="77.25" customHeight="1">
      <c r="A728" s="414" t="s">
        <v>1110</v>
      </c>
      <c r="B728" s="254" t="s">
        <v>536</v>
      </c>
      <c r="C728" s="254" t="s">
        <v>673</v>
      </c>
      <c r="D728" s="254" t="s">
        <v>573</v>
      </c>
      <c r="E728" s="311"/>
      <c r="F728" s="284">
        <f>F729</f>
        <v>1000</v>
      </c>
      <c r="G728" s="284"/>
      <c r="I728" s="217"/>
      <c r="J728" s="217"/>
      <c r="K728" s="217"/>
    </row>
    <row r="729" spans="1:7" ht="36.75" customHeight="1">
      <c r="A729" s="309" t="s">
        <v>385</v>
      </c>
      <c r="B729" s="2" t="s">
        <v>536</v>
      </c>
      <c r="C729" s="2" t="s">
        <v>673</v>
      </c>
      <c r="D729" s="2" t="s">
        <v>573</v>
      </c>
      <c r="E729" s="2" t="s">
        <v>523</v>
      </c>
      <c r="F729" s="284">
        <v>1000</v>
      </c>
      <c r="G729" s="284"/>
    </row>
    <row r="730" spans="1:7" ht="78.75" customHeight="1" hidden="1">
      <c r="A730" s="412" t="s">
        <v>1081</v>
      </c>
      <c r="B730" s="2" t="s">
        <v>536</v>
      </c>
      <c r="C730" s="2" t="s">
        <v>673</v>
      </c>
      <c r="D730" s="2" t="s">
        <v>28</v>
      </c>
      <c r="E730" s="2"/>
      <c r="F730" s="284">
        <f>F731</f>
        <v>0</v>
      </c>
      <c r="G730" s="284">
        <f>G731</f>
        <v>0</v>
      </c>
    </row>
    <row r="731" spans="1:7" ht="31.5" customHeight="1" hidden="1">
      <c r="A731" s="309" t="s">
        <v>385</v>
      </c>
      <c r="B731" s="2" t="s">
        <v>536</v>
      </c>
      <c r="C731" s="2" t="s">
        <v>667</v>
      </c>
      <c r="D731" s="2" t="s">
        <v>28</v>
      </c>
      <c r="E731" s="2" t="s">
        <v>523</v>
      </c>
      <c r="F731" s="284"/>
      <c r="G731" s="284"/>
    </row>
    <row r="732" spans="1:7" ht="74.25" customHeight="1" hidden="1">
      <c r="A732" s="311" t="s">
        <v>730</v>
      </c>
      <c r="B732" s="311" t="s">
        <v>536</v>
      </c>
      <c r="C732" s="311" t="s">
        <v>673</v>
      </c>
      <c r="D732" s="311" t="s">
        <v>92</v>
      </c>
      <c r="E732" s="311"/>
      <c r="F732" s="285">
        <f>F733</f>
        <v>0</v>
      </c>
      <c r="G732" s="285">
        <f>G733</f>
        <v>0</v>
      </c>
    </row>
    <row r="733" spans="1:7" ht="35.25" customHeight="1" hidden="1">
      <c r="A733" s="307" t="s">
        <v>385</v>
      </c>
      <c r="B733" s="2" t="s">
        <v>536</v>
      </c>
      <c r="C733" s="2" t="s">
        <v>673</v>
      </c>
      <c r="D733" s="2" t="s">
        <v>297</v>
      </c>
      <c r="E733" s="2" t="s">
        <v>517</v>
      </c>
      <c r="F733" s="285"/>
      <c r="G733" s="285"/>
    </row>
    <row r="734" spans="1:7" ht="57" customHeight="1" hidden="1">
      <c r="A734" s="2" t="s">
        <v>187</v>
      </c>
      <c r="B734" s="2" t="s">
        <v>536</v>
      </c>
      <c r="C734" s="2" t="s">
        <v>673</v>
      </c>
      <c r="D734" s="311" t="s">
        <v>388</v>
      </c>
      <c r="E734" s="2"/>
      <c r="F734" s="285">
        <f>F735</f>
        <v>0</v>
      </c>
      <c r="G734" s="285">
        <f>G735</f>
        <v>0</v>
      </c>
    </row>
    <row r="735" spans="1:7" ht="35.25" customHeight="1" hidden="1">
      <c r="A735" s="307" t="s">
        <v>385</v>
      </c>
      <c r="B735" s="2" t="s">
        <v>536</v>
      </c>
      <c r="C735" s="2" t="s">
        <v>673</v>
      </c>
      <c r="D735" s="311" t="s">
        <v>388</v>
      </c>
      <c r="E735" s="2" t="s">
        <v>523</v>
      </c>
      <c r="F735" s="285"/>
      <c r="G735" s="285"/>
    </row>
    <row r="736" spans="1:7" ht="63.75" customHeight="1" hidden="1">
      <c r="A736" s="415" t="s">
        <v>50</v>
      </c>
      <c r="B736" s="2" t="s">
        <v>536</v>
      </c>
      <c r="C736" s="2" t="s">
        <v>673</v>
      </c>
      <c r="D736" s="2" t="s">
        <v>51</v>
      </c>
      <c r="E736" s="2"/>
      <c r="F736" s="284">
        <f>F737+F739+F741</f>
        <v>0</v>
      </c>
      <c r="G736" s="284">
        <f>G737+G739+G741</f>
        <v>0</v>
      </c>
    </row>
    <row r="737" spans="1:7" ht="63.75" customHeight="1" hidden="1">
      <c r="A737" s="366" t="s">
        <v>53</v>
      </c>
      <c r="B737" s="2" t="s">
        <v>536</v>
      </c>
      <c r="C737" s="2" t="s">
        <v>673</v>
      </c>
      <c r="D737" s="2" t="s">
        <v>52</v>
      </c>
      <c r="E737" s="2"/>
      <c r="F737" s="284">
        <f>F738</f>
        <v>0</v>
      </c>
      <c r="G737" s="284">
        <f>G738</f>
        <v>0</v>
      </c>
    </row>
    <row r="738" spans="1:7" ht="30.75" customHeight="1" hidden="1">
      <c r="A738" s="309" t="s">
        <v>385</v>
      </c>
      <c r="B738" s="2" t="s">
        <v>536</v>
      </c>
      <c r="C738" s="2" t="s">
        <v>673</v>
      </c>
      <c r="D738" s="2" t="s">
        <v>52</v>
      </c>
      <c r="E738" s="2" t="s">
        <v>523</v>
      </c>
      <c r="F738" s="284"/>
      <c r="G738" s="284"/>
    </row>
    <row r="739" spans="1:7" ht="44.25" customHeight="1" hidden="1">
      <c r="A739" s="366" t="s">
        <v>54</v>
      </c>
      <c r="B739" s="2" t="s">
        <v>536</v>
      </c>
      <c r="C739" s="2" t="s">
        <v>673</v>
      </c>
      <c r="D739" s="2" t="s">
        <v>55</v>
      </c>
      <c r="E739" s="2"/>
      <c r="F739" s="284">
        <f>F740</f>
        <v>0</v>
      </c>
      <c r="G739" s="284">
        <f>G740</f>
        <v>0</v>
      </c>
    </row>
    <row r="740" spans="1:7" ht="33.75" customHeight="1" hidden="1">
      <c r="A740" s="309" t="s">
        <v>385</v>
      </c>
      <c r="B740" s="2" t="s">
        <v>536</v>
      </c>
      <c r="C740" s="2" t="s">
        <v>673</v>
      </c>
      <c r="D740" s="2" t="s">
        <v>55</v>
      </c>
      <c r="E740" s="2" t="s">
        <v>523</v>
      </c>
      <c r="F740" s="284"/>
      <c r="G740" s="284"/>
    </row>
    <row r="741" spans="1:7" ht="47.25" customHeight="1" hidden="1">
      <c r="A741" s="366" t="s">
        <v>56</v>
      </c>
      <c r="B741" s="2" t="s">
        <v>536</v>
      </c>
      <c r="C741" s="2" t="s">
        <v>673</v>
      </c>
      <c r="D741" s="2" t="s">
        <v>57</v>
      </c>
      <c r="E741" s="2"/>
      <c r="F741" s="284">
        <f>F742</f>
        <v>0</v>
      </c>
      <c r="G741" s="284">
        <f>G742</f>
        <v>0</v>
      </c>
    </row>
    <row r="742" spans="1:7" ht="38.25" customHeight="1" hidden="1">
      <c r="A742" s="309" t="s">
        <v>385</v>
      </c>
      <c r="B742" s="2" t="s">
        <v>536</v>
      </c>
      <c r="C742" s="2" t="s">
        <v>673</v>
      </c>
      <c r="D742" s="2" t="s">
        <v>57</v>
      </c>
      <c r="E742" s="2" t="s">
        <v>523</v>
      </c>
      <c r="F742" s="284"/>
      <c r="G742" s="284"/>
    </row>
    <row r="743" spans="1:7" ht="38.25" customHeight="1" hidden="1">
      <c r="A743" s="278" t="s">
        <v>27</v>
      </c>
      <c r="B743" s="2" t="s">
        <v>536</v>
      </c>
      <c r="C743" s="2" t="s">
        <v>673</v>
      </c>
      <c r="D743" s="2" t="s">
        <v>28</v>
      </c>
      <c r="E743" s="2"/>
      <c r="F743" s="284">
        <f>F744</f>
        <v>0</v>
      </c>
      <c r="G743" s="284">
        <f>G744</f>
        <v>0</v>
      </c>
    </row>
    <row r="744" spans="1:7" ht="38.25" customHeight="1" hidden="1">
      <c r="A744" s="309" t="s">
        <v>385</v>
      </c>
      <c r="B744" s="2" t="s">
        <v>536</v>
      </c>
      <c r="C744" s="2" t="s">
        <v>667</v>
      </c>
      <c r="D744" s="2" t="s">
        <v>28</v>
      </c>
      <c r="E744" s="2" t="s">
        <v>523</v>
      </c>
      <c r="F744" s="284"/>
      <c r="G744" s="284"/>
    </row>
    <row r="745" spans="1:7" ht="60.75" customHeight="1">
      <c r="A745" s="327" t="s">
        <v>280</v>
      </c>
      <c r="B745" s="254" t="s">
        <v>536</v>
      </c>
      <c r="C745" s="254" t="s">
        <v>673</v>
      </c>
      <c r="D745" s="254" t="s">
        <v>641</v>
      </c>
      <c r="E745" s="254"/>
      <c r="F745" s="283">
        <f>F746</f>
        <v>258</v>
      </c>
      <c r="G745" s="283"/>
    </row>
    <row r="746" spans="1:7" ht="64.5" customHeight="1">
      <c r="A746" s="352" t="s">
        <v>958</v>
      </c>
      <c r="B746" s="2" t="s">
        <v>536</v>
      </c>
      <c r="C746" s="2" t="s">
        <v>673</v>
      </c>
      <c r="D746" s="2" t="s">
        <v>642</v>
      </c>
      <c r="E746" s="2"/>
      <c r="F746" s="284">
        <f>F748</f>
        <v>258</v>
      </c>
      <c r="G746" s="284"/>
    </row>
    <row r="747" spans="1:7" ht="54.75" customHeight="1">
      <c r="A747" s="320" t="s">
        <v>643</v>
      </c>
      <c r="B747" s="2" t="s">
        <v>536</v>
      </c>
      <c r="C747" s="2" t="s">
        <v>673</v>
      </c>
      <c r="D747" s="2" t="s">
        <v>644</v>
      </c>
      <c r="E747" s="2"/>
      <c r="F747" s="284">
        <f>F748</f>
        <v>258</v>
      </c>
      <c r="G747" s="284"/>
    </row>
    <row r="748" spans="1:7" ht="21" customHeight="1">
      <c r="A748" s="2" t="s">
        <v>325</v>
      </c>
      <c r="B748" s="2" t="s">
        <v>536</v>
      </c>
      <c r="C748" s="2" t="s">
        <v>673</v>
      </c>
      <c r="D748" s="2" t="s">
        <v>645</v>
      </c>
      <c r="E748" s="2"/>
      <c r="F748" s="284">
        <f>F749</f>
        <v>258</v>
      </c>
      <c r="G748" s="284"/>
    </row>
    <row r="749" spans="1:7" ht="27.75">
      <c r="A749" s="309" t="s">
        <v>385</v>
      </c>
      <c r="B749" s="2" t="s">
        <v>536</v>
      </c>
      <c r="C749" s="2" t="s">
        <v>673</v>
      </c>
      <c r="D749" s="2" t="s">
        <v>645</v>
      </c>
      <c r="E749" s="2" t="s">
        <v>329</v>
      </c>
      <c r="F749" s="286">
        <v>258</v>
      </c>
      <c r="G749" s="286"/>
    </row>
    <row r="750" spans="1:7" ht="42.75" hidden="1">
      <c r="A750" s="357" t="s">
        <v>179</v>
      </c>
      <c r="B750" s="254" t="s">
        <v>536</v>
      </c>
      <c r="C750" s="254" t="s">
        <v>673</v>
      </c>
      <c r="D750" s="254" t="s">
        <v>307</v>
      </c>
      <c r="E750" s="254"/>
      <c r="F750" s="282">
        <f>F751</f>
        <v>0</v>
      </c>
      <c r="G750" s="282">
        <f>G751</f>
        <v>0</v>
      </c>
    </row>
    <row r="751" spans="1:7" ht="27" hidden="1">
      <c r="A751" s="2" t="s">
        <v>330</v>
      </c>
      <c r="B751" s="2" t="s">
        <v>536</v>
      </c>
      <c r="C751" s="2" t="s">
        <v>673</v>
      </c>
      <c r="D751" s="2" t="s">
        <v>202</v>
      </c>
      <c r="E751" s="2"/>
      <c r="F751" s="284">
        <f>F752</f>
        <v>0</v>
      </c>
      <c r="G751" s="284">
        <f>G752</f>
        <v>0</v>
      </c>
    </row>
    <row r="752" spans="1:7" ht="27" hidden="1">
      <c r="A752" s="2" t="s">
        <v>661</v>
      </c>
      <c r="B752" s="2" t="s">
        <v>536</v>
      </c>
      <c r="C752" s="2" t="s">
        <v>673</v>
      </c>
      <c r="D752" s="2" t="s">
        <v>202</v>
      </c>
      <c r="E752" s="2" t="s">
        <v>523</v>
      </c>
      <c r="F752" s="286"/>
      <c r="G752" s="286"/>
    </row>
    <row r="753" spans="1:7" ht="57" hidden="1">
      <c r="A753" s="306" t="s">
        <v>192</v>
      </c>
      <c r="B753" s="254" t="s">
        <v>536</v>
      </c>
      <c r="C753" s="254" t="s">
        <v>673</v>
      </c>
      <c r="D753" s="254" t="s">
        <v>293</v>
      </c>
      <c r="E753" s="254"/>
      <c r="F753" s="289">
        <f aca="true" t="shared" si="41" ref="F753:G755">F754</f>
        <v>0</v>
      </c>
      <c r="G753" s="289">
        <f t="shared" si="41"/>
        <v>0</v>
      </c>
    </row>
    <row r="754" spans="1:7" ht="88.5" customHeight="1" hidden="1">
      <c r="A754" s="2" t="s">
        <v>747</v>
      </c>
      <c r="B754" s="2" t="s">
        <v>536</v>
      </c>
      <c r="C754" s="2" t="s">
        <v>673</v>
      </c>
      <c r="D754" s="2" t="s">
        <v>195</v>
      </c>
      <c r="E754" s="2"/>
      <c r="F754" s="286">
        <f t="shared" si="41"/>
        <v>0</v>
      </c>
      <c r="G754" s="286">
        <f t="shared" si="41"/>
        <v>0</v>
      </c>
    </row>
    <row r="755" spans="1:7" ht="45" customHeight="1" hidden="1">
      <c r="A755" s="5" t="s">
        <v>193</v>
      </c>
      <c r="B755" s="2" t="s">
        <v>536</v>
      </c>
      <c r="C755" s="2" t="s">
        <v>673</v>
      </c>
      <c r="D755" s="2" t="s">
        <v>194</v>
      </c>
      <c r="E755" s="2"/>
      <c r="F755" s="286">
        <f t="shared" si="41"/>
        <v>0</v>
      </c>
      <c r="G755" s="286">
        <f t="shared" si="41"/>
        <v>0</v>
      </c>
    </row>
    <row r="756" spans="1:7" ht="15" hidden="1">
      <c r="A756" s="2" t="s">
        <v>522</v>
      </c>
      <c r="B756" s="2" t="s">
        <v>536</v>
      </c>
      <c r="C756" s="2" t="s">
        <v>673</v>
      </c>
      <c r="D756" s="2" t="s">
        <v>194</v>
      </c>
      <c r="E756" s="2" t="s">
        <v>329</v>
      </c>
      <c r="F756" s="286"/>
      <c r="G756" s="286"/>
    </row>
    <row r="757" spans="1:7" ht="60.75" customHeight="1" hidden="1">
      <c r="A757" s="368" t="s">
        <v>394</v>
      </c>
      <c r="B757" s="254" t="s">
        <v>536</v>
      </c>
      <c r="C757" s="254" t="s">
        <v>673</v>
      </c>
      <c r="D757" s="254" t="s">
        <v>85</v>
      </c>
      <c r="E757" s="254"/>
      <c r="F757" s="282">
        <f aca="true" t="shared" si="42" ref="F757:G759">F758</f>
        <v>0</v>
      </c>
      <c r="G757" s="282">
        <f t="shared" si="42"/>
        <v>0</v>
      </c>
    </row>
    <row r="758" spans="1:7" ht="85.5" customHeight="1" hidden="1">
      <c r="A758" s="5" t="s">
        <v>510</v>
      </c>
      <c r="B758" s="2" t="s">
        <v>536</v>
      </c>
      <c r="C758" s="2" t="s">
        <v>673</v>
      </c>
      <c r="D758" s="2" t="s">
        <v>160</v>
      </c>
      <c r="E758" s="2"/>
      <c r="F758" s="284">
        <f t="shared" si="42"/>
        <v>0</v>
      </c>
      <c r="G758" s="284">
        <f t="shared" si="42"/>
        <v>0</v>
      </c>
    </row>
    <row r="759" spans="1:7" ht="27.75" hidden="1">
      <c r="A759" s="416" t="s">
        <v>250</v>
      </c>
      <c r="B759" s="2" t="s">
        <v>536</v>
      </c>
      <c r="C759" s="2" t="s">
        <v>673</v>
      </c>
      <c r="D759" s="2" t="s">
        <v>253</v>
      </c>
      <c r="E759" s="2"/>
      <c r="F759" s="284">
        <f t="shared" si="42"/>
        <v>0</v>
      </c>
      <c r="G759" s="284">
        <f t="shared" si="42"/>
        <v>0</v>
      </c>
    </row>
    <row r="760" spans="1:7" ht="27" hidden="1">
      <c r="A760" s="2" t="s">
        <v>661</v>
      </c>
      <c r="B760" s="2" t="s">
        <v>536</v>
      </c>
      <c r="C760" s="2" t="s">
        <v>673</v>
      </c>
      <c r="D760" s="2" t="s">
        <v>253</v>
      </c>
      <c r="E760" s="2" t="s">
        <v>523</v>
      </c>
      <c r="F760" s="286"/>
      <c r="G760" s="286"/>
    </row>
    <row r="761" spans="1:7" ht="15" hidden="1">
      <c r="A761" s="306"/>
      <c r="B761" s="254"/>
      <c r="C761" s="254"/>
      <c r="D761" s="254"/>
      <c r="E761" s="254"/>
      <c r="F761" s="289">
        <f aca="true" t="shared" si="43" ref="F761:G764">F762</f>
        <v>0</v>
      </c>
      <c r="G761" s="289">
        <f t="shared" si="43"/>
        <v>0</v>
      </c>
    </row>
    <row r="762" spans="1:7" ht="15" hidden="1">
      <c r="A762" s="2"/>
      <c r="B762" s="2"/>
      <c r="C762" s="2"/>
      <c r="D762" s="2"/>
      <c r="E762" s="2"/>
      <c r="F762" s="286">
        <f t="shared" si="43"/>
        <v>0</v>
      </c>
      <c r="G762" s="286">
        <f t="shared" si="43"/>
        <v>0</v>
      </c>
    </row>
    <row r="763" spans="1:7" ht="15" hidden="1">
      <c r="A763" s="367"/>
      <c r="B763" s="2"/>
      <c r="C763" s="2"/>
      <c r="D763" s="2"/>
      <c r="E763" s="2"/>
      <c r="F763" s="292">
        <f t="shared" si="43"/>
        <v>0</v>
      </c>
      <c r="G763" s="292">
        <f t="shared" si="43"/>
        <v>0</v>
      </c>
    </row>
    <row r="764" spans="1:7" ht="15" hidden="1">
      <c r="A764" s="5"/>
      <c r="B764" s="2"/>
      <c r="C764" s="2"/>
      <c r="D764" s="2"/>
      <c r="E764" s="2"/>
      <c r="F764" s="292">
        <f t="shared" si="43"/>
        <v>0</v>
      </c>
      <c r="G764" s="292">
        <f t="shared" si="43"/>
        <v>0</v>
      </c>
    </row>
    <row r="765" spans="1:7" ht="15" hidden="1">
      <c r="A765" s="309"/>
      <c r="B765" s="2"/>
      <c r="C765" s="2"/>
      <c r="D765" s="2"/>
      <c r="E765" s="2"/>
      <c r="F765" s="286"/>
      <c r="G765" s="286"/>
    </row>
    <row r="766" spans="1:7" ht="54.75" hidden="1">
      <c r="A766" s="373" t="s">
        <v>65</v>
      </c>
      <c r="B766" s="253" t="s">
        <v>536</v>
      </c>
      <c r="C766" s="253" t="s">
        <v>673</v>
      </c>
      <c r="D766" s="253" t="s">
        <v>368</v>
      </c>
      <c r="E766" s="2"/>
      <c r="F766" s="288">
        <f>F767</f>
        <v>0</v>
      </c>
      <c r="G766" s="288">
        <f>G767</f>
        <v>0</v>
      </c>
    </row>
    <row r="767" spans="1:7" ht="114" hidden="1">
      <c r="A767" s="306" t="s">
        <v>972</v>
      </c>
      <c r="B767" s="2" t="s">
        <v>536</v>
      </c>
      <c r="C767" s="2" t="s">
        <v>673</v>
      </c>
      <c r="D767" s="311" t="s">
        <v>369</v>
      </c>
      <c r="E767" s="2"/>
      <c r="F767" s="286">
        <f>F768+F771</f>
        <v>0</v>
      </c>
      <c r="G767" s="286">
        <f>G768+G771</f>
        <v>0</v>
      </c>
    </row>
    <row r="768" spans="1:7" ht="41.25" hidden="1">
      <c r="A768" s="320" t="s">
        <v>822</v>
      </c>
      <c r="B768" s="2" t="s">
        <v>536</v>
      </c>
      <c r="C768" s="2" t="s">
        <v>673</v>
      </c>
      <c r="D768" s="2" t="s">
        <v>372</v>
      </c>
      <c r="E768" s="2"/>
      <c r="F768" s="286">
        <f>F769</f>
        <v>0</v>
      </c>
      <c r="G768" s="286">
        <f>G769</f>
        <v>0</v>
      </c>
    </row>
    <row r="769" spans="1:7" ht="27.75" hidden="1">
      <c r="A769" s="309" t="s">
        <v>722</v>
      </c>
      <c r="B769" s="2" t="s">
        <v>536</v>
      </c>
      <c r="C769" s="2" t="s">
        <v>673</v>
      </c>
      <c r="D769" s="2" t="s">
        <v>823</v>
      </c>
      <c r="E769" s="2"/>
      <c r="F769" s="286">
        <f>F770</f>
        <v>0</v>
      </c>
      <c r="G769" s="286">
        <f>G770</f>
        <v>0</v>
      </c>
    </row>
    <row r="770" spans="1:7" ht="27" hidden="1">
      <c r="A770" s="2" t="s">
        <v>438</v>
      </c>
      <c r="B770" s="2" t="s">
        <v>536</v>
      </c>
      <c r="C770" s="2" t="s">
        <v>673</v>
      </c>
      <c r="D770" s="2" t="s">
        <v>823</v>
      </c>
      <c r="E770" s="2" t="s">
        <v>517</v>
      </c>
      <c r="F770" s="286"/>
      <c r="G770" s="286"/>
    </row>
    <row r="771" spans="1:7" ht="27.75" hidden="1">
      <c r="A771" s="366" t="s">
        <v>58</v>
      </c>
      <c r="B771" s="2" t="s">
        <v>536</v>
      </c>
      <c r="C771" s="2" t="s">
        <v>673</v>
      </c>
      <c r="D771" s="2" t="s">
        <v>824</v>
      </c>
      <c r="E771" s="2"/>
      <c r="F771" s="286">
        <f>F772</f>
        <v>0</v>
      </c>
      <c r="G771" s="286">
        <f>G772</f>
        <v>0</v>
      </c>
    </row>
    <row r="772" spans="1:7" ht="27" hidden="1">
      <c r="A772" s="2" t="s">
        <v>438</v>
      </c>
      <c r="B772" s="2" t="s">
        <v>536</v>
      </c>
      <c r="C772" s="2" t="s">
        <v>673</v>
      </c>
      <c r="D772" s="2" t="s">
        <v>824</v>
      </c>
      <c r="E772" s="2" t="s">
        <v>517</v>
      </c>
      <c r="F772" s="286"/>
      <c r="G772" s="286"/>
    </row>
    <row r="773" spans="1:7" ht="27" hidden="1">
      <c r="A773" s="368" t="s">
        <v>807</v>
      </c>
      <c r="B773" s="254" t="s">
        <v>536</v>
      </c>
      <c r="C773" s="254" t="s">
        <v>673</v>
      </c>
      <c r="D773" s="254" t="s">
        <v>690</v>
      </c>
      <c r="E773" s="254"/>
      <c r="F773" s="282">
        <f>F774</f>
        <v>0</v>
      </c>
      <c r="G773" s="282">
        <f>G774</f>
        <v>0</v>
      </c>
    </row>
    <row r="774" spans="1:7" ht="58.5" customHeight="1" hidden="1">
      <c r="A774" s="5" t="s">
        <v>973</v>
      </c>
      <c r="B774" s="2" t="s">
        <v>536</v>
      </c>
      <c r="C774" s="2" t="s">
        <v>673</v>
      </c>
      <c r="D774" s="2" t="s">
        <v>692</v>
      </c>
      <c r="E774" s="2"/>
      <c r="F774" s="284">
        <f>F776</f>
        <v>0</v>
      </c>
      <c r="G774" s="284">
        <f>G776</f>
        <v>0</v>
      </c>
    </row>
    <row r="775" spans="1:7" ht="72" customHeight="1" hidden="1">
      <c r="A775" s="320" t="s">
        <v>693</v>
      </c>
      <c r="B775" s="2" t="s">
        <v>536</v>
      </c>
      <c r="C775" s="2" t="s">
        <v>673</v>
      </c>
      <c r="D775" s="2" t="s">
        <v>694</v>
      </c>
      <c r="E775" s="2"/>
      <c r="F775" s="284">
        <f>F776</f>
        <v>0</v>
      </c>
      <c r="G775" s="284">
        <f>G776</f>
        <v>0</v>
      </c>
    </row>
    <row r="776" spans="1:7" ht="27" hidden="1">
      <c r="A776" s="2" t="s">
        <v>250</v>
      </c>
      <c r="B776" s="2" t="s">
        <v>536</v>
      </c>
      <c r="C776" s="2" t="s">
        <v>673</v>
      </c>
      <c r="D776" s="2" t="s">
        <v>695</v>
      </c>
      <c r="E776" s="2"/>
      <c r="F776" s="284">
        <f>F777</f>
        <v>0</v>
      </c>
      <c r="G776" s="284">
        <f>G777</f>
        <v>0</v>
      </c>
    </row>
    <row r="777" spans="1:7" ht="27.75" hidden="1">
      <c r="A777" s="309" t="s">
        <v>385</v>
      </c>
      <c r="B777" s="2" t="s">
        <v>536</v>
      </c>
      <c r="C777" s="2" t="s">
        <v>673</v>
      </c>
      <c r="D777" s="2" t="s">
        <v>695</v>
      </c>
      <c r="E777" s="2" t="s">
        <v>523</v>
      </c>
      <c r="F777" s="286"/>
      <c r="G777" s="286"/>
    </row>
    <row r="778" spans="1:7" ht="33.75" customHeight="1" hidden="1">
      <c r="A778" s="305" t="s">
        <v>795</v>
      </c>
      <c r="B778" s="253" t="s">
        <v>536</v>
      </c>
      <c r="C778" s="253" t="s">
        <v>673</v>
      </c>
      <c r="D778" s="253" t="s">
        <v>349</v>
      </c>
      <c r="E778" s="253"/>
      <c r="F778" s="288">
        <f aca="true" t="shared" si="44" ref="F778:G781">F779</f>
        <v>0</v>
      </c>
      <c r="G778" s="288">
        <f t="shared" si="44"/>
        <v>0</v>
      </c>
    </row>
    <row r="779" spans="1:7" ht="41.25" hidden="1">
      <c r="A779" s="5" t="s">
        <v>960</v>
      </c>
      <c r="B779" s="2" t="s">
        <v>536</v>
      </c>
      <c r="C779" s="2" t="s">
        <v>673</v>
      </c>
      <c r="D779" s="2" t="s">
        <v>353</v>
      </c>
      <c r="E779" s="2"/>
      <c r="F779" s="286">
        <f t="shared" si="44"/>
        <v>0</v>
      </c>
      <c r="G779" s="286">
        <f t="shared" si="44"/>
        <v>0</v>
      </c>
    </row>
    <row r="780" spans="1:7" ht="27.75" hidden="1">
      <c r="A780" s="336" t="s">
        <v>466</v>
      </c>
      <c r="B780" s="2" t="s">
        <v>536</v>
      </c>
      <c r="C780" s="2" t="s">
        <v>673</v>
      </c>
      <c r="D780" s="2" t="s">
        <v>354</v>
      </c>
      <c r="E780" s="2"/>
      <c r="F780" s="286">
        <f t="shared" si="44"/>
        <v>0</v>
      </c>
      <c r="G780" s="286">
        <f t="shared" si="44"/>
        <v>0</v>
      </c>
    </row>
    <row r="781" spans="1:7" ht="27" hidden="1">
      <c r="A781" s="2" t="s">
        <v>251</v>
      </c>
      <c r="B781" s="2" t="s">
        <v>536</v>
      </c>
      <c r="C781" s="2" t="s">
        <v>673</v>
      </c>
      <c r="D781" s="2" t="s">
        <v>355</v>
      </c>
      <c r="E781" s="2"/>
      <c r="F781" s="286">
        <f t="shared" si="44"/>
        <v>0</v>
      </c>
      <c r="G781" s="286">
        <f t="shared" si="44"/>
        <v>0</v>
      </c>
    </row>
    <row r="782" spans="1:7" ht="27.75" hidden="1">
      <c r="A782" s="309" t="s">
        <v>385</v>
      </c>
      <c r="B782" s="2" t="s">
        <v>536</v>
      </c>
      <c r="C782" s="2" t="s">
        <v>673</v>
      </c>
      <c r="D782" s="2" t="s">
        <v>355</v>
      </c>
      <c r="E782" s="2" t="s">
        <v>523</v>
      </c>
      <c r="F782" s="286"/>
      <c r="G782" s="286"/>
    </row>
    <row r="783" spans="1:7" ht="63.75" customHeight="1" hidden="1">
      <c r="A783" s="305" t="s">
        <v>602</v>
      </c>
      <c r="B783" s="253" t="s">
        <v>536</v>
      </c>
      <c r="C783" s="253" t="s">
        <v>673</v>
      </c>
      <c r="D783" s="253" t="s">
        <v>753</v>
      </c>
      <c r="E783" s="253"/>
      <c r="F783" s="287">
        <f aca="true" t="shared" si="45" ref="F783:G785">F784</f>
        <v>0</v>
      </c>
      <c r="G783" s="287">
        <f t="shared" si="45"/>
        <v>0</v>
      </c>
    </row>
    <row r="784" spans="1:7" ht="54" hidden="1">
      <c r="A784" s="338" t="s">
        <v>739</v>
      </c>
      <c r="B784" s="2" t="s">
        <v>536</v>
      </c>
      <c r="C784" s="2" t="s">
        <v>673</v>
      </c>
      <c r="D784" s="2" t="s">
        <v>188</v>
      </c>
      <c r="E784" s="2"/>
      <c r="F784" s="287">
        <f t="shared" si="45"/>
        <v>0</v>
      </c>
      <c r="G784" s="287">
        <f t="shared" si="45"/>
        <v>0</v>
      </c>
    </row>
    <row r="785" spans="1:7" ht="27" hidden="1">
      <c r="A785" s="2" t="s">
        <v>603</v>
      </c>
      <c r="B785" s="2" t="s">
        <v>536</v>
      </c>
      <c r="C785" s="2" t="s">
        <v>673</v>
      </c>
      <c r="D785" s="2" t="s">
        <v>740</v>
      </c>
      <c r="E785" s="2"/>
      <c r="F785" s="286">
        <f t="shared" si="45"/>
        <v>0</v>
      </c>
      <c r="G785" s="286">
        <f t="shared" si="45"/>
        <v>0</v>
      </c>
    </row>
    <row r="786" spans="1:7" ht="27" hidden="1">
      <c r="A786" s="2" t="s">
        <v>661</v>
      </c>
      <c r="B786" s="2" t="s">
        <v>536</v>
      </c>
      <c r="C786" s="2" t="s">
        <v>673</v>
      </c>
      <c r="D786" s="2" t="s">
        <v>740</v>
      </c>
      <c r="E786" s="2" t="s">
        <v>523</v>
      </c>
      <c r="F786" s="286"/>
      <c r="G786" s="286"/>
    </row>
    <row r="787" spans="1:7" ht="40.5" hidden="1">
      <c r="A787" s="253" t="s">
        <v>826</v>
      </c>
      <c r="B787" s="253" t="s">
        <v>536</v>
      </c>
      <c r="C787" s="253" t="s">
        <v>673</v>
      </c>
      <c r="D787" s="253" t="s">
        <v>827</v>
      </c>
      <c r="E787" s="2"/>
      <c r="F787" s="288">
        <f aca="true" t="shared" si="46" ref="F787:G790">F788</f>
        <v>0</v>
      </c>
      <c r="G787" s="288">
        <f t="shared" si="46"/>
        <v>0</v>
      </c>
    </row>
    <row r="788" spans="1:7" ht="67.5" hidden="1">
      <c r="A788" s="2" t="s">
        <v>974</v>
      </c>
      <c r="B788" s="2" t="s">
        <v>536</v>
      </c>
      <c r="C788" s="2" t="s">
        <v>673</v>
      </c>
      <c r="D788" s="2" t="s">
        <v>828</v>
      </c>
      <c r="E788" s="2"/>
      <c r="F788" s="286">
        <f t="shared" si="46"/>
        <v>0</v>
      </c>
      <c r="G788" s="286">
        <f t="shared" si="46"/>
        <v>0</v>
      </c>
    </row>
    <row r="789" spans="1:7" ht="54.75" hidden="1">
      <c r="A789" s="320" t="s">
        <v>829</v>
      </c>
      <c r="B789" s="2" t="s">
        <v>536</v>
      </c>
      <c r="C789" s="2" t="s">
        <v>673</v>
      </c>
      <c r="D789" s="2" t="s">
        <v>830</v>
      </c>
      <c r="E789" s="2"/>
      <c r="F789" s="286">
        <f t="shared" si="46"/>
        <v>0</v>
      </c>
      <c r="G789" s="286">
        <f t="shared" si="46"/>
        <v>0</v>
      </c>
    </row>
    <row r="790" spans="1:7" ht="27.75" hidden="1">
      <c r="A790" s="165" t="s">
        <v>831</v>
      </c>
      <c r="B790" s="2" t="s">
        <v>536</v>
      </c>
      <c r="C790" s="2" t="s">
        <v>673</v>
      </c>
      <c r="D790" s="2" t="s">
        <v>832</v>
      </c>
      <c r="E790" s="2"/>
      <c r="F790" s="286">
        <f t="shared" si="46"/>
        <v>0</v>
      </c>
      <c r="G790" s="286">
        <f t="shared" si="46"/>
        <v>0</v>
      </c>
    </row>
    <row r="791" spans="1:7" ht="27.75" hidden="1">
      <c r="A791" s="309" t="s">
        <v>385</v>
      </c>
      <c r="B791" s="2" t="s">
        <v>536</v>
      </c>
      <c r="C791" s="2" t="s">
        <v>673</v>
      </c>
      <c r="D791" s="2" t="s">
        <v>832</v>
      </c>
      <c r="E791" s="2" t="s">
        <v>523</v>
      </c>
      <c r="F791" s="286"/>
      <c r="G791" s="286"/>
    </row>
    <row r="792" spans="1:7" ht="28.5">
      <c r="A792" s="330" t="s">
        <v>175</v>
      </c>
      <c r="B792" s="254" t="s">
        <v>536</v>
      </c>
      <c r="C792" s="254" t="s">
        <v>673</v>
      </c>
      <c r="D792" s="254" t="s">
        <v>580</v>
      </c>
      <c r="E792" s="253"/>
      <c r="F792" s="282">
        <f>F793</f>
        <v>2400</v>
      </c>
      <c r="G792" s="282">
        <f>G793</f>
        <v>150918.132</v>
      </c>
    </row>
    <row r="793" spans="1:7" ht="43.5" customHeight="1">
      <c r="A793" s="8" t="s">
        <v>176</v>
      </c>
      <c r="B793" s="2" t="s">
        <v>536</v>
      </c>
      <c r="C793" s="2" t="s">
        <v>673</v>
      </c>
      <c r="D793" s="2" t="s">
        <v>133</v>
      </c>
      <c r="E793" s="254"/>
      <c r="F793" s="285">
        <f>SUM(F794,F800,F818,F825,F827,F830)</f>
        <v>2400</v>
      </c>
      <c r="G793" s="285">
        <f>SUM(G794,G800,G818,G825,G827,G830)</f>
        <v>150918.132</v>
      </c>
    </row>
    <row r="794" spans="1:7" ht="110.25" customHeight="1">
      <c r="A794" s="496" t="s">
        <v>76</v>
      </c>
      <c r="B794" s="311" t="s">
        <v>536</v>
      </c>
      <c r="C794" s="311" t="s">
        <v>673</v>
      </c>
      <c r="D794" s="311" t="s">
        <v>1146</v>
      </c>
      <c r="E794" s="2"/>
      <c r="F794" s="282"/>
      <c r="G794" s="282">
        <f>G795+G796+G797</f>
        <v>130031.932</v>
      </c>
    </row>
    <row r="795" spans="1:7" ht="54">
      <c r="A795" s="2" t="s">
        <v>660</v>
      </c>
      <c r="B795" s="2" t="s">
        <v>536</v>
      </c>
      <c r="C795" s="2" t="s">
        <v>673</v>
      </c>
      <c r="D795" s="2" t="s">
        <v>1146</v>
      </c>
      <c r="E795" s="2" t="s">
        <v>70</v>
      </c>
      <c r="F795" s="284"/>
      <c r="G795" s="284">
        <v>124080.099</v>
      </c>
    </row>
    <row r="796" spans="1:7" ht="27">
      <c r="A796" s="307" t="s">
        <v>385</v>
      </c>
      <c r="B796" s="2" t="s">
        <v>536</v>
      </c>
      <c r="C796" s="2" t="s">
        <v>673</v>
      </c>
      <c r="D796" s="2" t="s">
        <v>1146</v>
      </c>
      <c r="E796" s="2" t="s">
        <v>523</v>
      </c>
      <c r="F796" s="284"/>
      <c r="G796" s="284">
        <v>5951.833</v>
      </c>
    </row>
    <row r="797" spans="1:7" ht="15" hidden="1">
      <c r="A797" s="308" t="s">
        <v>180</v>
      </c>
      <c r="B797" s="2" t="s">
        <v>536</v>
      </c>
      <c r="C797" s="2" t="s">
        <v>673</v>
      </c>
      <c r="D797" s="2" t="s">
        <v>140</v>
      </c>
      <c r="E797" s="2" t="s">
        <v>771</v>
      </c>
      <c r="F797" s="284"/>
      <c r="G797" s="284"/>
    </row>
    <row r="798" spans="1:7" ht="29.25" customHeight="1" hidden="1">
      <c r="A798" s="254" t="s">
        <v>183</v>
      </c>
      <c r="B798" s="254" t="s">
        <v>536</v>
      </c>
      <c r="C798" s="254" t="s">
        <v>673</v>
      </c>
      <c r="D798" s="254" t="s">
        <v>142</v>
      </c>
      <c r="E798" s="254"/>
      <c r="F798" s="283">
        <f>F799</f>
        <v>0</v>
      </c>
      <c r="G798" s="283">
        <f>G799</f>
        <v>0</v>
      </c>
    </row>
    <row r="799" spans="1:7" ht="54" hidden="1">
      <c r="A799" s="2" t="s">
        <v>660</v>
      </c>
      <c r="B799" s="2" t="s">
        <v>536</v>
      </c>
      <c r="C799" s="2" t="s">
        <v>673</v>
      </c>
      <c r="D799" s="2" t="s">
        <v>142</v>
      </c>
      <c r="E799" s="2" t="s">
        <v>70</v>
      </c>
      <c r="F799" s="284"/>
      <c r="G799" s="284"/>
    </row>
    <row r="800" spans="1:7" ht="27">
      <c r="A800" s="311" t="s">
        <v>606</v>
      </c>
      <c r="B800" s="311" t="s">
        <v>536</v>
      </c>
      <c r="C800" s="311" t="s">
        <v>673</v>
      </c>
      <c r="D800" s="311" t="s">
        <v>1143</v>
      </c>
      <c r="E800" s="253"/>
      <c r="F800" s="282">
        <f>F801+F802+F803</f>
        <v>0</v>
      </c>
      <c r="G800" s="282">
        <f>G801+G802+G803</f>
        <v>16658</v>
      </c>
    </row>
    <row r="801" spans="1:7" ht="54">
      <c r="A801" s="2" t="s">
        <v>660</v>
      </c>
      <c r="B801" s="2" t="s">
        <v>536</v>
      </c>
      <c r="C801" s="2" t="s">
        <v>673</v>
      </c>
      <c r="D801" s="2" t="s">
        <v>1143</v>
      </c>
      <c r="E801" s="2" t="s">
        <v>70</v>
      </c>
      <c r="F801" s="284"/>
      <c r="G801" s="284">
        <v>8</v>
      </c>
    </row>
    <row r="802" spans="1:7" ht="27.75">
      <c r="A802" s="309" t="s">
        <v>385</v>
      </c>
      <c r="B802" s="2" t="s">
        <v>536</v>
      </c>
      <c r="C802" s="2" t="s">
        <v>673</v>
      </c>
      <c r="D802" s="2" t="s">
        <v>1143</v>
      </c>
      <c r="E802" s="2" t="s">
        <v>523</v>
      </c>
      <c r="F802" s="284"/>
      <c r="G802" s="284">
        <v>14900</v>
      </c>
    </row>
    <row r="803" spans="1:7" ht="15">
      <c r="A803" s="346" t="s">
        <v>772</v>
      </c>
      <c r="B803" s="2" t="s">
        <v>536</v>
      </c>
      <c r="C803" s="2" t="s">
        <v>673</v>
      </c>
      <c r="D803" s="2" t="s">
        <v>1143</v>
      </c>
      <c r="E803" s="2" t="s">
        <v>773</v>
      </c>
      <c r="F803" s="284"/>
      <c r="G803" s="284">
        <v>1750</v>
      </c>
    </row>
    <row r="804" spans="1:7" ht="62.25" customHeight="1" hidden="1">
      <c r="A804" s="306" t="s">
        <v>752</v>
      </c>
      <c r="B804" s="254" t="s">
        <v>536</v>
      </c>
      <c r="C804" s="254" t="s">
        <v>673</v>
      </c>
      <c r="D804" s="254" t="s">
        <v>333</v>
      </c>
      <c r="E804" s="254"/>
      <c r="F804" s="283">
        <f>F805+F818+F820+F823+F826</f>
        <v>0</v>
      </c>
      <c r="G804" s="283">
        <f>G805+G818+G820+G823+G826</f>
        <v>1828.2</v>
      </c>
    </row>
    <row r="805" spans="1:7" ht="27" hidden="1">
      <c r="A805" s="311" t="s">
        <v>606</v>
      </c>
      <c r="B805" s="2" t="s">
        <v>536</v>
      </c>
      <c r="C805" s="2" t="s">
        <v>673</v>
      </c>
      <c r="D805" s="2" t="s">
        <v>201</v>
      </c>
      <c r="E805" s="2"/>
      <c r="F805" s="284">
        <f>F806+F807+F808</f>
        <v>0</v>
      </c>
      <c r="G805" s="284">
        <f>G806+G807+G808</f>
        <v>0</v>
      </c>
    </row>
    <row r="806" spans="1:7" ht="40.5" hidden="1">
      <c r="A806" s="2" t="s">
        <v>600</v>
      </c>
      <c r="B806" s="2" t="s">
        <v>536</v>
      </c>
      <c r="C806" s="2" t="s">
        <v>673</v>
      </c>
      <c r="D806" s="2" t="s">
        <v>201</v>
      </c>
      <c r="E806" s="2" t="s">
        <v>70</v>
      </c>
      <c r="F806" s="286"/>
      <c r="G806" s="286"/>
    </row>
    <row r="807" spans="1:7" ht="15" hidden="1">
      <c r="A807" s="338" t="s">
        <v>522</v>
      </c>
      <c r="B807" s="2" t="s">
        <v>536</v>
      </c>
      <c r="C807" s="2" t="s">
        <v>673</v>
      </c>
      <c r="D807" s="2" t="s">
        <v>201</v>
      </c>
      <c r="E807" s="2" t="s">
        <v>523</v>
      </c>
      <c r="F807" s="286"/>
      <c r="G807" s="286"/>
    </row>
    <row r="808" spans="1:7" ht="15" hidden="1">
      <c r="A808" s="346" t="s">
        <v>772</v>
      </c>
      <c r="B808" s="2" t="s">
        <v>536</v>
      </c>
      <c r="C808" s="2" t="s">
        <v>673</v>
      </c>
      <c r="D808" s="2" t="s">
        <v>201</v>
      </c>
      <c r="E808" s="2" t="s">
        <v>773</v>
      </c>
      <c r="F808" s="286"/>
      <c r="G808" s="286"/>
    </row>
    <row r="809" spans="1:7" ht="42.75" hidden="1">
      <c r="A809" s="412" t="s">
        <v>722</v>
      </c>
      <c r="B809" s="2" t="s">
        <v>536</v>
      </c>
      <c r="C809" s="2" t="s">
        <v>673</v>
      </c>
      <c r="D809" s="2" t="s">
        <v>721</v>
      </c>
      <c r="E809" s="2"/>
      <c r="F809" s="286">
        <f>F810</f>
        <v>0</v>
      </c>
      <c r="G809" s="286">
        <f>G810</f>
        <v>0</v>
      </c>
    </row>
    <row r="810" spans="1:7" ht="27" hidden="1">
      <c r="A810" s="2" t="s">
        <v>438</v>
      </c>
      <c r="B810" s="2" t="s">
        <v>536</v>
      </c>
      <c r="C810" s="2" t="s">
        <v>667</v>
      </c>
      <c r="D810" s="2" t="s">
        <v>721</v>
      </c>
      <c r="E810" s="2" t="s">
        <v>517</v>
      </c>
      <c r="F810" s="286">
        <v>0</v>
      </c>
      <c r="G810" s="286">
        <v>0</v>
      </c>
    </row>
    <row r="811" spans="1:7" ht="60" customHeight="1" hidden="1">
      <c r="A811" s="254" t="s">
        <v>26</v>
      </c>
      <c r="B811" s="2" t="s">
        <v>536</v>
      </c>
      <c r="C811" s="2" t="s">
        <v>673</v>
      </c>
      <c r="D811" s="2" t="s">
        <v>25</v>
      </c>
      <c r="E811" s="2"/>
      <c r="F811" s="286">
        <f>F812</f>
        <v>0</v>
      </c>
      <c r="G811" s="286">
        <f>G812</f>
        <v>0</v>
      </c>
    </row>
    <row r="812" spans="1:7" ht="27" hidden="1">
      <c r="A812" s="2" t="s">
        <v>385</v>
      </c>
      <c r="B812" s="2" t="s">
        <v>536</v>
      </c>
      <c r="C812" s="2" t="s">
        <v>673</v>
      </c>
      <c r="D812" s="2" t="s">
        <v>25</v>
      </c>
      <c r="E812" s="2" t="s">
        <v>523</v>
      </c>
      <c r="F812" s="286"/>
      <c r="G812" s="286"/>
    </row>
    <row r="813" spans="1:7" ht="27.75" hidden="1">
      <c r="A813" s="413" t="s">
        <v>1107</v>
      </c>
      <c r="B813" s="2" t="s">
        <v>536</v>
      </c>
      <c r="C813" s="2" t="s">
        <v>673</v>
      </c>
      <c r="D813" s="2" t="s">
        <v>281</v>
      </c>
      <c r="E813" s="2"/>
      <c r="F813" s="286">
        <f>F814</f>
        <v>0</v>
      </c>
      <c r="G813" s="286">
        <f>G814</f>
        <v>0</v>
      </c>
    </row>
    <row r="814" spans="1:7" ht="27.75" hidden="1">
      <c r="A814" s="309" t="s">
        <v>385</v>
      </c>
      <c r="B814" s="2" t="s">
        <v>536</v>
      </c>
      <c r="C814" s="2" t="s">
        <v>673</v>
      </c>
      <c r="D814" s="2" t="s">
        <v>281</v>
      </c>
      <c r="E814" s="2" t="s">
        <v>523</v>
      </c>
      <c r="F814" s="286"/>
      <c r="G814" s="286"/>
    </row>
    <row r="815" spans="1:7" ht="31.5" customHeight="1" hidden="1">
      <c r="A815" s="320" t="s">
        <v>471</v>
      </c>
      <c r="B815" s="253" t="s">
        <v>536</v>
      </c>
      <c r="C815" s="253" t="s">
        <v>673</v>
      </c>
      <c r="D815" s="253" t="s">
        <v>472</v>
      </c>
      <c r="E815" s="253"/>
      <c r="F815" s="282"/>
      <c r="G815" s="282"/>
    </row>
    <row r="816" spans="1:7" ht="34.5" customHeight="1" hidden="1">
      <c r="A816" s="278" t="s">
        <v>18</v>
      </c>
      <c r="B816" s="2" t="s">
        <v>536</v>
      </c>
      <c r="C816" s="2" t="s">
        <v>673</v>
      </c>
      <c r="D816" s="2" t="s">
        <v>19</v>
      </c>
      <c r="E816" s="2"/>
      <c r="F816" s="284">
        <f>F817</f>
        <v>0</v>
      </c>
      <c r="G816" s="284">
        <f>G817</f>
        <v>0</v>
      </c>
    </row>
    <row r="817" spans="1:7" ht="57.75" customHeight="1" hidden="1">
      <c r="A817" s="2" t="s">
        <v>660</v>
      </c>
      <c r="B817" s="311" t="s">
        <v>536</v>
      </c>
      <c r="C817" s="2" t="s">
        <v>673</v>
      </c>
      <c r="D817" s="2" t="s">
        <v>19</v>
      </c>
      <c r="E817" s="2" t="s">
        <v>70</v>
      </c>
      <c r="F817" s="284"/>
      <c r="G817" s="284"/>
    </row>
    <row r="818" spans="1:7" ht="51" customHeight="1">
      <c r="A818" s="11" t="s">
        <v>445</v>
      </c>
      <c r="B818" s="311" t="s">
        <v>536</v>
      </c>
      <c r="C818" s="311" t="s">
        <v>673</v>
      </c>
      <c r="D818" s="311" t="s">
        <v>1147</v>
      </c>
      <c r="E818" s="2"/>
      <c r="F818" s="284"/>
      <c r="G818" s="282">
        <f>G819</f>
        <v>828.2</v>
      </c>
    </row>
    <row r="819" spans="1:7" ht="54">
      <c r="A819" s="2" t="s">
        <v>660</v>
      </c>
      <c r="B819" s="311" t="s">
        <v>536</v>
      </c>
      <c r="C819" s="2" t="s">
        <v>673</v>
      </c>
      <c r="D819" s="2" t="s">
        <v>1147</v>
      </c>
      <c r="E819" s="2" t="s">
        <v>70</v>
      </c>
      <c r="F819" s="284"/>
      <c r="G819" s="284">
        <v>828.2</v>
      </c>
    </row>
    <row r="820" spans="1:7" ht="43.5" customHeight="1" hidden="1">
      <c r="A820" s="311" t="s">
        <v>78</v>
      </c>
      <c r="B820" s="2" t="s">
        <v>536</v>
      </c>
      <c r="C820" s="2" t="s">
        <v>673</v>
      </c>
      <c r="D820" s="2" t="s">
        <v>90</v>
      </c>
      <c r="E820" s="2"/>
      <c r="F820" s="284"/>
      <c r="G820" s="284">
        <f>G821</f>
        <v>0</v>
      </c>
    </row>
    <row r="821" spans="1:7" ht="27" hidden="1">
      <c r="A821" s="307" t="s">
        <v>385</v>
      </c>
      <c r="B821" s="2" t="s">
        <v>536</v>
      </c>
      <c r="C821" s="2" t="s">
        <v>673</v>
      </c>
      <c r="D821" s="2" t="s">
        <v>90</v>
      </c>
      <c r="E821" s="2" t="s">
        <v>523</v>
      </c>
      <c r="F821" s="284"/>
      <c r="G821" s="284"/>
    </row>
    <row r="822" spans="1:7" ht="66.75" customHeight="1" hidden="1">
      <c r="A822" s="311" t="s">
        <v>327</v>
      </c>
      <c r="B822" s="2" t="s">
        <v>536</v>
      </c>
      <c r="C822" s="2" t="s">
        <v>673</v>
      </c>
      <c r="D822" s="2" t="s">
        <v>91</v>
      </c>
      <c r="E822" s="2"/>
      <c r="F822" s="284"/>
      <c r="G822" s="284">
        <f>G823</f>
        <v>0</v>
      </c>
    </row>
    <row r="823" spans="1:7" ht="27" hidden="1">
      <c r="A823" s="2" t="s">
        <v>661</v>
      </c>
      <c r="B823" s="2" t="s">
        <v>536</v>
      </c>
      <c r="C823" s="2" t="s">
        <v>673</v>
      </c>
      <c r="D823" s="2" t="s">
        <v>91</v>
      </c>
      <c r="E823" s="2" t="s">
        <v>523</v>
      </c>
      <c r="F823" s="284"/>
      <c r="G823" s="284"/>
    </row>
    <row r="824" spans="1:7" ht="36" customHeight="1" hidden="1">
      <c r="A824" s="317" t="s">
        <v>473</v>
      </c>
      <c r="B824" s="311" t="s">
        <v>536</v>
      </c>
      <c r="C824" s="2" t="s">
        <v>673</v>
      </c>
      <c r="D824" s="2" t="s">
        <v>474</v>
      </c>
      <c r="E824" s="2"/>
      <c r="F824" s="284"/>
      <c r="G824" s="284"/>
    </row>
    <row r="825" spans="1:7" ht="66" customHeight="1">
      <c r="A825" s="497" t="s">
        <v>1110</v>
      </c>
      <c r="B825" s="311" t="s">
        <v>536</v>
      </c>
      <c r="C825" s="311" t="s">
        <v>673</v>
      </c>
      <c r="D825" s="311" t="s">
        <v>1148</v>
      </c>
      <c r="E825" s="311"/>
      <c r="F825" s="284"/>
      <c r="G825" s="282">
        <f>G826</f>
        <v>1000</v>
      </c>
    </row>
    <row r="826" spans="1:7" ht="36.75" customHeight="1">
      <c r="A826" s="309" t="s">
        <v>385</v>
      </c>
      <c r="B826" s="2" t="s">
        <v>536</v>
      </c>
      <c r="C826" s="2" t="s">
        <v>673</v>
      </c>
      <c r="D826" s="2" t="s">
        <v>1148</v>
      </c>
      <c r="E826" s="2" t="s">
        <v>523</v>
      </c>
      <c r="F826" s="284"/>
      <c r="G826" s="284">
        <v>1000</v>
      </c>
    </row>
    <row r="827" spans="1:7" ht="33" customHeight="1" hidden="1">
      <c r="A827" s="330" t="s">
        <v>175</v>
      </c>
      <c r="B827" s="254" t="s">
        <v>536</v>
      </c>
      <c r="C827" s="254" t="s">
        <v>673</v>
      </c>
      <c r="D827" s="254" t="s">
        <v>580</v>
      </c>
      <c r="E827" s="2"/>
      <c r="F827" s="282"/>
      <c r="G827" s="282"/>
    </row>
    <row r="828" spans="1:7" ht="45" customHeight="1" hidden="1">
      <c r="A828" s="8" t="s">
        <v>176</v>
      </c>
      <c r="B828" s="2" t="s">
        <v>536</v>
      </c>
      <c r="C828" s="2" t="s">
        <v>673</v>
      </c>
      <c r="D828" s="2" t="s">
        <v>133</v>
      </c>
      <c r="E828" s="253"/>
      <c r="F828" s="284"/>
      <c r="G828" s="284"/>
    </row>
    <row r="829" spans="1:7" ht="15" hidden="1">
      <c r="A829" s="2"/>
      <c r="B829" s="2"/>
      <c r="C829" s="2"/>
      <c r="D829" s="2"/>
      <c r="E829" s="2"/>
      <c r="F829" s="286"/>
      <c r="G829" s="286"/>
    </row>
    <row r="830" spans="1:7" ht="27">
      <c r="A830" s="311" t="s">
        <v>124</v>
      </c>
      <c r="B830" s="311" t="s">
        <v>536</v>
      </c>
      <c r="C830" s="311" t="s">
        <v>673</v>
      </c>
      <c r="D830" s="311" t="s">
        <v>491</v>
      </c>
      <c r="E830" s="2"/>
      <c r="F830" s="288">
        <f>F831</f>
        <v>2400</v>
      </c>
      <c r="G830" s="288">
        <f>G831</f>
        <v>2400</v>
      </c>
    </row>
    <row r="831" spans="1:7" ht="27">
      <c r="A831" s="307" t="s">
        <v>385</v>
      </c>
      <c r="B831" s="2" t="s">
        <v>536</v>
      </c>
      <c r="C831" s="2" t="s">
        <v>673</v>
      </c>
      <c r="D831" s="2" t="s">
        <v>491</v>
      </c>
      <c r="E831" s="2" t="s">
        <v>523</v>
      </c>
      <c r="F831" s="286">
        <v>2400</v>
      </c>
      <c r="G831" s="286">
        <v>2400</v>
      </c>
    </row>
    <row r="832" spans="1:7" ht="15" hidden="1">
      <c r="A832" s="361" t="s">
        <v>560</v>
      </c>
      <c r="B832" s="253" t="s">
        <v>536</v>
      </c>
      <c r="C832" s="253" t="s">
        <v>673</v>
      </c>
      <c r="D832" s="253"/>
      <c r="E832" s="253"/>
      <c r="F832" s="288">
        <f>F835+F854</f>
        <v>6310.5</v>
      </c>
      <c r="G832" s="288">
        <f>G835+G854</f>
        <v>0</v>
      </c>
    </row>
    <row r="833" spans="1:7" ht="15">
      <c r="A833" s="361" t="s">
        <v>560</v>
      </c>
      <c r="B833" s="253" t="s">
        <v>536</v>
      </c>
      <c r="C833" s="253" t="s">
        <v>532</v>
      </c>
      <c r="D833" s="253"/>
      <c r="E833" s="253"/>
      <c r="F833" s="288">
        <f>F834+F841+F854+F859+F863</f>
        <v>6310.5</v>
      </c>
      <c r="G833" s="288">
        <f>G834+G841+G854+G859+G863+G867</f>
        <v>6417.700000000001</v>
      </c>
    </row>
    <row r="834" spans="1:7" ht="28.5">
      <c r="A834" s="306" t="s">
        <v>453</v>
      </c>
      <c r="B834" s="254" t="s">
        <v>326</v>
      </c>
      <c r="C834" s="254" t="s">
        <v>532</v>
      </c>
      <c r="D834" s="254" t="s">
        <v>684</v>
      </c>
      <c r="E834" s="253"/>
      <c r="F834" s="288">
        <f>F835</f>
        <v>6304.1</v>
      </c>
      <c r="G834" s="288"/>
    </row>
    <row r="835" spans="1:7" ht="57">
      <c r="A835" s="306" t="s">
        <v>975</v>
      </c>
      <c r="B835" s="254" t="s">
        <v>536</v>
      </c>
      <c r="C835" s="254" t="s">
        <v>532</v>
      </c>
      <c r="D835" s="254" t="s">
        <v>685</v>
      </c>
      <c r="E835" s="254"/>
      <c r="F835" s="283">
        <f>F836</f>
        <v>6304.1</v>
      </c>
      <c r="G835" s="283"/>
    </row>
    <row r="836" spans="1:7" ht="41.25">
      <c r="A836" s="320" t="s">
        <v>128</v>
      </c>
      <c r="B836" s="2" t="s">
        <v>536</v>
      </c>
      <c r="C836" s="2" t="s">
        <v>532</v>
      </c>
      <c r="D836" s="2" t="s">
        <v>129</v>
      </c>
      <c r="E836" s="2"/>
      <c r="F836" s="284">
        <f>F837</f>
        <v>6304.1</v>
      </c>
      <c r="G836" s="284"/>
    </row>
    <row r="837" spans="1:7" ht="27">
      <c r="A837" s="2" t="s">
        <v>606</v>
      </c>
      <c r="B837" s="311" t="s">
        <v>536</v>
      </c>
      <c r="C837" s="2" t="s">
        <v>532</v>
      </c>
      <c r="D837" s="2" t="s">
        <v>131</v>
      </c>
      <c r="E837" s="2"/>
      <c r="F837" s="284">
        <f>F838+F839+F840</f>
        <v>6304.1</v>
      </c>
      <c r="G837" s="284"/>
    </row>
    <row r="838" spans="1:7" ht="54">
      <c r="A838" s="2" t="s">
        <v>660</v>
      </c>
      <c r="B838" s="2" t="s">
        <v>536</v>
      </c>
      <c r="C838" s="2" t="s">
        <v>532</v>
      </c>
      <c r="D838" s="2" t="s">
        <v>131</v>
      </c>
      <c r="E838" s="2" t="s">
        <v>70</v>
      </c>
      <c r="F838" s="284">
        <v>5673.4</v>
      </c>
      <c r="G838" s="284"/>
    </row>
    <row r="839" spans="1:7" ht="27.75">
      <c r="A839" s="309" t="s">
        <v>385</v>
      </c>
      <c r="B839" s="2" t="s">
        <v>536</v>
      </c>
      <c r="C839" s="2" t="s">
        <v>532</v>
      </c>
      <c r="D839" s="2" t="s">
        <v>131</v>
      </c>
      <c r="E839" s="2" t="s">
        <v>523</v>
      </c>
      <c r="F839" s="284">
        <v>607.85</v>
      </c>
      <c r="G839" s="284"/>
    </row>
    <row r="840" spans="1:7" ht="15">
      <c r="A840" s="346" t="s">
        <v>772</v>
      </c>
      <c r="B840" s="2" t="s">
        <v>536</v>
      </c>
      <c r="C840" s="2" t="s">
        <v>532</v>
      </c>
      <c r="D840" s="2" t="s">
        <v>131</v>
      </c>
      <c r="E840" s="2" t="s">
        <v>773</v>
      </c>
      <c r="F840" s="284">
        <v>22.85</v>
      </c>
      <c r="G840" s="284"/>
    </row>
    <row r="841" spans="1:7" ht="42.75" hidden="1">
      <c r="A841" s="327" t="s">
        <v>280</v>
      </c>
      <c r="B841" s="2" t="s">
        <v>536</v>
      </c>
      <c r="C841" s="2" t="s">
        <v>532</v>
      </c>
      <c r="D841" s="254" t="s">
        <v>641</v>
      </c>
      <c r="E841" s="253"/>
      <c r="F841" s="284">
        <f aca="true" t="shared" si="47" ref="F841:G844">F842</f>
        <v>0</v>
      </c>
      <c r="G841" s="284">
        <f t="shared" si="47"/>
        <v>0</v>
      </c>
    </row>
    <row r="842" spans="1:7" ht="54.75" hidden="1">
      <c r="A842" s="352" t="s">
        <v>958</v>
      </c>
      <c r="B842" s="2" t="s">
        <v>536</v>
      </c>
      <c r="C842" s="2" t="s">
        <v>532</v>
      </c>
      <c r="D842" s="311" t="s">
        <v>642</v>
      </c>
      <c r="E842" s="2"/>
      <c r="F842" s="284">
        <f t="shared" si="47"/>
        <v>0</v>
      </c>
      <c r="G842" s="284">
        <f t="shared" si="47"/>
        <v>0</v>
      </c>
    </row>
    <row r="843" spans="1:7" ht="41.25" hidden="1">
      <c r="A843" s="320" t="s">
        <v>643</v>
      </c>
      <c r="B843" s="2" t="s">
        <v>536</v>
      </c>
      <c r="C843" s="2" t="s">
        <v>532</v>
      </c>
      <c r="D843" s="311" t="s">
        <v>644</v>
      </c>
      <c r="E843" s="2"/>
      <c r="F843" s="284">
        <f t="shared" si="47"/>
        <v>0</v>
      </c>
      <c r="G843" s="284">
        <f t="shared" si="47"/>
        <v>0</v>
      </c>
    </row>
    <row r="844" spans="1:7" ht="15" hidden="1">
      <c r="A844" s="2" t="s">
        <v>325</v>
      </c>
      <c r="B844" s="2" t="s">
        <v>536</v>
      </c>
      <c r="C844" s="2" t="s">
        <v>532</v>
      </c>
      <c r="D844" s="2" t="s">
        <v>645</v>
      </c>
      <c r="E844" s="2"/>
      <c r="F844" s="284">
        <f t="shared" si="47"/>
        <v>0</v>
      </c>
      <c r="G844" s="284">
        <f t="shared" si="47"/>
        <v>0</v>
      </c>
    </row>
    <row r="845" spans="1:7" ht="27.75" hidden="1">
      <c r="A845" s="309" t="s">
        <v>385</v>
      </c>
      <c r="B845" s="2" t="s">
        <v>536</v>
      </c>
      <c r="C845" s="2" t="s">
        <v>532</v>
      </c>
      <c r="D845" s="2" t="s">
        <v>645</v>
      </c>
      <c r="E845" s="2" t="s">
        <v>523</v>
      </c>
      <c r="F845" s="284"/>
      <c r="G845" s="284"/>
    </row>
    <row r="846" spans="1:7" ht="57.75" customHeight="1" hidden="1">
      <c r="A846" s="373" t="s">
        <v>65</v>
      </c>
      <c r="B846" s="253" t="s">
        <v>536</v>
      </c>
      <c r="C846" s="253" t="s">
        <v>673</v>
      </c>
      <c r="D846" s="253" t="s">
        <v>368</v>
      </c>
      <c r="E846" s="2"/>
      <c r="F846" s="284">
        <f>F847</f>
        <v>0</v>
      </c>
      <c r="G846" s="284">
        <f>G847</f>
        <v>0</v>
      </c>
    </row>
    <row r="847" spans="1:7" ht="63" customHeight="1" hidden="1">
      <c r="A847" s="306" t="s">
        <v>371</v>
      </c>
      <c r="B847" s="254" t="s">
        <v>536</v>
      </c>
      <c r="C847" s="254" t="s">
        <v>673</v>
      </c>
      <c r="D847" s="254" t="s">
        <v>369</v>
      </c>
      <c r="E847" s="2"/>
      <c r="F847" s="284">
        <f>F848</f>
        <v>0</v>
      </c>
      <c r="G847" s="284">
        <f>G848</f>
        <v>0</v>
      </c>
    </row>
    <row r="848" spans="1:7" ht="31.5" customHeight="1" hidden="1">
      <c r="A848" s="320" t="s">
        <v>66</v>
      </c>
      <c r="B848" s="2" t="s">
        <v>536</v>
      </c>
      <c r="C848" s="2" t="s">
        <v>673</v>
      </c>
      <c r="D848" s="2" t="s">
        <v>67</v>
      </c>
      <c r="E848" s="2"/>
      <c r="F848" s="284">
        <f>F849+F852</f>
        <v>0</v>
      </c>
      <c r="G848" s="284">
        <f>G849+G852</f>
        <v>0</v>
      </c>
    </row>
    <row r="849" spans="1:7" ht="33" customHeight="1" hidden="1">
      <c r="A849" s="309" t="s">
        <v>722</v>
      </c>
      <c r="B849" s="2" t="s">
        <v>536</v>
      </c>
      <c r="C849" s="2" t="s">
        <v>673</v>
      </c>
      <c r="D849" s="2" t="s">
        <v>68</v>
      </c>
      <c r="E849" s="2"/>
      <c r="F849" s="284">
        <f>F851+F850</f>
        <v>0</v>
      </c>
      <c r="G849" s="284">
        <f>G851+G850</f>
        <v>0</v>
      </c>
    </row>
    <row r="850" spans="1:7" ht="33" customHeight="1" hidden="1">
      <c r="A850" s="309" t="s">
        <v>385</v>
      </c>
      <c r="B850" s="2" t="s">
        <v>536</v>
      </c>
      <c r="C850" s="2" t="s">
        <v>667</v>
      </c>
      <c r="D850" s="2" t="s">
        <v>68</v>
      </c>
      <c r="E850" s="2" t="s">
        <v>523</v>
      </c>
      <c r="F850" s="284"/>
      <c r="G850" s="284"/>
    </row>
    <row r="851" spans="1:7" ht="33.75" customHeight="1" hidden="1">
      <c r="A851" s="2" t="s">
        <v>438</v>
      </c>
      <c r="B851" s="2" t="s">
        <v>536</v>
      </c>
      <c r="C851" s="2" t="s">
        <v>667</v>
      </c>
      <c r="D851" s="2" t="s">
        <v>68</v>
      </c>
      <c r="E851" s="2" t="s">
        <v>517</v>
      </c>
      <c r="F851" s="284"/>
      <c r="G851" s="284"/>
    </row>
    <row r="852" spans="1:7" ht="30" customHeight="1" hidden="1">
      <c r="A852" s="366" t="s">
        <v>58</v>
      </c>
      <c r="B852" s="2" t="s">
        <v>536</v>
      </c>
      <c r="C852" s="2" t="s">
        <v>673</v>
      </c>
      <c r="D852" s="2" t="s">
        <v>69</v>
      </c>
      <c r="E852" s="2"/>
      <c r="F852" s="284">
        <f>F853</f>
        <v>0</v>
      </c>
      <c r="G852" s="284">
        <f>G853</f>
        <v>0</v>
      </c>
    </row>
    <row r="853" spans="1:7" ht="27.75" customHeight="1" hidden="1">
      <c r="A853" s="2" t="s">
        <v>438</v>
      </c>
      <c r="B853" s="2" t="s">
        <v>536</v>
      </c>
      <c r="C853" s="2" t="s">
        <v>673</v>
      </c>
      <c r="D853" s="2" t="s">
        <v>69</v>
      </c>
      <c r="E853" s="2" t="s">
        <v>517</v>
      </c>
      <c r="F853" s="284"/>
      <c r="G853" s="284"/>
    </row>
    <row r="854" spans="1:7" ht="48.75" customHeight="1">
      <c r="A854" s="306" t="s">
        <v>146</v>
      </c>
      <c r="B854" s="254" t="s">
        <v>536</v>
      </c>
      <c r="C854" s="254" t="s">
        <v>532</v>
      </c>
      <c r="D854" s="254" t="s">
        <v>153</v>
      </c>
      <c r="E854" s="254"/>
      <c r="F854" s="289">
        <f>F855</f>
        <v>6.4</v>
      </c>
      <c r="G854" s="289"/>
    </row>
    <row r="855" spans="1:7" ht="67.5">
      <c r="A855" s="2" t="s">
        <v>976</v>
      </c>
      <c r="B855" s="2" t="s">
        <v>536</v>
      </c>
      <c r="C855" s="2" t="s">
        <v>532</v>
      </c>
      <c r="D855" s="2" t="s">
        <v>148</v>
      </c>
      <c r="E855" s="2"/>
      <c r="F855" s="286">
        <f>F856</f>
        <v>6.4</v>
      </c>
      <c r="G855" s="286"/>
    </row>
    <row r="856" spans="1:7" ht="27.75">
      <c r="A856" s="367" t="s">
        <v>149</v>
      </c>
      <c r="B856" s="2" t="s">
        <v>536</v>
      </c>
      <c r="C856" s="2" t="s">
        <v>532</v>
      </c>
      <c r="D856" s="2" t="s">
        <v>150</v>
      </c>
      <c r="E856" s="2"/>
      <c r="F856" s="292">
        <f>F857</f>
        <v>6.4</v>
      </c>
      <c r="G856" s="292"/>
    </row>
    <row r="857" spans="1:7" ht="27.75">
      <c r="A857" s="5" t="s">
        <v>193</v>
      </c>
      <c r="B857" s="2" t="s">
        <v>536</v>
      </c>
      <c r="C857" s="2" t="s">
        <v>532</v>
      </c>
      <c r="D857" s="2" t="s">
        <v>151</v>
      </c>
      <c r="E857" s="2"/>
      <c r="F857" s="292">
        <f>F858</f>
        <v>6.4</v>
      </c>
      <c r="G857" s="292"/>
    </row>
    <row r="858" spans="1:7" ht="27.75">
      <c r="A858" s="309" t="s">
        <v>385</v>
      </c>
      <c r="B858" s="2" t="s">
        <v>536</v>
      </c>
      <c r="C858" s="2" t="s">
        <v>532</v>
      </c>
      <c r="D858" s="2" t="s">
        <v>151</v>
      </c>
      <c r="E858" s="2" t="s">
        <v>523</v>
      </c>
      <c r="F858" s="286">
        <v>6.4</v>
      </c>
      <c r="G858" s="286"/>
    </row>
    <row r="859" spans="1:7" ht="42.75" hidden="1">
      <c r="A859" s="254" t="s">
        <v>929</v>
      </c>
      <c r="B859" s="254" t="s">
        <v>536</v>
      </c>
      <c r="C859" s="254" t="s">
        <v>532</v>
      </c>
      <c r="D859" s="254" t="s">
        <v>828</v>
      </c>
      <c r="E859" s="254"/>
      <c r="F859" s="286">
        <f aca="true" t="shared" si="48" ref="F859:G861">F860</f>
        <v>0</v>
      </c>
      <c r="G859" s="286">
        <f t="shared" si="48"/>
        <v>0</v>
      </c>
    </row>
    <row r="860" spans="1:7" ht="54.75" hidden="1">
      <c r="A860" s="417" t="s">
        <v>1044</v>
      </c>
      <c r="B860" s="2" t="s">
        <v>536</v>
      </c>
      <c r="C860" s="2" t="s">
        <v>532</v>
      </c>
      <c r="D860" s="311" t="s">
        <v>830</v>
      </c>
      <c r="E860" s="2"/>
      <c r="F860" s="286">
        <f t="shared" si="48"/>
        <v>0</v>
      </c>
      <c r="G860" s="286">
        <f t="shared" si="48"/>
        <v>0</v>
      </c>
    </row>
    <row r="861" spans="1:7" ht="27.75" hidden="1">
      <c r="A861" s="165" t="s">
        <v>831</v>
      </c>
      <c r="B861" s="2" t="s">
        <v>536</v>
      </c>
      <c r="C861" s="2" t="s">
        <v>532</v>
      </c>
      <c r="D861" s="2" t="s">
        <v>832</v>
      </c>
      <c r="E861" s="2"/>
      <c r="F861" s="286">
        <f t="shared" si="48"/>
        <v>0</v>
      </c>
      <c r="G861" s="286">
        <f t="shared" si="48"/>
        <v>0</v>
      </c>
    </row>
    <row r="862" spans="1:7" ht="27.75" hidden="1">
      <c r="A862" s="309" t="s">
        <v>385</v>
      </c>
      <c r="B862" s="2" t="s">
        <v>536</v>
      </c>
      <c r="C862" s="2" t="s">
        <v>532</v>
      </c>
      <c r="D862" s="2" t="s">
        <v>832</v>
      </c>
      <c r="E862" s="2" t="s">
        <v>523</v>
      </c>
      <c r="F862" s="286"/>
      <c r="G862" s="286"/>
    </row>
    <row r="863" spans="1:7" ht="15" hidden="1">
      <c r="A863" s="305" t="s">
        <v>283</v>
      </c>
      <c r="B863" s="253" t="s">
        <v>536</v>
      </c>
      <c r="C863" s="253" t="s">
        <v>532</v>
      </c>
      <c r="D863" s="253" t="s">
        <v>498</v>
      </c>
      <c r="E863" s="2"/>
      <c r="F863" s="288">
        <f aca="true" t="shared" si="49" ref="F863:G865">F864</f>
        <v>0</v>
      </c>
      <c r="G863" s="288">
        <f t="shared" si="49"/>
        <v>0</v>
      </c>
    </row>
    <row r="864" spans="1:7" ht="15" hidden="1">
      <c r="A864" s="308" t="s">
        <v>759</v>
      </c>
      <c r="B864" s="2" t="s">
        <v>536</v>
      </c>
      <c r="C864" s="2" t="s">
        <v>532</v>
      </c>
      <c r="D864" s="2" t="s">
        <v>497</v>
      </c>
      <c r="E864" s="2"/>
      <c r="F864" s="286">
        <f t="shared" si="49"/>
        <v>0</v>
      </c>
      <c r="G864" s="286">
        <f t="shared" si="49"/>
        <v>0</v>
      </c>
    </row>
    <row r="865" spans="1:7" ht="15" hidden="1">
      <c r="A865" s="5" t="s">
        <v>97</v>
      </c>
      <c r="B865" s="2" t="s">
        <v>536</v>
      </c>
      <c r="C865" s="2" t="s">
        <v>532</v>
      </c>
      <c r="D865" s="2" t="s">
        <v>495</v>
      </c>
      <c r="E865" s="2"/>
      <c r="F865" s="286">
        <f t="shared" si="49"/>
        <v>0</v>
      </c>
      <c r="G865" s="286">
        <f t="shared" si="49"/>
        <v>0</v>
      </c>
    </row>
    <row r="866" spans="1:7" ht="27.75" hidden="1">
      <c r="A866" s="309" t="s">
        <v>385</v>
      </c>
      <c r="B866" s="2" t="s">
        <v>536</v>
      </c>
      <c r="C866" s="2" t="s">
        <v>532</v>
      </c>
      <c r="D866" s="2" t="s">
        <v>495</v>
      </c>
      <c r="E866" s="2" t="s">
        <v>523</v>
      </c>
      <c r="F866" s="286"/>
      <c r="G866" s="286"/>
    </row>
    <row r="867" spans="1:7" ht="28.5">
      <c r="A867" s="330" t="s">
        <v>175</v>
      </c>
      <c r="B867" s="254" t="s">
        <v>536</v>
      </c>
      <c r="C867" s="254" t="s">
        <v>532</v>
      </c>
      <c r="D867" s="254" t="s">
        <v>580</v>
      </c>
      <c r="E867" s="253"/>
      <c r="F867" s="282">
        <f>F868</f>
        <v>0</v>
      </c>
      <c r="G867" s="282">
        <f>G868</f>
        <v>6417.700000000001</v>
      </c>
    </row>
    <row r="868" spans="1:7" ht="43.5" customHeight="1">
      <c r="A868" s="7" t="s">
        <v>176</v>
      </c>
      <c r="B868" s="311" t="s">
        <v>536</v>
      </c>
      <c r="C868" s="311" t="s">
        <v>532</v>
      </c>
      <c r="D868" s="311" t="s">
        <v>133</v>
      </c>
      <c r="E868" s="254"/>
      <c r="F868" s="285"/>
      <c r="G868" s="285">
        <f>SUM(G869)</f>
        <v>6417.700000000001</v>
      </c>
    </row>
    <row r="869" spans="1:7" ht="27">
      <c r="A869" s="2" t="s">
        <v>606</v>
      </c>
      <c r="B869" s="311" t="s">
        <v>536</v>
      </c>
      <c r="C869" s="2" t="s">
        <v>532</v>
      </c>
      <c r="D869" s="2" t="s">
        <v>1143</v>
      </c>
      <c r="E869" s="2"/>
      <c r="F869" s="284"/>
      <c r="G869" s="284">
        <f>G870+G871+G872</f>
        <v>6417.700000000001</v>
      </c>
    </row>
    <row r="870" spans="1:7" ht="54">
      <c r="A870" s="2" t="s">
        <v>660</v>
      </c>
      <c r="B870" s="311" t="s">
        <v>536</v>
      </c>
      <c r="C870" s="2" t="s">
        <v>532</v>
      </c>
      <c r="D870" s="2" t="s">
        <v>1143</v>
      </c>
      <c r="E870" s="2" t="s">
        <v>70</v>
      </c>
      <c r="F870" s="284"/>
      <c r="G870" s="284">
        <v>5787</v>
      </c>
    </row>
    <row r="871" spans="1:7" ht="27.75">
      <c r="A871" s="309" t="s">
        <v>385</v>
      </c>
      <c r="B871" s="311" t="s">
        <v>536</v>
      </c>
      <c r="C871" s="2" t="s">
        <v>532</v>
      </c>
      <c r="D871" s="2" t="s">
        <v>1143</v>
      </c>
      <c r="E871" s="2" t="s">
        <v>523</v>
      </c>
      <c r="F871" s="284"/>
      <c r="G871" s="284">
        <v>607.85</v>
      </c>
    </row>
    <row r="872" spans="1:7" ht="15">
      <c r="A872" s="346" t="s">
        <v>772</v>
      </c>
      <c r="B872" s="311" t="s">
        <v>536</v>
      </c>
      <c r="C872" s="2" t="s">
        <v>532</v>
      </c>
      <c r="D872" s="2" t="s">
        <v>1143</v>
      </c>
      <c r="E872" s="2" t="s">
        <v>773</v>
      </c>
      <c r="F872" s="284"/>
      <c r="G872" s="284">
        <v>22.85</v>
      </c>
    </row>
    <row r="873" spans="1:7" ht="20.25" customHeight="1">
      <c r="A873" s="253" t="s">
        <v>279</v>
      </c>
      <c r="B873" s="253" t="s">
        <v>536</v>
      </c>
      <c r="C873" s="253" t="s">
        <v>536</v>
      </c>
      <c r="D873" s="253"/>
      <c r="E873" s="253"/>
      <c r="F873" s="282">
        <f>F874+F891</f>
        <v>1100</v>
      </c>
      <c r="G873" s="282">
        <f>G874+G891</f>
        <v>1100</v>
      </c>
    </row>
    <row r="874" spans="1:7" ht="72.75" customHeight="1" hidden="1">
      <c r="A874" s="361" t="s">
        <v>813</v>
      </c>
      <c r="B874" s="254" t="s">
        <v>536</v>
      </c>
      <c r="C874" s="254" t="s">
        <v>536</v>
      </c>
      <c r="D874" s="254" t="s">
        <v>314</v>
      </c>
      <c r="E874" s="254"/>
      <c r="F874" s="283">
        <f>F875+F880</f>
        <v>0</v>
      </c>
      <c r="G874" s="283">
        <f>G875+G880</f>
        <v>0</v>
      </c>
    </row>
    <row r="875" spans="1:7" ht="69.75" customHeight="1" hidden="1">
      <c r="A875" s="7" t="s">
        <v>977</v>
      </c>
      <c r="B875" s="311" t="s">
        <v>536</v>
      </c>
      <c r="C875" s="311" t="s">
        <v>536</v>
      </c>
      <c r="D875" s="311" t="s">
        <v>725</v>
      </c>
      <c r="E875" s="311"/>
      <c r="F875" s="285">
        <f>F876</f>
        <v>0</v>
      </c>
      <c r="G875" s="285">
        <f>G876</f>
        <v>0</v>
      </c>
    </row>
    <row r="876" spans="1:7" ht="42" customHeight="1" hidden="1">
      <c r="A876" s="334" t="s">
        <v>317</v>
      </c>
      <c r="B876" s="2" t="s">
        <v>536</v>
      </c>
      <c r="C876" s="2" t="s">
        <v>536</v>
      </c>
      <c r="D876" s="2" t="s">
        <v>726</v>
      </c>
      <c r="E876" s="2"/>
      <c r="F876" s="284">
        <f>F877</f>
        <v>0</v>
      </c>
      <c r="G876" s="284">
        <f>G877</f>
        <v>0</v>
      </c>
    </row>
    <row r="877" spans="1:7" ht="15" customHeight="1" hidden="1">
      <c r="A877" s="410" t="s">
        <v>335</v>
      </c>
      <c r="B877" s="2" t="s">
        <v>536</v>
      </c>
      <c r="C877" s="2" t="s">
        <v>536</v>
      </c>
      <c r="D877" s="2" t="s">
        <v>727</v>
      </c>
      <c r="E877" s="2"/>
      <c r="F877" s="284">
        <f>F878+F879</f>
        <v>0</v>
      </c>
      <c r="G877" s="284">
        <f>G878+G879</f>
        <v>0</v>
      </c>
    </row>
    <row r="878" spans="1:7" ht="27" hidden="1">
      <c r="A878" s="307" t="s">
        <v>385</v>
      </c>
      <c r="B878" s="2" t="s">
        <v>536</v>
      </c>
      <c r="C878" s="2" t="s">
        <v>536</v>
      </c>
      <c r="D878" s="2" t="s">
        <v>727</v>
      </c>
      <c r="E878" s="2" t="s">
        <v>523</v>
      </c>
      <c r="F878" s="286"/>
      <c r="G878" s="286"/>
    </row>
    <row r="879" spans="1:7" ht="15" hidden="1">
      <c r="A879" s="307" t="s">
        <v>180</v>
      </c>
      <c r="B879" s="2" t="s">
        <v>536</v>
      </c>
      <c r="C879" s="2" t="s">
        <v>536</v>
      </c>
      <c r="D879" s="2" t="s">
        <v>727</v>
      </c>
      <c r="E879" s="2" t="s">
        <v>771</v>
      </c>
      <c r="F879" s="286"/>
      <c r="G879" s="286"/>
    </row>
    <row r="880" spans="1:7" ht="67.5" customHeight="1" hidden="1">
      <c r="A880" s="7" t="s">
        <v>978</v>
      </c>
      <c r="B880" s="2" t="s">
        <v>536</v>
      </c>
      <c r="C880" s="2" t="s">
        <v>536</v>
      </c>
      <c r="D880" s="2" t="s">
        <v>321</v>
      </c>
      <c r="E880" s="2"/>
      <c r="F880" s="286">
        <f>F881</f>
        <v>0</v>
      </c>
      <c r="G880" s="286">
        <f>G881</f>
        <v>0</v>
      </c>
    </row>
    <row r="881" spans="1:7" ht="27.75" hidden="1">
      <c r="A881" s="320" t="s">
        <v>678</v>
      </c>
      <c r="B881" s="2" t="s">
        <v>536</v>
      </c>
      <c r="C881" s="2" t="s">
        <v>536</v>
      </c>
      <c r="D881" s="2" t="s">
        <v>323</v>
      </c>
      <c r="E881" s="2"/>
      <c r="F881" s="286">
        <f>F882+F887+F889</f>
        <v>0</v>
      </c>
      <c r="G881" s="286">
        <f>G882+G887+G889</f>
        <v>0</v>
      </c>
    </row>
    <row r="882" spans="1:7" ht="27.75" hidden="1">
      <c r="A882" s="8" t="s">
        <v>34</v>
      </c>
      <c r="B882" s="2" t="s">
        <v>536</v>
      </c>
      <c r="C882" s="2" t="s">
        <v>536</v>
      </c>
      <c r="D882" s="2" t="s">
        <v>715</v>
      </c>
      <c r="E882" s="2"/>
      <c r="F882" s="286">
        <f>F886+F883+F884+F885</f>
        <v>0</v>
      </c>
      <c r="G882" s="286">
        <f>G886+G883+G884+G885</f>
        <v>0</v>
      </c>
    </row>
    <row r="883" spans="1:7" ht="27" hidden="1">
      <c r="A883" s="307" t="s">
        <v>385</v>
      </c>
      <c r="B883" s="2" t="s">
        <v>536</v>
      </c>
      <c r="C883" s="2" t="s">
        <v>536</v>
      </c>
      <c r="D883" s="2" t="s">
        <v>715</v>
      </c>
      <c r="E883" s="2" t="s">
        <v>523</v>
      </c>
      <c r="F883" s="286"/>
      <c r="G883" s="286"/>
    </row>
    <row r="884" spans="1:7" ht="27" hidden="1">
      <c r="A884" s="307" t="s">
        <v>385</v>
      </c>
      <c r="B884" s="2" t="s">
        <v>536</v>
      </c>
      <c r="C884" s="2" t="s">
        <v>536</v>
      </c>
      <c r="D884" s="2" t="s">
        <v>715</v>
      </c>
      <c r="E884" s="2" t="s">
        <v>523</v>
      </c>
      <c r="F884" s="286"/>
      <c r="G884" s="286"/>
    </row>
    <row r="885" spans="1:7" ht="27" hidden="1">
      <c r="A885" s="307" t="s">
        <v>385</v>
      </c>
      <c r="B885" s="2" t="s">
        <v>536</v>
      </c>
      <c r="C885" s="2" t="s">
        <v>536</v>
      </c>
      <c r="D885" s="2" t="s">
        <v>715</v>
      </c>
      <c r="E885" s="2" t="s">
        <v>523</v>
      </c>
      <c r="F885" s="286"/>
      <c r="G885" s="286"/>
    </row>
    <row r="886" spans="1:7" ht="15" hidden="1">
      <c r="A886" s="308" t="s">
        <v>180</v>
      </c>
      <c r="B886" s="2" t="s">
        <v>536</v>
      </c>
      <c r="C886" s="2" t="s">
        <v>536</v>
      </c>
      <c r="D886" s="2" t="s">
        <v>715</v>
      </c>
      <c r="E886" s="2" t="s">
        <v>771</v>
      </c>
      <c r="F886" s="286"/>
      <c r="G886" s="286"/>
    </row>
    <row r="887" spans="1:7" ht="15" hidden="1">
      <c r="A887" s="8" t="s">
        <v>191</v>
      </c>
      <c r="B887" s="2" t="s">
        <v>536</v>
      </c>
      <c r="C887" s="2" t="s">
        <v>536</v>
      </c>
      <c r="D887" s="2" t="s">
        <v>22</v>
      </c>
      <c r="E887" s="2"/>
      <c r="F887" s="286">
        <f>F888</f>
        <v>0</v>
      </c>
      <c r="G887" s="286">
        <f>G888</f>
        <v>0</v>
      </c>
    </row>
    <row r="888" spans="1:7" ht="27" hidden="1">
      <c r="A888" s="307" t="s">
        <v>385</v>
      </c>
      <c r="B888" s="2" t="s">
        <v>536</v>
      </c>
      <c r="C888" s="2" t="s">
        <v>536</v>
      </c>
      <c r="D888" s="2" t="s">
        <v>22</v>
      </c>
      <c r="E888" s="2" t="s">
        <v>523</v>
      </c>
      <c r="F888" s="286"/>
      <c r="G888" s="286"/>
    </row>
    <row r="889" spans="1:7" ht="15" hidden="1">
      <c r="A889" s="8" t="s">
        <v>191</v>
      </c>
      <c r="B889" s="2" t="s">
        <v>536</v>
      </c>
      <c r="C889" s="2" t="s">
        <v>536</v>
      </c>
      <c r="D889" s="2" t="s">
        <v>22</v>
      </c>
      <c r="E889" s="2"/>
      <c r="F889" s="286">
        <f>F890</f>
        <v>0</v>
      </c>
      <c r="G889" s="286">
        <f>G890</f>
        <v>0</v>
      </c>
    </row>
    <row r="890" spans="1:7" ht="27" hidden="1">
      <c r="A890" s="307" t="s">
        <v>385</v>
      </c>
      <c r="B890" s="2" t="s">
        <v>536</v>
      </c>
      <c r="C890" s="2" t="s">
        <v>536</v>
      </c>
      <c r="D890" s="2" t="s">
        <v>22</v>
      </c>
      <c r="E890" s="2" t="s">
        <v>523</v>
      </c>
      <c r="F890" s="286"/>
      <c r="G890" s="286"/>
    </row>
    <row r="891" spans="1:7" ht="27.75">
      <c r="A891" s="305" t="s">
        <v>608</v>
      </c>
      <c r="B891" s="253" t="s">
        <v>536</v>
      </c>
      <c r="C891" s="253" t="s">
        <v>536</v>
      </c>
      <c r="D891" s="253" t="s">
        <v>687</v>
      </c>
      <c r="E891" s="253"/>
      <c r="F891" s="282">
        <f>F892</f>
        <v>1100</v>
      </c>
      <c r="G891" s="282">
        <f>G892</f>
        <v>1100</v>
      </c>
    </row>
    <row r="892" spans="1:7" ht="30" customHeight="1">
      <c r="A892" s="306" t="s">
        <v>80</v>
      </c>
      <c r="B892" s="254" t="s">
        <v>536</v>
      </c>
      <c r="C892" s="254" t="s">
        <v>536</v>
      </c>
      <c r="D892" s="254" t="s">
        <v>688</v>
      </c>
      <c r="E892" s="254"/>
      <c r="F892" s="285">
        <f>F895+F898</f>
        <v>1100</v>
      </c>
      <c r="G892" s="285">
        <f>G895+G898</f>
        <v>1100</v>
      </c>
    </row>
    <row r="893" spans="1:7" ht="30" customHeight="1" hidden="1">
      <c r="A893" s="310" t="s">
        <v>59</v>
      </c>
      <c r="B893" s="311" t="s">
        <v>672</v>
      </c>
      <c r="C893" s="311" t="s">
        <v>533</v>
      </c>
      <c r="D893" s="311" t="s">
        <v>48</v>
      </c>
      <c r="E893" s="311"/>
      <c r="F893" s="285">
        <f>F894</f>
        <v>0</v>
      </c>
      <c r="G893" s="285">
        <f>G894</f>
        <v>0</v>
      </c>
    </row>
    <row r="894" spans="1:7" ht="30" customHeight="1" hidden="1">
      <c r="A894" s="307" t="s">
        <v>173</v>
      </c>
      <c r="B894" s="2" t="s">
        <v>672</v>
      </c>
      <c r="C894" s="2" t="s">
        <v>533</v>
      </c>
      <c r="D894" s="2" t="s">
        <v>48</v>
      </c>
      <c r="E894" s="2" t="s">
        <v>70</v>
      </c>
      <c r="F894" s="284"/>
      <c r="G894" s="284"/>
    </row>
    <row r="895" spans="1:7" ht="34.5" customHeight="1">
      <c r="A895" s="410" t="s">
        <v>335</v>
      </c>
      <c r="B895" s="2" t="s">
        <v>536</v>
      </c>
      <c r="C895" s="2" t="s">
        <v>536</v>
      </c>
      <c r="D895" s="313" t="s">
        <v>1134</v>
      </c>
      <c r="E895" s="254"/>
      <c r="F895" s="285">
        <f>F896+F897</f>
        <v>250</v>
      </c>
      <c r="G895" s="285">
        <f>G896+G897</f>
        <v>250</v>
      </c>
    </row>
    <row r="896" spans="1:7" ht="27">
      <c r="A896" s="307" t="s">
        <v>385</v>
      </c>
      <c r="B896" s="2" t="s">
        <v>536</v>
      </c>
      <c r="C896" s="2" t="s">
        <v>536</v>
      </c>
      <c r="D896" s="313" t="s">
        <v>1134</v>
      </c>
      <c r="E896" s="2" t="s">
        <v>523</v>
      </c>
      <c r="F896" s="286">
        <v>200</v>
      </c>
      <c r="G896" s="286">
        <v>200</v>
      </c>
    </row>
    <row r="897" spans="1:7" ht="27" customHeight="1">
      <c r="A897" s="307" t="s">
        <v>180</v>
      </c>
      <c r="B897" s="2" t="s">
        <v>536</v>
      </c>
      <c r="C897" s="2" t="s">
        <v>536</v>
      </c>
      <c r="D897" s="313" t="s">
        <v>1134</v>
      </c>
      <c r="E897" s="2" t="s">
        <v>771</v>
      </c>
      <c r="F897" s="286">
        <v>50</v>
      </c>
      <c r="G897" s="286">
        <v>50</v>
      </c>
    </row>
    <row r="898" spans="1:7" ht="29.25" customHeight="1">
      <c r="A898" s="8" t="s">
        <v>34</v>
      </c>
      <c r="B898" s="2" t="s">
        <v>536</v>
      </c>
      <c r="C898" s="2" t="s">
        <v>536</v>
      </c>
      <c r="D898" s="313" t="s">
        <v>1135</v>
      </c>
      <c r="E898" s="254"/>
      <c r="F898" s="285">
        <f>F899+F900</f>
        <v>850</v>
      </c>
      <c r="G898" s="285">
        <f>G899+G900</f>
        <v>850</v>
      </c>
    </row>
    <row r="899" spans="1:7" ht="27" hidden="1">
      <c r="A899" s="307" t="s">
        <v>385</v>
      </c>
      <c r="B899" s="2" t="s">
        <v>536</v>
      </c>
      <c r="C899" s="2" t="s">
        <v>536</v>
      </c>
      <c r="D899" s="313" t="s">
        <v>1135</v>
      </c>
      <c r="E899" s="2" t="s">
        <v>523</v>
      </c>
      <c r="F899" s="286"/>
      <c r="G899" s="286"/>
    </row>
    <row r="900" spans="1:7" ht="27.75" customHeight="1">
      <c r="A900" s="308" t="s">
        <v>180</v>
      </c>
      <c r="B900" s="2" t="s">
        <v>536</v>
      </c>
      <c r="C900" s="2" t="s">
        <v>536</v>
      </c>
      <c r="D900" s="313" t="s">
        <v>1135</v>
      </c>
      <c r="E900" s="2" t="s">
        <v>771</v>
      </c>
      <c r="F900" s="286">
        <v>850</v>
      </c>
      <c r="G900" s="286">
        <v>850</v>
      </c>
    </row>
    <row r="901" spans="1:7" ht="15">
      <c r="A901" s="253" t="s">
        <v>529</v>
      </c>
      <c r="B901" s="253" t="s">
        <v>536</v>
      </c>
      <c r="C901" s="253" t="s">
        <v>538</v>
      </c>
      <c r="D901" s="2"/>
      <c r="E901" s="2"/>
      <c r="F901" s="282">
        <f>F902+F913</f>
        <v>1367</v>
      </c>
      <c r="G901" s="282">
        <f>G902+G919</f>
        <v>1395.5</v>
      </c>
    </row>
    <row r="902" spans="1:7" ht="43.5" customHeight="1">
      <c r="A902" s="306" t="s">
        <v>453</v>
      </c>
      <c r="B902" s="254" t="s">
        <v>326</v>
      </c>
      <c r="C902" s="254" t="s">
        <v>538</v>
      </c>
      <c r="D902" s="254" t="s">
        <v>684</v>
      </c>
      <c r="E902" s="2"/>
      <c r="F902" s="284">
        <f>F903</f>
        <v>1367</v>
      </c>
      <c r="G902" s="284"/>
    </row>
    <row r="903" spans="1:7" ht="66.75" customHeight="1">
      <c r="A903" s="6" t="s">
        <v>979</v>
      </c>
      <c r="B903" s="311" t="s">
        <v>536</v>
      </c>
      <c r="C903" s="311" t="s">
        <v>538</v>
      </c>
      <c r="D903" s="311" t="s">
        <v>686</v>
      </c>
      <c r="E903" s="311"/>
      <c r="F903" s="285">
        <f>F905+F909</f>
        <v>1367</v>
      </c>
      <c r="G903" s="285"/>
    </row>
    <row r="904" spans="1:7" ht="27.75">
      <c r="A904" s="320" t="s">
        <v>455</v>
      </c>
      <c r="B904" s="2" t="s">
        <v>536</v>
      </c>
      <c r="C904" s="2" t="s">
        <v>538</v>
      </c>
      <c r="D904" s="2" t="s">
        <v>456</v>
      </c>
      <c r="E904" s="2"/>
      <c r="F904" s="284">
        <f>SUM(F905,F909)</f>
        <v>1367</v>
      </c>
      <c r="G904" s="284"/>
    </row>
    <row r="905" spans="1:7" ht="41.25" hidden="1">
      <c r="A905" s="5" t="s">
        <v>729</v>
      </c>
      <c r="B905" s="2" t="s">
        <v>326</v>
      </c>
      <c r="C905" s="2" t="s">
        <v>538</v>
      </c>
      <c r="D905" s="2" t="s">
        <v>457</v>
      </c>
      <c r="E905" s="2"/>
      <c r="F905" s="284">
        <f>F906</f>
        <v>0</v>
      </c>
      <c r="G905" s="284"/>
    </row>
    <row r="906" spans="1:7" ht="54" hidden="1">
      <c r="A906" s="2" t="s">
        <v>660</v>
      </c>
      <c r="B906" s="2" t="s">
        <v>326</v>
      </c>
      <c r="C906" s="2" t="s">
        <v>538</v>
      </c>
      <c r="D906" s="2" t="s">
        <v>457</v>
      </c>
      <c r="E906" s="2" t="s">
        <v>70</v>
      </c>
      <c r="F906" s="284"/>
      <c r="G906" s="284"/>
    </row>
    <row r="907" spans="1:7" ht="15" hidden="1">
      <c r="A907" s="6"/>
      <c r="B907" s="2"/>
      <c r="C907" s="2"/>
      <c r="D907" s="2"/>
      <c r="E907" s="2"/>
      <c r="F907" s="284"/>
      <c r="G907" s="284"/>
    </row>
    <row r="908" spans="1:7" ht="15" hidden="1">
      <c r="A908" s="320"/>
      <c r="B908" s="2"/>
      <c r="C908" s="2"/>
      <c r="D908" s="2"/>
      <c r="E908" s="2"/>
      <c r="F908" s="284"/>
      <c r="G908" s="284"/>
    </row>
    <row r="909" spans="1:7" ht="27">
      <c r="A909" s="2" t="s">
        <v>330</v>
      </c>
      <c r="B909" s="2" t="s">
        <v>536</v>
      </c>
      <c r="C909" s="2" t="s">
        <v>538</v>
      </c>
      <c r="D909" s="2" t="s">
        <v>458</v>
      </c>
      <c r="E909" s="2"/>
      <c r="F909" s="284">
        <f>F910+F911+F912+F918</f>
        <v>1367</v>
      </c>
      <c r="G909" s="284"/>
    </row>
    <row r="910" spans="1:7" ht="54">
      <c r="A910" s="2" t="s">
        <v>660</v>
      </c>
      <c r="B910" s="2" t="s">
        <v>536</v>
      </c>
      <c r="C910" s="2" t="s">
        <v>538</v>
      </c>
      <c r="D910" s="2" t="s">
        <v>458</v>
      </c>
      <c r="E910" s="2" t="s">
        <v>70</v>
      </c>
      <c r="F910" s="284">
        <v>1270</v>
      </c>
      <c r="G910" s="284"/>
    </row>
    <row r="911" spans="1:7" ht="27">
      <c r="A911" s="307" t="s">
        <v>385</v>
      </c>
      <c r="B911" s="2" t="s">
        <v>536</v>
      </c>
      <c r="C911" s="2" t="s">
        <v>538</v>
      </c>
      <c r="D911" s="2" t="s">
        <v>458</v>
      </c>
      <c r="E911" s="2" t="s">
        <v>523</v>
      </c>
      <c r="F911" s="284">
        <v>97</v>
      </c>
      <c r="G911" s="284"/>
    </row>
    <row r="912" spans="1:7" ht="27.75" customHeight="1" hidden="1">
      <c r="A912" s="2" t="s">
        <v>772</v>
      </c>
      <c r="B912" s="2" t="s">
        <v>536</v>
      </c>
      <c r="C912" s="2" t="s">
        <v>538</v>
      </c>
      <c r="D912" s="2" t="s">
        <v>458</v>
      </c>
      <c r="E912" s="2" t="s">
        <v>773</v>
      </c>
      <c r="F912" s="284"/>
      <c r="G912" s="284"/>
    </row>
    <row r="913" spans="1:7" ht="44.25" customHeight="1" hidden="1">
      <c r="A913" s="418" t="s">
        <v>797</v>
      </c>
      <c r="B913" s="253" t="s">
        <v>536</v>
      </c>
      <c r="C913" s="253" t="s">
        <v>538</v>
      </c>
      <c r="D913" s="254" t="s">
        <v>709</v>
      </c>
      <c r="E913" s="254"/>
      <c r="F913" s="283"/>
      <c r="G913" s="283"/>
    </row>
    <row r="914" spans="1:7" ht="56.25" customHeight="1" hidden="1">
      <c r="A914" s="419" t="s">
        <v>1005</v>
      </c>
      <c r="B914" s="2" t="s">
        <v>536</v>
      </c>
      <c r="C914" s="2" t="s">
        <v>538</v>
      </c>
      <c r="D914" s="2" t="s">
        <v>710</v>
      </c>
      <c r="E914" s="2"/>
      <c r="F914" s="284"/>
      <c r="G914" s="284"/>
    </row>
    <row r="915" spans="1:7" ht="39.75" customHeight="1" hidden="1">
      <c r="A915" s="340" t="s">
        <v>631</v>
      </c>
      <c r="B915" s="2" t="s">
        <v>536</v>
      </c>
      <c r="C915" s="2" t="s">
        <v>538</v>
      </c>
      <c r="D915" s="2" t="s">
        <v>805</v>
      </c>
      <c r="E915" s="2"/>
      <c r="F915" s="284"/>
      <c r="G915" s="284"/>
    </row>
    <row r="916" spans="1:7" ht="27.75" hidden="1">
      <c r="A916" s="308" t="s">
        <v>98</v>
      </c>
      <c r="B916" s="2" t="s">
        <v>536</v>
      </c>
      <c r="C916" s="2" t="s">
        <v>538</v>
      </c>
      <c r="D916" s="2" t="s">
        <v>806</v>
      </c>
      <c r="E916" s="2"/>
      <c r="F916" s="284"/>
      <c r="G916" s="284"/>
    </row>
    <row r="917" spans="1:7" ht="27" hidden="1">
      <c r="A917" s="307" t="s">
        <v>385</v>
      </c>
      <c r="B917" s="2" t="s">
        <v>536</v>
      </c>
      <c r="C917" s="2" t="s">
        <v>538</v>
      </c>
      <c r="D917" s="2" t="s">
        <v>806</v>
      </c>
      <c r="E917" s="2" t="s">
        <v>523</v>
      </c>
      <c r="F917" s="292"/>
      <c r="G917" s="292"/>
    </row>
    <row r="918" spans="1:7" ht="15" hidden="1">
      <c r="A918" s="308" t="s">
        <v>180</v>
      </c>
      <c r="B918" s="2" t="s">
        <v>536</v>
      </c>
      <c r="C918" s="2" t="s">
        <v>538</v>
      </c>
      <c r="D918" s="2" t="s">
        <v>458</v>
      </c>
      <c r="E918" s="2" t="s">
        <v>771</v>
      </c>
      <c r="F918" s="292"/>
      <c r="G918" s="292"/>
    </row>
    <row r="919" spans="1:7" ht="28.5">
      <c r="A919" s="330" t="s">
        <v>175</v>
      </c>
      <c r="B919" s="254" t="s">
        <v>536</v>
      </c>
      <c r="C919" s="254" t="s">
        <v>538</v>
      </c>
      <c r="D919" s="254" t="s">
        <v>580</v>
      </c>
      <c r="E919" s="253"/>
      <c r="F919" s="282">
        <f>F920</f>
        <v>0</v>
      </c>
      <c r="G919" s="282">
        <f>G920</f>
        <v>1395.5</v>
      </c>
    </row>
    <row r="920" spans="1:7" ht="43.5" customHeight="1">
      <c r="A920" s="361" t="s">
        <v>176</v>
      </c>
      <c r="B920" s="253" t="s">
        <v>536</v>
      </c>
      <c r="C920" s="253" t="s">
        <v>538</v>
      </c>
      <c r="D920" s="253" t="s">
        <v>133</v>
      </c>
      <c r="E920" s="254"/>
      <c r="F920" s="285"/>
      <c r="G920" s="285">
        <f>SUM(G921)</f>
        <v>1395.5</v>
      </c>
    </row>
    <row r="921" spans="1:7" ht="27">
      <c r="A921" s="2" t="s">
        <v>330</v>
      </c>
      <c r="B921" s="2" t="s">
        <v>536</v>
      </c>
      <c r="C921" s="2" t="s">
        <v>538</v>
      </c>
      <c r="D921" s="2" t="s">
        <v>1143</v>
      </c>
      <c r="E921" s="2"/>
      <c r="F921" s="284"/>
      <c r="G921" s="284">
        <f>G922+G923</f>
        <v>1395.5</v>
      </c>
    </row>
    <row r="922" spans="1:7" ht="54">
      <c r="A922" s="2" t="s">
        <v>660</v>
      </c>
      <c r="B922" s="2" t="s">
        <v>536</v>
      </c>
      <c r="C922" s="2" t="s">
        <v>538</v>
      </c>
      <c r="D922" s="2" t="s">
        <v>1143</v>
      </c>
      <c r="E922" s="2" t="s">
        <v>70</v>
      </c>
      <c r="F922" s="284"/>
      <c r="G922" s="284">
        <v>1295.5</v>
      </c>
    </row>
    <row r="923" spans="1:7" ht="27">
      <c r="A923" s="307" t="s">
        <v>385</v>
      </c>
      <c r="B923" s="2" t="s">
        <v>536</v>
      </c>
      <c r="C923" s="2" t="s">
        <v>538</v>
      </c>
      <c r="D923" s="2" t="s">
        <v>1143</v>
      </c>
      <c r="E923" s="2" t="s">
        <v>523</v>
      </c>
      <c r="F923" s="284"/>
      <c r="G923" s="284">
        <v>100</v>
      </c>
    </row>
    <row r="924" spans="1:7" ht="15">
      <c r="A924" s="305" t="s">
        <v>584</v>
      </c>
      <c r="B924" s="420" t="s">
        <v>539</v>
      </c>
      <c r="C924" s="421"/>
      <c r="D924" s="421"/>
      <c r="E924" s="421"/>
      <c r="F924" s="298">
        <f>F925+F985</f>
        <v>1887.5</v>
      </c>
      <c r="G924" s="298">
        <f>G925+G985</f>
        <v>4623</v>
      </c>
    </row>
    <row r="925" spans="1:7" ht="15">
      <c r="A925" s="253" t="s">
        <v>530</v>
      </c>
      <c r="B925" s="253" t="s">
        <v>539</v>
      </c>
      <c r="C925" s="253" t="s">
        <v>672</v>
      </c>
      <c r="D925" s="253"/>
      <c r="E925" s="253"/>
      <c r="F925" s="282">
        <f>SUM(F926,F954)</f>
        <v>1887.5</v>
      </c>
      <c r="G925" s="282">
        <f>SUM(G926,G954)</f>
        <v>4623</v>
      </c>
    </row>
    <row r="926" spans="1:7" ht="28.5">
      <c r="A926" s="330" t="s">
        <v>175</v>
      </c>
      <c r="B926" s="254" t="s">
        <v>539</v>
      </c>
      <c r="C926" s="254" t="s">
        <v>672</v>
      </c>
      <c r="D926" s="254" t="s">
        <v>580</v>
      </c>
      <c r="E926" s="253"/>
      <c r="F926" s="282">
        <f>F927</f>
        <v>1837.5</v>
      </c>
      <c r="G926" s="282">
        <f>G927</f>
        <v>4568</v>
      </c>
    </row>
    <row r="927" spans="1:11" ht="43.5" customHeight="1">
      <c r="A927" s="361" t="s">
        <v>176</v>
      </c>
      <c r="B927" s="253" t="s">
        <v>539</v>
      </c>
      <c r="C927" s="253" t="s">
        <v>672</v>
      </c>
      <c r="D927" s="253" t="s">
        <v>133</v>
      </c>
      <c r="E927" s="254"/>
      <c r="F927" s="285">
        <f>SUM(F928,F949)</f>
        <v>1837.5</v>
      </c>
      <c r="G927" s="285">
        <f>SUM(G928,G949)</f>
        <v>4568</v>
      </c>
      <c r="I927" s="217"/>
      <c r="J927" s="217"/>
      <c r="K927" s="217"/>
    </row>
    <row r="928" spans="1:11" ht="27">
      <c r="A928" s="311" t="s">
        <v>330</v>
      </c>
      <c r="B928" s="311" t="s">
        <v>539</v>
      </c>
      <c r="C928" s="311" t="s">
        <v>672</v>
      </c>
      <c r="D928" s="311" t="s">
        <v>1143</v>
      </c>
      <c r="E928" s="2"/>
      <c r="F928" s="282">
        <f>SUM(F929:F931)</f>
        <v>1787.5</v>
      </c>
      <c r="G928" s="282">
        <f>SUM(G929:G931)</f>
        <v>4518</v>
      </c>
      <c r="I928" s="301"/>
      <c r="J928" s="217"/>
      <c r="K928" s="217"/>
    </row>
    <row r="929" spans="1:11" ht="72.75" customHeight="1">
      <c r="A929" s="2" t="s">
        <v>660</v>
      </c>
      <c r="B929" s="2" t="s">
        <v>539</v>
      </c>
      <c r="C929" s="2" t="s">
        <v>672</v>
      </c>
      <c r="D929" s="2" t="s">
        <v>1143</v>
      </c>
      <c r="E929" s="2" t="s">
        <v>70</v>
      </c>
      <c r="F929" s="284">
        <v>80.5</v>
      </c>
      <c r="G929" s="284">
        <v>2796</v>
      </c>
      <c r="I929" s="301"/>
      <c r="J929" s="217"/>
      <c r="K929" s="217"/>
    </row>
    <row r="930" spans="1:7" ht="27">
      <c r="A930" s="307" t="s">
        <v>385</v>
      </c>
      <c r="B930" s="2" t="s">
        <v>539</v>
      </c>
      <c r="C930" s="2" t="s">
        <v>672</v>
      </c>
      <c r="D930" s="2" t="s">
        <v>1143</v>
      </c>
      <c r="E930" s="2" t="s">
        <v>523</v>
      </c>
      <c r="F930" s="284">
        <v>1612</v>
      </c>
      <c r="G930" s="284">
        <v>1622</v>
      </c>
    </row>
    <row r="931" spans="1:7" ht="15">
      <c r="A931" s="2" t="s">
        <v>772</v>
      </c>
      <c r="B931" s="2" t="s">
        <v>539</v>
      </c>
      <c r="C931" s="2" t="s">
        <v>672</v>
      </c>
      <c r="D931" s="2" t="s">
        <v>1143</v>
      </c>
      <c r="E931" s="2" t="s">
        <v>773</v>
      </c>
      <c r="F931" s="284">
        <v>95</v>
      </c>
      <c r="G931" s="284">
        <v>100</v>
      </c>
    </row>
    <row r="932" spans="1:7" ht="34.5" customHeight="1" hidden="1">
      <c r="A932" s="357" t="s">
        <v>625</v>
      </c>
      <c r="B932" s="253" t="s">
        <v>539</v>
      </c>
      <c r="C932" s="253" t="s">
        <v>672</v>
      </c>
      <c r="D932" s="253" t="s">
        <v>203</v>
      </c>
      <c r="E932" s="253"/>
      <c r="F932" s="282">
        <f>F933+F941</f>
        <v>50</v>
      </c>
      <c r="G932" s="282">
        <f>G933+G941</f>
        <v>50</v>
      </c>
    </row>
    <row r="933" spans="1:11" ht="40.5" hidden="1">
      <c r="A933" s="358" t="s">
        <v>980</v>
      </c>
      <c r="B933" s="311" t="s">
        <v>331</v>
      </c>
      <c r="C933" s="311" t="s">
        <v>672</v>
      </c>
      <c r="D933" s="311" t="s">
        <v>448</v>
      </c>
      <c r="E933" s="254"/>
      <c r="F933" s="285">
        <f>F935+F939</f>
        <v>0</v>
      </c>
      <c r="G933" s="285">
        <f>G935+G939</f>
        <v>0</v>
      </c>
      <c r="I933" t="s">
        <v>1154</v>
      </c>
      <c r="K933">
        <v>270</v>
      </c>
    </row>
    <row r="934" spans="1:11" ht="27.75" hidden="1">
      <c r="A934" s="384" t="s">
        <v>218</v>
      </c>
      <c r="B934" s="2" t="s">
        <v>539</v>
      </c>
      <c r="C934" s="2" t="s">
        <v>672</v>
      </c>
      <c r="D934" s="2" t="s">
        <v>219</v>
      </c>
      <c r="E934" s="254"/>
      <c r="F934" s="284">
        <f>SUM(F935)</f>
        <v>0</v>
      </c>
      <c r="G934" s="284">
        <f>SUM(G935)</f>
        <v>0</v>
      </c>
      <c r="I934" t="s">
        <v>1155</v>
      </c>
      <c r="J934">
        <v>150</v>
      </c>
      <c r="K934">
        <v>170</v>
      </c>
    </row>
    <row r="935" spans="1:7" ht="27" hidden="1">
      <c r="A935" s="2" t="s">
        <v>330</v>
      </c>
      <c r="B935" s="2" t="s">
        <v>539</v>
      </c>
      <c r="C935" s="2" t="s">
        <v>672</v>
      </c>
      <c r="D935" s="2" t="s">
        <v>220</v>
      </c>
      <c r="E935" s="2"/>
      <c r="F935" s="284">
        <f>F936+F937+F938</f>
        <v>0</v>
      </c>
      <c r="G935" s="284">
        <f>G936+G937+G938</f>
        <v>0</v>
      </c>
    </row>
    <row r="936" spans="1:7" ht="72.75" customHeight="1" hidden="1">
      <c r="A936" s="2" t="s">
        <v>660</v>
      </c>
      <c r="B936" s="2" t="s">
        <v>539</v>
      </c>
      <c r="C936" s="2" t="s">
        <v>672</v>
      </c>
      <c r="D936" s="2" t="s">
        <v>220</v>
      </c>
      <c r="E936" s="2" t="s">
        <v>70</v>
      </c>
      <c r="F936" s="284"/>
      <c r="G936" s="284"/>
    </row>
    <row r="937" spans="1:7" ht="27" hidden="1">
      <c r="A937" s="307" t="s">
        <v>385</v>
      </c>
      <c r="B937" s="2" t="s">
        <v>539</v>
      </c>
      <c r="C937" s="2" t="s">
        <v>672</v>
      </c>
      <c r="D937" s="2" t="s">
        <v>220</v>
      </c>
      <c r="E937" s="2" t="s">
        <v>523</v>
      </c>
      <c r="F937" s="284"/>
      <c r="G937" s="284"/>
    </row>
    <row r="938" spans="1:7" ht="15" hidden="1">
      <c r="A938" s="2" t="s">
        <v>772</v>
      </c>
      <c r="B938" s="2" t="s">
        <v>539</v>
      </c>
      <c r="C938" s="2" t="s">
        <v>672</v>
      </c>
      <c r="D938" s="2" t="s">
        <v>220</v>
      </c>
      <c r="E938" s="2" t="s">
        <v>773</v>
      </c>
      <c r="F938" s="284"/>
      <c r="G938" s="284"/>
    </row>
    <row r="939" spans="1:7" ht="76.5" customHeight="1" hidden="1">
      <c r="A939" s="2" t="s">
        <v>563</v>
      </c>
      <c r="B939" s="2" t="s">
        <v>539</v>
      </c>
      <c r="C939" s="2" t="s">
        <v>672</v>
      </c>
      <c r="D939" s="2" t="s">
        <v>49</v>
      </c>
      <c r="E939" s="2"/>
      <c r="F939" s="284">
        <f>F940</f>
        <v>0</v>
      </c>
      <c r="G939" s="284">
        <f>G940</f>
        <v>0</v>
      </c>
    </row>
    <row r="940" spans="1:7" ht="54" hidden="1">
      <c r="A940" s="2" t="s">
        <v>660</v>
      </c>
      <c r="B940" s="2" t="s">
        <v>539</v>
      </c>
      <c r="C940" s="2" t="s">
        <v>672</v>
      </c>
      <c r="D940" s="2" t="s">
        <v>49</v>
      </c>
      <c r="E940" s="2" t="s">
        <v>70</v>
      </c>
      <c r="F940" s="284"/>
      <c r="G940" s="284"/>
    </row>
    <row r="941" spans="1:7" ht="40.5" hidden="1">
      <c r="A941" s="358" t="s">
        <v>981</v>
      </c>
      <c r="B941" s="311" t="s">
        <v>539</v>
      </c>
      <c r="C941" s="311" t="s">
        <v>672</v>
      </c>
      <c r="D941" s="311" t="s">
        <v>449</v>
      </c>
      <c r="E941" s="311"/>
      <c r="F941" s="285">
        <f>F942</f>
        <v>50</v>
      </c>
      <c r="G941" s="285">
        <f>G942</f>
        <v>50</v>
      </c>
    </row>
    <row r="942" spans="1:7" ht="36" customHeight="1" hidden="1">
      <c r="A942" s="422" t="s">
        <v>209</v>
      </c>
      <c r="B942" s="2" t="s">
        <v>539</v>
      </c>
      <c r="C942" s="2" t="s">
        <v>672</v>
      </c>
      <c r="D942" s="2" t="s">
        <v>207</v>
      </c>
      <c r="E942" s="311"/>
      <c r="F942" s="285">
        <f>F943+F949+F952</f>
        <v>50</v>
      </c>
      <c r="G942" s="285">
        <f>G943+G949+G952</f>
        <v>50</v>
      </c>
    </row>
    <row r="943" spans="1:7" ht="27" hidden="1">
      <c r="A943" s="2" t="s">
        <v>330</v>
      </c>
      <c r="B943" s="2" t="s">
        <v>539</v>
      </c>
      <c r="C943" s="2" t="s">
        <v>672</v>
      </c>
      <c r="D943" s="2" t="s">
        <v>208</v>
      </c>
      <c r="E943" s="2"/>
      <c r="F943" s="284">
        <f>F944+F945+F948+F946+F947</f>
        <v>0</v>
      </c>
      <c r="G943" s="284">
        <f>G944+G945+G948+G946+G947</f>
        <v>0</v>
      </c>
    </row>
    <row r="944" spans="1:7" ht="85.5" customHeight="1" hidden="1">
      <c r="A944" s="2" t="s">
        <v>660</v>
      </c>
      <c r="B944" s="2" t="s">
        <v>539</v>
      </c>
      <c r="C944" s="2" t="s">
        <v>672</v>
      </c>
      <c r="D944" s="2" t="s">
        <v>208</v>
      </c>
      <c r="E944" s="2" t="s">
        <v>70</v>
      </c>
      <c r="F944" s="284"/>
      <c r="G944" s="284"/>
    </row>
    <row r="945" spans="1:7" ht="27" hidden="1">
      <c r="A945" s="307" t="s">
        <v>385</v>
      </c>
      <c r="B945" s="2" t="s">
        <v>539</v>
      </c>
      <c r="C945" s="2" t="s">
        <v>672</v>
      </c>
      <c r="D945" s="2" t="s">
        <v>208</v>
      </c>
      <c r="E945" s="2" t="s">
        <v>523</v>
      </c>
      <c r="F945" s="284"/>
      <c r="G945" s="284"/>
    </row>
    <row r="946" spans="1:7" ht="15" hidden="1">
      <c r="A946" s="308" t="s">
        <v>180</v>
      </c>
      <c r="B946" s="2" t="s">
        <v>539</v>
      </c>
      <c r="C946" s="2" t="s">
        <v>672</v>
      </c>
      <c r="D946" s="2" t="s">
        <v>208</v>
      </c>
      <c r="E946" s="2" t="s">
        <v>771</v>
      </c>
      <c r="F946" s="284"/>
      <c r="G946" s="284"/>
    </row>
    <row r="947" spans="1:7" ht="15" hidden="1">
      <c r="A947" s="308" t="s">
        <v>180</v>
      </c>
      <c r="B947" s="2" t="s">
        <v>539</v>
      </c>
      <c r="C947" s="2" t="s">
        <v>672</v>
      </c>
      <c r="D947" s="2" t="s">
        <v>208</v>
      </c>
      <c r="E947" s="2" t="s">
        <v>771</v>
      </c>
      <c r="F947" s="284"/>
      <c r="G947" s="284"/>
    </row>
    <row r="948" spans="1:7" ht="15" hidden="1">
      <c r="A948" s="2" t="s">
        <v>772</v>
      </c>
      <c r="B948" s="2" t="s">
        <v>539</v>
      </c>
      <c r="C948" s="2" t="s">
        <v>672</v>
      </c>
      <c r="D948" s="2" t="s">
        <v>208</v>
      </c>
      <c r="E948" s="2" t="s">
        <v>773</v>
      </c>
      <c r="F948" s="284"/>
      <c r="G948" s="284"/>
    </row>
    <row r="949" spans="1:7" ht="41.25">
      <c r="A949" s="6" t="s">
        <v>211</v>
      </c>
      <c r="B949" s="311" t="s">
        <v>539</v>
      </c>
      <c r="C949" s="311" t="s">
        <v>672</v>
      </c>
      <c r="D949" s="311" t="s">
        <v>1149</v>
      </c>
      <c r="E949" s="2"/>
      <c r="F949" s="282">
        <f>SUM(F950:F951)</f>
        <v>50</v>
      </c>
      <c r="G949" s="282">
        <f>SUM(G950:G951)</f>
        <v>50</v>
      </c>
    </row>
    <row r="950" spans="1:7" ht="27">
      <c r="A950" s="307" t="s">
        <v>385</v>
      </c>
      <c r="B950" s="2" t="s">
        <v>539</v>
      </c>
      <c r="C950" s="2" t="s">
        <v>672</v>
      </c>
      <c r="D950" s="2" t="s">
        <v>1149</v>
      </c>
      <c r="E950" s="2" t="s">
        <v>523</v>
      </c>
      <c r="F950" s="284">
        <v>30</v>
      </c>
      <c r="G950" s="284">
        <v>30</v>
      </c>
    </row>
    <row r="951" spans="1:7" ht="15">
      <c r="A951" s="308" t="s">
        <v>180</v>
      </c>
      <c r="B951" s="2" t="s">
        <v>539</v>
      </c>
      <c r="C951" s="2" t="s">
        <v>672</v>
      </c>
      <c r="D951" s="2" t="s">
        <v>1149</v>
      </c>
      <c r="E951" s="2" t="s">
        <v>771</v>
      </c>
      <c r="F951" s="284">
        <v>20</v>
      </c>
      <c r="G951" s="284">
        <v>20</v>
      </c>
    </row>
    <row r="952" spans="1:7" ht="41.25" hidden="1">
      <c r="A952" s="5" t="s">
        <v>1098</v>
      </c>
      <c r="B952" s="2" t="s">
        <v>539</v>
      </c>
      <c r="C952" s="2" t="s">
        <v>672</v>
      </c>
      <c r="D952" s="2" t="s">
        <v>1097</v>
      </c>
      <c r="E952" s="2"/>
      <c r="F952" s="284">
        <f>F953</f>
        <v>0</v>
      </c>
      <c r="G952" s="284">
        <f>G953</f>
        <v>0</v>
      </c>
    </row>
    <row r="953" spans="1:7" ht="27" hidden="1">
      <c r="A953" s="307" t="s">
        <v>385</v>
      </c>
      <c r="B953" s="2" t="s">
        <v>539</v>
      </c>
      <c r="C953" s="2" t="s">
        <v>672</v>
      </c>
      <c r="D953" s="2" t="s">
        <v>1097</v>
      </c>
      <c r="E953" s="2" t="s">
        <v>523</v>
      </c>
      <c r="F953" s="284"/>
      <c r="G953" s="284"/>
    </row>
    <row r="954" spans="1:7" ht="57">
      <c r="A954" s="254" t="s">
        <v>1057</v>
      </c>
      <c r="B954" s="254" t="s">
        <v>539</v>
      </c>
      <c r="C954" s="254" t="s">
        <v>672</v>
      </c>
      <c r="D954" s="423" t="s">
        <v>1012</v>
      </c>
      <c r="E954" s="254"/>
      <c r="F954" s="282">
        <f>F955</f>
        <v>50</v>
      </c>
      <c r="G954" s="282">
        <f>G955</f>
        <v>55</v>
      </c>
    </row>
    <row r="955" spans="1:7" ht="67.5">
      <c r="A955" s="424" t="s">
        <v>1055</v>
      </c>
      <c r="B955" s="243" t="s">
        <v>539</v>
      </c>
      <c r="C955" s="243" t="s">
        <v>672</v>
      </c>
      <c r="D955" s="242" t="s">
        <v>1013</v>
      </c>
      <c r="E955" s="2"/>
      <c r="F955" s="284">
        <f>F956+F959</f>
        <v>50</v>
      </c>
      <c r="G955" s="284">
        <f>G956+G959</f>
        <v>55</v>
      </c>
    </row>
    <row r="956" spans="1:7" ht="54.75">
      <c r="A956" s="425" t="s">
        <v>946</v>
      </c>
      <c r="B956" s="243" t="s">
        <v>539</v>
      </c>
      <c r="C956" s="243" t="s">
        <v>672</v>
      </c>
      <c r="D956" s="12" t="s">
        <v>1014</v>
      </c>
      <c r="E956" s="2"/>
      <c r="F956" s="284">
        <f>F957</f>
        <v>30</v>
      </c>
      <c r="G956" s="284">
        <f>G957</f>
        <v>35</v>
      </c>
    </row>
    <row r="957" spans="1:7" ht="27.75">
      <c r="A957" s="329" t="s">
        <v>948</v>
      </c>
      <c r="B957" s="243" t="s">
        <v>539</v>
      </c>
      <c r="C957" s="243" t="s">
        <v>672</v>
      </c>
      <c r="D957" s="12" t="s">
        <v>947</v>
      </c>
      <c r="E957" s="2"/>
      <c r="F957" s="284">
        <f>F958</f>
        <v>30</v>
      </c>
      <c r="G957" s="284">
        <f>G958</f>
        <v>35</v>
      </c>
    </row>
    <row r="958" spans="1:7" ht="27.75">
      <c r="A958" s="309" t="s">
        <v>385</v>
      </c>
      <c r="B958" s="243" t="s">
        <v>539</v>
      </c>
      <c r="C958" s="243" t="s">
        <v>672</v>
      </c>
      <c r="D958" s="12" t="s">
        <v>947</v>
      </c>
      <c r="E958" s="2" t="s">
        <v>523</v>
      </c>
      <c r="F958" s="284">
        <v>30</v>
      </c>
      <c r="G958" s="284">
        <v>35</v>
      </c>
    </row>
    <row r="959" spans="1:7" ht="15">
      <c r="A959" s="425" t="s">
        <v>1041</v>
      </c>
      <c r="B959" s="243" t="s">
        <v>539</v>
      </c>
      <c r="C959" s="243" t="s">
        <v>672</v>
      </c>
      <c r="D959" s="12" t="s">
        <v>1042</v>
      </c>
      <c r="E959" s="2"/>
      <c r="F959" s="284">
        <f>F960</f>
        <v>20</v>
      </c>
      <c r="G959" s="284">
        <f>G960</f>
        <v>20</v>
      </c>
    </row>
    <row r="960" spans="1:7" ht="27.75">
      <c r="A960" s="329" t="s">
        <v>948</v>
      </c>
      <c r="B960" s="243" t="s">
        <v>539</v>
      </c>
      <c r="C960" s="243" t="s">
        <v>672</v>
      </c>
      <c r="D960" s="12" t="s">
        <v>1043</v>
      </c>
      <c r="E960" s="2"/>
      <c r="F960" s="284">
        <f>F961</f>
        <v>20</v>
      </c>
      <c r="G960" s="284">
        <f>G961</f>
        <v>20</v>
      </c>
    </row>
    <row r="961" spans="1:7" ht="27.75">
      <c r="A961" s="309" t="s">
        <v>385</v>
      </c>
      <c r="B961" s="243" t="s">
        <v>539</v>
      </c>
      <c r="C961" s="243" t="s">
        <v>672</v>
      </c>
      <c r="D961" s="12" t="s">
        <v>1043</v>
      </c>
      <c r="E961" s="2" t="s">
        <v>523</v>
      </c>
      <c r="F961" s="284">
        <v>20</v>
      </c>
      <c r="G961" s="284">
        <v>20</v>
      </c>
    </row>
    <row r="962" spans="1:7" ht="57" customHeight="1" hidden="1">
      <c r="A962" s="327" t="s">
        <v>280</v>
      </c>
      <c r="B962" s="2" t="s">
        <v>539</v>
      </c>
      <c r="C962" s="2" t="s">
        <v>672</v>
      </c>
      <c r="D962" s="254" t="s">
        <v>641</v>
      </c>
      <c r="E962" s="254"/>
      <c r="F962" s="283">
        <f aca="true" t="shared" si="50" ref="F962:G965">F963</f>
        <v>0</v>
      </c>
      <c r="G962" s="283">
        <f t="shared" si="50"/>
        <v>0</v>
      </c>
    </row>
    <row r="963" spans="1:7" ht="61.5" customHeight="1" hidden="1">
      <c r="A963" s="171" t="s">
        <v>958</v>
      </c>
      <c r="B963" s="311" t="s">
        <v>539</v>
      </c>
      <c r="C963" s="311" t="s">
        <v>672</v>
      </c>
      <c r="D963" s="311" t="s">
        <v>587</v>
      </c>
      <c r="E963" s="311"/>
      <c r="F963" s="285">
        <f t="shared" si="50"/>
        <v>0</v>
      </c>
      <c r="G963" s="285">
        <f t="shared" si="50"/>
        <v>0</v>
      </c>
    </row>
    <row r="964" spans="1:7" ht="49.5" customHeight="1" hidden="1">
      <c r="A964" s="320" t="s">
        <v>643</v>
      </c>
      <c r="B964" s="2" t="s">
        <v>539</v>
      </c>
      <c r="C964" s="2" t="s">
        <v>672</v>
      </c>
      <c r="D964" s="2" t="s">
        <v>644</v>
      </c>
      <c r="E964" s="311"/>
      <c r="F964" s="285">
        <f t="shared" si="50"/>
        <v>0</v>
      </c>
      <c r="G964" s="285">
        <f t="shared" si="50"/>
        <v>0</v>
      </c>
    </row>
    <row r="965" spans="1:7" ht="15" hidden="1">
      <c r="A965" s="2" t="s">
        <v>325</v>
      </c>
      <c r="B965" s="2" t="s">
        <v>539</v>
      </c>
      <c r="C965" s="2" t="s">
        <v>672</v>
      </c>
      <c r="D965" s="2" t="s">
        <v>645</v>
      </c>
      <c r="E965" s="2"/>
      <c r="F965" s="284">
        <f t="shared" si="50"/>
        <v>0</v>
      </c>
      <c r="G965" s="284">
        <f t="shared" si="50"/>
        <v>0</v>
      </c>
    </row>
    <row r="966" spans="1:7" ht="27" hidden="1">
      <c r="A966" s="307" t="s">
        <v>385</v>
      </c>
      <c r="B966" s="2" t="s">
        <v>539</v>
      </c>
      <c r="C966" s="2" t="s">
        <v>672</v>
      </c>
      <c r="D966" s="2" t="s">
        <v>645</v>
      </c>
      <c r="E966" s="2" t="s">
        <v>329</v>
      </c>
      <c r="F966" s="286"/>
      <c r="G966" s="286"/>
    </row>
    <row r="967" spans="1:7" ht="49.5" customHeight="1" hidden="1">
      <c r="A967" s="262" t="s">
        <v>1058</v>
      </c>
      <c r="B967" s="254" t="s">
        <v>539</v>
      </c>
      <c r="C967" s="254" t="s">
        <v>672</v>
      </c>
      <c r="D967" s="335" t="s">
        <v>223</v>
      </c>
      <c r="E967" s="254"/>
      <c r="F967" s="282">
        <f aca="true" t="shared" si="51" ref="F967:G973">F968</f>
        <v>0</v>
      </c>
      <c r="G967" s="282">
        <f t="shared" si="51"/>
        <v>0</v>
      </c>
    </row>
    <row r="968" spans="1:7" ht="67.5" customHeight="1" hidden="1">
      <c r="A968" s="316" t="s">
        <v>945</v>
      </c>
      <c r="B968" s="254" t="s">
        <v>539</v>
      </c>
      <c r="C968" s="254" t="s">
        <v>672</v>
      </c>
      <c r="D968" s="308" t="s">
        <v>944</v>
      </c>
      <c r="E968" s="2"/>
      <c r="F968" s="284">
        <f t="shared" si="51"/>
        <v>0</v>
      </c>
      <c r="G968" s="284">
        <f t="shared" si="51"/>
        <v>0</v>
      </c>
    </row>
    <row r="969" spans="1:7" ht="54.75" hidden="1">
      <c r="A969" s="416" t="s">
        <v>946</v>
      </c>
      <c r="B969" s="2" t="s">
        <v>539</v>
      </c>
      <c r="C969" s="2" t="s">
        <v>672</v>
      </c>
      <c r="D969" s="308" t="s">
        <v>943</v>
      </c>
      <c r="E969" s="2"/>
      <c r="F969" s="284">
        <f t="shared" si="51"/>
        <v>0</v>
      </c>
      <c r="G969" s="284">
        <f t="shared" si="51"/>
        <v>0</v>
      </c>
    </row>
    <row r="970" spans="1:7" ht="27.75" hidden="1">
      <c r="A970" s="387" t="s">
        <v>948</v>
      </c>
      <c r="B970" s="2" t="s">
        <v>539</v>
      </c>
      <c r="C970" s="2" t="s">
        <v>672</v>
      </c>
      <c r="D970" s="308" t="s">
        <v>947</v>
      </c>
      <c r="E970" s="2"/>
      <c r="F970" s="284">
        <f t="shared" si="51"/>
        <v>0</v>
      </c>
      <c r="G970" s="284">
        <f t="shared" si="51"/>
        <v>0</v>
      </c>
    </row>
    <row r="971" spans="1:7" ht="33.75" customHeight="1" hidden="1">
      <c r="A971" s="307" t="s">
        <v>385</v>
      </c>
      <c r="B971" s="2" t="s">
        <v>539</v>
      </c>
      <c r="C971" s="2" t="s">
        <v>672</v>
      </c>
      <c r="D971" s="308" t="s">
        <v>947</v>
      </c>
      <c r="E971" s="2" t="s">
        <v>523</v>
      </c>
      <c r="F971" s="289">
        <f t="shared" si="51"/>
        <v>0</v>
      </c>
      <c r="G971" s="289">
        <f t="shared" si="51"/>
        <v>0</v>
      </c>
    </row>
    <row r="972" spans="1:7" ht="15" hidden="1">
      <c r="A972" s="5"/>
      <c r="B972" s="2"/>
      <c r="C972" s="2"/>
      <c r="D972" s="254"/>
      <c r="E972" s="254"/>
      <c r="F972" s="289">
        <f t="shared" si="51"/>
        <v>0</v>
      </c>
      <c r="G972" s="289">
        <f t="shared" si="51"/>
        <v>0</v>
      </c>
    </row>
    <row r="973" spans="1:7" ht="15" hidden="1">
      <c r="A973" s="8"/>
      <c r="B973" s="2"/>
      <c r="C973" s="2"/>
      <c r="D973" s="2"/>
      <c r="E973" s="2"/>
      <c r="F973" s="286">
        <f t="shared" si="51"/>
        <v>0</v>
      </c>
      <c r="G973" s="286">
        <f t="shared" si="51"/>
        <v>0</v>
      </c>
    </row>
    <row r="974" spans="1:7" ht="15" hidden="1">
      <c r="A974" s="2"/>
      <c r="B974" s="2"/>
      <c r="C974" s="2"/>
      <c r="D974" s="2"/>
      <c r="E974" s="2"/>
      <c r="F974" s="286"/>
      <c r="G974" s="286"/>
    </row>
    <row r="975" spans="1:7" ht="27" hidden="1">
      <c r="A975" s="368" t="s">
        <v>807</v>
      </c>
      <c r="B975" s="253" t="s">
        <v>539</v>
      </c>
      <c r="C975" s="253" t="s">
        <v>672</v>
      </c>
      <c r="D975" s="253" t="s">
        <v>690</v>
      </c>
      <c r="E975" s="253"/>
      <c r="F975" s="288">
        <f aca="true" t="shared" si="52" ref="F975:G978">F976</f>
        <v>0</v>
      </c>
      <c r="G975" s="288">
        <f t="shared" si="52"/>
        <v>0</v>
      </c>
    </row>
    <row r="976" spans="1:7" ht="56.25" customHeight="1" hidden="1">
      <c r="A976" s="6" t="s">
        <v>952</v>
      </c>
      <c r="B976" s="311" t="s">
        <v>539</v>
      </c>
      <c r="C976" s="311" t="s">
        <v>672</v>
      </c>
      <c r="D976" s="316" t="s">
        <v>692</v>
      </c>
      <c r="E976" s="311"/>
      <c r="F976" s="287">
        <f t="shared" si="52"/>
        <v>0</v>
      </c>
      <c r="G976" s="287">
        <f t="shared" si="52"/>
        <v>0</v>
      </c>
    </row>
    <row r="977" spans="1:7" ht="78" customHeight="1" hidden="1">
      <c r="A977" s="422" t="s">
        <v>693</v>
      </c>
      <c r="B977" s="311" t="s">
        <v>539</v>
      </c>
      <c r="C977" s="311" t="s">
        <v>672</v>
      </c>
      <c r="D977" s="2" t="s">
        <v>694</v>
      </c>
      <c r="E977" s="311"/>
      <c r="F977" s="287">
        <f t="shared" si="52"/>
        <v>0</v>
      </c>
      <c r="G977" s="287">
        <f t="shared" si="52"/>
        <v>0</v>
      </c>
    </row>
    <row r="978" spans="1:7" ht="27" hidden="1">
      <c r="A978" s="2" t="s">
        <v>250</v>
      </c>
      <c r="B978" s="2" t="s">
        <v>539</v>
      </c>
      <c r="C978" s="2" t="s">
        <v>672</v>
      </c>
      <c r="D978" s="308" t="s">
        <v>695</v>
      </c>
      <c r="E978" s="2"/>
      <c r="F978" s="286">
        <f t="shared" si="52"/>
        <v>0</v>
      </c>
      <c r="G978" s="286">
        <f t="shared" si="52"/>
        <v>0</v>
      </c>
    </row>
    <row r="979" spans="1:7" ht="27" hidden="1">
      <c r="A979" s="307" t="s">
        <v>385</v>
      </c>
      <c r="B979" s="2" t="s">
        <v>539</v>
      </c>
      <c r="C979" s="2" t="s">
        <v>672</v>
      </c>
      <c r="D979" s="308" t="s">
        <v>695</v>
      </c>
      <c r="E979" s="2" t="s">
        <v>523</v>
      </c>
      <c r="F979" s="286"/>
      <c r="G979" s="286"/>
    </row>
    <row r="980" spans="1:7" ht="40.5" hidden="1">
      <c r="A980" s="253" t="s">
        <v>826</v>
      </c>
      <c r="B980" s="253" t="s">
        <v>539</v>
      </c>
      <c r="C980" s="253" t="s">
        <v>672</v>
      </c>
      <c r="D980" s="253" t="s">
        <v>827</v>
      </c>
      <c r="E980" s="2"/>
      <c r="F980" s="288">
        <f aca="true" t="shared" si="53" ref="F980:G983">F981</f>
        <v>0</v>
      </c>
      <c r="G980" s="288">
        <f t="shared" si="53"/>
        <v>0</v>
      </c>
    </row>
    <row r="981" spans="1:7" ht="67.5" hidden="1">
      <c r="A981" s="2" t="s">
        <v>982</v>
      </c>
      <c r="B981" s="2" t="s">
        <v>539</v>
      </c>
      <c r="C981" s="2" t="s">
        <v>672</v>
      </c>
      <c r="D981" s="2" t="s">
        <v>828</v>
      </c>
      <c r="E981" s="2"/>
      <c r="F981" s="286">
        <f t="shared" si="53"/>
        <v>0</v>
      </c>
      <c r="G981" s="286">
        <f t="shared" si="53"/>
        <v>0</v>
      </c>
    </row>
    <row r="982" spans="1:7" ht="54.75" hidden="1">
      <c r="A982" s="320" t="s">
        <v>829</v>
      </c>
      <c r="B982" s="2" t="s">
        <v>539</v>
      </c>
      <c r="C982" s="2" t="s">
        <v>672</v>
      </c>
      <c r="D982" s="2" t="s">
        <v>830</v>
      </c>
      <c r="E982" s="2"/>
      <c r="F982" s="286">
        <f t="shared" si="53"/>
        <v>0</v>
      </c>
      <c r="G982" s="286">
        <f t="shared" si="53"/>
        <v>0</v>
      </c>
    </row>
    <row r="983" spans="1:7" ht="27.75" hidden="1">
      <c r="A983" s="165" t="s">
        <v>831</v>
      </c>
      <c r="B983" s="2" t="s">
        <v>539</v>
      </c>
      <c r="C983" s="2" t="s">
        <v>672</v>
      </c>
      <c r="D983" s="2" t="s">
        <v>832</v>
      </c>
      <c r="E983" s="2"/>
      <c r="F983" s="286">
        <f t="shared" si="53"/>
        <v>0</v>
      </c>
      <c r="G983" s="286">
        <f t="shared" si="53"/>
        <v>0</v>
      </c>
    </row>
    <row r="984" spans="1:7" ht="27.75" hidden="1">
      <c r="A984" s="309" t="s">
        <v>385</v>
      </c>
      <c r="B984" s="2" t="s">
        <v>539</v>
      </c>
      <c r="C984" s="2" t="s">
        <v>672</v>
      </c>
      <c r="D984" s="2" t="s">
        <v>832</v>
      </c>
      <c r="E984" s="2" t="s">
        <v>523</v>
      </c>
      <c r="F984" s="286"/>
      <c r="G984" s="286"/>
    </row>
    <row r="985" spans="1:7" ht="15" hidden="1">
      <c r="A985" s="253" t="s">
        <v>531</v>
      </c>
      <c r="B985" s="253" t="s">
        <v>539</v>
      </c>
      <c r="C985" s="253" t="s">
        <v>533</v>
      </c>
      <c r="D985" s="253"/>
      <c r="E985" s="253"/>
      <c r="F985" s="288">
        <f aca="true" t="shared" si="54" ref="F985:G987">F986</f>
        <v>0</v>
      </c>
      <c r="G985" s="288">
        <f t="shared" si="54"/>
        <v>0</v>
      </c>
    </row>
    <row r="986" spans="1:7" ht="28.5" hidden="1">
      <c r="A986" s="357" t="s">
        <v>625</v>
      </c>
      <c r="B986" s="254" t="s">
        <v>539</v>
      </c>
      <c r="C986" s="254" t="s">
        <v>533</v>
      </c>
      <c r="D986" s="254" t="s">
        <v>451</v>
      </c>
      <c r="E986" s="254"/>
      <c r="F986" s="283">
        <f t="shared" si="54"/>
        <v>0</v>
      </c>
      <c r="G986" s="283">
        <f t="shared" si="54"/>
        <v>0</v>
      </c>
    </row>
    <row r="987" spans="1:7" ht="54" hidden="1">
      <c r="A987" s="358" t="s">
        <v>983</v>
      </c>
      <c r="B987" s="311" t="s">
        <v>539</v>
      </c>
      <c r="C987" s="311" t="s">
        <v>533</v>
      </c>
      <c r="D987" s="311" t="s">
        <v>214</v>
      </c>
      <c r="E987" s="311"/>
      <c r="F987" s="285">
        <f t="shared" si="54"/>
        <v>0</v>
      </c>
      <c r="G987" s="285">
        <f t="shared" si="54"/>
        <v>0</v>
      </c>
    </row>
    <row r="988" spans="1:7" ht="41.25" hidden="1">
      <c r="A988" s="336" t="s">
        <v>215</v>
      </c>
      <c r="B988" s="311" t="s">
        <v>539</v>
      </c>
      <c r="C988" s="311" t="s">
        <v>533</v>
      </c>
      <c r="D988" s="311" t="s">
        <v>214</v>
      </c>
      <c r="E988" s="311"/>
      <c r="F988" s="285">
        <f>F989+F991</f>
        <v>0</v>
      </c>
      <c r="G988" s="285">
        <f>G989+G991</f>
        <v>0</v>
      </c>
    </row>
    <row r="989" spans="1:7" ht="51.75" customHeight="1" hidden="1">
      <c r="A989" s="338" t="s">
        <v>668</v>
      </c>
      <c r="B989" s="2" t="s">
        <v>539</v>
      </c>
      <c r="C989" s="2" t="s">
        <v>533</v>
      </c>
      <c r="D989" s="2" t="s">
        <v>217</v>
      </c>
      <c r="E989" s="2"/>
      <c r="F989" s="284">
        <f>F990</f>
        <v>0</v>
      </c>
      <c r="G989" s="284">
        <f>G990</f>
        <v>0</v>
      </c>
    </row>
    <row r="990" spans="1:7" ht="54" hidden="1">
      <c r="A990" s="2" t="s">
        <v>660</v>
      </c>
      <c r="B990" s="2" t="s">
        <v>539</v>
      </c>
      <c r="C990" s="2" t="s">
        <v>533</v>
      </c>
      <c r="D990" s="2" t="s">
        <v>217</v>
      </c>
      <c r="E990" s="2" t="s">
        <v>70</v>
      </c>
      <c r="F990" s="284"/>
      <c r="G990" s="284"/>
    </row>
    <row r="991" spans="1:7" ht="27" hidden="1">
      <c r="A991" s="2" t="s">
        <v>330</v>
      </c>
      <c r="B991" s="2" t="s">
        <v>539</v>
      </c>
      <c r="C991" s="2" t="s">
        <v>533</v>
      </c>
      <c r="D991" s="2" t="s">
        <v>213</v>
      </c>
      <c r="E991" s="2"/>
      <c r="F991" s="284">
        <f>F992+F993+F994</f>
        <v>0</v>
      </c>
      <c r="G991" s="284">
        <f>G992+G993+G994</f>
        <v>0</v>
      </c>
    </row>
    <row r="992" spans="1:7" ht="83.25" customHeight="1" hidden="1">
      <c r="A992" s="2" t="s">
        <v>660</v>
      </c>
      <c r="B992" s="2" t="s">
        <v>539</v>
      </c>
      <c r="C992" s="2" t="s">
        <v>533</v>
      </c>
      <c r="D992" s="2" t="s">
        <v>213</v>
      </c>
      <c r="E992" s="2" t="s">
        <v>70</v>
      </c>
      <c r="F992" s="284"/>
      <c r="G992" s="284"/>
    </row>
    <row r="993" spans="1:7" ht="27" hidden="1">
      <c r="A993" s="307" t="s">
        <v>385</v>
      </c>
      <c r="B993" s="2" t="s">
        <v>539</v>
      </c>
      <c r="C993" s="2" t="s">
        <v>533</v>
      </c>
      <c r="D993" s="2" t="s">
        <v>213</v>
      </c>
      <c r="E993" s="2" t="s">
        <v>523</v>
      </c>
      <c r="F993" s="284"/>
      <c r="G993" s="284"/>
    </row>
    <row r="994" spans="1:7" ht="15" hidden="1">
      <c r="A994" s="2" t="s">
        <v>772</v>
      </c>
      <c r="B994" s="2" t="s">
        <v>539</v>
      </c>
      <c r="C994" s="2" t="s">
        <v>533</v>
      </c>
      <c r="D994" s="2" t="s">
        <v>213</v>
      </c>
      <c r="E994" s="2" t="s">
        <v>773</v>
      </c>
      <c r="F994" s="284"/>
      <c r="G994" s="284"/>
    </row>
    <row r="995" spans="1:7" ht="15">
      <c r="A995" s="426" t="s">
        <v>811</v>
      </c>
      <c r="B995" s="253" t="s">
        <v>538</v>
      </c>
      <c r="C995" s="2"/>
      <c r="D995" s="253"/>
      <c r="E995" s="253"/>
      <c r="F995" s="282">
        <f>F996</f>
        <v>28.301</v>
      </c>
      <c r="G995" s="282">
        <f>G996</f>
        <v>28.301</v>
      </c>
    </row>
    <row r="996" spans="1:7" ht="15">
      <c r="A996" s="253" t="s">
        <v>790</v>
      </c>
      <c r="B996" s="253" t="s">
        <v>538</v>
      </c>
      <c r="C996" s="253" t="s">
        <v>536</v>
      </c>
      <c r="D996" s="2"/>
      <c r="E996" s="2"/>
      <c r="F996" s="284">
        <f>F997+F1002</f>
        <v>28.301</v>
      </c>
      <c r="G996" s="284">
        <f>G997+G1002</f>
        <v>28.301</v>
      </c>
    </row>
    <row r="997" spans="1:7" ht="30" hidden="1">
      <c r="A997" s="258" t="s">
        <v>620</v>
      </c>
      <c r="B997" s="2" t="s">
        <v>538</v>
      </c>
      <c r="C997" s="2" t="s">
        <v>536</v>
      </c>
      <c r="D997" s="254" t="s">
        <v>360</v>
      </c>
      <c r="E997" s="2"/>
      <c r="F997" s="284">
        <f aca="true" t="shared" si="55" ref="F997:G1000">F998</f>
        <v>0</v>
      </c>
      <c r="G997" s="284">
        <f t="shared" si="55"/>
        <v>0</v>
      </c>
    </row>
    <row r="998" spans="1:7" ht="60" hidden="1">
      <c r="A998" s="427" t="s">
        <v>984</v>
      </c>
      <c r="B998" s="2" t="s">
        <v>538</v>
      </c>
      <c r="C998" s="2" t="s">
        <v>536</v>
      </c>
      <c r="D998" s="2" t="s">
        <v>362</v>
      </c>
      <c r="E998" s="2"/>
      <c r="F998" s="284">
        <f t="shared" si="55"/>
        <v>0</v>
      </c>
      <c r="G998" s="284">
        <f t="shared" si="55"/>
        <v>0</v>
      </c>
    </row>
    <row r="999" spans="1:7" ht="27.75" hidden="1">
      <c r="A999" s="9" t="s">
        <v>809</v>
      </c>
      <c r="B999" s="2" t="s">
        <v>538</v>
      </c>
      <c r="C999" s="2" t="s">
        <v>536</v>
      </c>
      <c r="D999" s="2" t="s">
        <v>810</v>
      </c>
      <c r="E999" s="2"/>
      <c r="F999" s="284">
        <f t="shared" si="55"/>
        <v>0</v>
      </c>
      <c r="G999" s="284">
        <f t="shared" si="55"/>
        <v>0</v>
      </c>
    </row>
    <row r="1000" spans="1:7" ht="24" customHeight="1" hidden="1">
      <c r="A1000" s="308" t="s">
        <v>816</v>
      </c>
      <c r="B1000" s="2" t="s">
        <v>538</v>
      </c>
      <c r="C1000" s="2" t="s">
        <v>536</v>
      </c>
      <c r="D1000" s="2" t="s">
        <v>815</v>
      </c>
      <c r="E1000" s="2"/>
      <c r="F1000" s="284">
        <f t="shared" si="55"/>
        <v>0</v>
      </c>
      <c r="G1000" s="284">
        <f t="shared" si="55"/>
        <v>0</v>
      </c>
    </row>
    <row r="1001" spans="1:7" ht="27.75" hidden="1">
      <c r="A1001" s="309" t="s">
        <v>385</v>
      </c>
      <c r="B1001" s="2" t="s">
        <v>538</v>
      </c>
      <c r="C1001" s="2" t="s">
        <v>536</v>
      </c>
      <c r="D1001" s="2" t="s">
        <v>815</v>
      </c>
      <c r="E1001" s="2" t="s">
        <v>523</v>
      </c>
      <c r="F1001" s="284"/>
      <c r="G1001" s="284"/>
    </row>
    <row r="1002" spans="1:7" ht="27.75">
      <c r="A1002" s="305" t="s">
        <v>608</v>
      </c>
      <c r="B1002" s="2" t="s">
        <v>538</v>
      </c>
      <c r="C1002" s="2" t="s">
        <v>536</v>
      </c>
      <c r="D1002" s="253" t="s">
        <v>687</v>
      </c>
      <c r="E1002" s="253"/>
      <c r="F1002" s="284">
        <f>F1003</f>
        <v>28.301</v>
      </c>
      <c r="G1002" s="284">
        <f>G1003</f>
        <v>28.301</v>
      </c>
    </row>
    <row r="1003" spans="1:7" ht="15">
      <c r="A1003" s="306" t="s">
        <v>80</v>
      </c>
      <c r="B1003" s="2" t="s">
        <v>538</v>
      </c>
      <c r="C1003" s="2" t="s">
        <v>536</v>
      </c>
      <c r="D1003" s="254" t="s">
        <v>688</v>
      </c>
      <c r="E1003" s="253"/>
      <c r="F1003" s="284">
        <f>F1005</f>
        <v>28.301</v>
      </c>
      <c r="G1003" s="284">
        <f>G1005</f>
        <v>28.301</v>
      </c>
    </row>
    <row r="1004" spans="1:7" ht="27">
      <c r="A1004" s="311" t="s">
        <v>59</v>
      </c>
      <c r="B1004" s="2" t="s">
        <v>538</v>
      </c>
      <c r="C1004" s="2" t="s">
        <v>536</v>
      </c>
      <c r="D1004" s="2" t="s">
        <v>46</v>
      </c>
      <c r="E1004" s="2"/>
      <c r="F1004" s="284">
        <f>F1005</f>
        <v>28.301</v>
      </c>
      <c r="G1004" s="284">
        <f>G1005</f>
        <v>28.301</v>
      </c>
    </row>
    <row r="1005" spans="1:7" ht="27.75">
      <c r="A1005" s="309" t="s">
        <v>385</v>
      </c>
      <c r="B1005" s="2" t="s">
        <v>538</v>
      </c>
      <c r="C1005" s="2" t="s">
        <v>536</v>
      </c>
      <c r="D1005" s="2" t="s">
        <v>46</v>
      </c>
      <c r="E1005" s="2" t="s">
        <v>523</v>
      </c>
      <c r="F1005" s="284">
        <v>28.301</v>
      </c>
      <c r="G1005" s="284">
        <v>28.301</v>
      </c>
    </row>
    <row r="1006" spans="1:7" ht="15">
      <c r="A1006" s="428" t="s">
        <v>541</v>
      </c>
      <c r="B1006" s="253">
        <v>10</v>
      </c>
      <c r="C1006" s="253"/>
      <c r="D1006" s="253"/>
      <c r="E1006" s="253"/>
      <c r="F1006" s="282">
        <f>F1007+F1013+F1065</f>
        <v>35826.007</v>
      </c>
      <c r="G1006" s="282">
        <f>G1007+G1013+G1065</f>
        <v>35728.807</v>
      </c>
    </row>
    <row r="1007" spans="1:7" ht="15">
      <c r="A1007" s="253" t="s">
        <v>542</v>
      </c>
      <c r="B1007" s="253">
        <v>10</v>
      </c>
      <c r="C1007" s="253" t="s">
        <v>672</v>
      </c>
      <c r="D1007" s="253"/>
      <c r="E1007" s="253"/>
      <c r="F1007" s="282">
        <f aca="true" t="shared" si="56" ref="F1007:G1011">F1008</f>
        <v>763</v>
      </c>
      <c r="G1007" s="282">
        <f t="shared" si="56"/>
        <v>763</v>
      </c>
    </row>
    <row r="1008" spans="1:7" ht="45.75" customHeight="1">
      <c r="A1008" s="429" t="s">
        <v>1047</v>
      </c>
      <c r="B1008" s="253" t="s">
        <v>770</v>
      </c>
      <c r="C1008" s="253" t="s">
        <v>672</v>
      </c>
      <c r="D1008" s="253" t="s">
        <v>223</v>
      </c>
      <c r="E1008" s="253"/>
      <c r="F1008" s="282">
        <f t="shared" si="56"/>
        <v>763</v>
      </c>
      <c r="G1008" s="282">
        <f t="shared" si="56"/>
        <v>763</v>
      </c>
    </row>
    <row r="1009" spans="1:7" ht="58.5" customHeight="1">
      <c r="A1009" s="316" t="s">
        <v>1059</v>
      </c>
      <c r="B1009" s="2" t="s">
        <v>770</v>
      </c>
      <c r="C1009" s="2" t="s">
        <v>672</v>
      </c>
      <c r="D1009" s="2" t="s">
        <v>228</v>
      </c>
      <c r="E1009" s="2"/>
      <c r="F1009" s="284">
        <f t="shared" si="56"/>
        <v>763</v>
      </c>
      <c r="G1009" s="284">
        <f t="shared" si="56"/>
        <v>763</v>
      </c>
    </row>
    <row r="1010" spans="1:7" ht="27.75">
      <c r="A1010" s="320" t="s">
        <v>513</v>
      </c>
      <c r="B1010" s="2" t="s">
        <v>770</v>
      </c>
      <c r="C1010" s="2" t="s">
        <v>672</v>
      </c>
      <c r="D1010" s="2" t="s">
        <v>514</v>
      </c>
      <c r="E1010" s="2"/>
      <c r="F1010" s="284">
        <f t="shared" si="56"/>
        <v>763</v>
      </c>
      <c r="G1010" s="284">
        <f t="shared" si="56"/>
        <v>763</v>
      </c>
    </row>
    <row r="1011" spans="1:7" ht="30" customHeight="1">
      <c r="A1011" s="416" t="s">
        <v>733</v>
      </c>
      <c r="B1011" s="2">
        <v>10</v>
      </c>
      <c r="C1011" s="2" t="s">
        <v>672</v>
      </c>
      <c r="D1011" s="2" t="s">
        <v>515</v>
      </c>
      <c r="E1011" s="2"/>
      <c r="F1011" s="284">
        <f t="shared" si="56"/>
        <v>763</v>
      </c>
      <c r="G1011" s="284">
        <f t="shared" si="56"/>
        <v>763</v>
      </c>
    </row>
    <row r="1012" spans="1:7" ht="15.75" customHeight="1">
      <c r="A1012" s="338" t="s">
        <v>180</v>
      </c>
      <c r="B1012" s="430" t="s">
        <v>770</v>
      </c>
      <c r="C1012" s="430" t="s">
        <v>672</v>
      </c>
      <c r="D1012" s="2" t="s">
        <v>515</v>
      </c>
      <c r="E1012" s="430" t="s">
        <v>771</v>
      </c>
      <c r="F1012" s="284">
        <v>763</v>
      </c>
      <c r="G1012" s="284">
        <v>763</v>
      </c>
    </row>
    <row r="1013" spans="1:7" ht="15">
      <c r="A1013" s="428" t="s">
        <v>544</v>
      </c>
      <c r="B1013" s="253">
        <v>10</v>
      </c>
      <c r="C1013" s="253" t="s">
        <v>532</v>
      </c>
      <c r="D1013" s="253"/>
      <c r="E1013" s="253"/>
      <c r="F1013" s="282">
        <f>F1014+F1020+F1043+F1052+F1041</f>
        <v>23035.133</v>
      </c>
      <c r="G1013" s="282">
        <f>G1014+G1020+G1043+G1052+G1041</f>
        <v>22937.933</v>
      </c>
    </row>
    <row r="1014" spans="1:7" ht="36.75" customHeight="1">
      <c r="A1014" s="306" t="s">
        <v>453</v>
      </c>
      <c r="B1014" s="254">
        <v>10</v>
      </c>
      <c r="C1014" s="254" t="s">
        <v>532</v>
      </c>
      <c r="D1014" s="254" t="s">
        <v>684</v>
      </c>
      <c r="E1014" s="254"/>
      <c r="F1014" s="283">
        <f>F1015</f>
        <v>12037.6</v>
      </c>
      <c r="G1014" s="283"/>
    </row>
    <row r="1015" spans="1:7" ht="58.5" customHeight="1">
      <c r="A1015" s="6" t="s">
        <v>979</v>
      </c>
      <c r="B1015" s="311">
        <v>10</v>
      </c>
      <c r="C1015" s="311" t="s">
        <v>532</v>
      </c>
      <c r="D1015" s="311" t="s">
        <v>686</v>
      </c>
      <c r="E1015" s="311"/>
      <c r="F1015" s="285">
        <f>F1017</f>
        <v>12037.6</v>
      </c>
      <c r="G1015" s="285"/>
    </row>
    <row r="1016" spans="1:7" ht="30.75" customHeight="1">
      <c r="A1016" s="320" t="s">
        <v>852</v>
      </c>
      <c r="B1016" s="2" t="s">
        <v>770</v>
      </c>
      <c r="C1016" s="2" t="s">
        <v>532</v>
      </c>
      <c r="D1016" s="2" t="s">
        <v>460</v>
      </c>
      <c r="E1016" s="2"/>
      <c r="F1016" s="284">
        <f>F1017</f>
        <v>12037.6</v>
      </c>
      <c r="G1016" s="284"/>
    </row>
    <row r="1017" spans="1:7" ht="69.75" customHeight="1">
      <c r="A1017" s="308" t="s">
        <v>77</v>
      </c>
      <c r="B1017" s="2">
        <v>10</v>
      </c>
      <c r="C1017" s="2" t="s">
        <v>532</v>
      </c>
      <c r="D1017" s="313" t="s">
        <v>461</v>
      </c>
      <c r="E1017" s="2"/>
      <c r="F1017" s="284">
        <f>F1019+F1018</f>
        <v>12037.6</v>
      </c>
      <c r="G1017" s="284"/>
    </row>
    <row r="1018" spans="1:7" ht="43.5" customHeight="1">
      <c r="A1018" s="309" t="s">
        <v>385</v>
      </c>
      <c r="B1018" s="2">
        <v>10</v>
      </c>
      <c r="C1018" s="2" t="s">
        <v>532</v>
      </c>
      <c r="D1018" s="313" t="s">
        <v>461</v>
      </c>
      <c r="E1018" s="2" t="s">
        <v>523</v>
      </c>
      <c r="F1018" s="284">
        <v>1</v>
      </c>
      <c r="G1018" s="284"/>
    </row>
    <row r="1019" spans="1:7" ht="18.75" customHeight="1">
      <c r="A1019" s="2" t="s">
        <v>180</v>
      </c>
      <c r="B1019" s="2" t="s">
        <v>770</v>
      </c>
      <c r="C1019" s="2" t="s">
        <v>532</v>
      </c>
      <c r="D1019" s="308" t="s">
        <v>461</v>
      </c>
      <c r="E1019" s="2" t="s">
        <v>771</v>
      </c>
      <c r="F1019" s="286">
        <v>12036.6</v>
      </c>
      <c r="G1019" s="286">
        <v>12036.6</v>
      </c>
    </row>
    <row r="1020" spans="1:7" ht="30.75" customHeight="1">
      <c r="A1020" s="262" t="s">
        <v>1058</v>
      </c>
      <c r="B1020" s="254" t="s">
        <v>770</v>
      </c>
      <c r="C1020" s="254" t="s">
        <v>532</v>
      </c>
      <c r="D1020" s="335" t="s">
        <v>223</v>
      </c>
      <c r="E1020" s="254"/>
      <c r="F1020" s="283">
        <f>F1021</f>
        <v>9216.737000000001</v>
      </c>
      <c r="G1020" s="283">
        <f>G1021</f>
        <v>9216.737000000001</v>
      </c>
    </row>
    <row r="1021" spans="1:7" ht="64.5" customHeight="1">
      <c r="A1021" s="316" t="s">
        <v>1060</v>
      </c>
      <c r="B1021" s="311" t="s">
        <v>770</v>
      </c>
      <c r="C1021" s="311" t="s">
        <v>532</v>
      </c>
      <c r="D1021" s="316" t="s">
        <v>228</v>
      </c>
      <c r="E1021" s="311"/>
      <c r="F1021" s="285">
        <f>F1022+F1027+F1034</f>
        <v>9216.737000000001</v>
      </c>
      <c r="G1021" s="285">
        <f>G1022+G1027+G1034</f>
        <v>9216.737000000001</v>
      </c>
    </row>
    <row r="1022" spans="1:7" ht="27.75" hidden="1">
      <c r="A1022" s="431" t="s">
        <v>229</v>
      </c>
      <c r="B1022" s="2" t="s">
        <v>770</v>
      </c>
      <c r="C1022" s="2" t="s">
        <v>532</v>
      </c>
      <c r="D1022" s="308" t="s">
        <v>230</v>
      </c>
      <c r="E1022" s="2"/>
      <c r="F1022" s="284">
        <f>F1023</f>
        <v>0</v>
      </c>
      <c r="G1022" s="284">
        <f>G1023</f>
        <v>0</v>
      </c>
    </row>
    <row r="1023" spans="1:7" ht="15" hidden="1">
      <c r="A1023" s="2" t="s">
        <v>545</v>
      </c>
      <c r="B1023" s="2" t="s">
        <v>770</v>
      </c>
      <c r="C1023" s="2" t="s">
        <v>532</v>
      </c>
      <c r="D1023" s="2" t="s">
        <v>231</v>
      </c>
      <c r="E1023" s="2"/>
      <c r="F1023" s="284">
        <f>F1024+F1025</f>
        <v>0</v>
      </c>
      <c r="G1023" s="284">
        <f>G1024+G1025</f>
        <v>0</v>
      </c>
    </row>
    <row r="1024" spans="1:7" ht="27" hidden="1">
      <c r="A1024" s="307" t="s">
        <v>385</v>
      </c>
      <c r="B1024" s="2" t="s">
        <v>770</v>
      </c>
      <c r="C1024" s="2" t="s">
        <v>532</v>
      </c>
      <c r="D1024" s="2" t="s">
        <v>231</v>
      </c>
      <c r="E1024" s="2" t="s">
        <v>523</v>
      </c>
      <c r="F1024" s="284"/>
      <c r="G1024" s="284"/>
    </row>
    <row r="1025" spans="1:7" ht="18.75" customHeight="1" hidden="1">
      <c r="A1025" s="308" t="s">
        <v>180</v>
      </c>
      <c r="B1025" s="2" t="s">
        <v>770</v>
      </c>
      <c r="C1025" s="2" t="s">
        <v>532</v>
      </c>
      <c r="D1025" s="2" t="s">
        <v>231</v>
      </c>
      <c r="E1025" s="2" t="s">
        <v>771</v>
      </c>
      <c r="F1025" s="292"/>
      <c r="G1025" s="292"/>
    </row>
    <row r="1026" spans="1:7" ht="32.25" customHeight="1" hidden="1">
      <c r="A1026" s="5" t="s">
        <v>633</v>
      </c>
      <c r="B1026" s="2" t="s">
        <v>770</v>
      </c>
      <c r="C1026" s="2" t="s">
        <v>532</v>
      </c>
      <c r="D1026" s="2" t="s">
        <v>231</v>
      </c>
      <c r="E1026" s="2"/>
      <c r="F1026" s="284">
        <f>F1028+F1031</f>
        <v>8848.923</v>
      </c>
      <c r="G1026" s="284">
        <f>G1028+G1031</f>
        <v>8848.923</v>
      </c>
    </row>
    <row r="1027" spans="1:7" ht="32.25" customHeight="1">
      <c r="A1027" s="384" t="s">
        <v>232</v>
      </c>
      <c r="B1027" s="2" t="s">
        <v>770</v>
      </c>
      <c r="C1027" s="2" t="s">
        <v>532</v>
      </c>
      <c r="D1027" s="308" t="s">
        <v>233</v>
      </c>
      <c r="E1027" s="2"/>
      <c r="F1027" s="284">
        <f>F1028+F1031</f>
        <v>8848.923</v>
      </c>
      <c r="G1027" s="284">
        <f>G1028+G1031</f>
        <v>8848.923</v>
      </c>
    </row>
    <row r="1028" spans="1:7" ht="24.75" customHeight="1">
      <c r="A1028" s="6" t="s">
        <v>546</v>
      </c>
      <c r="B1028" s="2" t="s">
        <v>770</v>
      </c>
      <c r="C1028" s="2" t="s">
        <v>532</v>
      </c>
      <c r="D1028" s="308" t="s">
        <v>234</v>
      </c>
      <c r="E1028" s="2"/>
      <c r="F1028" s="284">
        <f>F1030+F1029</f>
        <v>7689.233</v>
      </c>
      <c r="G1028" s="284">
        <f>G1030+G1029</f>
        <v>7689.233</v>
      </c>
    </row>
    <row r="1029" spans="1:7" ht="27">
      <c r="A1029" s="307" t="s">
        <v>385</v>
      </c>
      <c r="B1029" s="2" t="s">
        <v>770</v>
      </c>
      <c r="C1029" s="2" t="s">
        <v>532</v>
      </c>
      <c r="D1029" s="308" t="s">
        <v>234</v>
      </c>
      <c r="E1029" s="2" t="s">
        <v>523</v>
      </c>
      <c r="F1029" s="284">
        <v>125</v>
      </c>
      <c r="G1029" s="284">
        <v>125</v>
      </c>
    </row>
    <row r="1030" spans="1:7" ht="18" customHeight="1">
      <c r="A1030" s="308" t="s">
        <v>180</v>
      </c>
      <c r="B1030" s="2" t="s">
        <v>770</v>
      </c>
      <c r="C1030" s="2" t="s">
        <v>532</v>
      </c>
      <c r="D1030" s="308" t="s">
        <v>234</v>
      </c>
      <c r="E1030" s="2" t="s">
        <v>771</v>
      </c>
      <c r="F1030" s="292">
        <v>7564.233</v>
      </c>
      <c r="G1030" s="292">
        <v>7564.233</v>
      </c>
    </row>
    <row r="1031" spans="1:7" ht="23.25" customHeight="1">
      <c r="A1031" s="6" t="s">
        <v>754</v>
      </c>
      <c r="B1031" s="2" t="s">
        <v>770</v>
      </c>
      <c r="C1031" s="2" t="s">
        <v>532</v>
      </c>
      <c r="D1031" s="308" t="s">
        <v>235</v>
      </c>
      <c r="E1031" s="2"/>
      <c r="F1031" s="284">
        <f>F1033+F1032</f>
        <v>1159.69</v>
      </c>
      <c r="G1031" s="284">
        <f>G1033+G1032</f>
        <v>1159.69</v>
      </c>
    </row>
    <row r="1032" spans="1:7" ht="27">
      <c r="A1032" s="307" t="s">
        <v>385</v>
      </c>
      <c r="B1032" s="2" t="s">
        <v>770</v>
      </c>
      <c r="C1032" s="2" t="s">
        <v>532</v>
      </c>
      <c r="D1032" s="308" t="s">
        <v>235</v>
      </c>
      <c r="E1032" s="2" t="s">
        <v>523</v>
      </c>
      <c r="F1032" s="284">
        <v>23</v>
      </c>
      <c r="G1032" s="284">
        <v>23</v>
      </c>
    </row>
    <row r="1033" spans="1:7" ht="25.5" customHeight="1">
      <c r="A1033" s="308" t="s">
        <v>180</v>
      </c>
      <c r="B1033" s="2" t="s">
        <v>770</v>
      </c>
      <c r="C1033" s="2" t="s">
        <v>532</v>
      </c>
      <c r="D1033" s="308" t="s">
        <v>235</v>
      </c>
      <c r="E1033" s="2" t="s">
        <v>771</v>
      </c>
      <c r="F1033" s="292">
        <v>1136.69</v>
      </c>
      <c r="G1033" s="292">
        <v>1136.69</v>
      </c>
    </row>
    <row r="1034" spans="1:7" ht="30" customHeight="1">
      <c r="A1034" s="317" t="s">
        <v>236</v>
      </c>
      <c r="B1034" s="2" t="s">
        <v>770</v>
      </c>
      <c r="C1034" s="2" t="s">
        <v>532</v>
      </c>
      <c r="D1034" s="308" t="s">
        <v>237</v>
      </c>
      <c r="E1034" s="2"/>
      <c r="F1034" s="292">
        <f>F1035+F1038</f>
        <v>367.81399999999996</v>
      </c>
      <c r="G1034" s="292">
        <f>G1035+G1038</f>
        <v>367.81399999999996</v>
      </c>
    </row>
    <row r="1035" spans="1:7" ht="40.5" customHeight="1">
      <c r="A1035" s="5" t="s">
        <v>547</v>
      </c>
      <c r="B1035" s="2" t="s">
        <v>770</v>
      </c>
      <c r="C1035" s="2" t="s">
        <v>532</v>
      </c>
      <c r="D1035" s="308" t="s">
        <v>238</v>
      </c>
      <c r="E1035" s="2"/>
      <c r="F1035" s="284">
        <f>F1037+F1036</f>
        <v>84.554</v>
      </c>
      <c r="G1035" s="284">
        <f>G1037+G1036</f>
        <v>84.554</v>
      </c>
    </row>
    <row r="1036" spans="1:7" ht="33" customHeight="1">
      <c r="A1036" s="307" t="s">
        <v>385</v>
      </c>
      <c r="B1036" s="2" t="s">
        <v>770</v>
      </c>
      <c r="C1036" s="2" t="s">
        <v>532</v>
      </c>
      <c r="D1036" s="308" t="s">
        <v>238</v>
      </c>
      <c r="E1036" s="2" t="s">
        <v>523</v>
      </c>
      <c r="F1036" s="284">
        <v>1.7</v>
      </c>
      <c r="G1036" s="284">
        <v>1.7</v>
      </c>
    </row>
    <row r="1037" spans="1:7" ht="15">
      <c r="A1037" s="308" t="s">
        <v>180</v>
      </c>
      <c r="B1037" s="2" t="s">
        <v>770</v>
      </c>
      <c r="C1037" s="2" t="s">
        <v>532</v>
      </c>
      <c r="D1037" s="308" t="s">
        <v>238</v>
      </c>
      <c r="E1037" s="2" t="s">
        <v>771</v>
      </c>
      <c r="F1037" s="292">
        <v>82.854</v>
      </c>
      <c r="G1037" s="292">
        <v>82.854</v>
      </c>
    </row>
    <row r="1038" spans="1:7" ht="42" customHeight="1">
      <c r="A1038" s="308" t="s">
        <v>609</v>
      </c>
      <c r="B1038" s="2" t="s">
        <v>770</v>
      </c>
      <c r="C1038" s="308" t="s">
        <v>532</v>
      </c>
      <c r="D1038" s="308" t="s">
        <v>239</v>
      </c>
      <c r="E1038" s="2"/>
      <c r="F1038" s="284">
        <f>F1040+F1039</f>
        <v>283.26</v>
      </c>
      <c r="G1038" s="284">
        <f>G1040+G1039</f>
        <v>283.26</v>
      </c>
    </row>
    <row r="1039" spans="1:7" ht="30" customHeight="1">
      <c r="A1039" s="307" t="s">
        <v>385</v>
      </c>
      <c r="B1039" s="2" t="s">
        <v>770</v>
      </c>
      <c r="C1039" s="2" t="s">
        <v>532</v>
      </c>
      <c r="D1039" s="308" t="s">
        <v>239</v>
      </c>
      <c r="E1039" s="2" t="s">
        <v>523</v>
      </c>
      <c r="F1039" s="284">
        <v>4</v>
      </c>
      <c r="G1039" s="284">
        <v>4</v>
      </c>
    </row>
    <row r="1040" spans="1:7" ht="24" customHeight="1">
      <c r="A1040" s="308" t="s">
        <v>180</v>
      </c>
      <c r="B1040" s="2" t="s">
        <v>770</v>
      </c>
      <c r="C1040" s="2" t="s">
        <v>532</v>
      </c>
      <c r="D1040" s="308" t="s">
        <v>239</v>
      </c>
      <c r="E1040" s="2" t="s">
        <v>771</v>
      </c>
      <c r="F1040" s="292">
        <v>279.26</v>
      </c>
      <c r="G1040" s="292">
        <v>279.26</v>
      </c>
    </row>
    <row r="1041" spans="1:7" ht="28.5">
      <c r="A1041" s="330" t="s">
        <v>175</v>
      </c>
      <c r="B1041" s="254" t="s">
        <v>770</v>
      </c>
      <c r="C1041" s="254" t="s">
        <v>532</v>
      </c>
      <c r="D1041" s="254" t="s">
        <v>580</v>
      </c>
      <c r="E1041" s="253"/>
      <c r="F1041" s="282">
        <f>F1042</f>
        <v>1683.596</v>
      </c>
      <c r="G1041" s="282">
        <f>G1042</f>
        <v>13721.196</v>
      </c>
    </row>
    <row r="1042" spans="1:7" ht="43.5" customHeight="1">
      <c r="A1042" s="361" t="s">
        <v>176</v>
      </c>
      <c r="B1042" s="253" t="s">
        <v>770</v>
      </c>
      <c r="C1042" s="253" t="s">
        <v>532</v>
      </c>
      <c r="D1042" s="253" t="s">
        <v>133</v>
      </c>
      <c r="E1042" s="254"/>
      <c r="F1042" s="285">
        <f>SUM(F1046)</f>
        <v>1683.596</v>
      </c>
      <c r="G1042" s="285">
        <f>SUM(G1046+G1049)</f>
        <v>13721.196</v>
      </c>
    </row>
    <row r="1043" spans="1:7" ht="45" customHeight="1" hidden="1">
      <c r="A1043" s="357" t="s">
        <v>625</v>
      </c>
      <c r="B1043" s="335" t="s">
        <v>770</v>
      </c>
      <c r="C1043" s="335" t="s">
        <v>532</v>
      </c>
      <c r="D1043" s="335" t="s">
        <v>203</v>
      </c>
      <c r="E1043" s="254"/>
      <c r="F1043" s="283"/>
      <c r="G1043" s="283"/>
    </row>
    <row r="1044" spans="1:7" ht="54.75" customHeight="1" hidden="1">
      <c r="A1044" s="358" t="s">
        <v>985</v>
      </c>
      <c r="B1044" s="308" t="s">
        <v>770</v>
      </c>
      <c r="C1044" s="316" t="s">
        <v>532</v>
      </c>
      <c r="D1044" s="316" t="s">
        <v>133</v>
      </c>
      <c r="E1044" s="311"/>
      <c r="F1044" s="285"/>
      <c r="G1044" s="285"/>
    </row>
    <row r="1045" spans="1:7" ht="36" customHeight="1" hidden="1">
      <c r="A1045" s="432" t="s">
        <v>210</v>
      </c>
      <c r="B1045" s="433">
        <v>10</v>
      </c>
      <c r="C1045" s="308" t="s">
        <v>532</v>
      </c>
      <c r="D1045" s="308" t="s">
        <v>204</v>
      </c>
      <c r="E1045" s="311"/>
      <c r="F1045" s="285"/>
      <c r="G1045" s="285"/>
    </row>
    <row r="1046" spans="1:7" ht="46.5" customHeight="1">
      <c r="A1046" s="316" t="s">
        <v>666</v>
      </c>
      <c r="B1046" s="316" t="s">
        <v>770</v>
      </c>
      <c r="C1046" s="316" t="s">
        <v>532</v>
      </c>
      <c r="D1046" s="316" t="s">
        <v>1150</v>
      </c>
      <c r="E1046" s="2"/>
      <c r="F1046" s="284">
        <f>F1048+F1047</f>
        <v>1683.596</v>
      </c>
      <c r="G1046" s="284">
        <f>G1048+G1047</f>
        <v>1683.596</v>
      </c>
    </row>
    <row r="1047" spans="1:7" ht="32.25" customHeight="1">
      <c r="A1047" s="307" t="s">
        <v>385</v>
      </c>
      <c r="B1047" s="2" t="s">
        <v>770</v>
      </c>
      <c r="C1047" s="2" t="s">
        <v>532</v>
      </c>
      <c r="D1047" s="308" t="s">
        <v>1150</v>
      </c>
      <c r="E1047" s="2" t="s">
        <v>523</v>
      </c>
      <c r="F1047" s="284">
        <v>1</v>
      </c>
      <c r="G1047" s="284">
        <v>1</v>
      </c>
    </row>
    <row r="1048" spans="1:7" ht="15">
      <c r="A1048" s="308" t="s">
        <v>180</v>
      </c>
      <c r="B1048" s="2" t="s">
        <v>770</v>
      </c>
      <c r="C1048" s="2" t="s">
        <v>532</v>
      </c>
      <c r="D1048" s="308" t="s">
        <v>1150</v>
      </c>
      <c r="E1048" s="2" t="s">
        <v>771</v>
      </c>
      <c r="F1048" s="286">
        <v>1682.596</v>
      </c>
      <c r="G1048" s="286">
        <v>1682.596</v>
      </c>
    </row>
    <row r="1049" spans="1:7" ht="69.75" customHeight="1">
      <c r="A1049" s="316" t="s">
        <v>77</v>
      </c>
      <c r="B1049" s="311">
        <v>10</v>
      </c>
      <c r="C1049" s="311" t="s">
        <v>532</v>
      </c>
      <c r="D1049" s="319" t="s">
        <v>1152</v>
      </c>
      <c r="E1049" s="2"/>
      <c r="F1049" s="284"/>
      <c r="G1049" s="284">
        <f>G1051+G1050</f>
        <v>12037.6</v>
      </c>
    </row>
    <row r="1050" spans="1:7" ht="43.5" customHeight="1">
      <c r="A1050" s="309" t="s">
        <v>385</v>
      </c>
      <c r="B1050" s="2">
        <v>10</v>
      </c>
      <c r="C1050" s="2" t="s">
        <v>532</v>
      </c>
      <c r="D1050" s="313" t="s">
        <v>1152</v>
      </c>
      <c r="E1050" s="2" t="s">
        <v>523</v>
      </c>
      <c r="F1050" s="284"/>
      <c r="G1050" s="284">
        <v>1</v>
      </c>
    </row>
    <row r="1051" spans="1:7" ht="18.75" customHeight="1">
      <c r="A1051" s="2" t="s">
        <v>180</v>
      </c>
      <c r="B1051" s="2" t="s">
        <v>770</v>
      </c>
      <c r="C1051" s="2" t="s">
        <v>532</v>
      </c>
      <c r="D1051" s="313" t="s">
        <v>1152</v>
      </c>
      <c r="E1051" s="2" t="s">
        <v>771</v>
      </c>
      <c r="F1051" s="292"/>
      <c r="G1051" s="292">
        <v>12036.6</v>
      </c>
    </row>
    <row r="1052" spans="1:7" ht="65.25" customHeight="1">
      <c r="A1052" s="335" t="s">
        <v>367</v>
      </c>
      <c r="B1052" s="254" t="s">
        <v>770</v>
      </c>
      <c r="C1052" s="254" t="s">
        <v>532</v>
      </c>
      <c r="D1052" s="335" t="s">
        <v>368</v>
      </c>
      <c r="E1052" s="254"/>
      <c r="F1052" s="289">
        <f>F1053</f>
        <v>97.2</v>
      </c>
      <c r="G1052" s="289"/>
    </row>
    <row r="1053" spans="1:7" ht="103.5" customHeight="1">
      <c r="A1053" s="310" t="s">
        <v>986</v>
      </c>
      <c r="B1053" s="311" t="s">
        <v>770</v>
      </c>
      <c r="C1053" s="311" t="s">
        <v>532</v>
      </c>
      <c r="D1053" s="316" t="s">
        <v>369</v>
      </c>
      <c r="E1053" s="311"/>
      <c r="F1053" s="287">
        <f>F1057+F1055+F1059</f>
        <v>97.2</v>
      </c>
      <c r="G1053" s="287"/>
    </row>
    <row r="1054" spans="1:7" ht="32.25" customHeight="1">
      <c r="A1054" s="431" t="s">
        <v>1102</v>
      </c>
      <c r="B1054" s="2" t="s">
        <v>770</v>
      </c>
      <c r="C1054" s="2" t="s">
        <v>532</v>
      </c>
      <c r="D1054" s="308" t="s">
        <v>9</v>
      </c>
      <c r="E1054" s="2"/>
      <c r="F1054" s="286">
        <f>SUM(F1057)</f>
        <v>97.2</v>
      </c>
      <c r="G1054" s="286"/>
    </row>
    <row r="1055" spans="1:7" ht="21" customHeight="1" hidden="1">
      <c r="A1055" s="308" t="s">
        <v>374</v>
      </c>
      <c r="B1055" s="2" t="s">
        <v>770</v>
      </c>
      <c r="C1055" s="2" t="s">
        <v>532</v>
      </c>
      <c r="D1055" s="308" t="s">
        <v>812</v>
      </c>
      <c r="E1055" s="434"/>
      <c r="F1055" s="286">
        <f>F1056</f>
        <v>0</v>
      </c>
      <c r="G1055" s="286">
        <f>G1056</f>
        <v>0</v>
      </c>
    </row>
    <row r="1056" spans="1:7" ht="21.75" customHeight="1" hidden="1">
      <c r="A1056" s="308" t="s">
        <v>180</v>
      </c>
      <c r="B1056" s="2" t="s">
        <v>770</v>
      </c>
      <c r="C1056" s="2" t="s">
        <v>532</v>
      </c>
      <c r="D1056" s="308" t="s">
        <v>812</v>
      </c>
      <c r="E1056" s="2" t="s">
        <v>771</v>
      </c>
      <c r="F1056" s="286"/>
      <c r="G1056" s="286"/>
    </row>
    <row r="1057" spans="1:7" ht="22.5" customHeight="1">
      <c r="A1057" s="308" t="s">
        <v>1088</v>
      </c>
      <c r="B1057" s="2" t="s">
        <v>770</v>
      </c>
      <c r="C1057" s="2" t="s">
        <v>532</v>
      </c>
      <c r="D1057" s="308" t="s">
        <v>1087</v>
      </c>
      <c r="E1057" s="2"/>
      <c r="F1057" s="286">
        <f>F1058</f>
        <v>97.2</v>
      </c>
      <c r="G1057" s="286"/>
    </row>
    <row r="1058" spans="1:7" ht="15">
      <c r="A1058" s="308" t="s">
        <v>180</v>
      </c>
      <c r="B1058" s="2" t="s">
        <v>770</v>
      </c>
      <c r="C1058" s="2" t="s">
        <v>532</v>
      </c>
      <c r="D1058" s="308" t="s">
        <v>1087</v>
      </c>
      <c r="E1058" s="2" t="s">
        <v>771</v>
      </c>
      <c r="F1058" s="286">
        <v>97.2</v>
      </c>
      <c r="G1058" s="286"/>
    </row>
    <row r="1059" spans="1:7" ht="45" hidden="1">
      <c r="A1059" s="278" t="s">
        <v>29</v>
      </c>
      <c r="B1059" s="2" t="s">
        <v>770</v>
      </c>
      <c r="C1059" s="2" t="s">
        <v>532</v>
      </c>
      <c r="D1059" s="308" t="s">
        <v>30</v>
      </c>
      <c r="E1059" s="2"/>
      <c r="F1059" s="286">
        <f>F1060</f>
        <v>0</v>
      </c>
      <c r="G1059" s="286">
        <f>G1060</f>
        <v>0</v>
      </c>
    </row>
    <row r="1060" spans="1:7" ht="15" hidden="1">
      <c r="A1060" s="308" t="s">
        <v>180</v>
      </c>
      <c r="B1060" s="2" t="s">
        <v>770</v>
      </c>
      <c r="C1060" s="2" t="s">
        <v>532</v>
      </c>
      <c r="D1060" s="308" t="s">
        <v>30</v>
      </c>
      <c r="E1060" s="2" t="s">
        <v>771</v>
      </c>
      <c r="F1060" s="286"/>
      <c r="G1060" s="286"/>
    </row>
    <row r="1061" spans="1:7" ht="54.75" hidden="1">
      <c r="A1061" s="305" t="s">
        <v>591</v>
      </c>
      <c r="B1061" s="253" t="s">
        <v>770</v>
      </c>
      <c r="C1061" s="253" t="s">
        <v>532</v>
      </c>
      <c r="D1061" s="426" t="s">
        <v>397</v>
      </c>
      <c r="E1061" s="253"/>
      <c r="F1061" s="288">
        <f aca="true" t="shared" si="57" ref="F1061:G1063">F1062</f>
        <v>0</v>
      </c>
      <c r="G1061" s="288">
        <f t="shared" si="57"/>
        <v>0</v>
      </c>
    </row>
    <row r="1062" spans="1:7" ht="54.75" hidden="1">
      <c r="A1062" s="5" t="s">
        <v>592</v>
      </c>
      <c r="B1062" s="2" t="s">
        <v>770</v>
      </c>
      <c r="C1062" s="2" t="s">
        <v>532</v>
      </c>
      <c r="D1062" s="308" t="s">
        <v>396</v>
      </c>
      <c r="E1062" s="2"/>
      <c r="F1062" s="286">
        <f t="shared" si="57"/>
        <v>0</v>
      </c>
      <c r="G1062" s="286">
        <f t="shared" si="57"/>
        <v>0</v>
      </c>
    </row>
    <row r="1063" spans="1:7" ht="15" hidden="1">
      <c r="A1063" s="308" t="s">
        <v>593</v>
      </c>
      <c r="B1063" s="2" t="s">
        <v>770</v>
      </c>
      <c r="C1063" s="2" t="s">
        <v>532</v>
      </c>
      <c r="D1063" s="308" t="s">
        <v>594</v>
      </c>
      <c r="E1063" s="2"/>
      <c r="F1063" s="286">
        <f t="shared" si="57"/>
        <v>0</v>
      </c>
      <c r="G1063" s="286">
        <f t="shared" si="57"/>
        <v>0</v>
      </c>
    </row>
    <row r="1064" spans="1:7" ht="15" hidden="1">
      <c r="A1064" s="308" t="s">
        <v>180</v>
      </c>
      <c r="B1064" s="2" t="s">
        <v>770</v>
      </c>
      <c r="C1064" s="2" t="s">
        <v>532</v>
      </c>
      <c r="D1064" s="308" t="s">
        <v>594</v>
      </c>
      <c r="E1064" s="2" t="s">
        <v>771</v>
      </c>
      <c r="F1064" s="286"/>
      <c r="G1064" s="286"/>
    </row>
    <row r="1065" spans="1:7" ht="21.75" customHeight="1">
      <c r="A1065" s="253" t="s">
        <v>548</v>
      </c>
      <c r="B1065" s="253">
        <v>10</v>
      </c>
      <c r="C1065" s="253" t="s">
        <v>533</v>
      </c>
      <c r="D1065" s="253"/>
      <c r="E1065" s="253"/>
      <c r="F1065" s="282">
        <f>F1066+F1071</f>
        <v>12027.873999999998</v>
      </c>
      <c r="G1065" s="282">
        <f>G1066+G1071+G1080</f>
        <v>12027.873999999998</v>
      </c>
    </row>
    <row r="1066" spans="1:7" ht="28.5">
      <c r="A1066" s="306" t="s">
        <v>489</v>
      </c>
      <c r="B1066" s="253" t="s">
        <v>770</v>
      </c>
      <c r="C1066" s="253" t="s">
        <v>533</v>
      </c>
      <c r="D1066" s="253" t="s">
        <v>684</v>
      </c>
      <c r="E1066" s="253"/>
      <c r="F1066" s="282">
        <f>F1067</f>
        <v>2005.515</v>
      </c>
      <c r="G1066" s="282"/>
    </row>
    <row r="1067" spans="1:7" ht="42.75">
      <c r="A1067" s="306" t="s">
        <v>987</v>
      </c>
      <c r="B1067" s="254" t="s">
        <v>770</v>
      </c>
      <c r="C1067" s="254" t="s">
        <v>533</v>
      </c>
      <c r="D1067" s="254" t="s">
        <v>348</v>
      </c>
      <c r="E1067" s="254"/>
      <c r="F1067" s="283">
        <f>F1069</f>
        <v>2005.515</v>
      </c>
      <c r="G1067" s="283"/>
    </row>
    <row r="1068" spans="1:7" ht="60" customHeight="1">
      <c r="A1068" s="317" t="s">
        <v>487</v>
      </c>
      <c r="B1068" s="2" t="s">
        <v>770</v>
      </c>
      <c r="C1068" s="2" t="s">
        <v>533</v>
      </c>
      <c r="D1068" s="2" t="s">
        <v>126</v>
      </c>
      <c r="E1068" s="254"/>
      <c r="F1068" s="283">
        <f>F1069</f>
        <v>2005.515</v>
      </c>
      <c r="G1068" s="283"/>
    </row>
    <row r="1069" spans="1:7" ht="15">
      <c r="A1069" s="2" t="s">
        <v>302</v>
      </c>
      <c r="B1069" s="2" t="s">
        <v>770</v>
      </c>
      <c r="C1069" s="2" t="s">
        <v>533</v>
      </c>
      <c r="D1069" s="2" t="s">
        <v>127</v>
      </c>
      <c r="E1069" s="253"/>
      <c r="F1069" s="282">
        <f>F1070</f>
        <v>2005.515</v>
      </c>
      <c r="G1069" s="282"/>
    </row>
    <row r="1070" spans="1:7" ht="15">
      <c r="A1070" s="308" t="s">
        <v>180</v>
      </c>
      <c r="B1070" s="2" t="s">
        <v>770</v>
      </c>
      <c r="C1070" s="2" t="s">
        <v>533</v>
      </c>
      <c r="D1070" s="2" t="s">
        <v>127</v>
      </c>
      <c r="E1070" s="2" t="s">
        <v>771</v>
      </c>
      <c r="F1070" s="284">
        <v>2005.515</v>
      </c>
      <c r="G1070" s="284"/>
    </row>
    <row r="1071" spans="1:7" ht="28.5">
      <c r="A1071" s="262" t="s">
        <v>1047</v>
      </c>
      <c r="B1071" s="254" t="s">
        <v>770</v>
      </c>
      <c r="C1071" s="254" t="s">
        <v>533</v>
      </c>
      <c r="D1071" s="254" t="s">
        <v>223</v>
      </c>
      <c r="E1071" s="254"/>
      <c r="F1071" s="283">
        <f>F1076+F1073</f>
        <v>10022.358999999999</v>
      </c>
      <c r="G1071" s="283">
        <f>G1076+G1073</f>
        <v>10022.358999999999</v>
      </c>
    </row>
    <row r="1072" spans="1:7" ht="33.75" customHeight="1">
      <c r="A1072" s="262" t="s">
        <v>872</v>
      </c>
      <c r="B1072" s="254" t="s">
        <v>770</v>
      </c>
      <c r="C1072" s="254" t="s">
        <v>533</v>
      </c>
      <c r="D1072" s="189" t="s">
        <v>230</v>
      </c>
      <c r="E1072" s="254"/>
      <c r="F1072" s="283">
        <f>F1073</f>
        <v>1520.925</v>
      </c>
      <c r="G1072" s="283">
        <f>G1073</f>
        <v>1520.925</v>
      </c>
    </row>
    <row r="1073" spans="1:7" ht="15">
      <c r="A1073" s="2" t="s">
        <v>545</v>
      </c>
      <c r="B1073" s="2" t="s">
        <v>770</v>
      </c>
      <c r="C1073" s="2" t="s">
        <v>533</v>
      </c>
      <c r="D1073" s="2" t="s">
        <v>231</v>
      </c>
      <c r="E1073" s="2"/>
      <c r="F1073" s="283">
        <f>F1074+F1075</f>
        <v>1520.925</v>
      </c>
      <c r="G1073" s="283">
        <f>G1074+G1075</f>
        <v>1520.925</v>
      </c>
    </row>
    <row r="1074" spans="1:7" ht="27">
      <c r="A1074" s="307" t="s">
        <v>385</v>
      </c>
      <c r="B1074" s="2" t="s">
        <v>770</v>
      </c>
      <c r="C1074" s="2" t="s">
        <v>533</v>
      </c>
      <c r="D1074" s="2" t="s">
        <v>231</v>
      </c>
      <c r="E1074" s="2" t="s">
        <v>523</v>
      </c>
      <c r="F1074" s="284">
        <v>10</v>
      </c>
      <c r="G1074" s="284">
        <v>10</v>
      </c>
    </row>
    <row r="1075" spans="1:7" ht="15">
      <c r="A1075" s="308" t="s">
        <v>180</v>
      </c>
      <c r="B1075" s="2" t="s">
        <v>770</v>
      </c>
      <c r="C1075" s="2" t="s">
        <v>533</v>
      </c>
      <c r="D1075" s="2" t="s">
        <v>231</v>
      </c>
      <c r="E1075" s="2" t="s">
        <v>771</v>
      </c>
      <c r="F1075" s="284">
        <v>1510.925</v>
      </c>
      <c r="G1075" s="284">
        <v>1510.925</v>
      </c>
    </row>
    <row r="1076" spans="1:7" ht="53.25" customHeight="1">
      <c r="A1076" s="308" t="s">
        <v>1061</v>
      </c>
      <c r="B1076" s="2" t="s">
        <v>770</v>
      </c>
      <c r="C1076" s="2" t="s">
        <v>533</v>
      </c>
      <c r="D1076" s="2" t="s">
        <v>240</v>
      </c>
      <c r="E1076" s="2"/>
      <c r="F1076" s="284">
        <f aca="true" t="shared" si="58" ref="F1076:G1078">F1077</f>
        <v>8501.434</v>
      </c>
      <c r="G1076" s="284">
        <f t="shared" si="58"/>
        <v>8501.434</v>
      </c>
    </row>
    <row r="1077" spans="1:7" ht="45.75" customHeight="1">
      <c r="A1077" s="320" t="s">
        <v>244</v>
      </c>
      <c r="B1077" s="2" t="s">
        <v>770</v>
      </c>
      <c r="C1077" s="2" t="s">
        <v>533</v>
      </c>
      <c r="D1077" s="2" t="s">
        <v>245</v>
      </c>
      <c r="E1077" s="2"/>
      <c r="F1077" s="284">
        <f t="shared" si="58"/>
        <v>8501.434</v>
      </c>
      <c r="G1077" s="284">
        <f t="shared" si="58"/>
        <v>8501.434</v>
      </c>
    </row>
    <row r="1078" spans="1:7" ht="42" customHeight="1">
      <c r="A1078" s="2" t="s">
        <v>654</v>
      </c>
      <c r="B1078" s="2">
        <v>10</v>
      </c>
      <c r="C1078" s="2" t="s">
        <v>533</v>
      </c>
      <c r="D1078" s="2" t="s">
        <v>246</v>
      </c>
      <c r="E1078" s="2"/>
      <c r="F1078" s="284">
        <f t="shared" si="58"/>
        <v>8501.434</v>
      </c>
      <c r="G1078" s="284">
        <f t="shared" si="58"/>
        <v>8501.434</v>
      </c>
    </row>
    <row r="1079" spans="1:7" ht="15">
      <c r="A1079" s="2" t="s">
        <v>180</v>
      </c>
      <c r="B1079" s="2" t="s">
        <v>770</v>
      </c>
      <c r="C1079" s="2" t="s">
        <v>533</v>
      </c>
      <c r="D1079" s="2" t="s">
        <v>246</v>
      </c>
      <c r="E1079" s="2" t="s">
        <v>771</v>
      </c>
      <c r="F1079" s="286">
        <v>8501.434</v>
      </c>
      <c r="G1079" s="286">
        <v>8501.434</v>
      </c>
    </row>
    <row r="1080" spans="1:7" ht="28.5">
      <c r="A1080" s="330" t="s">
        <v>175</v>
      </c>
      <c r="B1080" s="254" t="s">
        <v>770</v>
      </c>
      <c r="C1080" s="254" t="s">
        <v>533</v>
      </c>
      <c r="D1080" s="254" t="s">
        <v>580</v>
      </c>
      <c r="E1080" s="253"/>
      <c r="F1080" s="282">
        <f>F1081</f>
        <v>0</v>
      </c>
      <c r="G1080" s="282">
        <f>G1081</f>
        <v>2005.515</v>
      </c>
    </row>
    <row r="1081" spans="1:7" ht="43.5" customHeight="1">
      <c r="A1081" s="361" t="s">
        <v>176</v>
      </c>
      <c r="B1081" s="253" t="s">
        <v>770</v>
      </c>
      <c r="C1081" s="253" t="s">
        <v>533</v>
      </c>
      <c r="D1081" s="253" t="s">
        <v>133</v>
      </c>
      <c r="E1081" s="254"/>
      <c r="F1081" s="285">
        <f>SUM(F1087)</f>
        <v>0</v>
      </c>
      <c r="G1081" s="285">
        <f>SUM(G1082)</f>
        <v>2005.515</v>
      </c>
    </row>
    <row r="1082" spans="1:7" ht="15">
      <c r="A1082" s="2" t="s">
        <v>302</v>
      </c>
      <c r="B1082" s="2" t="s">
        <v>770</v>
      </c>
      <c r="C1082" s="2" t="s">
        <v>533</v>
      </c>
      <c r="D1082" s="2" t="s">
        <v>1151</v>
      </c>
      <c r="E1082" s="253"/>
      <c r="F1082" s="282"/>
      <c r="G1082" s="282">
        <f>G1083</f>
        <v>2005.515</v>
      </c>
    </row>
    <row r="1083" spans="1:7" ht="26.25" customHeight="1">
      <c r="A1083" s="308" t="s">
        <v>180</v>
      </c>
      <c r="B1083" s="2" t="s">
        <v>770</v>
      </c>
      <c r="C1083" s="2" t="s">
        <v>533</v>
      </c>
      <c r="D1083" s="2" t="s">
        <v>1151</v>
      </c>
      <c r="E1083" s="2" t="s">
        <v>771</v>
      </c>
      <c r="F1083" s="284"/>
      <c r="G1083" s="284">
        <v>2005.515</v>
      </c>
    </row>
    <row r="1084" spans="1:7" ht="15">
      <c r="A1084" s="253" t="s">
        <v>655</v>
      </c>
      <c r="B1084" s="253" t="s">
        <v>769</v>
      </c>
      <c r="C1084" s="2"/>
      <c r="D1084" s="2"/>
      <c r="E1084" s="2"/>
      <c r="F1084" s="282">
        <f>F1090+F1085</f>
        <v>25410</v>
      </c>
      <c r="G1084" s="282">
        <f>G1090+G1085</f>
        <v>45574.143</v>
      </c>
    </row>
    <row r="1085" spans="1:7" ht="15" hidden="1">
      <c r="A1085" s="306" t="s">
        <v>276</v>
      </c>
      <c r="B1085" s="254" t="s">
        <v>769</v>
      </c>
      <c r="C1085" s="254" t="s">
        <v>672</v>
      </c>
      <c r="D1085" s="335"/>
      <c r="E1085" s="254"/>
      <c r="F1085" s="282">
        <f aca="true" t="shared" si="59" ref="F1085:G1088">F1086</f>
        <v>0</v>
      </c>
      <c r="G1085" s="282">
        <f t="shared" si="59"/>
        <v>0</v>
      </c>
    </row>
    <row r="1086" spans="1:7" ht="27.75" hidden="1">
      <c r="A1086" s="305" t="s">
        <v>608</v>
      </c>
      <c r="B1086" s="2" t="s">
        <v>769</v>
      </c>
      <c r="C1086" s="2" t="s">
        <v>672</v>
      </c>
      <c r="D1086" s="6" t="s">
        <v>687</v>
      </c>
      <c r="E1086" s="2"/>
      <c r="F1086" s="284">
        <f t="shared" si="59"/>
        <v>0</v>
      </c>
      <c r="G1086" s="284">
        <f t="shared" si="59"/>
        <v>0</v>
      </c>
    </row>
    <row r="1087" spans="1:7" ht="15" hidden="1">
      <c r="A1087" s="306" t="s">
        <v>80</v>
      </c>
      <c r="B1087" s="2" t="s">
        <v>769</v>
      </c>
      <c r="C1087" s="2" t="s">
        <v>672</v>
      </c>
      <c r="D1087" s="5" t="s">
        <v>688</v>
      </c>
      <c r="E1087" s="2"/>
      <c r="F1087" s="284">
        <f t="shared" si="59"/>
        <v>0</v>
      </c>
      <c r="G1087" s="284">
        <f t="shared" si="59"/>
        <v>0</v>
      </c>
    </row>
    <row r="1088" spans="1:7" ht="54.75" hidden="1">
      <c r="A1088" s="308" t="s">
        <v>278</v>
      </c>
      <c r="B1088" s="2" t="s">
        <v>769</v>
      </c>
      <c r="C1088" s="2" t="s">
        <v>672</v>
      </c>
      <c r="D1088" s="313" t="s">
        <v>277</v>
      </c>
      <c r="E1088" s="2"/>
      <c r="F1088" s="284">
        <f t="shared" si="59"/>
        <v>0</v>
      </c>
      <c r="G1088" s="284">
        <f t="shared" si="59"/>
        <v>0</v>
      </c>
    </row>
    <row r="1089" spans="1:7" ht="15" hidden="1">
      <c r="A1089" s="346" t="s">
        <v>171</v>
      </c>
      <c r="B1089" s="2" t="s">
        <v>769</v>
      </c>
      <c r="C1089" s="2" t="s">
        <v>672</v>
      </c>
      <c r="D1089" s="308" t="s">
        <v>277</v>
      </c>
      <c r="E1089" s="2" t="s">
        <v>525</v>
      </c>
      <c r="F1089" s="284"/>
      <c r="G1089" s="284"/>
    </row>
    <row r="1090" spans="1:7" ht="15">
      <c r="A1090" s="254" t="s">
        <v>656</v>
      </c>
      <c r="B1090" s="253">
        <v>11</v>
      </c>
      <c r="C1090" s="253" t="s">
        <v>673</v>
      </c>
      <c r="D1090" s="253"/>
      <c r="E1090" s="2"/>
      <c r="F1090" s="282">
        <f>F1107+F1115+F1100+F1091</f>
        <v>25410</v>
      </c>
      <c r="G1090" s="282">
        <f>G1107+G1115+G1100+G1091</f>
        <v>45574.143</v>
      </c>
    </row>
    <row r="1091" spans="1:7" ht="68.25">
      <c r="A1091" s="361" t="s">
        <v>1169</v>
      </c>
      <c r="B1091" s="253">
        <v>11</v>
      </c>
      <c r="C1091" s="253" t="s">
        <v>673</v>
      </c>
      <c r="D1091" s="253" t="s">
        <v>314</v>
      </c>
      <c r="E1091" s="2"/>
      <c r="F1091" s="282">
        <f>F1092</f>
        <v>25410</v>
      </c>
      <c r="G1091" s="282">
        <f>G1092</f>
        <v>45574.143</v>
      </c>
    </row>
    <row r="1092" spans="1:7" ht="81.75">
      <c r="A1092" s="507" t="s">
        <v>1168</v>
      </c>
      <c r="B1092" s="2" t="s">
        <v>769</v>
      </c>
      <c r="C1092" s="2" t="s">
        <v>673</v>
      </c>
      <c r="D1092" s="2" t="s">
        <v>315</v>
      </c>
      <c r="E1092" s="2"/>
      <c r="F1092" s="282">
        <f>F1097+F1093</f>
        <v>25410</v>
      </c>
      <c r="G1092" s="282">
        <f>G1097+G1093</f>
        <v>45574.143</v>
      </c>
    </row>
    <row r="1093" spans="1:7" ht="41.25">
      <c r="A1093" s="334" t="s">
        <v>322</v>
      </c>
      <c r="B1093" s="2" t="s">
        <v>769</v>
      </c>
      <c r="C1093" s="2" t="s">
        <v>673</v>
      </c>
      <c r="D1093" s="2" t="s">
        <v>318</v>
      </c>
      <c r="E1093" s="2"/>
      <c r="F1093" s="282">
        <f>F1094</f>
        <v>410</v>
      </c>
      <c r="G1093" s="282">
        <f>G1094</f>
        <v>430</v>
      </c>
    </row>
    <row r="1094" spans="1:7" ht="54.75">
      <c r="A1094" s="416" t="s">
        <v>332</v>
      </c>
      <c r="B1094" s="2" t="s">
        <v>769</v>
      </c>
      <c r="C1094" s="2" t="s">
        <v>673</v>
      </c>
      <c r="D1094" s="2" t="s">
        <v>724</v>
      </c>
      <c r="E1094" s="2"/>
      <c r="F1094" s="282">
        <f>F1095+F1096</f>
        <v>410</v>
      </c>
      <c r="G1094" s="282">
        <f>G1095+G1096</f>
        <v>430</v>
      </c>
    </row>
    <row r="1095" spans="1:7" s="270" customFormat="1" ht="27">
      <c r="A1095" s="307" t="s">
        <v>385</v>
      </c>
      <c r="B1095" s="2" t="s">
        <v>769</v>
      </c>
      <c r="C1095" s="2" t="s">
        <v>673</v>
      </c>
      <c r="D1095" s="2" t="s">
        <v>724</v>
      </c>
      <c r="E1095" s="2" t="s">
        <v>523</v>
      </c>
      <c r="F1095" s="282">
        <v>380</v>
      </c>
      <c r="G1095" s="282">
        <v>400</v>
      </c>
    </row>
    <row r="1096" spans="1:7" s="270" customFormat="1" ht="15">
      <c r="A1096" s="2" t="s">
        <v>180</v>
      </c>
      <c r="B1096" s="482" t="s">
        <v>769</v>
      </c>
      <c r="C1096" s="482" t="s">
        <v>673</v>
      </c>
      <c r="D1096" s="482" t="s">
        <v>724</v>
      </c>
      <c r="E1096" s="482" t="s">
        <v>771</v>
      </c>
      <c r="F1096" s="493">
        <v>30</v>
      </c>
      <c r="G1096" s="493">
        <v>30</v>
      </c>
    </row>
    <row r="1097" spans="1:7" ht="36" customHeight="1">
      <c r="A1097" s="516" t="s">
        <v>1065</v>
      </c>
      <c r="B1097" s="508" t="s">
        <v>769</v>
      </c>
      <c r="C1097" s="508" t="s">
        <v>673</v>
      </c>
      <c r="D1097" s="482" t="s">
        <v>1066</v>
      </c>
      <c r="E1097" s="482"/>
      <c r="F1097" s="493">
        <f>F1098</f>
        <v>25000</v>
      </c>
      <c r="G1097" s="493">
        <f>G1098</f>
        <v>45144.143</v>
      </c>
    </row>
    <row r="1098" spans="1:7" ht="27.75">
      <c r="A1098" s="515" t="s">
        <v>949</v>
      </c>
      <c r="B1098" s="502" t="s">
        <v>769</v>
      </c>
      <c r="C1098" s="502" t="s">
        <v>673</v>
      </c>
      <c r="D1098" s="504" t="s">
        <v>1167</v>
      </c>
      <c r="E1098" s="2"/>
      <c r="F1098" s="282">
        <f>F1099</f>
        <v>25000</v>
      </c>
      <c r="G1098" s="282">
        <f>G1099</f>
        <v>45144.143</v>
      </c>
    </row>
    <row r="1099" spans="1:7" ht="27">
      <c r="A1099" s="505" t="s">
        <v>438</v>
      </c>
      <c r="B1099" s="502" t="s">
        <v>769</v>
      </c>
      <c r="C1099" s="502" t="s">
        <v>673</v>
      </c>
      <c r="D1099" s="504" t="s">
        <v>1167</v>
      </c>
      <c r="E1099" s="502" t="s">
        <v>517</v>
      </c>
      <c r="F1099" s="282">
        <v>25000</v>
      </c>
      <c r="G1099" s="282">
        <v>45144.143</v>
      </c>
    </row>
    <row r="1100" spans="1:7" ht="15" hidden="1">
      <c r="A1100" s="306" t="s">
        <v>80</v>
      </c>
      <c r="B1100" s="253" t="s">
        <v>769</v>
      </c>
      <c r="C1100" s="253" t="s">
        <v>673</v>
      </c>
      <c r="D1100" s="253" t="s">
        <v>687</v>
      </c>
      <c r="E1100" s="253"/>
      <c r="F1100" s="282">
        <f>F1101</f>
        <v>0</v>
      </c>
      <c r="G1100" s="282">
        <f>G1101</f>
        <v>0</v>
      </c>
    </row>
    <row r="1101" spans="1:7" ht="30" customHeight="1" hidden="1">
      <c r="A1101" s="416" t="s">
        <v>332</v>
      </c>
      <c r="B1101" s="254" t="s">
        <v>769</v>
      </c>
      <c r="C1101" s="254" t="s">
        <v>673</v>
      </c>
      <c r="D1101" s="254" t="s">
        <v>688</v>
      </c>
      <c r="E1101" s="254"/>
      <c r="F1101" s="285">
        <f>F1104+F1109+F1102+F1112</f>
        <v>0</v>
      </c>
      <c r="G1101" s="285">
        <f>G1104+G1109+G1102+G1112</f>
        <v>0</v>
      </c>
    </row>
    <row r="1102" spans="1:7" ht="30" customHeight="1" hidden="1">
      <c r="A1102" s="2" t="s">
        <v>661</v>
      </c>
      <c r="B1102" s="311" t="s">
        <v>672</v>
      </c>
      <c r="C1102" s="311" t="s">
        <v>533</v>
      </c>
      <c r="D1102" s="311" t="s">
        <v>48</v>
      </c>
      <c r="E1102" s="311"/>
      <c r="F1102" s="285">
        <f>F1103</f>
        <v>0</v>
      </c>
      <c r="G1102" s="285">
        <f>G1103</f>
        <v>0</v>
      </c>
    </row>
    <row r="1103" spans="1:7" ht="30" customHeight="1" hidden="1">
      <c r="A1103" s="416" t="s">
        <v>746</v>
      </c>
      <c r="B1103" s="2" t="s">
        <v>672</v>
      </c>
      <c r="C1103" s="2" t="s">
        <v>533</v>
      </c>
      <c r="D1103" s="2" t="s">
        <v>48</v>
      </c>
      <c r="E1103" s="2" t="s">
        <v>70</v>
      </c>
      <c r="F1103" s="284"/>
      <c r="G1103" s="284"/>
    </row>
    <row r="1104" spans="1:7" ht="45.75" customHeight="1" hidden="1">
      <c r="A1104" s="2" t="s">
        <v>438</v>
      </c>
      <c r="B1104" s="311" t="s">
        <v>769</v>
      </c>
      <c r="C1104" s="311" t="s">
        <v>673</v>
      </c>
      <c r="D1104" s="319" t="s">
        <v>1133</v>
      </c>
      <c r="E1104" s="254"/>
      <c r="F1104" s="285">
        <f>F1105+F1106</f>
        <v>0</v>
      </c>
      <c r="G1104" s="285">
        <f>G1105+G1106</f>
        <v>0</v>
      </c>
    </row>
    <row r="1105" spans="1:7" ht="41.25" hidden="1">
      <c r="A1105" s="309" t="s">
        <v>1065</v>
      </c>
      <c r="B1105" s="2" t="s">
        <v>769</v>
      </c>
      <c r="C1105" s="2" t="s">
        <v>673</v>
      </c>
      <c r="D1105" s="313" t="s">
        <v>1133</v>
      </c>
      <c r="E1105" s="2" t="s">
        <v>523</v>
      </c>
      <c r="F1105" s="286"/>
      <c r="G1105" s="286"/>
    </row>
    <row r="1106" spans="1:7" ht="39" customHeight="1" hidden="1">
      <c r="A1106" s="435" t="s">
        <v>1068</v>
      </c>
      <c r="B1106" s="2" t="s">
        <v>769</v>
      </c>
      <c r="C1106" s="2" t="s">
        <v>673</v>
      </c>
      <c r="D1106" s="313" t="s">
        <v>1133</v>
      </c>
      <c r="E1106" s="2" t="s">
        <v>771</v>
      </c>
      <c r="F1106" s="286"/>
      <c r="G1106" s="286"/>
    </row>
    <row r="1107" spans="1:7" ht="78.75" customHeight="1" hidden="1">
      <c r="A1107" s="2" t="s">
        <v>438</v>
      </c>
      <c r="B1107" s="253">
        <v>11</v>
      </c>
      <c r="C1107" s="253" t="s">
        <v>673</v>
      </c>
      <c r="D1107" s="253" t="s">
        <v>314</v>
      </c>
      <c r="E1107" s="253"/>
      <c r="F1107" s="282">
        <f>F1108+F1121</f>
        <v>0</v>
      </c>
      <c r="G1107" s="282">
        <f>G1108+G1121</f>
        <v>0</v>
      </c>
    </row>
    <row r="1108" spans="1:7" ht="92.25" customHeight="1" hidden="1">
      <c r="A1108" s="2" t="s">
        <v>180</v>
      </c>
      <c r="B1108" s="2" t="s">
        <v>769</v>
      </c>
      <c r="C1108" s="2" t="s">
        <v>673</v>
      </c>
      <c r="D1108" s="2" t="s">
        <v>315</v>
      </c>
      <c r="E1108" s="2"/>
      <c r="F1108" s="284">
        <f>F1109+F1125</f>
        <v>0</v>
      </c>
      <c r="G1108" s="284">
        <f>G1109+G1125</f>
        <v>0</v>
      </c>
    </row>
    <row r="1109" spans="1:7" ht="39" customHeight="1" hidden="1">
      <c r="A1109" s="334" t="s">
        <v>322</v>
      </c>
      <c r="B1109" s="2" t="s">
        <v>769</v>
      </c>
      <c r="C1109" s="2" t="s">
        <v>673</v>
      </c>
      <c r="D1109" s="2" t="s">
        <v>318</v>
      </c>
      <c r="E1109" s="2"/>
      <c r="F1109" s="284">
        <f>F1110+F1119</f>
        <v>0</v>
      </c>
      <c r="G1109" s="284">
        <f>G1110+G1119</f>
        <v>0</v>
      </c>
    </row>
    <row r="1110" spans="1:7" ht="58.5" customHeight="1" hidden="1">
      <c r="A1110" s="416" t="s">
        <v>332</v>
      </c>
      <c r="B1110" s="2" t="s">
        <v>769</v>
      </c>
      <c r="C1110" s="2" t="s">
        <v>673</v>
      </c>
      <c r="D1110" s="2" t="s">
        <v>724</v>
      </c>
      <c r="E1110" s="2"/>
      <c r="F1110" s="286">
        <f>F1111+F1124</f>
        <v>0</v>
      </c>
      <c r="G1110" s="286">
        <f>G1111+G1124</f>
        <v>0</v>
      </c>
    </row>
    <row r="1111" spans="1:7" ht="34.5" customHeight="1" hidden="1">
      <c r="A1111" s="307" t="s">
        <v>385</v>
      </c>
      <c r="B1111" s="2" t="s">
        <v>769</v>
      </c>
      <c r="C1111" s="2" t="s">
        <v>673</v>
      </c>
      <c r="D1111" s="2" t="s">
        <v>724</v>
      </c>
      <c r="E1111" s="2" t="s">
        <v>523</v>
      </c>
      <c r="F1111" s="286"/>
      <c r="G1111" s="286"/>
    </row>
    <row r="1112" spans="1:7" ht="49.5" customHeight="1" hidden="1">
      <c r="A1112" s="2" t="s">
        <v>737</v>
      </c>
      <c r="B1112" s="2" t="s">
        <v>769</v>
      </c>
      <c r="C1112" s="2" t="s">
        <v>673</v>
      </c>
      <c r="D1112" s="2" t="s">
        <v>738</v>
      </c>
      <c r="E1112" s="2"/>
      <c r="F1112" s="286"/>
      <c r="G1112" s="286"/>
    </row>
    <row r="1113" spans="1:7" ht="28.5" customHeight="1" hidden="1">
      <c r="A1113" s="2" t="s">
        <v>661</v>
      </c>
      <c r="B1113" s="2" t="s">
        <v>769</v>
      </c>
      <c r="C1113" s="2" t="s">
        <v>673</v>
      </c>
      <c r="D1113" s="2" t="s">
        <v>738</v>
      </c>
      <c r="E1113" s="2" t="s">
        <v>523</v>
      </c>
      <c r="F1113" s="286"/>
      <c r="G1113" s="286"/>
    </row>
    <row r="1114" spans="1:7" ht="18" customHeight="1" hidden="1">
      <c r="A1114" s="2" t="s">
        <v>653</v>
      </c>
      <c r="B1114" s="2" t="s">
        <v>769</v>
      </c>
      <c r="C1114" s="2" t="s">
        <v>673</v>
      </c>
      <c r="D1114" s="2" t="s">
        <v>738</v>
      </c>
      <c r="E1114" s="2" t="s">
        <v>517</v>
      </c>
      <c r="F1114" s="286"/>
      <c r="G1114" s="286"/>
    </row>
    <row r="1115" spans="1:7" ht="37.5" customHeight="1" hidden="1">
      <c r="A1115" s="305" t="s">
        <v>608</v>
      </c>
      <c r="B1115" s="253" t="s">
        <v>769</v>
      </c>
      <c r="C1115" s="253" t="s">
        <v>673</v>
      </c>
      <c r="D1115" s="253" t="s">
        <v>79</v>
      </c>
      <c r="E1115" s="253"/>
      <c r="F1115" s="288"/>
      <c r="G1115" s="288"/>
    </row>
    <row r="1116" spans="1:7" ht="38.25" customHeight="1" hidden="1">
      <c r="A1116" s="306" t="s">
        <v>80</v>
      </c>
      <c r="B1116" s="253" t="s">
        <v>769</v>
      </c>
      <c r="C1116" s="253" t="s">
        <v>673</v>
      </c>
      <c r="D1116" s="253" t="s">
        <v>81</v>
      </c>
      <c r="E1116" s="253"/>
      <c r="F1116" s="288"/>
      <c r="G1116" s="288"/>
    </row>
    <row r="1117" spans="1:7" ht="51" customHeight="1" hidden="1">
      <c r="A1117" s="416" t="s">
        <v>332</v>
      </c>
      <c r="B1117" s="2" t="s">
        <v>769</v>
      </c>
      <c r="C1117" s="2" t="s">
        <v>673</v>
      </c>
      <c r="D1117" s="2" t="s">
        <v>732</v>
      </c>
      <c r="E1117" s="2"/>
      <c r="F1117" s="286"/>
      <c r="G1117" s="286"/>
    </row>
    <row r="1118" spans="1:7" ht="39" customHeight="1" hidden="1">
      <c r="A1118" s="2" t="s">
        <v>661</v>
      </c>
      <c r="B1118" s="2" t="s">
        <v>769</v>
      </c>
      <c r="C1118" s="2" t="s">
        <v>673</v>
      </c>
      <c r="D1118" s="2" t="s">
        <v>732</v>
      </c>
      <c r="E1118" s="2" t="s">
        <v>523</v>
      </c>
      <c r="F1118" s="286"/>
      <c r="G1118" s="286"/>
    </row>
    <row r="1119" spans="1:7" ht="33.75" customHeight="1" hidden="1">
      <c r="A1119" s="416" t="s">
        <v>746</v>
      </c>
      <c r="B1119" s="2" t="s">
        <v>769</v>
      </c>
      <c r="C1119" s="2" t="s">
        <v>673</v>
      </c>
      <c r="D1119" s="2" t="s">
        <v>825</v>
      </c>
      <c r="E1119" s="2"/>
      <c r="F1119" s="286"/>
      <c r="G1119" s="286"/>
    </row>
    <row r="1120" spans="1:7" ht="39" customHeight="1" hidden="1">
      <c r="A1120" s="2" t="s">
        <v>438</v>
      </c>
      <c r="B1120" s="2" t="s">
        <v>769</v>
      </c>
      <c r="C1120" s="2" t="s">
        <v>673</v>
      </c>
      <c r="D1120" s="2" t="s">
        <v>825</v>
      </c>
      <c r="E1120" s="2" t="s">
        <v>517</v>
      </c>
      <c r="F1120" s="286"/>
      <c r="G1120" s="286"/>
    </row>
    <row r="1121" spans="1:7" ht="39" customHeight="1" hidden="1">
      <c r="A1121" s="309" t="s">
        <v>1065</v>
      </c>
      <c r="B1121" s="2" t="s">
        <v>769</v>
      </c>
      <c r="C1121" s="2" t="s">
        <v>673</v>
      </c>
      <c r="D1121" s="2" t="s">
        <v>1066</v>
      </c>
      <c r="E1121" s="2"/>
      <c r="F1121" s="286"/>
      <c r="G1121" s="286"/>
    </row>
    <row r="1122" spans="1:7" ht="39" customHeight="1" hidden="1">
      <c r="A1122" s="435" t="s">
        <v>1068</v>
      </c>
      <c r="B1122" s="2" t="s">
        <v>769</v>
      </c>
      <c r="C1122" s="2" t="s">
        <v>673</v>
      </c>
      <c r="D1122" s="2" t="s">
        <v>1067</v>
      </c>
      <c r="E1122" s="2"/>
      <c r="F1122" s="286"/>
      <c r="G1122" s="286"/>
    </row>
    <row r="1123" spans="1:7" ht="39" customHeight="1" hidden="1">
      <c r="A1123" s="2" t="s">
        <v>438</v>
      </c>
      <c r="B1123" s="2" t="s">
        <v>769</v>
      </c>
      <c r="C1123" s="2" t="s">
        <v>673</v>
      </c>
      <c r="D1123" s="2" t="s">
        <v>1067</v>
      </c>
      <c r="E1123" s="2" t="s">
        <v>517</v>
      </c>
      <c r="F1123" s="286"/>
      <c r="G1123" s="286"/>
    </row>
    <row r="1124" spans="1:7" ht="39" customHeight="1" hidden="1">
      <c r="A1124" s="2" t="s">
        <v>180</v>
      </c>
      <c r="B1124" s="2" t="s">
        <v>769</v>
      </c>
      <c r="C1124" s="2" t="s">
        <v>673</v>
      </c>
      <c r="D1124" s="2" t="s">
        <v>724</v>
      </c>
      <c r="E1124" s="2" t="s">
        <v>771</v>
      </c>
      <c r="F1124" s="286"/>
      <c r="G1124" s="286"/>
    </row>
    <row r="1125" spans="1:7" ht="39" customHeight="1" hidden="1">
      <c r="A1125" s="403" t="s">
        <v>1065</v>
      </c>
      <c r="B1125" s="2" t="s">
        <v>769</v>
      </c>
      <c r="C1125" s="2" t="s">
        <v>673</v>
      </c>
      <c r="D1125" s="404" t="s">
        <v>1095</v>
      </c>
      <c r="E1125" s="2"/>
      <c r="F1125" s="286">
        <f>F1126+F1128</f>
        <v>0</v>
      </c>
      <c r="G1125" s="286">
        <f>G1126+G1128</f>
        <v>0</v>
      </c>
    </row>
    <row r="1126" spans="1:7" ht="39" customHeight="1" hidden="1">
      <c r="A1126" s="329" t="s">
        <v>722</v>
      </c>
      <c r="B1126" s="2" t="s">
        <v>769</v>
      </c>
      <c r="C1126" s="2" t="s">
        <v>673</v>
      </c>
      <c r="D1126" s="404" t="s">
        <v>1103</v>
      </c>
      <c r="E1126" s="2"/>
      <c r="F1126" s="286">
        <f>F1127</f>
        <v>0</v>
      </c>
      <c r="G1126" s="286">
        <f>G1127</f>
        <v>0</v>
      </c>
    </row>
    <row r="1127" spans="1:7" ht="39" customHeight="1" hidden="1">
      <c r="A1127" s="346" t="s">
        <v>438</v>
      </c>
      <c r="B1127" s="2" t="s">
        <v>769</v>
      </c>
      <c r="C1127" s="2" t="s">
        <v>673</v>
      </c>
      <c r="D1127" s="404" t="s">
        <v>1103</v>
      </c>
      <c r="E1127" s="2" t="s">
        <v>517</v>
      </c>
      <c r="F1127" s="286"/>
      <c r="G1127" s="286"/>
    </row>
    <row r="1128" spans="1:7" ht="39" customHeight="1" hidden="1">
      <c r="A1128" s="346" t="s">
        <v>949</v>
      </c>
      <c r="B1128" s="2" t="s">
        <v>769</v>
      </c>
      <c r="C1128" s="2" t="s">
        <v>673</v>
      </c>
      <c r="D1128" s="404" t="s">
        <v>1101</v>
      </c>
      <c r="E1128" s="2"/>
      <c r="F1128" s="286">
        <f>F1129</f>
        <v>0</v>
      </c>
      <c r="G1128" s="286">
        <f>G1129</f>
        <v>0</v>
      </c>
    </row>
    <row r="1129" spans="1:7" ht="39" customHeight="1" hidden="1">
      <c r="A1129" s="346" t="s">
        <v>438</v>
      </c>
      <c r="B1129" s="2" t="s">
        <v>769</v>
      </c>
      <c r="C1129" s="2" t="s">
        <v>673</v>
      </c>
      <c r="D1129" s="404" t="s">
        <v>1101</v>
      </c>
      <c r="E1129" s="2" t="s">
        <v>517</v>
      </c>
      <c r="F1129" s="286"/>
      <c r="G1129" s="286"/>
    </row>
    <row r="1130" spans="1:7" ht="27.75">
      <c r="A1130" s="305" t="s">
        <v>704</v>
      </c>
      <c r="B1130" s="253">
        <v>14</v>
      </c>
      <c r="C1130" s="253"/>
      <c r="D1130" s="253"/>
      <c r="E1130" s="253"/>
      <c r="F1130" s="282">
        <f>F1131+F1136</f>
        <v>5346.636</v>
      </c>
      <c r="G1130" s="282">
        <f>G1131+G1136</f>
        <v>4973.615</v>
      </c>
    </row>
    <row r="1131" spans="1:7" ht="42.75">
      <c r="A1131" s="306" t="s">
        <v>15</v>
      </c>
      <c r="B1131" s="306" t="s">
        <v>524</v>
      </c>
      <c r="C1131" s="255" t="s">
        <v>672</v>
      </c>
      <c r="D1131" s="306" t="s">
        <v>604</v>
      </c>
      <c r="E1131" s="254"/>
      <c r="F1131" s="283">
        <f aca="true" t="shared" si="60" ref="F1131:G1134">F1132</f>
        <v>5346.636</v>
      </c>
      <c r="G1131" s="283">
        <f t="shared" si="60"/>
        <v>4973.615</v>
      </c>
    </row>
    <row r="1132" spans="1:7" ht="30.75" customHeight="1">
      <c r="A1132" s="305" t="s">
        <v>608</v>
      </c>
      <c r="B1132" s="6" t="s">
        <v>524</v>
      </c>
      <c r="C1132" s="383" t="s">
        <v>672</v>
      </c>
      <c r="D1132" s="6" t="s">
        <v>687</v>
      </c>
      <c r="E1132" s="254"/>
      <c r="F1132" s="285">
        <f t="shared" si="60"/>
        <v>5346.636</v>
      </c>
      <c r="G1132" s="285">
        <f t="shared" si="60"/>
        <v>4973.615</v>
      </c>
    </row>
    <row r="1133" spans="1:7" ht="21.75" customHeight="1">
      <c r="A1133" s="306" t="s">
        <v>80</v>
      </c>
      <c r="B1133" s="5" t="s">
        <v>524</v>
      </c>
      <c r="C1133" s="243" t="s">
        <v>672</v>
      </c>
      <c r="D1133" s="5" t="s">
        <v>688</v>
      </c>
      <c r="E1133" s="253"/>
      <c r="F1133" s="284">
        <f t="shared" si="60"/>
        <v>5346.636</v>
      </c>
      <c r="G1133" s="284">
        <f t="shared" si="60"/>
        <v>4973.615</v>
      </c>
    </row>
    <row r="1134" spans="1:7" ht="38.25" customHeight="1">
      <c r="A1134" s="5" t="s">
        <v>339</v>
      </c>
      <c r="B1134" s="5" t="s">
        <v>524</v>
      </c>
      <c r="C1134" s="243" t="s">
        <v>672</v>
      </c>
      <c r="D1134" s="5" t="s">
        <v>720</v>
      </c>
      <c r="E1134" s="253"/>
      <c r="F1134" s="284">
        <f t="shared" si="60"/>
        <v>5346.636</v>
      </c>
      <c r="G1134" s="284">
        <f t="shared" si="60"/>
        <v>4973.615</v>
      </c>
    </row>
    <row r="1135" spans="1:7" ht="15">
      <c r="A1135" s="346" t="s">
        <v>171</v>
      </c>
      <c r="B1135" s="2" t="s">
        <v>524</v>
      </c>
      <c r="C1135" s="243" t="s">
        <v>672</v>
      </c>
      <c r="D1135" s="5" t="s">
        <v>720</v>
      </c>
      <c r="E1135" s="2" t="s">
        <v>525</v>
      </c>
      <c r="F1135" s="286">
        <v>5346.636</v>
      </c>
      <c r="G1135" s="286">
        <v>4973.615</v>
      </c>
    </row>
    <row r="1136" spans="1:7" ht="15.75" customHeight="1" hidden="1">
      <c r="A1136" s="261" t="s">
        <v>758</v>
      </c>
      <c r="B1136" s="253" t="s">
        <v>524</v>
      </c>
      <c r="C1136" s="382" t="s">
        <v>532</v>
      </c>
      <c r="D1136" s="305"/>
      <c r="E1136" s="253"/>
      <c r="F1136" s="288">
        <f>F1137+F1141</f>
        <v>0</v>
      </c>
      <c r="G1136" s="288">
        <f>G1137+G1141</f>
        <v>0</v>
      </c>
    </row>
    <row r="1137" spans="1:7" ht="29.25" customHeight="1" hidden="1">
      <c r="A1137" s="436" t="s">
        <v>608</v>
      </c>
      <c r="B1137" s="311" t="s">
        <v>524</v>
      </c>
      <c r="C1137" s="383" t="s">
        <v>532</v>
      </c>
      <c r="D1137" s="6" t="s">
        <v>687</v>
      </c>
      <c r="E1137" s="311"/>
      <c r="F1137" s="287">
        <f aca="true" t="shared" si="61" ref="F1137:G1139">F1138</f>
        <v>0</v>
      </c>
      <c r="G1137" s="287">
        <f t="shared" si="61"/>
        <v>0</v>
      </c>
    </row>
    <row r="1138" spans="1:7" ht="15" hidden="1">
      <c r="A1138" s="306" t="s">
        <v>80</v>
      </c>
      <c r="B1138" s="2" t="s">
        <v>267</v>
      </c>
      <c r="C1138" s="2" t="s">
        <v>532</v>
      </c>
      <c r="D1138" s="5" t="s">
        <v>688</v>
      </c>
      <c r="E1138" s="2"/>
      <c r="F1138" s="286">
        <f t="shared" si="61"/>
        <v>0</v>
      </c>
      <c r="G1138" s="286">
        <f t="shared" si="61"/>
        <v>0</v>
      </c>
    </row>
    <row r="1139" spans="1:7" ht="41.25" hidden="1">
      <c r="A1139" s="416" t="s">
        <v>17</v>
      </c>
      <c r="B1139" s="2" t="s">
        <v>524</v>
      </c>
      <c r="C1139" s="2" t="s">
        <v>532</v>
      </c>
      <c r="D1139" s="5" t="s">
        <v>16</v>
      </c>
      <c r="E1139" s="2"/>
      <c r="F1139" s="286">
        <f t="shared" si="61"/>
        <v>0</v>
      </c>
      <c r="G1139" s="286">
        <f t="shared" si="61"/>
        <v>0</v>
      </c>
    </row>
    <row r="1140" spans="1:7" ht="17.25" customHeight="1" hidden="1">
      <c r="A1140" s="346" t="s">
        <v>171</v>
      </c>
      <c r="B1140" s="2" t="s">
        <v>524</v>
      </c>
      <c r="C1140" s="2" t="s">
        <v>532</v>
      </c>
      <c r="D1140" s="5" t="s">
        <v>16</v>
      </c>
      <c r="E1140" s="2" t="s">
        <v>525</v>
      </c>
      <c r="F1140" s="286"/>
      <c r="G1140" s="286"/>
    </row>
    <row r="1141" spans="1:7" ht="17.25" customHeight="1" hidden="1">
      <c r="A1141" s="305" t="s">
        <v>283</v>
      </c>
      <c r="B1141" s="253" t="s">
        <v>524</v>
      </c>
      <c r="C1141" s="253" t="s">
        <v>532</v>
      </c>
      <c r="D1141" s="253" t="s">
        <v>497</v>
      </c>
      <c r="E1141" s="253"/>
      <c r="F1141" s="288">
        <f>F1142</f>
        <v>0</v>
      </c>
      <c r="G1141" s="288">
        <f>G1142</f>
        <v>0</v>
      </c>
    </row>
    <row r="1142" spans="1:7" ht="17.25" customHeight="1" hidden="1">
      <c r="A1142" s="308" t="s">
        <v>759</v>
      </c>
      <c r="B1142" s="2" t="s">
        <v>524</v>
      </c>
      <c r="C1142" s="2" t="s">
        <v>532</v>
      </c>
      <c r="D1142" s="2" t="s">
        <v>495</v>
      </c>
      <c r="E1142" s="2"/>
      <c r="F1142" s="286">
        <f>F1143</f>
        <v>0</v>
      </c>
      <c r="G1142" s="286">
        <f>G1143</f>
        <v>0</v>
      </c>
    </row>
    <row r="1143" spans="1:7" ht="15" hidden="1">
      <c r="A1143" s="346" t="s">
        <v>171</v>
      </c>
      <c r="B1143" s="2" t="s">
        <v>524</v>
      </c>
      <c r="C1143" s="2" t="s">
        <v>532</v>
      </c>
      <c r="D1143" s="2" t="s">
        <v>495</v>
      </c>
      <c r="E1143" s="2" t="s">
        <v>525</v>
      </c>
      <c r="F1143" s="286"/>
      <c r="G1143" s="286"/>
    </row>
    <row r="1144" spans="6:7" ht="15">
      <c r="F1144" s="299"/>
      <c r="G1144" s="299"/>
    </row>
  </sheetData>
  <sheetProtection/>
  <mergeCells count="15">
    <mergeCell ref="A388:A389"/>
    <mergeCell ref="G8:G9"/>
    <mergeCell ref="A8:A9"/>
    <mergeCell ref="B8:B9"/>
    <mergeCell ref="C8:C9"/>
    <mergeCell ref="D8:D9"/>
    <mergeCell ref="E8:E9"/>
    <mergeCell ref="F8:F9"/>
    <mergeCell ref="A1:F1"/>
    <mergeCell ref="A2:F2"/>
    <mergeCell ref="A4:F4"/>
    <mergeCell ref="A5:F5"/>
    <mergeCell ref="A6:E6"/>
    <mergeCell ref="A7:F7"/>
    <mergeCell ref="A3:G3"/>
  </mergeCells>
  <hyperlinks>
    <hyperlink ref="A963" r:id="rId1" display="consultantplus://offline/ref=C6EF3AE28B6C46D1117CBBA251A07B11C6C7C5768D62628200322DA1BBA42282C9440EEF08E6CC43400635U6VAM"/>
    <hyperlink ref="A93" r:id="rId2" display="consultantplus://offline/ref=C6EF3AE28B6C46D1117CBBA251A07B11C6C7C5768D62628200322DA1BBA42282C9440EEF08E6CC43400635U6VAM"/>
    <hyperlink ref="A524" r:id="rId3" display="consultantplus://offline/ref=C6EF3AE28B6C46D1117CBBA251A07B11C6C7C5768D606C8B0E322DA1BBA42282C9440EEF08E6CC43400230U6VFM"/>
    <hyperlink ref="A597" r:id="rId4" display="consultantplus://offline/ref=C6EF3AE28B6C46D1117CBBA251A07B11C6C7C5768D606C8B0E322DA1BBA42282C9440EEF08E6CC43400230U6VFM"/>
    <hyperlink ref="A610" r:id="rId5" display="consultantplus://offline/ref=C6EF3AE28B6C46D1117CBBA251A07B11C6C7C5768D606C8B0E322DA1BBA42282C9440EEF08E6CC43400230U6VFM"/>
    <hyperlink ref="A616" r:id="rId6" display="consultantplus://offline/ref=C6EF3AE28B6C46D1117CBBA251A07B11C6C7C5768D606C8B0E322DA1BBA42282C9440EEF08E6CC43400230U6VFM"/>
    <hyperlink ref="A447" r:id="rId7" display="consultantplus://offline/ref=C6EF3AE28B6C46D1117CBBA251A07B11C6C7C5768D6761820E322DA1BBA42282C9440EEF08E6CC43400136U6VDM"/>
    <hyperlink ref="A288" r:id="rId8" display="consultantplus://offline/ref=9C8C6091F07A6736C14182A29006343D5BBD7494BF22787139B89C820162E1855B84266ADC28F806D5AC82M8c2N"/>
    <hyperlink ref="A474" r:id="rId9" display="consultantplus://offline/ref=C6EF3AE28B6C46D1117CBBA251A07B11C6C7C5768D606C8B0E322DA1BBA42282C9440EEF08E6CC43400230U6VFM"/>
    <hyperlink ref="A432" r:id="rId10" display="consultantplus://offline/ref=C6EF3AE28B6C46D1117CBBA251A07B11C6C7C5768D62628202322DA1BBA42282C9440EEF08E6CC43400231U6V1M"/>
    <hyperlink ref="A352" r:id="rId11" display="consultantplus://offline/ref=C6EF3AE28B6C46D1117CBBA251A07B11C6C7C5768D6761820E322DA1BBA42282C9440EEF08E6CC43400235U6VEM"/>
    <hyperlink ref="A500" r:id="rId12" display="consultantplus://offline/ref=C6EF3AE28B6C46D1117CBBA251A07B11C6C7C5768D606C8B0E322DA1BBA42282C9440EEF08E6CC43400230U6VFM"/>
  </hyperlinks>
  <printOptions horizontalCentered="1"/>
  <pageMargins left="0.7086614173228347" right="0.11811023622047245" top="0.7480314960629921" bottom="0.5511811023622047" header="0.31496062992125984" footer="0.31496062992125984"/>
  <pageSetup fitToHeight="0" fitToWidth="1" horizontalDpi="600" verticalDpi="600" orientation="portrait" paperSize="9" scale="78"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09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73.00390625" style="1" customWidth="1"/>
    <col min="2" max="2" width="5.140625" style="1" customWidth="1"/>
    <col min="3" max="3" width="4.140625" style="1" customWidth="1"/>
    <col min="4" max="4" width="5.57421875" style="1" customWidth="1"/>
    <col min="5" max="5" width="14.7109375" style="1" customWidth="1"/>
    <col min="6" max="6" width="5.7109375" style="1" customWidth="1"/>
    <col min="7" max="7" width="12.8515625" style="1" customWidth="1"/>
    <col min="8" max="8" width="15.57421875" style="1" hidden="1" customWidth="1"/>
    <col min="9" max="9" width="10.57421875" style="1" hidden="1" customWidth="1"/>
    <col min="10" max="10" width="9.57421875" style="1" hidden="1" customWidth="1"/>
    <col min="11" max="12" width="9.140625" style="1" hidden="1" customWidth="1"/>
    <col min="13" max="13" width="0" style="1" hidden="1" customWidth="1"/>
    <col min="14" max="14" width="13.7109375" style="1" hidden="1" customWidth="1"/>
    <col min="15" max="15" width="9.140625" style="1" hidden="1" customWidth="1"/>
    <col min="16" max="16" width="13.57421875" style="1" hidden="1" customWidth="1"/>
    <col min="17" max="17" width="13.28125" style="1" hidden="1" customWidth="1"/>
    <col min="18" max="20" width="0" style="1" hidden="1" customWidth="1"/>
    <col min="21" max="21" width="12.8515625" style="1" customWidth="1"/>
    <col min="23" max="24" width="11.421875" style="0" customWidth="1"/>
  </cols>
  <sheetData>
    <row r="1" spans="1:7" ht="15">
      <c r="A1" s="519"/>
      <c r="B1" s="519"/>
      <c r="C1" s="519"/>
      <c r="D1" s="519"/>
      <c r="E1" s="519"/>
      <c r="F1" s="519"/>
      <c r="G1" s="519"/>
    </row>
    <row r="2" spans="1:7" ht="59.25" customHeight="1">
      <c r="A2" s="520" t="s">
        <v>1172</v>
      </c>
      <c r="B2" s="520"/>
      <c r="C2" s="520"/>
      <c r="D2" s="520"/>
      <c r="E2" s="520"/>
      <c r="F2" s="520"/>
      <c r="G2" s="520"/>
    </row>
    <row r="3" spans="1:7" ht="15" customHeight="1">
      <c r="A3" s="521"/>
      <c r="B3" s="521"/>
      <c r="C3" s="521"/>
      <c r="D3" s="521"/>
      <c r="E3" s="521"/>
      <c r="F3" s="521"/>
      <c r="G3" s="521"/>
    </row>
    <row r="4" spans="1:7" ht="30" customHeight="1">
      <c r="A4" s="536" t="s">
        <v>1130</v>
      </c>
      <c r="B4" s="536"/>
      <c r="C4" s="536"/>
      <c r="D4" s="536"/>
      <c r="E4" s="536"/>
      <c r="F4" s="536"/>
      <c r="G4" s="536"/>
    </row>
    <row r="5" spans="1:21" ht="19.5" customHeight="1">
      <c r="A5" s="437"/>
      <c r="B5" s="438"/>
      <c r="C5" s="438"/>
      <c r="D5" s="438"/>
      <c r="E5" s="438"/>
      <c r="F5" s="438"/>
      <c r="G5" s="438"/>
      <c r="U5" s="438"/>
    </row>
    <row r="6" spans="1:7" ht="16.5" thickBot="1">
      <c r="A6" s="537" t="s">
        <v>1162</v>
      </c>
      <c r="B6" s="537"/>
      <c r="C6" s="537"/>
      <c r="D6" s="537"/>
      <c r="E6" s="537"/>
      <c r="F6" s="537"/>
      <c r="G6" s="537"/>
    </row>
    <row r="7" spans="1:21" ht="15">
      <c r="A7" s="538" t="s">
        <v>528</v>
      </c>
      <c r="B7" s="533" t="s">
        <v>671</v>
      </c>
      <c r="C7" s="533" t="s">
        <v>163</v>
      </c>
      <c r="D7" s="533" t="s">
        <v>164</v>
      </c>
      <c r="E7" s="533" t="s">
        <v>165</v>
      </c>
      <c r="F7" s="533" t="s">
        <v>166</v>
      </c>
      <c r="G7" s="541" t="s">
        <v>1115</v>
      </c>
      <c r="U7" s="541" t="s">
        <v>1116</v>
      </c>
    </row>
    <row r="8" spans="1:21" ht="15.75" thickBot="1">
      <c r="A8" s="539"/>
      <c r="B8" s="534"/>
      <c r="C8" s="534"/>
      <c r="D8" s="534"/>
      <c r="E8" s="534"/>
      <c r="F8" s="534"/>
      <c r="G8" s="542"/>
      <c r="U8" s="542"/>
    </row>
    <row r="9" spans="1:21" ht="15">
      <c r="A9" s="439">
        <v>1</v>
      </c>
      <c r="B9" s="440">
        <v>2</v>
      </c>
      <c r="C9" s="440">
        <v>3</v>
      </c>
      <c r="D9" s="440">
        <v>4</v>
      </c>
      <c r="E9" s="440">
        <v>5</v>
      </c>
      <c r="F9" s="440">
        <v>6</v>
      </c>
      <c r="G9" s="441">
        <v>7</v>
      </c>
      <c r="U9" s="441">
        <v>7</v>
      </c>
    </row>
    <row r="10" spans="1:21" ht="21.75" customHeight="1">
      <c r="A10" s="304" t="s">
        <v>543</v>
      </c>
      <c r="B10" s="253" t="s">
        <v>540</v>
      </c>
      <c r="C10" s="2"/>
      <c r="D10" s="2"/>
      <c r="E10" s="2"/>
      <c r="F10" s="2"/>
      <c r="G10" s="282">
        <f>G12+G17+G34+G126+G131+G303+G343+G351+G401+G447+G297+G459+G281+G121+G116+G432</f>
        <v>63855.028999999995</v>
      </c>
      <c r="H10" s="477"/>
      <c r="I10" s="478">
        <f>SUM(G76,G90,G100,G105,G189,G204,G218,G245,G255,G267,G311,G337,G371,G382,G415,G424,G433,G448,G461,G492,G507,G528,G548,G553,G577,G600,G614,G665,G731,G751)</f>
        <v>16218.675</v>
      </c>
      <c r="U10" s="282">
        <f>U12+U17+U34+U126+U131+U303+U343+U351+U401+U447+U297+U459+U281+U121+U116+U432</f>
        <v>64699.663</v>
      </c>
    </row>
    <row r="11" spans="1:21" ht="16.5" customHeight="1">
      <c r="A11" s="253" t="s">
        <v>703</v>
      </c>
      <c r="B11" s="253" t="s">
        <v>540</v>
      </c>
      <c r="C11" s="253" t="s">
        <v>672</v>
      </c>
      <c r="D11" s="253"/>
      <c r="E11" s="253"/>
      <c r="F11" s="253"/>
      <c r="G11" s="282">
        <f>G12+G17+G34+G126+G131+G121+G116</f>
        <v>25908.828999999998</v>
      </c>
      <c r="H11" s="477"/>
      <c r="I11" s="478">
        <f>SUM(G757,G819,G839,G846,G865,G896,G949,G963,G968,G1018,G1035,G1040,G1059,G1084,G1096,G1101,G1130,G1141,G1146,G1153,G1168,G1192,G1205,G1231,G1239,G1247,G305,G977,G1214)</f>
        <v>230094.08400000006</v>
      </c>
      <c r="J11" s="477"/>
      <c r="U11" s="282">
        <f>U12+U17+U34+U126+U131+U121+U116</f>
        <v>5888.02</v>
      </c>
    </row>
    <row r="12" spans="1:21" ht="30" customHeight="1">
      <c r="A12" s="305" t="s">
        <v>14</v>
      </c>
      <c r="B12" s="253" t="s">
        <v>540</v>
      </c>
      <c r="C12" s="253" t="s">
        <v>672</v>
      </c>
      <c r="D12" s="253" t="s">
        <v>673</v>
      </c>
      <c r="E12" s="254"/>
      <c r="F12" s="253"/>
      <c r="G12" s="282">
        <f>G13</f>
        <v>1415</v>
      </c>
      <c r="I12" s="478">
        <f>SUM(I10:I11)</f>
        <v>246312.75900000005</v>
      </c>
      <c r="J12" s="479" t="s">
        <v>1096</v>
      </c>
      <c r="U12" s="282">
        <v>115</v>
      </c>
    </row>
    <row r="13" spans="1:21" ht="25.5" customHeight="1">
      <c r="A13" s="306" t="s">
        <v>340</v>
      </c>
      <c r="B13" s="253" t="s">
        <v>540</v>
      </c>
      <c r="C13" s="253" t="s">
        <v>672</v>
      </c>
      <c r="D13" s="253" t="s">
        <v>673</v>
      </c>
      <c r="E13" s="254" t="s">
        <v>32</v>
      </c>
      <c r="F13" s="253"/>
      <c r="G13" s="282">
        <f>G14</f>
        <v>1415</v>
      </c>
      <c r="U13" s="282">
        <f>U14</f>
        <v>1415</v>
      </c>
    </row>
    <row r="14" spans="1:21" ht="19.5" customHeight="1">
      <c r="A14" s="2" t="s">
        <v>170</v>
      </c>
      <c r="B14" s="2" t="s">
        <v>540</v>
      </c>
      <c r="C14" s="2" t="s">
        <v>672</v>
      </c>
      <c r="D14" s="2" t="s">
        <v>673</v>
      </c>
      <c r="E14" s="2" t="s">
        <v>508</v>
      </c>
      <c r="F14" s="2"/>
      <c r="G14" s="284">
        <f>G15</f>
        <v>1415</v>
      </c>
      <c r="U14" s="284">
        <f>U15</f>
        <v>1415</v>
      </c>
    </row>
    <row r="15" spans="1:21" ht="18" customHeight="1">
      <c r="A15" s="2" t="s">
        <v>605</v>
      </c>
      <c r="B15" s="2" t="s">
        <v>540</v>
      </c>
      <c r="C15" s="2" t="s">
        <v>672</v>
      </c>
      <c r="D15" s="2" t="s">
        <v>673</v>
      </c>
      <c r="E15" s="2" t="s">
        <v>509</v>
      </c>
      <c r="F15" s="2"/>
      <c r="G15" s="284">
        <f>G16</f>
        <v>1415</v>
      </c>
      <c r="U15" s="284">
        <f>U16</f>
        <v>1415</v>
      </c>
    </row>
    <row r="16" spans="1:21" ht="40.5">
      <c r="A16" s="2" t="s">
        <v>660</v>
      </c>
      <c r="B16" s="2" t="s">
        <v>540</v>
      </c>
      <c r="C16" s="2" t="s">
        <v>672</v>
      </c>
      <c r="D16" s="2" t="s">
        <v>673</v>
      </c>
      <c r="E16" s="2" t="s">
        <v>509</v>
      </c>
      <c r="F16" s="2" t="s">
        <v>70</v>
      </c>
      <c r="G16" s="284">
        <v>1415</v>
      </c>
      <c r="U16" s="284">
        <v>1415</v>
      </c>
    </row>
    <row r="17" spans="1:21" ht="40.5">
      <c r="A17" s="253" t="s">
        <v>674</v>
      </c>
      <c r="B17" s="253" t="s">
        <v>540</v>
      </c>
      <c r="C17" s="253" t="s">
        <v>672</v>
      </c>
      <c r="D17" s="253" t="s">
        <v>532</v>
      </c>
      <c r="E17" s="254"/>
      <c r="F17" s="253"/>
      <c r="G17" s="282">
        <f>G18+G27</f>
        <v>1632.5</v>
      </c>
      <c r="U17" s="282">
        <f>U18+U27</f>
        <v>1632.5</v>
      </c>
    </row>
    <row r="18" spans="1:21" ht="27.75">
      <c r="A18" s="305" t="s">
        <v>343</v>
      </c>
      <c r="B18" s="254" t="s">
        <v>540</v>
      </c>
      <c r="C18" s="254" t="s">
        <v>672</v>
      </c>
      <c r="D18" s="254" t="s">
        <v>532</v>
      </c>
      <c r="E18" s="254" t="s">
        <v>504</v>
      </c>
      <c r="F18" s="254"/>
      <c r="G18" s="283">
        <f>G19+G22</f>
        <v>1433.3</v>
      </c>
      <c r="U18" s="283">
        <f>U19+U22</f>
        <v>1433.3</v>
      </c>
    </row>
    <row r="19" spans="1:21" ht="15">
      <c r="A19" s="5" t="s">
        <v>181</v>
      </c>
      <c r="B19" s="2" t="s">
        <v>540</v>
      </c>
      <c r="C19" s="2" t="s">
        <v>672</v>
      </c>
      <c r="D19" s="2" t="s">
        <v>532</v>
      </c>
      <c r="E19" s="2" t="s">
        <v>505</v>
      </c>
      <c r="F19" s="2"/>
      <c r="G19" s="284">
        <f>G20</f>
        <v>523</v>
      </c>
      <c r="U19" s="284">
        <f>U20</f>
        <v>523</v>
      </c>
    </row>
    <row r="20" spans="1:21" ht="27">
      <c r="A20" s="2" t="s">
        <v>605</v>
      </c>
      <c r="B20" s="2" t="s">
        <v>540</v>
      </c>
      <c r="C20" s="2" t="s">
        <v>672</v>
      </c>
      <c r="D20" s="2" t="s">
        <v>532</v>
      </c>
      <c r="E20" s="2" t="s">
        <v>506</v>
      </c>
      <c r="F20" s="2"/>
      <c r="G20" s="284">
        <f>G21</f>
        <v>523</v>
      </c>
      <c r="U20" s="284">
        <f>U21</f>
        <v>523</v>
      </c>
    </row>
    <row r="21" spans="1:21" ht="48.75" customHeight="1">
      <c r="A21" s="2" t="s">
        <v>660</v>
      </c>
      <c r="B21" s="2" t="s">
        <v>540</v>
      </c>
      <c r="C21" s="2" t="s">
        <v>672</v>
      </c>
      <c r="D21" s="2" t="s">
        <v>532</v>
      </c>
      <c r="E21" s="2" t="s">
        <v>507</v>
      </c>
      <c r="F21" s="2" t="s">
        <v>70</v>
      </c>
      <c r="G21" s="284">
        <v>523</v>
      </c>
      <c r="U21" s="284">
        <v>523</v>
      </c>
    </row>
    <row r="22" spans="1:21" ht="16.5" customHeight="1">
      <c r="A22" s="306" t="s">
        <v>174</v>
      </c>
      <c r="B22" s="253" t="s">
        <v>540</v>
      </c>
      <c r="C22" s="254" t="s">
        <v>672</v>
      </c>
      <c r="D22" s="254" t="s">
        <v>532</v>
      </c>
      <c r="E22" s="254" t="s">
        <v>503</v>
      </c>
      <c r="F22" s="254"/>
      <c r="G22" s="283">
        <f>G23</f>
        <v>910.3</v>
      </c>
      <c r="U22" s="283">
        <f>U23</f>
        <v>910.3</v>
      </c>
    </row>
    <row r="23" spans="1:21" ht="27">
      <c r="A23" s="2" t="s">
        <v>605</v>
      </c>
      <c r="B23" s="2" t="s">
        <v>540</v>
      </c>
      <c r="C23" s="2" t="s">
        <v>672</v>
      </c>
      <c r="D23" s="2" t="s">
        <v>532</v>
      </c>
      <c r="E23" s="2" t="s">
        <v>447</v>
      </c>
      <c r="F23" s="2"/>
      <c r="G23" s="284">
        <f>G24+G25+G26</f>
        <v>910.3</v>
      </c>
      <c r="U23" s="284">
        <f>U24+U25+U26</f>
        <v>910.3</v>
      </c>
    </row>
    <row r="24" spans="1:21" ht="41.25" customHeight="1">
      <c r="A24" s="2" t="s">
        <v>660</v>
      </c>
      <c r="B24" s="2" t="s">
        <v>540</v>
      </c>
      <c r="C24" s="2" t="s">
        <v>672</v>
      </c>
      <c r="D24" s="2" t="s">
        <v>532</v>
      </c>
      <c r="E24" s="2" t="s">
        <v>447</v>
      </c>
      <c r="F24" s="2" t="s">
        <v>70</v>
      </c>
      <c r="G24" s="284">
        <v>847.8</v>
      </c>
      <c r="U24" s="284">
        <v>847.8</v>
      </c>
    </row>
    <row r="25" spans="1:21" ht="33" customHeight="1">
      <c r="A25" s="309" t="s">
        <v>385</v>
      </c>
      <c r="B25" s="2" t="s">
        <v>540</v>
      </c>
      <c r="C25" s="2" t="s">
        <v>672</v>
      </c>
      <c r="D25" s="2" t="s">
        <v>532</v>
      </c>
      <c r="E25" s="2" t="s">
        <v>447</v>
      </c>
      <c r="F25" s="2" t="s">
        <v>523</v>
      </c>
      <c r="G25" s="284">
        <v>62.5</v>
      </c>
      <c r="U25" s="284">
        <v>62.5</v>
      </c>
    </row>
    <row r="26" spans="1:21" ht="26.25" customHeight="1" hidden="1">
      <c r="A26" s="2" t="s">
        <v>772</v>
      </c>
      <c r="B26" s="2" t="s">
        <v>540</v>
      </c>
      <c r="C26" s="2" t="s">
        <v>672</v>
      </c>
      <c r="D26" s="2" t="s">
        <v>532</v>
      </c>
      <c r="E26" s="2" t="s">
        <v>447</v>
      </c>
      <c r="F26" s="2" t="s">
        <v>773</v>
      </c>
      <c r="G26" s="284"/>
      <c r="U26" s="284"/>
    </row>
    <row r="27" spans="1:21" ht="20.25" customHeight="1">
      <c r="A27" s="305" t="s">
        <v>608</v>
      </c>
      <c r="B27" s="254" t="s">
        <v>540</v>
      </c>
      <c r="C27" s="254" t="s">
        <v>672</v>
      </c>
      <c r="D27" s="254" t="s">
        <v>532</v>
      </c>
      <c r="E27" s="253" t="s">
        <v>687</v>
      </c>
      <c r="F27" s="254"/>
      <c r="G27" s="283">
        <f>G28</f>
        <v>199.2</v>
      </c>
      <c r="U27" s="283">
        <f>U28</f>
        <v>199.2</v>
      </c>
    </row>
    <row r="28" spans="1:21" ht="15.75" customHeight="1">
      <c r="A28" s="306" t="s">
        <v>80</v>
      </c>
      <c r="B28" s="253" t="s">
        <v>540</v>
      </c>
      <c r="C28" s="253" t="s">
        <v>672</v>
      </c>
      <c r="D28" s="253" t="s">
        <v>532</v>
      </c>
      <c r="E28" s="254" t="s">
        <v>688</v>
      </c>
      <c r="F28" s="2"/>
      <c r="G28" s="284">
        <f>G29</f>
        <v>199.2</v>
      </c>
      <c r="U28" s="284">
        <f>U29</f>
        <v>199.2</v>
      </c>
    </row>
    <row r="29" spans="1:21" ht="27.75">
      <c r="A29" s="5" t="s">
        <v>123</v>
      </c>
      <c r="B29" s="2" t="s">
        <v>540</v>
      </c>
      <c r="C29" s="2" t="s">
        <v>672</v>
      </c>
      <c r="D29" s="2" t="s">
        <v>532</v>
      </c>
      <c r="E29" s="2" t="s">
        <v>511</v>
      </c>
      <c r="F29" s="2"/>
      <c r="G29" s="284">
        <f>G30+G31</f>
        <v>199.2</v>
      </c>
      <c r="U29" s="284">
        <f>U30+U31</f>
        <v>199.2</v>
      </c>
    </row>
    <row r="30" spans="1:21" ht="40.5">
      <c r="A30" s="2" t="s">
        <v>660</v>
      </c>
      <c r="B30" s="2" t="s">
        <v>540</v>
      </c>
      <c r="C30" s="2" t="s">
        <v>672</v>
      </c>
      <c r="D30" s="2" t="s">
        <v>532</v>
      </c>
      <c r="E30" s="2" t="s">
        <v>511</v>
      </c>
      <c r="F30" s="2" t="s">
        <v>70</v>
      </c>
      <c r="G30" s="284">
        <v>199.2</v>
      </c>
      <c r="U30" s="284">
        <v>199.2</v>
      </c>
    </row>
    <row r="31" spans="1:21" ht="27.75" hidden="1">
      <c r="A31" s="309" t="s">
        <v>385</v>
      </c>
      <c r="B31" s="2" t="s">
        <v>540</v>
      </c>
      <c r="C31" s="2" t="s">
        <v>672</v>
      </c>
      <c r="D31" s="2" t="s">
        <v>532</v>
      </c>
      <c r="E31" s="2" t="s">
        <v>511</v>
      </c>
      <c r="F31" s="2" t="s">
        <v>523</v>
      </c>
      <c r="G31" s="284"/>
      <c r="U31" s="284"/>
    </row>
    <row r="32" spans="1:21" ht="15" hidden="1">
      <c r="A32" s="309"/>
      <c r="B32" s="2"/>
      <c r="C32" s="2"/>
      <c r="D32" s="2"/>
      <c r="E32" s="2"/>
      <c r="F32" s="2"/>
      <c r="G32" s="284"/>
      <c r="U32" s="284"/>
    </row>
    <row r="33" spans="1:21" ht="15" hidden="1">
      <c r="A33" s="309"/>
      <c r="B33" s="2"/>
      <c r="C33" s="2"/>
      <c r="D33" s="2"/>
      <c r="E33" s="2"/>
      <c r="F33" s="2"/>
      <c r="G33" s="284"/>
      <c r="U33" s="284"/>
    </row>
    <row r="34" spans="1:21" ht="40.5">
      <c r="A34" s="253" t="s">
        <v>755</v>
      </c>
      <c r="B34" s="253" t="s">
        <v>540</v>
      </c>
      <c r="C34" s="253" t="s">
        <v>672</v>
      </c>
      <c r="D34" s="253" t="s">
        <v>533</v>
      </c>
      <c r="E34" s="253"/>
      <c r="F34" s="253"/>
      <c r="G34" s="282">
        <f>G35+G50+G76+G90+G100+G105</f>
        <v>12950.611</v>
      </c>
      <c r="H34" s="477"/>
      <c r="U34" s="282">
        <f>U35+U50+U76+U90+U100+U105</f>
        <v>2050.611</v>
      </c>
    </row>
    <row r="35" spans="1:21" ht="18.75" customHeight="1">
      <c r="A35" s="305" t="s">
        <v>341</v>
      </c>
      <c r="B35" s="254" t="s">
        <v>540</v>
      </c>
      <c r="C35" s="254" t="s">
        <v>672</v>
      </c>
      <c r="D35" s="254" t="s">
        <v>533</v>
      </c>
      <c r="E35" s="254" t="s">
        <v>196</v>
      </c>
      <c r="F35" s="254"/>
      <c r="G35" s="283">
        <f>G36</f>
        <v>11147.924</v>
      </c>
      <c r="U35" s="283">
        <f>U36</f>
        <v>247.924</v>
      </c>
    </row>
    <row r="36" spans="1:21" ht="15.75" customHeight="1">
      <c r="A36" s="5" t="s">
        <v>342</v>
      </c>
      <c r="B36" s="2" t="s">
        <v>540</v>
      </c>
      <c r="C36" s="2" t="s">
        <v>672</v>
      </c>
      <c r="D36" s="2" t="s">
        <v>533</v>
      </c>
      <c r="E36" s="2" t="s">
        <v>502</v>
      </c>
      <c r="F36" s="2"/>
      <c r="G36" s="284">
        <f>G37+G41+G44+G46+G48</f>
        <v>11147.924</v>
      </c>
      <c r="U36" s="284">
        <f>U37+U41+U44+U46+U48</f>
        <v>247.924</v>
      </c>
    </row>
    <row r="37" spans="1:21" ht="27.75" customHeight="1">
      <c r="A37" s="311" t="s">
        <v>605</v>
      </c>
      <c r="B37" s="311" t="s">
        <v>540</v>
      </c>
      <c r="C37" s="311" t="s">
        <v>672</v>
      </c>
      <c r="D37" s="311" t="s">
        <v>533</v>
      </c>
      <c r="E37" s="311" t="s">
        <v>227</v>
      </c>
      <c r="F37" s="311"/>
      <c r="G37" s="285">
        <f>G38+G39+G40</f>
        <v>11147.924</v>
      </c>
      <c r="H37" s="543" t="s">
        <v>1031</v>
      </c>
      <c r="I37" s="544"/>
      <c r="J37" s="544"/>
      <c r="U37" s="285">
        <f>U38+U39+U40</f>
        <v>247.924</v>
      </c>
    </row>
    <row r="38" spans="1:21" ht="40.5">
      <c r="A38" s="2" t="s">
        <v>660</v>
      </c>
      <c r="B38" s="2" t="s">
        <v>540</v>
      </c>
      <c r="C38" s="2" t="s">
        <v>672</v>
      </c>
      <c r="D38" s="2" t="s">
        <v>533</v>
      </c>
      <c r="E38" s="2" t="s">
        <v>227</v>
      </c>
      <c r="F38" s="2" t="s">
        <v>70</v>
      </c>
      <c r="G38" s="284">
        <v>10976.34</v>
      </c>
      <c r="H38" s="480" t="s">
        <v>1032</v>
      </c>
      <c r="N38" s="284"/>
      <c r="P38" s="284">
        <v>10011.06</v>
      </c>
      <c r="Q38" s="1">
        <v>878.85</v>
      </c>
      <c r="U38" s="284">
        <v>76.34</v>
      </c>
    </row>
    <row r="39" spans="1:23" ht="27.75">
      <c r="A39" s="309" t="s">
        <v>385</v>
      </c>
      <c r="B39" s="2" t="s">
        <v>540</v>
      </c>
      <c r="C39" s="2" t="s">
        <v>672</v>
      </c>
      <c r="D39" s="2" t="s">
        <v>533</v>
      </c>
      <c r="E39" s="2" t="s">
        <v>227</v>
      </c>
      <c r="F39" s="2" t="s">
        <v>523</v>
      </c>
      <c r="G39" s="284">
        <v>107.548</v>
      </c>
      <c r="H39" s="1" t="s">
        <v>1033</v>
      </c>
      <c r="N39" s="284"/>
      <c r="P39" s="284">
        <v>318.7</v>
      </c>
      <c r="Q39" s="1">
        <v>10</v>
      </c>
      <c r="U39" s="284">
        <v>107.548</v>
      </c>
      <c r="W39" s="223"/>
    </row>
    <row r="40" spans="1:21" ht="15">
      <c r="A40" s="2" t="s">
        <v>772</v>
      </c>
      <c r="B40" s="2" t="s">
        <v>540</v>
      </c>
      <c r="C40" s="2" t="s">
        <v>672</v>
      </c>
      <c r="D40" s="2" t="s">
        <v>533</v>
      </c>
      <c r="E40" s="2" t="s">
        <v>227</v>
      </c>
      <c r="F40" s="2" t="s">
        <v>773</v>
      </c>
      <c r="G40" s="284">
        <v>64.036</v>
      </c>
      <c r="U40" s="284">
        <v>64.036</v>
      </c>
    </row>
    <row r="41" spans="1:21" ht="27.75" hidden="1">
      <c r="A41" s="442" t="s">
        <v>664</v>
      </c>
      <c r="B41" s="443" t="s">
        <v>540</v>
      </c>
      <c r="C41" s="443" t="s">
        <v>672</v>
      </c>
      <c r="D41" s="443" t="s">
        <v>533</v>
      </c>
      <c r="E41" s="316" t="s">
        <v>1027</v>
      </c>
      <c r="F41" s="311"/>
      <c r="G41" s="285"/>
      <c r="U41" s="285"/>
    </row>
    <row r="42" spans="1:21" ht="40.5" hidden="1">
      <c r="A42" s="2" t="s">
        <v>660</v>
      </c>
      <c r="B42" s="2" t="s">
        <v>540</v>
      </c>
      <c r="C42" s="2" t="s">
        <v>672</v>
      </c>
      <c r="D42" s="2" t="s">
        <v>533</v>
      </c>
      <c r="E42" s="308" t="s">
        <v>1027</v>
      </c>
      <c r="F42" s="2" t="s">
        <v>70</v>
      </c>
      <c r="G42" s="284"/>
      <c r="U42" s="284"/>
    </row>
    <row r="43" spans="1:21" ht="27.75" hidden="1">
      <c r="A43" s="309" t="s">
        <v>385</v>
      </c>
      <c r="B43" s="2" t="s">
        <v>540</v>
      </c>
      <c r="C43" s="2" t="s">
        <v>672</v>
      </c>
      <c r="D43" s="2" t="s">
        <v>533</v>
      </c>
      <c r="E43" s="308" t="s">
        <v>1027</v>
      </c>
      <c r="F43" s="2" t="s">
        <v>523</v>
      </c>
      <c r="G43" s="284"/>
      <c r="U43" s="284"/>
    </row>
    <row r="44" spans="1:21" ht="27" hidden="1">
      <c r="A44" s="443" t="s">
        <v>248</v>
      </c>
      <c r="B44" s="443" t="s">
        <v>540</v>
      </c>
      <c r="C44" s="443" t="s">
        <v>672</v>
      </c>
      <c r="D44" s="443" t="s">
        <v>533</v>
      </c>
      <c r="E44" s="316" t="s">
        <v>1028</v>
      </c>
      <c r="F44" s="311"/>
      <c r="G44" s="285"/>
      <c r="U44" s="285"/>
    </row>
    <row r="45" spans="1:21" ht="27.75" hidden="1">
      <c r="A45" s="309" t="s">
        <v>385</v>
      </c>
      <c r="B45" s="2" t="s">
        <v>540</v>
      </c>
      <c r="C45" s="2" t="s">
        <v>672</v>
      </c>
      <c r="D45" s="2" t="s">
        <v>533</v>
      </c>
      <c r="E45" s="308" t="s">
        <v>1028</v>
      </c>
      <c r="F45" s="2" t="s">
        <v>523</v>
      </c>
      <c r="G45" s="284"/>
      <c r="U45" s="284"/>
    </row>
    <row r="46" spans="1:21" ht="40.5" hidden="1">
      <c r="A46" s="443" t="s">
        <v>950</v>
      </c>
      <c r="B46" s="444" t="s">
        <v>540</v>
      </c>
      <c r="C46" s="443" t="s">
        <v>672</v>
      </c>
      <c r="D46" s="443" t="s">
        <v>533</v>
      </c>
      <c r="E46" s="445" t="s">
        <v>1029</v>
      </c>
      <c r="F46" s="311"/>
      <c r="G46" s="285"/>
      <c r="U46" s="285"/>
    </row>
    <row r="47" spans="1:21" ht="40.5" hidden="1">
      <c r="A47" s="2" t="s">
        <v>660</v>
      </c>
      <c r="B47" s="2" t="s">
        <v>540</v>
      </c>
      <c r="C47" s="2" t="s">
        <v>672</v>
      </c>
      <c r="D47" s="2" t="s">
        <v>533</v>
      </c>
      <c r="E47" s="315" t="s">
        <v>1029</v>
      </c>
      <c r="F47" s="2" t="s">
        <v>70</v>
      </c>
      <c r="G47" s="284"/>
      <c r="U47" s="284"/>
    </row>
    <row r="48" spans="1:21" ht="27.75" hidden="1">
      <c r="A48" s="442" t="s">
        <v>663</v>
      </c>
      <c r="B48" s="443" t="s">
        <v>540</v>
      </c>
      <c r="C48" s="443" t="s">
        <v>96</v>
      </c>
      <c r="D48" s="443" t="s">
        <v>533</v>
      </c>
      <c r="E48" s="311" t="s">
        <v>1030</v>
      </c>
      <c r="F48" s="311"/>
      <c r="G48" s="285"/>
      <c r="U48" s="285"/>
    </row>
    <row r="49" spans="1:21" ht="40.5" hidden="1">
      <c r="A49" s="2" t="s">
        <v>660</v>
      </c>
      <c r="B49" s="2" t="s">
        <v>540</v>
      </c>
      <c r="C49" s="2" t="s">
        <v>672</v>
      </c>
      <c r="D49" s="2" t="s">
        <v>533</v>
      </c>
      <c r="E49" s="2" t="s">
        <v>1030</v>
      </c>
      <c r="F49" s="2" t="s">
        <v>70</v>
      </c>
      <c r="G49" s="284"/>
      <c r="U49" s="284"/>
    </row>
    <row r="50" spans="1:21" ht="15">
      <c r="A50" s="305" t="s">
        <v>608</v>
      </c>
      <c r="B50" s="253" t="s">
        <v>540</v>
      </c>
      <c r="C50" s="253" t="s">
        <v>672</v>
      </c>
      <c r="D50" s="253" t="s">
        <v>533</v>
      </c>
      <c r="E50" s="253" t="s">
        <v>687</v>
      </c>
      <c r="F50" s="253"/>
      <c r="G50" s="282">
        <f>G51</f>
        <v>1066.8</v>
      </c>
      <c r="U50" s="282">
        <f>U51</f>
        <v>1066.8</v>
      </c>
    </row>
    <row r="51" spans="1:21" ht="16.5" customHeight="1">
      <c r="A51" s="306" t="s">
        <v>80</v>
      </c>
      <c r="B51" s="254" t="s">
        <v>540</v>
      </c>
      <c r="C51" s="254" t="s">
        <v>672</v>
      </c>
      <c r="D51" s="254" t="s">
        <v>533</v>
      </c>
      <c r="E51" s="254" t="s">
        <v>688</v>
      </c>
      <c r="F51" s="254"/>
      <c r="G51" s="283">
        <f>G55+G62+G59+G65+G67+G71+G74</f>
        <v>1066.8</v>
      </c>
      <c r="U51" s="283">
        <f>U55+U62+U59+U65+U67+U71+U74</f>
        <v>1066.8</v>
      </c>
    </row>
    <row r="52" spans="1:21" ht="27" customHeight="1" hidden="1">
      <c r="A52" s="366" t="s">
        <v>664</v>
      </c>
      <c r="B52" s="2" t="s">
        <v>540</v>
      </c>
      <c r="C52" s="2" t="s">
        <v>672</v>
      </c>
      <c r="D52" s="2" t="s">
        <v>533</v>
      </c>
      <c r="E52" s="2" t="s">
        <v>814</v>
      </c>
      <c r="F52" s="2"/>
      <c r="G52" s="284"/>
      <c r="U52" s="284"/>
    </row>
    <row r="53" spans="1:21" ht="47.25" customHeight="1" hidden="1">
      <c r="A53" s="307" t="s">
        <v>173</v>
      </c>
      <c r="B53" s="2" t="s">
        <v>540</v>
      </c>
      <c r="C53" s="2" t="s">
        <v>672</v>
      </c>
      <c r="D53" s="2" t="s">
        <v>533</v>
      </c>
      <c r="E53" s="2" t="s">
        <v>814</v>
      </c>
      <c r="F53" s="2" t="s">
        <v>70</v>
      </c>
      <c r="G53" s="284"/>
      <c r="U53" s="284"/>
    </row>
    <row r="54" spans="1:21" ht="43.5" customHeight="1" hidden="1">
      <c r="A54" s="309" t="s">
        <v>385</v>
      </c>
      <c r="B54" s="2" t="s">
        <v>540</v>
      </c>
      <c r="C54" s="2" t="s">
        <v>672</v>
      </c>
      <c r="D54" s="2" t="s">
        <v>533</v>
      </c>
      <c r="E54" s="2" t="s">
        <v>814</v>
      </c>
      <c r="F54" s="2" t="s">
        <v>523</v>
      </c>
      <c r="G54" s="284"/>
      <c r="U54" s="284"/>
    </row>
    <row r="55" spans="1:21" ht="27" customHeight="1">
      <c r="A55" s="312" t="s">
        <v>1165</v>
      </c>
      <c r="B55" s="2" t="s">
        <v>540</v>
      </c>
      <c r="C55" s="316" t="s">
        <v>672</v>
      </c>
      <c r="D55" s="316" t="s">
        <v>533</v>
      </c>
      <c r="E55" s="316" t="s">
        <v>145</v>
      </c>
      <c r="F55" s="254"/>
      <c r="G55" s="285">
        <f>G56+G57</f>
        <v>292.2</v>
      </c>
      <c r="U55" s="285">
        <f>U56+U57</f>
        <v>292.2</v>
      </c>
    </row>
    <row r="56" spans="1:21" ht="51.75" customHeight="1">
      <c r="A56" s="307" t="s">
        <v>173</v>
      </c>
      <c r="B56" s="2" t="s">
        <v>540</v>
      </c>
      <c r="C56" s="2" t="s">
        <v>672</v>
      </c>
      <c r="D56" s="2" t="s">
        <v>533</v>
      </c>
      <c r="E56" s="308" t="s">
        <v>145</v>
      </c>
      <c r="F56" s="2" t="s">
        <v>70</v>
      </c>
      <c r="G56" s="286">
        <v>292.2</v>
      </c>
      <c r="U56" s="286">
        <v>292.2</v>
      </c>
    </row>
    <row r="57" spans="1:21" ht="15" hidden="1">
      <c r="A57" s="2" t="s">
        <v>522</v>
      </c>
      <c r="B57" s="2" t="s">
        <v>540</v>
      </c>
      <c r="C57" s="2" t="s">
        <v>672</v>
      </c>
      <c r="D57" s="2" t="s">
        <v>533</v>
      </c>
      <c r="E57" s="308" t="s">
        <v>82</v>
      </c>
      <c r="F57" s="2" t="s">
        <v>523</v>
      </c>
      <c r="G57" s="286"/>
      <c r="U57" s="286"/>
    </row>
    <row r="58" spans="1:21" ht="0.75" customHeight="1" hidden="1">
      <c r="A58" s="253" t="s">
        <v>568</v>
      </c>
      <c r="B58" s="253"/>
      <c r="C58" s="253"/>
      <c r="D58" s="253"/>
      <c r="E58" s="426"/>
      <c r="F58" s="253"/>
      <c r="G58" s="288">
        <f>G59</f>
        <v>60</v>
      </c>
      <c r="U58" s="288">
        <f>U59</f>
        <v>60</v>
      </c>
    </row>
    <row r="59" spans="1:21" ht="31.5" customHeight="1">
      <c r="A59" s="6" t="s">
        <v>143</v>
      </c>
      <c r="B59" s="2" t="s">
        <v>540</v>
      </c>
      <c r="C59" s="2" t="s">
        <v>672</v>
      </c>
      <c r="D59" s="2" t="s">
        <v>533</v>
      </c>
      <c r="E59" s="308" t="s">
        <v>144</v>
      </c>
      <c r="F59" s="2"/>
      <c r="G59" s="286">
        <f>G61+G60</f>
        <v>60</v>
      </c>
      <c r="U59" s="286">
        <f>U61+U60</f>
        <v>60</v>
      </c>
    </row>
    <row r="60" spans="1:21" ht="57" customHeight="1" hidden="1">
      <c r="A60" s="307" t="s">
        <v>173</v>
      </c>
      <c r="B60" s="2" t="s">
        <v>540</v>
      </c>
      <c r="C60" s="2" t="s">
        <v>672</v>
      </c>
      <c r="D60" s="2" t="s">
        <v>533</v>
      </c>
      <c r="E60" s="308" t="s">
        <v>144</v>
      </c>
      <c r="F60" s="2" t="s">
        <v>70</v>
      </c>
      <c r="G60" s="286"/>
      <c r="U60" s="286"/>
    </row>
    <row r="61" spans="1:21" ht="33" customHeight="1">
      <c r="A61" s="309" t="s">
        <v>385</v>
      </c>
      <c r="B61" s="2" t="s">
        <v>540</v>
      </c>
      <c r="C61" s="2" t="s">
        <v>672</v>
      </c>
      <c r="D61" s="2" t="s">
        <v>533</v>
      </c>
      <c r="E61" s="308" t="s">
        <v>144</v>
      </c>
      <c r="F61" s="2" t="s">
        <v>523</v>
      </c>
      <c r="G61" s="286">
        <v>60</v>
      </c>
      <c r="U61" s="286">
        <v>60</v>
      </c>
    </row>
    <row r="62" spans="1:21" ht="33" customHeight="1" hidden="1">
      <c r="A62" s="366" t="s">
        <v>59</v>
      </c>
      <c r="B62" s="2" t="s">
        <v>540</v>
      </c>
      <c r="C62" s="2" t="s">
        <v>672</v>
      </c>
      <c r="D62" s="2" t="s">
        <v>533</v>
      </c>
      <c r="E62" s="308" t="s">
        <v>48</v>
      </c>
      <c r="F62" s="2"/>
      <c r="G62" s="286">
        <f>G63</f>
        <v>0</v>
      </c>
      <c r="U62" s="286">
        <f>U63</f>
        <v>0</v>
      </c>
    </row>
    <row r="63" spans="1:21" ht="48.75" customHeight="1" hidden="1">
      <c r="A63" s="307" t="s">
        <v>173</v>
      </c>
      <c r="B63" s="2" t="s">
        <v>540</v>
      </c>
      <c r="C63" s="2" t="s">
        <v>672</v>
      </c>
      <c r="D63" s="2" t="s">
        <v>533</v>
      </c>
      <c r="E63" s="308" t="s">
        <v>48</v>
      </c>
      <c r="F63" s="2" t="s">
        <v>70</v>
      </c>
      <c r="G63" s="286"/>
      <c r="U63" s="286"/>
    </row>
    <row r="64" spans="1:21" ht="21" customHeight="1" hidden="1">
      <c r="A64" s="253" t="s">
        <v>537</v>
      </c>
      <c r="B64" s="253" t="s">
        <v>540</v>
      </c>
      <c r="C64" s="253" t="s">
        <v>672</v>
      </c>
      <c r="D64" s="253" t="s">
        <v>533</v>
      </c>
      <c r="E64" s="426"/>
      <c r="F64" s="253"/>
      <c r="G64" s="283">
        <f>G76+G90+G100+G105</f>
        <v>735.887</v>
      </c>
      <c r="U64" s="283">
        <f>U76+U90+U100+U105</f>
        <v>735.887</v>
      </c>
    </row>
    <row r="65" spans="1:21" ht="30" customHeight="1">
      <c r="A65" s="354" t="s">
        <v>1104</v>
      </c>
      <c r="B65" s="2" t="s">
        <v>540</v>
      </c>
      <c r="C65" s="2" t="s">
        <v>672</v>
      </c>
      <c r="D65" s="2" t="s">
        <v>533</v>
      </c>
      <c r="E65" s="308" t="s">
        <v>1105</v>
      </c>
      <c r="F65" s="2"/>
      <c r="G65" s="284">
        <f>G66</f>
        <v>24</v>
      </c>
      <c r="U65" s="284">
        <f>U66</f>
        <v>24</v>
      </c>
    </row>
    <row r="66" spans="1:21" ht="41.25" customHeight="1">
      <c r="A66" s="307" t="s">
        <v>173</v>
      </c>
      <c r="B66" s="2" t="s">
        <v>540</v>
      </c>
      <c r="C66" s="2" t="s">
        <v>672</v>
      </c>
      <c r="D66" s="2" t="s">
        <v>533</v>
      </c>
      <c r="E66" s="308" t="s">
        <v>1105</v>
      </c>
      <c r="F66" s="2" t="s">
        <v>70</v>
      </c>
      <c r="G66" s="284">
        <v>24</v>
      </c>
      <c r="U66" s="284">
        <v>24</v>
      </c>
    </row>
    <row r="67" spans="1:21" s="233" customFormat="1" ht="43.5" customHeight="1">
      <c r="A67" s="311" t="s">
        <v>950</v>
      </c>
      <c r="B67" s="2" t="s">
        <v>540</v>
      </c>
      <c r="C67" s="2" t="s">
        <v>672</v>
      </c>
      <c r="D67" s="2" t="s">
        <v>533</v>
      </c>
      <c r="E67" s="315" t="s">
        <v>1136</v>
      </c>
      <c r="F67" s="2"/>
      <c r="G67" s="286">
        <f>G68</f>
        <v>292.2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86">
        <f>U68</f>
        <v>292.2</v>
      </c>
    </row>
    <row r="68" spans="1:21" s="233" customFormat="1" ht="48.75" customHeight="1">
      <c r="A68" s="2" t="s">
        <v>660</v>
      </c>
      <c r="B68" s="2" t="s">
        <v>540</v>
      </c>
      <c r="C68" s="2" t="s">
        <v>672</v>
      </c>
      <c r="D68" s="2" t="s">
        <v>533</v>
      </c>
      <c r="E68" s="315" t="s">
        <v>1136</v>
      </c>
      <c r="F68" s="2" t="s">
        <v>70</v>
      </c>
      <c r="G68" s="286">
        <v>292.2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86">
        <v>292.2</v>
      </c>
    </row>
    <row r="69" spans="1:21" s="233" customFormat="1" ht="48" customHeight="1" hidden="1">
      <c r="A69" s="5" t="s">
        <v>990</v>
      </c>
      <c r="B69" s="2" t="s">
        <v>540</v>
      </c>
      <c r="C69" s="2" t="s">
        <v>672</v>
      </c>
      <c r="D69" s="2" t="s">
        <v>533</v>
      </c>
      <c r="E69" s="308" t="s">
        <v>692</v>
      </c>
      <c r="F69" s="2"/>
      <c r="G69" s="28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86"/>
    </row>
    <row r="70" spans="1:21" s="233" customFormat="1" ht="58.5" customHeight="1" hidden="1">
      <c r="A70" s="317" t="s">
        <v>693</v>
      </c>
      <c r="B70" s="2" t="s">
        <v>540</v>
      </c>
      <c r="C70" s="2" t="s">
        <v>672</v>
      </c>
      <c r="D70" s="2" t="s">
        <v>533</v>
      </c>
      <c r="E70" s="308" t="s">
        <v>694</v>
      </c>
      <c r="F70" s="2"/>
      <c r="G70" s="28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86"/>
    </row>
    <row r="71" spans="1:21" s="233" customFormat="1" ht="36.75" customHeight="1">
      <c r="A71" s="311" t="s">
        <v>250</v>
      </c>
      <c r="B71" s="2" t="s">
        <v>540</v>
      </c>
      <c r="C71" s="2" t="s">
        <v>672</v>
      </c>
      <c r="D71" s="2" t="s">
        <v>533</v>
      </c>
      <c r="E71" s="308" t="s">
        <v>1138</v>
      </c>
      <c r="F71" s="2"/>
      <c r="G71" s="286">
        <f>G72+G73</f>
        <v>106.2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86">
        <f>U72+U73</f>
        <v>106.2</v>
      </c>
    </row>
    <row r="72" spans="1:21" s="233" customFormat="1" ht="27" customHeight="1">
      <c r="A72" s="309" t="s">
        <v>385</v>
      </c>
      <c r="B72" s="2" t="s">
        <v>540</v>
      </c>
      <c r="C72" s="2" t="s">
        <v>672</v>
      </c>
      <c r="D72" s="2" t="s">
        <v>533</v>
      </c>
      <c r="E72" s="308" t="s">
        <v>1138</v>
      </c>
      <c r="F72" s="2" t="s">
        <v>523</v>
      </c>
      <c r="G72" s="286">
        <v>100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86">
        <v>100</v>
      </c>
    </row>
    <row r="73" spans="1:21" s="233" customFormat="1" ht="27" customHeight="1">
      <c r="A73" s="2" t="s">
        <v>180</v>
      </c>
      <c r="B73" s="2" t="s">
        <v>540</v>
      </c>
      <c r="C73" s="2" t="s">
        <v>672</v>
      </c>
      <c r="D73" s="2" t="s">
        <v>533</v>
      </c>
      <c r="E73" s="308" t="s">
        <v>1138</v>
      </c>
      <c r="F73" s="2" t="s">
        <v>771</v>
      </c>
      <c r="G73" s="286">
        <v>6.2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86">
        <v>6.2</v>
      </c>
    </row>
    <row r="74" spans="1:21" ht="27.75">
      <c r="A74" s="316" t="s">
        <v>663</v>
      </c>
      <c r="B74" s="2" t="s">
        <v>540</v>
      </c>
      <c r="C74" s="2" t="s">
        <v>96</v>
      </c>
      <c r="D74" s="2" t="s">
        <v>533</v>
      </c>
      <c r="E74" s="2" t="s">
        <v>1140</v>
      </c>
      <c r="F74" s="2"/>
      <c r="G74" s="284">
        <f>G75</f>
        <v>292.2</v>
      </c>
      <c r="U74" s="284">
        <f>U75</f>
        <v>292.2</v>
      </c>
    </row>
    <row r="75" spans="1:21" ht="40.5">
      <c r="A75" s="2" t="s">
        <v>660</v>
      </c>
      <c r="B75" s="2" t="s">
        <v>540</v>
      </c>
      <c r="C75" s="2" t="s">
        <v>672</v>
      </c>
      <c r="D75" s="2" t="s">
        <v>533</v>
      </c>
      <c r="E75" s="2" t="s">
        <v>1140</v>
      </c>
      <c r="F75" s="2" t="s">
        <v>70</v>
      </c>
      <c r="G75" s="286">
        <v>292.2</v>
      </c>
      <c r="U75" s="286">
        <v>292.2</v>
      </c>
    </row>
    <row r="76" spans="1:21" ht="26.25" customHeight="1">
      <c r="A76" s="330" t="s">
        <v>1117</v>
      </c>
      <c r="B76" s="254" t="s">
        <v>540</v>
      </c>
      <c r="C76" s="332" t="s">
        <v>672</v>
      </c>
      <c r="D76" s="332" t="s">
        <v>533</v>
      </c>
      <c r="E76" s="332" t="s">
        <v>109</v>
      </c>
      <c r="F76" s="254"/>
      <c r="G76" s="283">
        <f>G77+G82</f>
        <v>735.887</v>
      </c>
      <c r="U76" s="283">
        <f>U77+U82</f>
        <v>735.887</v>
      </c>
    </row>
    <row r="77" spans="1:21" ht="45" customHeight="1">
      <c r="A77" s="6" t="s">
        <v>1118</v>
      </c>
      <c r="B77" s="311" t="s">
        <v>540</v>
      </c>
      <c r="C77" s="333" t="s">
        <v>672</v>
      </c>
      <c r="D77" s="333" t="s">
        <v>533</v>
      </c>
      <c r="E77" s="333" t="s">
        <v>110</v>
      </c>
      <c r="F77" s="311"/>
      <c r="G77" s="285">
        <f>G78</f>
        <v>463.16</v>
      </c>
      <c r="U77" s="285">
        <f>U78</f>
        <v>463.16</v>
      </c>
    </row>
    <row r="78" spans="1:21" ht="38.25" customHeight="1">
      <c r="A78" s="334" t="s">
        <v>345</v>
      </c>
      <c r="B78" s="2" t="s">
        <v>540</v>
      </c>
      <c r="C78" s="326" t="s">
        <v>672</v>
      </c>
      <c r="D78" s="326" t="s">
        <v>533</v>
      </c>
      <c r="E78" s="326" t="s">
        <v>112</v>
      </c>
      <c r="F78" s="2"/>
      <c r="G78" s="284">
        <f>G79</f>
        <v>463.16</v>
      </c>
      <c r="U78" s="284">
        <f>U79</f>
        <v>463.16</v>
      </c>
    </row>
    <row r="79" spans="1:21" ht="20.25" customHeight="1">
      <c r="A79" s="2" t="s">
        <v>605</v>
      </c>
      <c r="B79" s="2" t="s">
        <v>540</v>
      </c>
      <c r="C79" s="326" t="s">
        <v>672</v>
      </c>
      <c r="D79" s="326" t="s">
        <v>533</v>
      </c>
      <c r="E79" s="326" t="s">
        <v>113</v>
      </c>
      <c r="F79" s="2"/>
      <c r="G79" s="284">
        <f>G80+G81</f>
        <v>463.16</v>
      </c>
      <c r="U79" s="284">
        <f>U80+U81</f>
        <v>463.16</v>
      </c>
    </row>
    <row r="80" spans="1:21" ht="45" customHeight="1">
      <c r="A80" s="2" t="s">
        <v>660</v>
      </c>
      <c r="B80" s="2" t="s">
        <v>540</v>
      </c>
      <c r="C80" s="326" t="s">
        <v>672</v>
      </c>
      <c r="D80" s="326" t="s">
        <v>533</v>
      </c>
      <c r="E80" s="326" t="s">
        <v>113</v>
      </c>
      <c r="F80" s="2" t="s">
        <v>70</v>
      </c>
      <c r="G80" s="284">
        <v>463.16</v>
      </c>
      <c r="U80" s="284">
        <v>463.16</v>
      </c>
    </row>
    <row r="81" spans="1:21" ht="18" customHeight="1" hidden="1">
      <c r="A81" s="2" t="s">
        <v>661</v>
      </c>
      <c r="B81" s="2" t="s">
        <v>540</v>
      </c>
      <c r="C81" s="326" t="s">
        <v>672</v>
      </c>
      <c r="D81" s="326" t="s">
        <v>533</v>
      </c>
      <c r="E81" s="326" t="s">
        <v>113</v>
      </c>
      <c r="F81" s="2" t="s">
        <v>523</v>
      </c>
      <c r="G81" s="284"/>
      <c r="U81" s="284"/>
    </row>
    <row r="82" spans="1:21" ht="69.75" customHeight="1">
      <c r="A82" s="7" t="s">
        <v>1127</v>
      </c>
      <c r="B82" s="2" t="s">
        <v>540</v>
      </c>
      <c r="C82" s="2" t="s">
        <v>672</v>
      </c>
      <c r="D82" s="2" t="s">
        <v>533</v>
      </c>
      <c r="E82" s="326" t="s">
        <v>115</v>
      </c>
      <c r="F82" s="2"/>
      <c r="G82" s="284">
        <f>G83+G87</f>
        <v>272.727</v>
      </c>
      <c r="U82" s="284">
        <f>U83+U87</f>
        <v>272.727</v>
      </c>
    </row>
    <row r="83" spans="1:21" ht="27.75" customHeight="1">
      <c r="A83" s="334" t="s">
        <v>111</v>
      </c>
      <c r="B83" s="2" t="s">
        <v>540</v>
      </c>
      <c r="C83" s="2" t="s">
        <v>672</v>
      </c>
      <c r="D83" s="2" t="s">
        <v>533</v>
      </c>
      <c r="E83" s="326" t="s">
        <v>117</v>
      </c>
      <c r="F83" s="2"/>
      <c r="G83" s="284">
        <f>G84</f>
        <v>237.727</v>
      </c>
      <c r="U83" s="284">
        <f>U84</f>
        <v>237.727</v>
      </c>
    </row>
    <row r="84" spans="1:21" ht="19.5" customHeight="1">
      <c r="A84" s="308" t="s">
        <v>664</v>
      </c>
      <c r="B84" s="2" t="s">
        <v>540</v>
      </c>
      <c r="C84" s="2" t="s">
        <v>672</v>
      </c>
      <c r="D84" s="2" t="s">
        <v>533</v>
      </c>
      <c r="E84" s="308" t="s">
        <v>118</v>
      </c>
      <c r="F84" s="2"/>
      <c r="G84" s="284">
        <f>G85+G86</f>
        <v>237.727</v>
      </c>
      <c r="U84" s="284">
        <f>U85+U86</f>
        <v>237.727</v>
      </c>
    </row>
    <row r="85" spans="1:21" ht="49.5" customHeight="1">
      <c r="A85" s="2" t="s">
        <v>660</v>
      </c>
      <c r="B85" s="2" t="s">
        <v>540</v>
      </c>
      <c r="C85" s="2" t="s">
        <v>672</v>
      </c>
      <c r="D85" s="2" t="s">
        <v>533</v>
      </c>
      <c r="E85" s="308" t="s">
        <v>118</v>
      </c>
      <c r="F85" s="2" t="s">
        <v>70</v>
      </c>
      <c r="G85" s="286">
        <v>237.727</v>
      </c>
      <c r="N85" s="286">
        <v>221.33</v>
      </c>
      <c r="U85" s="286">
        <v>237.727</v>
      </c>
    </row>
    <row r="86" spans="1:21" ht="27.75" customHeight="1" hidden="1">
      <c r="A86" s="309" t="s">
        <v>385</v>
      </c>
      <c r="B86" s="2" t="s">
        <v>540</v>
      </c>
      <c r="C86" s="2" t="s">
        <v>672</v>
      </c>
      <c r="D86" s="2" t="s">
        <v>533</v>
      </c>
      <c r="E86" s="308" t="s">
        <v>118</v>
      </c>
      <c r="F86" s="2" t="s">
        <v>523</v>
      </c>
      <c r="G86" s="286"/>
      <c r="N86" s="286">
        <v>24.56</v>
      </c>
      <c r="U86" s="286"/>
    </row>
    <row r="87" spans="1:21" ht="27.75" customHeight="1">
      <c r="A87" s="334" t="s">
        <v>116</v>
      </c>
      <c r="B87" s="2" t="s">
        <v>540</v>
      </c>
      <c r="C87" s="2" t="s">
        <v>672</v>
      </c>
      <c r="D87" s="2" t="s">
        <v>533</v>
      </c>
      <c r="E87" s="308" t="s">
        <v>346</v>
      </c>
      <c r="F87" s="2"/>
      <c r="G87" s="286">
        <f>G88</f>
        <v>35</v>
      </c>
      <c r="U87" s="286">
        <f>U88</f>
        <v>35</v>
      </c>
    </row>
    <row r="88" spans="1:21" ht="24" customHeight="1">
      <c r="A88" s="2" t="s">
        <v>248</v>
      </c>
      <c r="B88" s="2" t="s">
        <v>540</v>
      </c>
      <c r="C88" s="2" t="s">
        <v>672</v>
      </c>
      <c r="D88" s="2" t="s">
        <v>533</v>
      </c>
      <c r="E88" s="308" t="s">
        <v>347</v>
      </c>
      <c r="F88" s="2"/>
      <c r="G88" s="286">
        <f>G89</f>
        <v>35</v>
      </c>
      <c r="U88" s="286">
        <f>U89</f>
        <v>35</v>
      </c>
    </row>
    <row r="89" spans="1:21" ht="33" customHeight="1">
      <c r="A89" s="309" t="s">
        <v>385</v>
      </c>
      <c r="B89" s="2" t="s">
        <v>540</v>
      </c>
      <c r="C89" s="2" t="s">
        <v>672</v>
      </c>
      <c r="D89" s="2" t="s">
        <v>533</v>
      </c>
      <c r="E89" s="308" t="s">
        <v>347</v>
      </c>
      <c r="F89" s="2" t="s">
        <v>523</v>
      </c>
      <c r="G89" s="286">
        <v>35</v>
      </c>
      <c r="U89" s="286">
        <v>35</v>
      </c>
    </row>
    <row r="90" spans="1:21" ht="35.25" customHeight="1" hidden="1">
      <c r="A90" s="327" t="s">
        <v>807</v>
      </c>
      <c r="B90" s="254" t="s">
        <v>540</v>
      </c>
      <c r="C90" s="254" t="s">
        <v>672</v>
      </c>
      <c r="D90" s="254" t="s">
        <v>533</v>
      </c>
      <c r="E90" s="335" t="s">
        <v>690</v>
      </c>
      <c r="F90" s="254"/>
      <c r="G90" s="289">
        <f>G91+G95</f>
        <v>0</v>
      </c>
      <c r="U90" s="289">
        <f>U91+U95</f>
        <v>0</v>
      </c>
    </row>
    <row r="91" spans="1:21" ht="48.75" customHeight="1" hidden="1">
      <c r="A91" s="5" t="s">
        <v>989</v>
      </c>
      <c r="B91" s="2" t="s">
        <v>540</v>
      </c>
      <c r="C91" s="311" t="s">
        <v>672</v>
      </c>
      <c r="D91" s="311" t="s">
        <v>533</v>
      </c>
      <c r="E91" s="316" t="s">
        <v>697</v>
      </c>
      <c r="F91" s="311"/>
      <c r="G91" s="287">
        <f>G92</f>
        <v>0</v>
      </c>
      <c r="U91" s="287">
        <f>U92</f>
        <v>0</v>
      </c>
    </row>
    <row r="92" spans="1:21" ht="32.25" customHeight="1" hidden="1">
      <c r="A92" s="336" t="s">
        <v>477</v>
      </c>
      <c r="B92" s="2" t="s">
        <v>540</v>
      </c>
      <c r="C92" s="311" t="s">
        <v>672</v>
      </c>
      <c r="D92" s="311" t="s">
        <v>533</v>
      </c>
      <c r="E92" s="316" t="s">
        <v>698</v>
      </c>
      <c r="F92" s="311"/>
      <c r="G92" s="287">
        <f>G93</f>
        <v>0</v>
      </c>
      <c r="U92" s="287">
        <f>U93</f>
        <v>0</v>
      </c>
    </row>
    <row r="93" spans="1:21" ht="43.5" customHeight="1" hidden="1">
      <c r="A93" s="2" t="s">
        <v>950</v>
      </c>
      <c r="B93" s="2" t="s">
        <v>540</v>
      </c>
      <c r="C93" s="2" t="s">
        <v>672</v>
      </c>
      <c r="D93" s="2" t="s">
        <v>533</v>
      </c>
      <c r="E93" s="315" t="s">
        <v>699</v>
      </c>
      <c r="F93" s="2"/>
      <c r="G93" s="286">
        <f>G94</f>
        <v>0</v>
      </c>
      <c r="U93" s="286">
        <f>U94</f>
        <v>0</v>
      </c>
    </row>
    <row r="94" spans="1:21" ht="48.75" customHeight="1" hidden="1">
      <c r="A94" s="2" t="s">
        <v>660</v>
      </c>
      <c r="B94" s="2" t="s">
        <v>540</v>
      </c>
      <c r="C94" s="2" t="s">
        <v>672</v>
      </c>
      <c r="D94" s="2" t="s">
        <v>533</v>
      </c>
      <c r="E94" s="315" t="s">
        <v>699</v>
      </c>
      <c r="F94" s="2" t="s">
        <v>70</v>
      </c>
      <c r="G94" s="286"/>
      <c r="U94" s="286"/>
    </row>
    <row r="95" spans="1:21" ht="48" customHeight="1" hidden="1">
      <c r="A95" s="5" t="s">
        <v>990</v>
      </c>
      <c r="B95" s="2" t="s">
        <v>540</v>
      </c>
      <c r="C95" s="2" t="s">
        <v>672</v>
      </c>
      <c r="D95" s="2" t="s">
        <v>533</v>
      </c>
      <c r="E95" s="308" t="s">
        <v>692</v>
      </c>
      <c r="F95" s="2"/>
      <c r="G95" s="286">
        <f>G96</f>
        <v>0</v>
      </c>
      <c r="U95" s="286">
        <f>U96</f>
        <v>0</v>
      </c>
    </row>
    <row r="96" spans="1:21" ht="58.5" customHeight="1" hidden="1">
      <c r="A96" s="317" t="s">
        <v>693</v>
      </c>
      <c r="B96" s="2" t="s">
        <v>540</v>
      </c>
      <c r="C96" s="2" t="s">
        <v>672</v>
      </c>
      <c r="D96" s="2" t="s">
        <v>533</v>
      </c>
      <c r="E96" s="308" t="s">
        <v>694</v>
      </c>
      <c r="F96" s="2"/>
      <c r="G96" s="286">
        <f>G97</f>
        <v>0</v>
      </c>
      <c r="U96" s="286">
        <f>U97</f>
        <v>0</v>
      </c>
    </row>
    <row r="97" spans="1:21" ht="36.75" customHeight="1" hidden="1">
      <c r="A97" s="2" t="s">
        <v>250</v>
      </c>
      <c r="B97" s="2" t="s">
        <v>540</v>
      </c>
      <c r="C97" s="2" t="s">
        <v>672</v>
      </c>
      <c r="D97" s="2" t="s">
        <v>533</v>
      </c>
      <c r="E97" s="308" t="s">
        <v>695</v>
      </c>
      <c r="F97" s="2"/>
      <c r="G97" s="286">
        <f>G98+G99</f>
        <v>0</v>
      </c>
      <c r="U97" s="286">
        <f>U98+U99</f>
        <v>0</v>
      </c>
    </row>
    <row r="98" spans="1:21" ht="27" customHeight="1" hidden="1">
      <c r="A98" s="309" t="s">
        <v>385</v>
      </c>
      <c r="B98" s="2" t="s">
        <v>540</v>
      </c>
      <c r="C98" s="2" t="s">
        <v>672</v>
      </c>
      <c r="D98" s="2" t="s">
        <v>533</v>
      </c>
      <c r="E98" s="308" t="s">
        <v>695</v>
      </c>
      <c r="F98" s="2" t="s">
        <v>523</v>
      </c>
      <c r="G98" s="286"/>
      <c r="U98" s="286"/>
    </row>
    <row r="99" spans="1:21" ht="27" customHeight="1" hidden="1">
      <c r="A99" s="2" t="s">
        <v>180</v>
      </c>
      <c r="B99" s="2" t="s">
        <v>540</v>
      </c>
      <c r="C99" s="2" t="s">
        <v>672</v>
      </c>
      <c r="D99" s="2" t="s">
        <v>533</v>
      </c>
      <c r="E99" s="308" t="s">
        <v>695</v>
      </c>
      <c r="F99" s="2" t="s">
        <v>771</v>
      </c>
      <c r="G99" s="286"/>
      <c r="U99" s="286"/>
    </row>
    <row r="100" spans="1:21" ht="30" customHeight="1" hidden="1">
      <c r="A100" s="306" t="s">
        <v>796</v>
      </c>
      <c r="B100" s="254" t="s">
        <v>540</v>
      </c>
      <c r="C100" s="254" t="s">
        <v>672</v>
      </c>
      <c r="D100" s="254" t="s">
        <v>533</v>
      </c>
      <c r="E100" s="254" t="s">
        <v>349</v>
      </c>
      <c r="F100" s="254"/>
      <c r="G100" s="283">
        <f>G101</f>
        <v>0</v>
      </c>
      <c r="U100" s="283">
        <f>U101</f>
        <v>0</v>
      </c>
    </row>
    <row r="101" spans="1:21" ht="47.25" customHeight="1" hidden="1">
      <c r="A101" s="309" t="s">
        <v>991</v>
      </c>
      <c r="B101" s="2" t="s">
        <v>540</v>
      </c>
      <c r="C101" s="2" t="s">
        <v>672</v>
      </c>
      <c r="D101" s="2" t="s">
        <v>533</v>
      </c>
      <c r="E101" s="2" t="s">
        <v>353</v>
      </c>
      <c r="F101" s="2"/>
      <c r="G101" s="284">
        <f>G102</f>
        <v>0</v>
      </c>
      <c r="U101" s="284">
        <f>U102</f>
        <v>0</v>
      </c>
    </row>
    <row r="102" spans="1:21" ht="27.75" hidden="1">
      <c r="A102" s="317" t="s">
        <v>462</v>
      </c>
      <c r="B102" s="2" t="s">
        <v>540</v>
      </c>
      <c r="C102" s="2" t="s">
        <v>672</v>
      </c>
      <c r="D102" s="2" t="s">
        <v>533</v>
      </c>
      <c r="E102" s="2" t="s">
        <v>463</v>
      </c>
      <c r="F102" s="2"/>
      <c r="G102" s="284">
        <f>G103</f>
        <v>0</v>
      </c>
      <c r="U102" s="284">
        <f>U103</f>
        <v>0</v>
      </c>
    </row>
    <row r="103" spans="1:21" ht="27.75" hidden="1">
      <c r="A103" s="308" t="s">
        <v>663</v>
      </c>
      <c r="B103" s="2" t="s">
        <v>540</v>
      </c>
      <c r="C103" s="2" t="s">
        <v>96</v>
      </c>
      <c r="D103" s="2" t="s">
        <v>533</v>
      </c>
      <c r="E103" s="2" t="s">
        <v>464</v>
      </c>
      <c r="F103" s="2"/>
      <c r="G103" s="284">
        <f>G104</f>
        <v>0</v>
      </c>
      <c r="U103" s="284">
        <f>U104</f>
        <v>0</v>
      </c>
    </row>
    <row r="104" spans="1:21" ht="40.5" hidden="1">
      <c r="A104" s="2" t="s">
        <v>660</v>
      </c>
      <c r="B104" s="2" t="s">
        <v>540</v>
      </c>
      <c r="C104" s="2" t="s">
        <v>672</v>
      </c>
      <c r="D104" s="2" t="s">
        <v>533</v>
      </c>
      <c r="E104" s="2" t="s">
        <v>464</v>
      </c>
      <c r="F104" s="2" t="s">
        <v>70</v>
      </c>
      <c r="G104" s="286"/>
      <c r="U104" s="286"/>
    </row>
    <row r="105" spans="1:21" ht="37.5" customHeight="1" hidden="1">
      <c r="A105" s="254" t="s">
        <v>797</v>
      </c>
      <c r="B105" s="254" t="s">
        <v>540</v>
      </c>
      <c r="C105" s="254" t="s">
        <v>672</v>
      </c>
      <c r="D105" s="254" t="s">
        <v>533</v>
      </c>
      <c r="E105" s="254" t="s">
        <v>709</v>
      </c>
      <c r="F105" s="254"/>
      <c r="G105" s="283">
        <f>G107+G111</f>
        <v>0</v>
      </c>
      <c r="U105" s="283">
        <f>U107+U111</f>
        <v>0</v>
      </c>
    </row>
    <row r="106" spans="1:21" ht="2.25" customHeight="1" hidden="1">
      <c r="A106" s="254"/>
      <c r="B106" s="254"/>
      <c r="C106" s="254"/>
      <c r="D106" s="254"/>
      <c r="E106" s="254"/>
      <c r="F106" s="254"/>
      <c r="G106" s="283"/>
      <c r="U106" s="283"/>
    </row>
    <row r="107" spans="1:21" ht="51.75" customHeight="1" hidden="1">
      <c r="A107" s="309" t="s">
        <v>992</v>
      </c>
      <c r="B107" s="2" t="s">
        <v>540</v>
      </c>
      <c r="C107" s="2" t="s">
        <v>672</v>
      </c>
      <c r="D107" s="2" t="s">
        <v>533</v>
      </c>
      <c r="E107" s="2" t="s">
        <v>710</v>
      </c>
      <c r="F107" s="254"/>
      <c r="G107" s="283">
        <f>G108</f>
        <v>0</v>
      </c>
      <c r="U107" s="283">
        <f>U108</f>
        <v>0</v>
      </c>
    </row>
    <row r="108" spans="1:21" ht="46.5" customHeight="1" hidden="1">
      <c r="A108" s="336" t="s">
        <v>798</v>
      </c>
      <c r="B108" s="2" t="s">
        <v>540</v>
      </c>
      <c r="C108" s="2" t="s">
        <v>672</v>
      </c>
      <c r="D108" s="2" t="s">
        <v>533</v>
      </c>
      <c r="E108" s="2" t="s">
        <v>712</v>
      </c>
      <c r="F108" s="254"/>
      <c r="G108" s="284">
        <f>G109</f>
        <v>0</v>
      </c>
      <c r="U108" s="284">
        <f>U109</f>
        <v>0</v>
      </c>
    </row>
    <row r="109" spans="1:21" ht="15" hidden="1">
      <c r="A109" s="308" t="s">
        <v>98</v>
      </c>
      <c r="B109" s="2" t="s">
        <v>540</v>
      </c>
      <c r="C109" s="2" t="s">
        <v>672</v>
      </c>
      <c r="D109" s="2" t="s">
        <v>533</v>
      </c>
      <c r="E109" s="2" t="s">
        <v>424</v>
      </c>
      <c r="F109" s="2"/>
      <c r="G109" s="284">
        <f>G110</f>
        <v>0</v>
      </c>
      <c r="U109" s="284">
        <f>U110</f>
        <v>0</v>
      </c>
    </row>
    <row r="110" spans="1:21" ht="34.5" customHeight="1" hidden="1">
      <c r="A110" s="309" t="s">
        <v>385</v>
      </c>
      <c r="B110" s="2" t="s">
        <v>540</v>
      </c>
      <c r="C110" s="2" t="s">
        <v>672</v>
      </c>
      <c r="D110" s="2" t="s">
        <v>533</v>
      </c>
      <c r="E110" s="2" t="s">
        <v>424</v>
      </c>
      <c r="F110" s="2" t="s">
        <v>523</v>
      </c>
      <c r="G110" s="284"/>
      <c r="N110" s="284"/>
      <c r="P110" s="284"/>
      <c r="U110" s="284"/>
    </row>
    <row r="111" spans="1:21" ht="47.25" customHeight="1" hidden="1">
      <c r="A111" s="308" t="s">
        <v>957</v>
      </c>
      <c r="B111" s="2" t="s">
        <v>540</v>
      </c>
      <c r="C111" s="2" t="s">
        <v>672</v>
      </c>
      <c r="D111" s="2" t="s">
        <v>533</v>
      </c>
      <c r="E111" s="2" t="s">
        <v>801</v>
      </c>
      <c r="F111" s="2"/>
      <c r="G111" s="284">
        <f>G112</f>
        <v>0</v>
      </c>
      <c r="U111" s="284">
        <f>U112</f>
        <v>0</v>
      </c>
    </row>
    <row r="112" spans="1:21" ht="32.25" customHeight="1" hidden="1">
      <c r="A112" s="446" t="s">
        <v>800</v>
      </c>
      <c r="B112" s="2" t="s">
        <v>540</v>
      </c>
      <c r="C112" s="2" t="s">
        <v>672</v>
      </c>
      <c r="D112" s="2" t="s">
        <v>533</v>
      </c>
      <c r="E112" s="2" t="s">
        <v>802</v>
      </c>
      <c r="F112" s="2"/>
      <c r="G112" s="284">
        <f>G113</f>
        <v>0</v>
      </c>
      <c r="U112" s="284">
        <f>U113</f>
        <v>0</v>
      </c>
    </row>
    <row r="113" spans="1:21" ht="15" hidden="1">
      <c r="A113" s="308" t="s">
        <v>98</v>
      </c>
      <c r="B113" s="2" t="s">
        <v>540</v>
      </c>
      <c r="C113" s="2" t="s">
        <v>672</v>
      </c>
      <c r="D113" s="2" t="s">
        <v>533</v>
      </c>
      <c r="E113" s="2" t="s">
        <v>803</v>
      </c>
      <c r="F113" s="2"/>
      <c r="G113" s="284">
        <f>G114</f>
        <v>0</v>
      </c>
      <c r="U113" s="284">
        <f>U114</f>
        <v>0</v>
      </c>
    </row>
    <row r="114" spans="1:21" ht="27.75" hidden="1">
      <c r="A114" s="309" t="s">
        <v>385</v>
      </c>
      <c r="B114" s="2" t="s">
        <v>540</v>
      </c>
      <c r="C114" s="2" t="s">
        <v>672</v>
      </c>
      <c r="D114" s="2" t="s">
        <v>533</v>
      </c>
      <c r="E114" s="2" t="s">
        <v>803</v>
      </c>
      <c r="F114" s="2" t="s">
        <v>523</v>
      </c>
      <c r="G114" s="284"/>
      <c r="U114" s="284"/>
    </row>
    <row r="115" spans="1:21" ht="33" customHeight="1" hidden="1">
      <c r="A115" s="309" t="s">
        <v>385</v>
      </c>
      <c r="B115" s="2" t="s">
        <v>540</v>
      </c>
      <c r="C115" s="2" t="s">
        <v>672</v>
      </c>
      <c r="D115" s="2" t="s">
        <v>533</v>
      </c>
      <c r="E115" s="2" t="s">
        <v>424</v>
      </c>
      <c r="F115" s="2" t="s">
        <v>523</v>
      </c>
      <c r="G115" s="286"/>
      <c r="U115" s="286"/>
    </row>
    <row r="116" spans="1:21" ht="24" customHeight="1" hidden="1">
      <c r="A116" s="253" t="s">
        <v>782</v>
      </c>
      <c r="B116" s="2" t="s">
        <v>540</v>
      </c>
      <c r="C116" s="253" t="s">
        <v>672</v>
      </c>
      <c r="D116" s="253" t="s">
        <v>182</v>
      </c>
      <c r="E116" s="253"/>
      <c r="F116" s="253"/>
      <c r="G116" s="288">
        <f>G118</f>
        <v>0</v>
      </c>
      <c r="U116" s="288">
        <f>U118</f>
        <v>0</v>
      </c>
    </row>
    <row r="117" spans="1:21" ht="15" hidden="1">
      <c r="A117" s="343" t="s">
        <v>608</v>
      </c>
      <c r="B117" s="2" t="s">
        <v>540</v>
      </c>
      <c r="C117" s="2" t="s">
        <v>672</v>
      </c>
      <c r="D117" s="2" t="s">
        <v>182</v>
      </c>
      <c r="E117" s="2" t="s">
        <v>687</v>
      </c>
      <c r="F117" s="2"/>
      <c r="G117" s="286">
        <f>G118</f>
        <v>0</v>
      </c>
      <c r="U117" s="286">
        <f>U118</f>
        <v>0</v>
      </c>
    </row>
    <row r="118" spans="1:21" ht="15" hidden="1">
      <c r="A118" s="5" t="s">
        <v>80</v>
      </c>
      <c r="B118" s="2" t="s">
        <v>540</v>
      </c>
      <c r="C118" s="2" t="s">
        <v>672</v>
      </c>
      <c r="D118" s="2" t="s">
        <v>182</v>
      </c>
      <c r="E118" s="2" t="s">
        <v>688</v>
      </c>
      <c r="F118" s="2"/>
      <c r="G118" s="286">
        <f>G119</f>
        <v>0</v>
      </c>
      <c r="U118" s="286">
        <f>U119</f>
        <v>0</v>
      </c>
    </row>
    <row r="119" spans="1:21" ht="53.25" customHeight="1" hidden="1">
      <c r="A119" s="339" t="s">
        <v>784</v>
      </c>
      <c r="B119" s="2" t="s">
        <v>540</v>
      </c>
      <c r="C119" s="2" t="s">
        <v>672</v>
      </c>
      <c r="D119" s="2" t="s">
        <v>182</v>
      </c>
      <c r="E119" s="2" t="s">
        <v>783</v>
      </c>
      <c r="F119" s="2"/>
      <c r="G119" s="286">
        <f>G120</f>
        <v>0</v>
      </c>
      <c r="U119" s="286">
        <f>U120</f>
        <v>0</v>
      </c>
    </row>
    <row r="120" spans="1:21" ht="15" hidden="1">
      <c r="A120" s="2" t="s">
        <v>772</v>
      </c>
      <c r="B120" s="2" t="s">
        <v>540</v>
      </c>
      <c r="C120" s="2" t="s">
        <v>672</v>
      </c>
      <c r="D120" s="2" t="s">
        <v>182</v>
      </c>
      <c r="E120" s="2" t="s">
        <v>783</v>
      </c>
      <c r="F120" s="2" t="s">
        <v>773</v>
      </c>
      <c r="G120" s="286"/>
      <c r="U120" s="286"/>
    </row>
    <row r="121" spans="1:21" ht="15" hidden="1">
      <c r="A121" s="342" t="s">
        <v>60</v>
      </c>
      <c r="B121" s="2" t="s">
        <v>540</v>
      </c>
      <c r="C121" s="253" t="s">
        <v>672</v>
      </c>
      <c r="D121" s="253" t="s">
        <v>536</v>
      </c>
      <c r="E121" s="253"/>
      <c r="F121" s="253"/>
      <c r="G121" s="288">
        <f>G123</f>
        <v>0</v>
      </c>
      <c r="U121" s="288">
        <f>U123</f>
        <v>0</v>
      </c>
    </row>
    <row r="122" spans="1:21" ht="15" hidden="1">
      <c r="A122" s="343" t="s">
        <v>608</v>
      </c>
      <c r="B122" s="2" t="s">
        <v>540</v>
      </c>
      <c r="C122" s="2" t="s">
        <v>672</v>
      </c>
      <c r="D122" s="2" t="s">
        <v>536</v>
      </c>
      <c r="E122" s="2" t="s">
        <v>687</v>
      </c>
      <c r="F122" s="2"/>
      <c r="G122" s="286">
        <f>G123</f>
        <v>0</v>
      </c>
      <c r="U122" s="286">
        <f>U123</f>
        <v>0</v>
      </c>
    </row>
    <row r="123" spans="1:21" ht="15" hidden="1">
      <c r="A123" s="343" t="s">
        <v>61</v>
      </c>
      <c r="B123" s="2" t="s">
        <v>540</v>
      </c>
      <c r="C123" s="2" t="s">
        <v>672</v>
      </c>
      <c r="D123" s="2" t="s">
        <v>536</v>
      </c>
      <c r="E123" s="2" t="s">
        <v>62</v>
      </c>
      <c r="F123" s="2"/>
      <c r="G123" s="286">
        <f>G124</f>
        <v>0</v>
      </c>
      <c r="U123" s="286">
        <f>U124</f>
        <v>0</v>
      </c>
    </row>
    <row r="124" spans="1:21" ht="15.75" hidden="1">
      <c r="A124" s="344" t="s">
        <v>63</v>
      </c>
      <c r="B124" s="2" t="s">
        <v>540</v>
      </c>
      <c r="C124" s="2" t="s">
        <v>672</v>
      </c>
      <c r="D124" s="2" t="s">
        <v>536</v>
      </c>
      <c r="E124" s="2" t="s">
        <v>64</v>
      </c>
      <c r="F124" s="2"/>
      <c r="G124" s="286">
        <f>G125</f>
        <v>0</v>
      </c>
      <c r="U124" s="286">
        <f>U125</f>
        <v>0</v>
      </c>
    </row>
    <row r="125" spans="1:21" ht="27" hidden="1">
      <c r="A125" s="307" t="s">
        <v>385</v>
      </c>
      <c r="B125" s="2" t="s">
        <v>540</v>
      </c>
      <c r="C125" s="2" t="s">
        <v>672</v>
      </c>
      <c r="D125" s="2" t="s">
        <v>536</v>
      </c>
      <c r="E125" s="2" t="s">
        <v>64</v>
      </c>
      <c r="F125" s="2" t="s">
        <v>523</v>
      </c>
      <c r="G125" s="286"/>
      <c r="U125" s="286"/>
    </row>
    <row r="126" spans="1:21" ht="15">
      <c r="A126" s="253" t="s">
        <v>759</v>
      </c>
      <c r="B126" s="253" t="s">
        <v>540</v>
      </c>
      <c r="C126" s="253" t="s">
        <v>672</v>
      </c>
      <c r="D126" s="253" t="s">
        <v>769</v>
      </c>
      <c r="E126" s="2"/>
      <c r="F126" s="253"/>
      <c r="G126" s="282">
        <f>G127</f>
        <v>350</v>
      </c>
      <c r="U126" s="282">
        <f>U127</f>
        <v>350</v>
      </c>
    </row>
    <row r="127" spans="1:21" ht="15">
      <c r="A127" s="5" t="s">
        <v>283</v>
      </c>
      <c r="B127" s="2" t="s">
        <v>540</v>
      </c>
      <c r="C127" s="2" t="s">
        <v>672</v>
      </c>
      <c r="D127" s="2">
        <v>11</v>
      </c>
      <c r="E127" s="2" t="s">
        <v>498</v>
      </c>
      <c r="F127" s="2"/>
      <c r="G127" s="284">
        <f>G128</f>
        <v>350</v>
      </c>
      <c r="U127" s="284">
        <f>U128</f>
        <v>350</v>
      </c>
    </row>
    <row r="128" spans="1:21" ht="15">
      <c r="A128" s="308" t="s">
        <v>759</v>
      </c>
      <c r="B128" s="2" t="s">
        <v>540</v>
      </c>
      <c r="C128" s="2" t="s">
        <v>672</v>
      </c>
      <c r="D128" s="2">
        <v>11</v>
      </c>
      <c r="E128" s="2" t="s">
        <v>497</v>
      </c>
      <c r="F128" s="2"/>
      <c r="G128" s="284">
        <f>G129</f>
        <v>350</v>
      </c>
      <c r="U128" s="284">
        <f>U129</f>
        <v>350</v>
      </c>
    </row>
    <row r="129" spans="1:21" ht="15" customHeight="1">
      <c r="A129" s="5" t="s">
        <v>97</v>
      </c>
      <c r="B129" s="2" t="s">
        <v>540</v>
      </c>
      <c r="C129" s="2" t="s">
        <v>672</v>
      </c>
      <c r="D129" s="2" t="s">
        <v>769</v>
      </c>
      <c r="E129" s="2" t="s">
        <v>495</v>
      </c>
      <c r="F129" s="2"/>
      <c r="G129" s="284">
        <f>G130</f>
        <v>350</v>
      </c>
      <c r="U129" s="284">
        <f>U130</f>
        <v>350</v>
      </c>
    </row>
    <row r="130" spans="1:21" ht="15">
      <c r="A130" s="2" t="s">
        <v>772</v>
      </c>
      <c r="B130" s="2" t="s">
        <v>540</v>
      </c>
      <c r="C130" s="2" t="s">
        <v>672</v>
      </c>
      <c r="D130" s="2" t="s">
        <v>769</v>
      </c>
      <c r="E130" s="2" t="s">
        <v>495</v>
      </c>
      <c r="F130" s="2" t="s">
        <v>773</v>
      </c>
      <c r="G130" s="284">
        <v>350</v>
      </c>
      <c r="H130" s="477"/>
      <c r="U130" s="284">
        <v>350</v>
      </c>
    </row>
    <row r="131" spans="1:21" ht="15">
      <c r="A131" s="253" t="s">
        <v>760</v>
      </c>
      <c r="B131" s="253" t="s">
        <v>540</v>
      </c>
      <c r="C131" s="253" t="s">
        <v>672</v>
      </c>
      <c r="D131" s="253">
        <v>13</v>
      </c>
      <c r="E131" s="2"/>
      <c r="F131" s="2"/>
      <c r="G131" s="282">
        <f>G132+G139+G155+G189+G204+G218+G223+G255+G267+G277+G287+G292+G169+G250+G245+G174+G212+G147</f>
        <v>9560.717999999999</v>
      </c>
      <c r="H131" s="477"/>
      <c r="U131" s="282">
        <f>U132+U139+U155+U189+U204+U218+U223+U255+U267+U277+U287+U292+U169+U250+U245+U174+U212+U147</f>
        <v>1739.909</v>
      </c>
    </row>
    <row r="132" spans="1:21" ht="28.5" customHeight="1">
      <c r="A132" s="305" t="s">
        <v>761</v>
      </c>
      <c r="B132" s="254" t="s">
        <v>540</v>
      </c>
      <c r="C132" s="254" t="s">
        <v>672</v>
      </c>
      <c r="D132" s="254" t="s">
        <v>535</v>
      </c>
      <c r="E132" s="254" t="s">
        <v>501</v>
      </c>
      <c r="F132" s="254"/>
      <c r="G132" s="283">
        <f>G133</f>
        <v>39</v>
      </c>
      <c r="U132" s="283">
        <f>U133</f>
        <v>39</v>
      </c>
    </row>
    <row r="133" spans="1:21" ht="15">
      <c r="A133" s="308" t="s">
        <v>632</v>
      </c>
      <c r="B133" s="2" t="s">
        <v>540</v>
      </c>
      <c r="C133" s="2" t="s">
        <v>96</v>
      </c>
      <c r="D133" s="2" t="s">
        <v>535</v>
      </c>
      <c r="E133" s="2" t="s">
        <v>682</v>
      </c>
      <c r="F133" s="2"/>
      <c r="G133" s="284">
        <f>G134</f>
        <v>39</v>
      </c>
      <c r="U133" s="284">
        <f>U134</f>
        <v>39</v>
      </c>
    </row>
    <row r="134" spans="1:21" ht="15">
      <c r="A134" s="2" t="s">
        <v>98</v>
      </c>
      <c r="B134" s="2" t="s">
        <v>540</v>
      </c>
      <c r="C134" s="2" t="s">
        <v>672</v>
      </c>
      <c r="D134" s="2" t="s">
        <v>535</v>
      </c>
      <c r="E134" s="2" t="s">
        <v>683</v>
      </c>
      <c r="F134" s="2"/>
      <c r="G134" s="284">
        <f>G135+G136+G138+G137</f>
        <v>39</v>
      </c>
      <c r="U134" s="284">
        <f>U135+U136+U138+U137</f>
        <v>39</v>
      </c>
    </row>
    <row r="135" spans="1:21" ht="27.75" hidden="1">
      <c r="A135" s="309" t="s">
        <v>385</v>
      </c>
      <c r="B135" s="2" t="s">
        <v>540</v>
      </c>
      <c r="C135" s="2" t="s">
        <v>672</v>
      </c>
      <c r="D135" s="2" t="s">
        <v>535</v>
      </c>
      <c r="E135" s="2" t="s">
        <v>683</v>
      </c>
      <c r="F135" s="2" t="s">
        <v>523</v>
      </c>
      <c r="G135" s="286"/>
      <c r="H135" s="477"/>
      <c r="N135" s="286"/>
      <c r="U135" s="286"/>
    </row>
    <row r="136" spans="1:21" ht="15" hidden="1">
      <c r="A136" s="2" t="s">
        <v>180</v>
      </c>
      <c r="B136" s="2" t="s">
        <v>540</v>
      </c>
      <c r="C136" s="2" t="s">
        <v>672</v>
      </c>
      <c r="D136" s="2" t="s">
        <v>535</v>
      </c>
      <c r="E136" s="2" t="s">
        <v>683</v>
      </c>
      <c r="F136" s="2" t="s">
        <v>771</v>
      </c>
      <c r="G136" s="286"/>
      <c r="H136" s="477"/>
      <c r="U136" s="286"/>
    </row>
    <row r="137" spans="1:21" ht="27" hidden="1">
      <c r="A137" s="2" t="s">
        <v>119</v>
      </c>
      <c r="B137" s="2" t="s">
        <v>540</v>
      </c>
      <c r="C137" s="2" t="s">
        <v>672</v>
      </c>
      <c r="D137" s="2" t="s">
        <v>535</v>
      </c>
      <c r="E137" s="2" t="s">
        <v>289</v>
      </c>
      <c r="F137" s="2" t="s">
        <v>517</v>
      </c>
      <c r="G137" s="286"/>
      <c r="U137" s="286"/>
    </row>
    <row r="138" spans="1:21" ht="18.75" customHeight="1">
      <c r="A138" s="2" t="s">
        <v>772</v>
      </c>
      <c r="B138" s="2" t="s">
        <v>540</v>
      </c>
      <c r="C138" s="2" t="s">
        <v>672</v>
      </c>
      <c r="D138" s="2" t="s">
        <v>535</v>
      </c>
      <c r="E138" s="2" t="s">
        <v>683</v>
      </c>
      <c r="F138" s="2" t="s">
        <v>773</v>
      </c>
      <c r="G138" s="286">
        <v>39</v>
      </c>
      <c r="U138" s="286">
        <v>39</v>
      </c>
    </row>
    <row r="139" spans="1:21" ht="20.25" customHeight="1">
      <c r="A139" s="305" t="s">
        <v>608</v>
      </c>
      <c r="B139" s="254" t="s">
        <v>540</v>
      </c>
      <c r="C139" s="254" t="s">
        <v>672</v>
      </c>
      <c r="D139" s="254" t="s">
        <v>535</v>
      </c>
      <c r="E139" s="254" t="s">
        <v>687</v>
      </c>
      <c r="F139" s="254"/>
      <c r="G139" s="283">
        <f>G140</f>
        <v>1215.24</v>
      </c>
      <c r="U139" s="283">
        <f>U140</f>
        <v>1120.674</v>
      </c>
    </row>
    <row r="140" spans="1:21" ht="14.25" customHeight="1">
      <c r="A140" s="306" t="s">
        <v>80</v>
      </c>
      <c r="B140" s="254" t="s">
        <v>540</v>
      </c>
      <c r="C140" s="254" t="s">
        <v>672</v>
      </c>
      <c r="D140" s="254" t="s">
        <v>535</v>
      </c>
      <c r="E140" s="254" t="s">
        <v>688</v>
      </c>
      <c r="F140" s="254"/>
      <c r="G140" s="283">
        <f>G143+G153+G141+G161+G163+G165+G167+G182+G186</f>
        <v>1215.24</v>
      </c>
      <c r="H140" s="477"/>
      <c r="U140" s="283">
        <f>U143+U153+U141+U161+U163+U165+U167+U182+U186</f>
        <v>1120.674</v>
      </c>
    </row>
    <row r="141" spans="1:21" ht="55.5" customHeight="1" hidden="1">
      <c r="A141" s="347" t="s">
        <v>626</v>
      </c>
      <c r="B141" s="2" t="s">
        <v>540</v>
      </c>
      <c r="C141" s="2" t="s">
        <v>672</v>
      </c>
      <c r="D141" s="2" t="s">
        <v>535</v>
      </c>
      <c r="E141" s="2" t="s">
        <v>336</v>
      </c>
      <c r="F141" s="2"/>
      <c r="G141" s="284">
        <f>G142</f>
        <v>0</v>
      </c>
      <c r="U141" s="284">
        <f>U142</f>
        <v>0</v>
      </c>
    </row>
    <row r="142" spans="1:21" ht="14.25" customHeight="1" hidden="1">
      <c r="A142" s="2" t="s">
        <v>661</v>
      </c>
      <c r="B142" s="2" t="s">
        <v>337</v>
      </c>
      <c r="C142" s="2" t="s">
        <v>672</v>
      </c>
      <c r="D142" s="2" t="s">
        <v>535</v>
      </c>
      <c r="E142" s="2" t="s">
        <v>336</v>
      </c>
      <c r="F142" s="2" t="s">
        <v>523</v>
      </c>
      <c r="G142" s="284"/>
      <c r="U142" s="284"/>
    </row>
    <row r="143" spans="1:21" ht="105.75" customHeight="1">
      <c r="A143" s="347" t="s">
        <v>1108</v>
      </c>
      <c r="B143" s="2" t="s">
        <v>540</v>
      </c>
      <c r="C143" s="2" t="s">
        <v>672</v>
      </c>
      <c r="D143" s="2" t="s">
        <v>535</v>
      </c>
      <c r="E143" s="2" t="s">
        <v>500</v>
      </c>
      <c r="F143" s="2"/>
      <c r="G143" s="284">
        <f>G144+G145+G146</f>
        <v>1215.24</v>
      </c>
      <c r="U143" s="284">
        <f>U144+U145+U146</f>
        <v>1120.674</v>
      </c>
    </row>
    <row r="144" spans="1:21" ht="54" customHeight="1">
      <c r="A144" s="2" t="s">
        <v>660</v>
      </c>
      <c r="B144" s="2" t="s">
        <v>540</v>
      </c>
      <c r="C144" s="2" t="s">
        <v>672</v>
      </c>
      <c r="D144" s="2" t="s">
        <v>535</v>
      </c>
      <c r="E144" s="2" t="s">
        <v>500</v>
      </c>
      <c r="F144" s="2" t="s">
        <v>70</v>
      </c>
      <c r="G144" s="286">
        <v>1069.473</v>
      </c>
      <c r="U144" s="286">
        <v>1069.473</v>
      </c>
    </row>
    <row r="145" spans="1:21" ht="22.5" customHeight="1" hidden="1">
      <c r="A145" s="2" t="s">
        <v>661</v>
      </c>
      <c r="B145" s="2" t="s">
        <v>540</v>
      </c>
      <c r="C145" s="2" t="s">
        <v>672</v>
      </c>
      <c r="D145" s="2" t="s">
        <v>535</v>
      </c>
      <c r="E145" s="2" t="s">
        <v>86</v>
      </c>
      <c r="F145" s="2" t="s">
        <v>523</v>
      </c>
      <c r="G145" s="286"/>
      <c r="U145" s="286"/>
    </row>
    <row r="146" spans="1:21" ht="22.5" customHeight="1">
      <c r="A146" s="2" t="s">
        <v>661</v>
      </c>
      <c r="B146" s="2" t="s">
        <v>540</v>
      </c>
      <c r="C146" s="2" t="s">
        <v>672</v>
      </c>
      <c r="D146" s="2" t="s">
        <v>535</v>
      </c>
      <c r="E146" s="2" t="s">
        <v>500</v>
      </c>
      <c r="F146" s="2" t="s">
        <v>523</v>
      </c>
      <c r="G146" s="286">
        <v>145.767</v>
      </c>
      <c r="U146" s="286">
        <v>51.201</v>
      </c>
    </row>
    <row r="147" spans="1:21" ht="31.5" customHeight="1">
      <c r="A147" s="330" t="s">
        <v>175</v>
      </c>
      <c r="B147" s="254" t="s">
        <v>540</v>
      </c>
      <c r="C147" s="254" t="s">
        <v>672</v>
      </c>
      <c r="D147" s="254" t="s">
        <v>535</v>
      </c>
      <c r="E147" s="254" t="s">
        <v>132</v>
      </c>
      <c r="F147" s="2"/>
      <c r="G147" s="288">
        <f>SUM(G148)</f>
        <v>7726.373</v>
      </c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88">
        <f>SUM(U148)</f>
        <v>287.23</v>
      </c>
    </row>
    <row r="148" spans="1:21" ht="31.5" customHeight="1">
      <c r="A148" s="481" t="s">
        <v>176</v>
      </c>
      <c r="B148" s="2" t="s">
        <v>540</v>
      </c>
      <c r="C148" s="2" t="s">
        <v>672</v>
      </c>
      <c r="D148" s="2" t="s">
        <v>535</v>
      </c>
      <c r="E148" s="482" t="s">
        <v>133</v>
      </c>
      <c r="F148" s="483"/>
      <c r="G148" s="286">
        <f>SUM(G149)</f>
        <v>7726.373</v>
      </c>
      <c r="U148" s="286">
        <f>SUM(U149)</f>
        <v>287.23</v>
      </c>
    </row>
    <row r="149" spans="1:21" ht="27">
      <c r="A149" s="311" t="s">
        <v>606</v>
      </c>
      <c r="B149" s="2" t="s">
        <v>337</v>
      </c>
      <c r="C149" s="2" t="s">
        <v>672</v>
      </c>
      <c r="D149" s="2" t="s">
        <v>535</v>
      </c>
      <c r="E149" s="311" t="s">
        <v>1143</v>
      </c>
      <c r="F149" s="311"/>
      <c r="G149" s="285">
        <f>G150+G151+G152</f>
        <v>7726.373</v>
      </c>
      <c r="U149" s="285">
        <f>U150+U151+U152</f>
        <v>287.23</v>
      </c>
    </row>
    <row r="150" spans="1:21" ht="40.5">
      <c r="A150" s="2" t="s">
        <v>660</v>
      </c>
      <c r="B150" s="2" t="s">
        <v>540</v>
      </c>
      <c r="C150" s="2" t="s">
        <v>672</v>
      </c>
      <c r="D150" s="2" t="s">
        <v>535</v>
      </c>
      <c r="E150" s="2" t="s">
        <v>1143</v>
      </c>
      <c r="F150" s="2" t="s">
        <v>70</v>
      </c>
      <c r="G150" s="284">
        <v>7136</v>
      </c>
      <c r="U150" s="506">
        <v>129</v>
      </c>
    </row>
    <row r="151" spans="1:23" ht="27.75">
      <c r="A151" s="309" t="s">
        <v>385</v>
      </c>
      <c r="B151" s="2" t="s">
        <v>540</v>
      </c>
      <c r="C151" s="2" t="s">
        <v>672</v>
      </c>
      <c r="D151" s="2" t="s">
        <v>535</v>
      </c>
      <c r="E151" s="2" t="s">
        <v>1143</v>
      </c>
      <c r="F151" s="2" t="s">
        <v>523</v>
      </c>
      <c r="G151" s="284">
        <v>445</v>
      </c>
      <c r="H151" s="477"/>
      <c r="N151" s="284"/>
      <c r="U151" s="284">
        <v>12.857</v>
      </c>
      <c r="W151" s="223"/>
    </row>
    <row r="152" spans="1:21" ht="15">
      <c r="A152" s="2" t="s">
        <v>772</v>
      </c>
      <c r="B152" s="2" t="s">
        <v>540</v>
      </c>
      <c r="C152" s="2" t="s">
        <v>672</v>
      </c>
      <c r="D152" s="2" t="s">
        <v>535</v>
      </c>
      <c r="E152" s="2" t="s">
        <v>1143</v>
      </c>
      <c r="F152" s="2" t="s">
        <v>773</v>
      </c>
      <c r="G152" s="284">
        <v>145.373</v>
      </c>
      <c r="H152" s="477"/>
      <c r="U152" s="284">
        <v>145.373</v>
      </c>
    </row>
    <row r="153" spans="1:21" ht="12.75" customHeight="1" hidden="1">
      <c r="A153" s="447" t="s">
        <v>252</v>
      </c>
      <c r="B153" s="311" t="s">
        <v>540</v>
      </c>
      <c r="C153" s="311" t="s">
        <v>672</v>
      </c>
      <c r="D153" s="311" t="s">
        <v>535</v>
      </c>
      <c r="E153" s="311" t="s">
        <v>494</v>
      </c>
      <c r="F153" s="311"/>
      <c r="G153" s="285">
        <f>G154</f>
        <v>0</v>
      </c>
      <c r="U153" s="285">
        <f>U154</f>
        <v>0</v>
      </c>
    </row>
    <row r="154" spans="1:21" ht="27.75" hidden="1">
      <c r="A154" s="309" t="s">
        <v>385</v>
      </c>
      <c r="B154" s="2" t="s">
        <v>540</v>
      </c>
      <c r="C154" s="2" t="s">
        <v>672</v>
      </c>
      <c r="D154" s="2" t="s">
        <v>535</v>
      </c>
      <c r="E154" s="2" t="s">
        <v>494</v>
      </c>
      <c r="F154" s="2" t="s">
        <v>523</v>
      </c>
      <c r="G154" s="284"/>
      <c r="H154" s="477"/>
      <c r="U154" s="284"/>
    </row>
    <row r="155" spans="1:21" ht="15" hidden="1">
      <c r="A155" s="305" t="s">
        <v>283</v>
      </c>
      <c r="B155" s="253" t="s">
        <v>540</v>
      </c>
      <c r="C155" s="253" t="s">
        <v>672</v>
      </c>
      <c r="D155" s="253" t="s">
        <v>535</v>
      </c>
      <c r="E155" s="253" t="s">
        <v>498</v>
      </c>
      <c r="F155" s="253"/>
      <c r="G155" s="282">
        <f>G156</f>
        <v>0</v>
      </c>
      <c r="U155" s="282">
        <f>U156</f>
        <v>0</v>
      </c>
    </row>
    <row r="156" spans="1:21" ht="15" hidden="1">
      <c r="A156" s="308" t="s">
        <v>759</v>
      </c>
      <c r="B156" s="2" t="s">
        <v>540</v>
      </c>
      <c r="C156" s="2" t="s">
        <v>672</v>
      </c>
      <c r="D156" s="2" t="s">
        <v>535</v>
      </c>
      <c r="E156" s="2" t="s">
        <v>497</v>
      </c>
      <c r="F156" s="2"/>
      <c r="G156" s="284">
        <f>G157+G158</f>
        <v>0</v>
      </c>
      <c r="U156" s="284">
        <f>U157+U158</f>
        <v>0</v>
      </c>
    </row>
    <row r="157" spans="1:21" ht="15" hidden="1">
      <c r="A157" s="2" t="s">
        <v>180</v>
      </c>
      <c r="B157" s="2" t="s">
        <v>540</v>
      </c>
      <c r="C157" s="2" t="s">
        <v>672</v>
      </c>
      <c r="D157" s="2" t="s">
        <v>535</v>
      </c>
      <c r="E157" s="2" t="s">
        <v>496</v>
      </c>
      <c r="F157" s="2" t="s">
        <v>771</v>
      </c>
      <c r="G157" s="284"/>
      <c r="U157" s="284"/>
    </row>
    <row r="158" spans="1:21" ht="15" hidden="1">
      <c r="A158" s="5" t="s">
        <v>97</v>
      </c>
      <c r="B158" s="2" t="s">
        <v>540</v>
      </c>
      <c r="C158" s="2" t="s">
        <v>672</v>
      </c>
      <c r="D158" s="2" t="s">
        <v>535</v>
      </c>
      <c r="E158" s="2" t="s">
        <v>495</v>
      </c>
      <c r="F158" s="2"/>
      <c r="G158" s="284">
        <f>G160+G159</f>
        <v>0</v>
      </c>
      <c r="U158" s="284">
        <f>U160+U159</f>
        <v>0</v>
      </c>
    </row>
    <row r="159" spans="1:21" ht="15" hidden="1">
      <c r="A159" s="2" t="s">
        <v>661</v>
      </c>
      <c r="B159" s="2" t="s">
        <v>540</v>
      </c>
      <c r="C159" s="2" t="s">
        <v>672</v>
      </c>
      <c r="D159" s="2" t="s">
        <v>535</v>
      </c>
      <c r="E159" s="2" t="s">
        <v>495</v>
      </c>
      <c r="F159" s="2" t="s">
        <v>523</v>
      </c>
      <c r="G159" s="284"/>
      <c r="U159" s="284"/>
    </row>
    <row r="160" spans="1:21" ht="15" hidden="1">
      <c r="A160" s="2" t="s">
        <v>180</v>
      </c>
      <c r="B160" s="2" t="s">
        <v>540</v>
      </c>
      <c r="C160" s="2" t="s">
        <v>672</v>
      </c>
      <c r="D160" s="2" t="s">
        <v>535</v>
      </c>
      <c r="E160" s="2" t="s">
        <v>495</v>
      </c>
      <c r="F160" s="2" t="s">
        <v>771</v>
      </c>
      <c r="G160" s="284"/>
      <c r="U160" s="284"/>
    </row>
    <row r="161" spans="1:21" ht="15" hidden="1">
      <c r="A161" s="310" t="s">
        <v>421</v>
      </c>
      <c r="B161" s="2" t="s">
        <v>540</v>
      </c>
      <c r="C161" s="353" t="s">
        <v>672</v>
      </c>
      <c r="D161" s="353" t="s">
        <v>535</v>
      </c>
      <c r="E161" s="311" t="s">
        <v>422</v>
      </c>
      <c r="F161" s="350"/>
      <c r="G161" s="448">
        <f>G162</f>
        <v>0</v>
      </c>
      <c r="U161" s="448">
        <f>U162</f>
        <v>0</v>
      </c>
    </row>
    <row r="162" spans="1:21" ht="15" hidden="1">
      <c r="A162" s="2" t="s">
        <v>772</v>
      </c>
      <c r="B162" s="2" t="s">
        <v>540</v>
      </c>
      <c r="C162" s="351" t="s">
        <v>672</v>
      </c>
      <c r="D162" s="351" t="s">
        <v>535</v>
      </c>
      <c r="E162" s="351" t="s">
        <v>422</v>
      </c>
      <c r="F162" s="2" t="s">
        <v>773</v>
      </c>
      <c r="G162" s="284"/>
      <c r="U162" s="284"/>
    </row>
    <row r="163" spans="1:21" ht="15" hidden="1">
      <c r="A163" s="311" t="s">
        <v>43</v>
      </c>
      <c r="B163" s="311" t="s">
        <v>540</v>
      </c>
      <c r="C163" s="353" t="s">
        <v>672</v>
      </c>
      <c r="D163" s="353" t="s">
        <v>535</v>
      </c>
      <c r="E163" s="353" t="s">
        <v>44</v>
      </c>
      <c r="F163" s="311"/>
      <c r="G163" s="285">
        <f>G164</f>
        <v>0</v>
      </c>
      <c r="U163" s="285">
        <f>U164</f>
        <v>0</v>
      </c>
    </row>
    <row r="164" spans="1:21" ht="27.75" hidden="1">
      <c r="A164" s="309" t="s">
        <v>385</v>
      </c>
      <c r="B164" s="2" t="s">
        <v>540</v>
      </c>
      <c r="C164" s="2" t="s">
        <v>672</v>
      </c>
      <c r="D164" s="2" t="s">
        <v>535</v>
      </c>
      <c r="E164" s="351" t="s">
        <v>44</v>
      </c>
      <c r="F164" s="2" t="s">
        <v>523</v>
      </c>
      <c r="G164" s="284"/>
      <c r="U164" s="284"/>
    </row>
    <row r="165" spans="1:21" ht="15" hidden="1">
      <c r="A165" s="311" t="s">
        <v>45</v>
      </c>
      <c r="B165" s="2" t="s">
        <v>540</v>
      </c>
      <c r="C165" s="2" t="s">
        <v>672</v>
      </c>
      <c r="D165" s="2" t="s">
        <v>535</v>
      </c>
      <c r="E165" s="351" t="s">
        <v>46</v>
      </c>
      <c r="F165" s="311"/>
      <c r="G165" s="285">
        <f>G166</f>
        <v>0</v>
      </c>
      <c r="U165" s="285">
        <f>U166</f>
        <v>0</v>
      </c>
    </row>
    <row r="166" spans="1:21" ht="27.75" hidden="1">
      <c r="A166" s="309" t="s">
        <v>385</v>
      </c>
      <c r="B166" s="2" t="s">
        <v>540</v>
      </c>
      <c r="C166" s="2" t="s">
        <v>672</v>
      </c>
      <c r="D166" s="2" t="s">
        <v>535</v>
      </c>
      <c r="E166" s="351" t="s">
        <v>46</v>
      </c>
      <c r="F166" s="2" t="s">
        <v>523</v>
      </c>
      <c r="G166" s="284"/>
      <c r="U166" s="284"/>
    </row>
    <row r="167" spans="1:21" ht="27.75" hidden="1">
      <c r="A167" s="354" t="s">
        <v>47</v>
      </c>
      <c r="B167" s="2" t="s">
        <v>540</v>
      </c>
      <c r="C167" s="2" t="s">
        <v>672</v>
      </c>
      <c r="D167" s="2" t="s">
        <v>535</v>
      </c>
      <c r="E167" s="351" t="s">
        <v>48</v>
      </c>
      <c r="F167" s="311"/>
      <c r="G167" s="285">
        <f>G168</f>
        <v>0</v>
      </c>
      <c r="U167" s="285">
        <f>U168</f>
        <v>0</v>
      </c>
    </row>
    <row r="168" spans="1:21" ht="40.5" hidden="1">
      <c r="A168" s="2" t="s">
        <v>660</v>
      </c>
      <c r="B168" s="2" t="s">
        <v>540</v>
      </c>
      <c r="C168" s="2" t="s">
        <v>672</v>
      </c>
      <c r="D168" s="2" t="s">
        <v>535</v>
      </c>
      <c r="E168" s="2" t="s">
        <v>48</v>
      </c>
      <c r="F168" s="2" t="s">
        <v>70</v>
      </c>
      <c r="G168" s="284"/>
      <c r="U168" s="284"/>
    </row>
    <row r="169" spans="1:21" ht="15" hidden="1">
      <c r="A169" s="305" t="s">
        <v>283</v>
      </c>
      <c r="B169" s="254" t="s">
        <v>540</v>
      </c>
      <c r="C169" s="350" t="s">
        <v>672</v>
      </c>
      <c r="D169" s="350" t="s">
        <v>535</v>
      </c>
      <c r="E169" s="254" t="s">
        <v>498</v>
      </c>
      <c r="F169" s="311"/>
      <c r="G169" s="283">
        <f>G172+G170</f>
        <v>0</v>
      </c>
      <c r="U169" s="283">
        <f>U172+U170</f>
        <v>0</v>
      </c>
    </row>
    <row r="170" spans="1:21" ht="15" hidden="1">
      <c r="A170" s="5" t="s">
        <v>38</v>
      </c>
      <c r="B170" s="2" t="s">
        <v>540</v>
      </c>
      <c r="C170" s="351" t="s">
        <v>672</v>
      </c>
      <c r="D170" s="351" t="s">
        <v>535</v>
      </c>
      <c r="E170" s="2" t="s">
        <v>496</v>
      </c>
      <c r="F170" s="2"/>
      <c r="G170" s="284">
        <f>G171</f>
        <v>0</v>
      </c>
      <c r="U170" s="284">
        <f>U171</f>
        <v>0</v>
      </c>
    </row>
    <row r="171" spans="1:21" ht="15" hidden="1">
      <c r="A171" s="2" t="s">
        <v>180</v>
      </c>
      <c r="B171" s="2" t="s">
        <v>540</v>
      </c>
      <c r="C171" s="351" t="s">
        <v>672</v>
      </c>
      <c r="D171" s="351" t="s">
        <v>535</v>
      </c>
      <c r="E171" s="2" t="s">
        <v>496</v>
      </c>
      <c r="F171" s="2" t="s">
        <v>771</v>
      </c>
      <c r="G171" s="284"/>
      <c r="U171" s="284"/>
    </row>
    <row r="172" spans="1:21" ht="15" hidden="1">
      <c r="A172" s="308" t="s">
        <v>759</v>
      </c>
      <c r="B172" s="2" t="s">
        <v>540</v>
      </c>
      <c r="C172" s="351" t="s">
        <v>672</v>
      </c>
      <c r="D172" s="351" t="s">
        <v>535</v>
      </c>
      <c r="E172" s="2" t="s">
        <v>495</v>
      </c>
      <c r="F172" s="2"/>
      <c r="G172" s="284">
        <f>G173</f>
        <v>0</v>
      </c>
      <c r="U172" s="284">
        <f>U173</f>
        <v>0</v>
      </c>
    </row>
    <row r="173" spans="1:21" ht="15" hidden="1">
      <c r="A173" s="2" t="s">
        <v>180</v>
      </c>
      <c r="B173" s="2" t="s">
        <v>540</v>
      </c>
      <c r="C173" s="351" t="s">
        <v>672</v>
      </c>
      <c r="D173" s="351" t="s">
        <v>535</v>
      </c>
      <c r="E173" s="2" t="s">
        <v>495</v>
      </c>
      <c r="F173" s="2" t="s">
        <v>771</v>
      </c>
      <c r="G173" s="284"/>
      <c r="H173" s="477"/>
      <c r="U173" s="284"/>
    </row>
    <row r="174" spans="1:21" ht="15" hidden="1">
      <c r="A174" s="305" t="s">
        <v>283</v>
      </c>
      <c r="B174" s="311" t="s">
        <v>540</v>
      </c>
      <c r="C174" s="353" t="s">
        <v>672</v>
      </c>
      <c r="D174" s="353" t="s">
        <v>535</v>
      </c>
      <c r="E174" s="254" t="s">
        <v>498</v>
      </c>
      <c r="F174" s="2"/>
      <c r="G174" s="284">
        <f>G178+G176</f>
        <v>0</v>
      </c>
      <c r="H174" s="477"/>
      <c r="U174" s="284">
        <f>U178+U176</f>
        <v>0</v>
      </c>
    </row>
    <row r="175" spans="1:21" ht="15.75" hidden="1">
      <c r="A175" s="378" t="s">
        <v>759</v>
      </c>
      <c r="B175" s="311" t="s">
        <v>540</v>
      </c>
      <c r="C175" s="351" t="s">
        <v>672</v>
      </c>
      <c r="D175" s="351" t="s">
        <v>535</v>
      </c>
      <c r="E175" s="12" t="s">
        <v>1017</v>
      </c>
      <c r="F175" s="2"/>
      <c r="G175" s="284">
        <f>G176+G178</f>
        <v>0</v>
      </c>
      <c r="H175" s="477"/>
      <c r="U175" s="284">
        <f>U176+U178</f>
        <v>0</v>
      </c>
    </row>
    <row r="176" spans="1:21" ht="15" hidden="1">
      <c r="A176" s="5" t="s">
        <v>38</v>
      </c>
      <c r="B176" s="2" t="s">
        <v>540</v>
      </c>
      <c r="C176" s="351" t="s">
        <v>672</v>
      </c>
      <c r="D176" s="351" t="s">
        <v>535</v>
      </c>
      <c r="E176" s="2" t="s">
        <v>496</v>
      </c>
      <c r="F176" s="2"/>
      <c r="G176" s="284">
        <f>G177</f>
        <v>0</v>
      </c>
      <c r="H176" s="477"/>
      <c r="U176" s="284">
        <f>U177</f>
        <v>0</v>
      </c>
    </row>
    <row r="177" spans="1:21" ht="15" hidden="1">
      <c r="A177" s="2" t="s">
        <v>180</v>
      </c>
      <c r="B177" s="2" t="s">
        <v>540</v>
      </c>
      <c r="C177" s="351" t="s">
        <v>672</v>
      </c>
      <c r="D177" s="351" t="s">
        <v>535</v>
      </c>
      <c r="E177" s="2" t="s">
        <v>496</v>
      </c>
      <c r="F177" s="2" t="s">
        <v>771</v>
      </c>
      <c r="G177" s="284"/>
      <c r="H177" s="477"/>
      <c r="U177" s="284"/>
    </row>
    <row r="178" spans="1:21" ht="15" hidden="1">
      <c r="A178" s="242" t="s">
        <v>97</v>
      </c>
      <c r="B178" s="2" t="s">
        <v>540</v>
      </c>
      <c r="C178" s="351" t="s">
        <v>672</v>
      </c>
      <c r="D178" s="351" t="s">
        <v>535</v>
      </c>
      <c r="E178" s="2" t="s">
        <v>495</v>
      </c>
      <c r="F178" s="2"/>
      <c r="G178" s="284">
        <f>G179</f>
        <v>0</v>
      </c>
      <c r="H178" s="477"/>
      <c r="U178" s="284">
        <f>U179</f>
        <v>0</v>
      </c>
    </row>
    <row r="179" spans="1:21" ht="15" hidden="1">
      <c r="A179" s="2" t="s">
        <v>180</v>
      </c>
      <c r="B179" s="2" t="s">
        <v>540</v>
      </c>
      <c r="C179" s="351" t="s">
        <v>672</v>
      </c>
      <c r="D179" s="351" t="s">
        <v>535</v>
      </c>
      <c r="E179" s="2" t="s">
        <v>495</v>
      </c>
      <c r="F179" s="2" t="s">
        <v>771</v>
      </c>
      <c r="G179" s="284"/>
      <c r="H179" s="477"/>
      <c r="U179" s="284"/>
    </row>
    <row r="180" spans="1:21" ht="15" hidden="1">
      <c r="A180" s="253" t="s">
        <v>537</v>
      </c>
      <c r="B180" s="253" t="s">
        <v>540</v>
      </c>
      <c r="C180" s="253" t="s">
        <v>672</v>
      </c>
      <c r="D180" s="253" t="s">
        <v>535</v>
      </c>
      <c r="E180" s="253"/>
      <c r="F180" s="253"/>
      <c r="G180" s="282"/>
      <c r="U180" s="282"/>
    </row>
    <row r="181" spans="1:21" ht="32.25" customHeight="1" hidden="1">
      <c r="A181" s="336" t="s">
        <v>477</v>
      </c>
      <c r="B181" s="2" t="s">
        <v>540</v>
      </c>
      <c r="C181" s="311" t="s">
        <v>672</v>
      </c>
      <c r="D181" s="311" t="s">
        <v>533</v>
      </c>
      <c r="E181" s="316" t="s">
        <v>698</v>
      </c>
      <c r="F181" s="311"/>
      <c r="G181" s="287"/>
      <c r="U181" s="287"/>
    </row>
    <row r="182" spans="1:21" s="269" customFormat="1" ht="43.5" customHeight="1" hidden="1">
      <c r="A182" s="2" t="s">
        <v>950</v>
      </c>
      <c r="B182" s="2" t="s">
        <v>540</v>
      </c>
      <c r="C182" s="2" t="s">
        <v>672</v>
      </c>
      <c r="D182" s="2" t="s">
        <v>533</v>
      </c>
      <c r="E182" s="315" t="s">
        <v>1136</v>
      </c>
      <c r="F182" s="2"/>
      <c r="G182" s="286">
        <f>G183</f>
        <v>0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86">
        <f>U183</f>
        <v>0</v>
      </c>
    </row>
    <row r="183" spans="1:21" s="269" customFormat="1" ht="48.75" customHeight="1" hidden="1">
      <c r="A183" s="2" t="s">
        <v>660</v>
      </c>
      <c r="B183" s="2" t="s">
        <v>540</v>
      </c>
      <c r="C183" s="2" t="s">
        <v>672</v>
      </c>
      <c r="D183" s="2" t="s">
        <v>533</v>
      </c>
      <c r="E183" s="315" t="s">
        <v>1136</v>
      </c>
      <c r="F183" s="2" t="s">
        <v>70</v>
      </c>
      <c r="G183" s="286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86"/>
    </row>
    <row r="184" spans="1:21" s="269" customFormat="1" ht="48" customHeight="1" hidden="1">
      <c r="A184" s="5" t="s">
        <v>990</v>
      </c>
      <c r="B184" s="2" t="s">
        <v>540</v>
      </c>
      <c r="C184" s="2" t="s">
        <v>672</v>
      </c>
      <c r="D184" s="2" t="s">
        <v>533</v>
      </c>
      <c r="E184" s="308" t="s">
        <v>692</v>
      </c>
      <c r="F184" s="2"/>
      <c r="G184" s="286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86"/>
    </row>
    <row r="185" spans="1:21" s="269" customFormat="1" ht="58.5" customHeight="1" hidden="1">
      <c r="A185" s="317" t="s">
        <v>693</v>
      </c>
      <c r="B185" s="2" t="s">
        <v>540</v>
      </c>
      <c r="C185" s="2" t="s">
        <v>672</v>
      </c>
      <c r="D185" s="2" t="s">
        <v>533</v>
      </c>
      <c r="E185" s="308" t="s">
        <v>694</v>
      </c>
      <c r="F185" s="2"/>
      <c r="G185" s="286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86"/>
    </row>
    <row r="186" spans="1:21" s="269" customFormat="1" ht="36.75" customHeight="1" hidden="1">
      <c r="A186" s="2" t="s">
        <v>250</v>
      </c>
      <c r="B186" s="2" t="s">
        <v>540</v>
      </c>
      <c r="C186" s="2" t="s">
        <v>672</v>
      </c>
      <c r="D186" s="2" t="s">
        <v>533</v>
      </c>
      <c r="E186" s="308" t="s">
        <v>1138</v>
      </c>
      <c r="F186" s="2"/>
      <c r="G186" s="286">
        <f>G187+G188</f>
        <v>0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86">
        <f>U187+U188</f>
        <v>0</v>
      </c>
    </row>
    <row r="187" spans="1:21" s="269" customFormat="1" ht="27" customHeight="1" hidden="1">
      <c r="A187" s="309" t="s">
        <v>385</v>
      </c>
      <c r="B187" s="2" t="s">
        <v>540</v>
      </c>
      <c r="C187" s="2" t="s">
        <v>672</v>
      </c>
      <c r="D187" s="2" t="s">
        <v>533</v>
      </c>
      <c r="E187" s="308" t="s">
        <v>1138</v>
      </c>
      <c r="F187" s="2" t="s">
        <v>523</v>
      </c>
      <c r="G187" s="286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86"/>
    </row>
    <row r="188" spans="1:21" s="269" customFormat="1" ht="27" customHeight="1" hidden="1">
      <c r="A188" s="2" t="s">
        <v>180</v>
      </c>
      <c r="B188" s="2" t="s">
        <v>540</v>
      </c>
      <c r="C188" s="2" t="s">
        <v>672</v>
      </c>
      <c r="D188" s="2" t="s">
        <v>533</v>
      </c>
      <c r="E188" s="308" t="s">
        <v>1138</v>
      </c>
      <c r="F188" s="2" t="s">
        <v>771</v>
      </c>
      <c r="G188" s="286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86"/>
    </row>
    <row r="189" spans="1:21" ht="30" customHeight="1">
      <c r="A189" s="262" t="s">
        <v>1047</v>
      </c>
      <c r="B189" s="254" t="s">
        <v>540</v>
      </c>
      <c r="C189" s="254" t="s">
        <v>672</v>
      </c>
      <c r="D189" s="254" t="s">
        <v>535</v>
      </c>
      <c r="E189" s="254" t="s">
        <v>223</v>
      </c>
      <c r="F189" s="254"/>
      <c r="G189" s="283">
        <f>G190+G200+G196</f>
        <v>258.005</v>
      </c>
      <c r="H189" s="477">
        <f>G190+G196+G200</f>
        <v>258.005</v>
      </c>
      <c r="U189" s="283">
        <f>U190+U200+U196</f>
        <v>263.005</v>
      </c>
    </row>
    <row r="190" spans="1:21" ht="60" customHeight="1">
      <c r="A190" s="7" t="s">
        <v>1048</v>
      </c>
      <c r="B190" s="2" t="s">
        <v>540</v>
      </c>
      <c r="C190" s="2" t="s">
        <v>672</v>
      </c>
      <c r="D190" s="2" t="s">
        <v>535</v>
      </c>
      <c r="E190" s="2" t="s">
        <v>224</v>
      </c>
      <c r="F190" s="2"/>
      <c r="G190" s="284">
        <f>G191</f>
        <v>198.005</v>
      </c>
      <c r="U190" s="284">
        <f>U191</f>
        <v>198.005</v>
      </c>
    </row>
    <row r="191" spans="1:21" ht="27.75">
      <c r="A191" s="362" t="s">
        <v>713</v>
      </c>
      <c r="B191" s="2" t="s">
        <v>540</v>
      </c>
      <c r="C191" s="2" t="s">
        <v>672</v>
      </c>
      <c r="D191" s="2" t="s">
        <v>535</v>
      </c>
      <c r="E191" s="2" t="s">
        <v>714</v>
      </c>
      <c r="F191" s="2"/>
      <c r="G191" s="284">
        <f>G192+G194</f>
        <v>198.005</v>
      </c>
      <c r="U191" s="284">
        <f>U192+U194</f>
        <v>198.005</v>
      </c>
    </row>
    <row r="192" spans="1:21" ht="27.75">
      <c r="A192" s="321" t="s">
        <v>662</v>
      </c>
      <c r="B192" s="2" t="s">
        <v>540</v>
      </c>
      <c r="C192" s="2" t="s">
        <v>672</v>
      </c>
      <c r="D192" s="2" t="s">
        <v>535</v>
      </c>
      <c r="E192" s="2" t="s">
        <v>100</v>
      </c>
      <c r="F192" s="2"/>
      <c r="G192" s="284">
        <f>G193</f>
        <v>122.9</v>
      </c>
      <c r="U192" s="284">
        <f>U193</f>
        <v>122.9</v>
      </c>
    </row>
    <row r="193" spans="1:21" ht="15">
      <c r="A193" s="2" t="s">
        <v>772</v>
      </c>
      <c r="B193" s="2" t="s">
        <v>540</v>
      </c>
      <c r="C193" s="2" t="s">
        <v>672</v>
      </c>
      <c r="D193" s="2" t="s">
        <v>535</v>
      </c>
      <c r="E193" s="2" t="s">
        <v>100</v>
      </c>
      <c r="F193" s="2" t="s">
        <v>773</v>
      </c>
      <c r="G193" s="286">
        <v>122.9</v>
      </c>
      <c r="U193" s="286">
        <v>122.9</v>
      </c>
    </row>
    <row r="194" spans="1:21" ht="15">
      <c r="A194" s="310" t="s">
        <v>421</v>
      </c>
      <c r="B194" s="2" t="s">
        <v>540</v>
      </c>
      <c r="C194" s="353" t="s">
        <v>672</v>
      </c>
      <c r="D194" s="353" t="s">
        <v>535</v>
      </c>
      <c r="E194" s="2" t="s">
        <v>272</v>
      </c>
      <c r="F194" s="350"/>
      <c r="G194" s="449">
        <f>G195</f>
        <v>75.105</v>
      </c>
      <c r="U194" s="449">
        <f>U195</f>
        <v>75.105</v>
      </c>
    </row>
    <row r="195" spans="1:21" ht="15">
      <c r="A195" s="2" t="s">
        <v>772</v>
      </c>
      <c r="B195" s="2" t="s">
        <v>540</v>
      </c>
      <c r="C195" s="351" t="s">
        <v>672</v>
      </c>
      <c r="D195" s="351" t="s">
        <v>535</v>
      </c>
      <c r="E195" s="2" t="s">
        <v>272</v>
      </c>
      <c r="F195" s="2" t="s">
        <v>773</v>
      </c>
      <c r="G195" s="284">
        <v>75.105</v>
      </c>
      <c r="N195" s="284"/>
      <c r="U195" s="284">
        <v>75.105</v>
      </c>
    </row>
    <row r="196" spans="1:21" ht="61.5" customHeight="1">
      <c r="A196" s="364" t="s">
        <v>1064</v>
      </c>
      <c r="B196" s="311" t="s">
        <v>540</v>
      </c>
      <c r="C196" s="353" t="s">
        <v>672</v>
      </c>
      <c r="D196" s="353" t="s">
        <v>535</v>
      </c>
      <c r="E196" s="311" t="s">
        <v>876</v>
      </c>
      <c r="F196" s="311"/>
      <c r="G196" s="285">
        <f>G197</f>
        <v>20</v>
      </c>
      <c r="U196" s="285">
        <f>U197</f>
        <v>25</v>
      </c>
    </row>
    <row r="197" spans="1:21" ht="36" customHeight="1">
      <c r="A197" s="2" t="s">
        <v>875</v>
      </c>
      <c r="B197" s="2" t="s">
        <v>540</v>
      </c>
      <c r="C197" s="351" t="s">
        <v>672</v>
      </c>
      <c r="D197" s="351" t="s">
        <v>535</v>
      </c>
      <c r="E197" s="2" t="s">
        <v>1035</v>
      </c>
      <c r="F197" s="2"/>
      <c r="G197" s="284">
        <f>G199</f>
        <v>20</v>
      </c>
      <c r="U197" s="284">
        <f>U199</f>
        <v>25</v>
      </c>
    </row>
    <row r="198" spans="1:21" ht="27.75">
      <c r="A198" s="309" t="s">
        <v>1045</v>
      </c>
      <c r="B198" s="2" t="s">
        <v>540</v>
      </c>
      <c r="C198" s="351" t="s">
        <v>672</v>
      </c>
      <c r="D198" s="351" t="s">
        <v>535</v>
      </c>
      <c r="E198" s="2" t="s">
        <v>1035</v>
      </c>
      <c r="F198" s="2"/>
      <c r="G198" s="284">
        <v>20</v>
      </c>
      <c r="U198" s="284">
        <v>25</v>
      </c>
    </row>
    <row r="199" spans="1:21" ht="27.75">
      <c r="A199" s="309" t="s">
        <v>385</v>
      </c>
      <c r="B199" s="2" t="s">
        <v>540</v>
      </c>
      <c r="C199" s="351" t="s">
        <v>672</v>
      </c>
      <c r="D199" s="351" t="s">
        <v>535</v>
      </c>
      <c r="E199" s="2" t="s">
        <v>1035</v>
      </c>
      <c r="F199" s="2" t="s">
        <v>523</v>
      </c>
      <c r="G199" s="284">
        <v>20</v>
      </c>
      <c r="U199" s="284">
        <v>25</v>
      </c>
    </row>
    <row r="200" spans="1:21" s="168" customFormat="1" ht="60.75" customHeight="1">
      <c r="A200" s="365" t="s">
        <v>1056</v>
      </c>
      <c r="B200" s="2" t="s">
        <v>540</v>
      </c>
      <c r="C200" s="2" t="s">
        <v>672</v>
      </c>
      <c r="D200" s="2" t="s">
        <v>535</v>
      </c>
      <c r="E200" s="2" t="s">
        <v>637</v>
      </c>
      <c r="F200" s="2"/>
      <c r="G200" s="286">
        <f>G201</f>
        <v>40</v>
      </c>
      <c r="H200" s="484"/>
      <c r="I200" s="484"/>
      <c r="J200" s="484"/>
      <c r="K200" s="484"/>
      <c r="L200" s="484"/>
      <c r="M200" s="484"/>
      <c r="N200" s="484"/>
      <c r="O200" s="484"/>
      <c r="P200" s="484"/>
      <c r="Q200" s="484"/>
      <c r="R200" s="484"/>
      <c r="S200" s="484"/>
      <c r="T200" s="484"/>
      <c r="U200" s="286">
        <f>U201</f>
        <v>40</v>
      </c>
    </row>
    <row r="201" spans="1:21" ht="36.75" customHeight="1">
      <c r="A201" s="317" t="s">
        <v>638</v>
      </c>
      <c r="B201" s="2" t="s">
        <v>540</v>
      </c>
      <c r="C201" s="2" t="s">
        <v>672</v>
      </c>
      <c r="D201" s="2" t="s">
        <v>535</v>
      </c>
      <c r="E201" s="12" t="s">
        <v>12</v>
      </c>
      <c r="F201" s="2"/>
      <c r="G201" s="286">
        <f>G202</f>
        <v>40</v>
      </c>
      <c r="U201" s="286">
        <f>U202</f>
        <v>40</v>
      </c>
    </row>
    <row r="202" spans="1:21" ht="19.5" customHeight="1">
      <c r="A202" s="366" t="s">
        <v>11</v>
      </c>
      <c r="B202" s="2" t="s">
        <v>540</v>
      </c>
      <c r="C202" s="2" t="s">
        <v>672</v>
      </c>
      <c r="D202" s="2" t="s">
        <v>535</v>
      </c>
      <c r="E202" s="12" t="s">
        <v>13</v>
      </c>
      <c r="F202" s="2"/>
      <c r="G202" s="286">
        <f>G203</f>
        <v>40</v>
      </c>
      <c r="U202" s="286">
        <f>U203</f>
        <v>40</v>
      </c>
    </row>
    <row r="203" spans="1:21" ht="27.75">
      <c r="A203" s="309" t="s">
        <v>385</v>
      </c>
      <c r="B203" s="2" t="s">
        <v>540</v>
      </c>
      <c r="C203" s="2" t="s">
        <v>672</v>
      </c>
      <c r="D203" s="2" t="s">
        <v>535</v>
      </c>
      <c r="E203" s="12" t="s">
        <v>13</v>
      </c>
      <c r="F203" s="2" t="s">
        <v>523</v>
      </c>
      <c r="G203" s="286">
        <v>40</v>
      </c>
      <c r="H203" s="477"/>
      <c r="U203" s="286">
        <v>40</v>
      </c>
    </row>
    <row r="204" spans="1:21" ht="40.5" customHeight="1">
      <c r="A204" s="327" t="s">
        <v>280</v>
      </c>
      <c r="B204" s="254" t="s">
        <v>540</v>
      </c>
      <c r="C204" s="254" t="s">
        <v>672</v>
      </c>
      <c r="D204" s="254" t="s">
        <v>535</v>
      </c>
      <c r="E204" s="254" t="s">
        <v>646</v>
      </c>
      <c r="F204" s="254"/>
      <c r="G204" s="283">
        <f>G205</f>
        <v>72</v>
      </c>
      <c r="U204" s="283"/>
    </row>
    <row r="205" spans="1:21" ht="50.25" customHeight="1">
      <c r="A205" s="352" t="s">
        <v>958</v>
      </c>
      <c r="B205" s="2" t="s">
        <v>540</v>
      </c>
      <c r="C205" s="2" t="s">
        <v>672</v>
      </c>
      <c r="D205" s="2" t="s">
        <v>535</v>
      </c>
      <c r="E205" s="2" t="s">
        <v>642</v>
      </c>
      <c r="F205" s="254"/>
      <c r="G205" s="283">
        <f>G206</f>
        <v>72</v>
      </c>
      <c r="U205" s="283"/>
    </row>
    <row r="206" spans="1:21" ht="32.25" customHeight="1">
      <c r="A206" s="320" t="s">
        <v>400</v>
      </c>
      <c r="B206" s="2" t="s">
        <v>540</v>
      </c>
      <c r="C206" s="2" t="s">
        <v>672</v>
      </c>
      <c r="D206" s="2" t="s">
        <v>535</v>
      </c>
      <c r="E206" s="2" t="s">
        <v>644</v>
      </c>
      <c r="F206" s="254"/>
      <c r="G206" s="283">
        <f>G207+G209</f>
        <v>72</v>
      </c>
      <c r="U206" s="283"/>
    </row>
    <row r="207" spans="1:21" ht="19.5" customHeight="1">
      <c r="A207" s="2" t="s">
        <v>325</v>
      </c>
      <c r="B207" s="2" t="s">
        <v>540</v>
      </c>
      <c r="C207" s="2" t="s">
        <v>672</v>
      </c>
      <c r="D207" s="2" t="s">
        <v>535</v>
      </c>
      <c r="E207" s="2" t="s">
        <v>645</v>
      </c>
      <c r="F207" s="2"/>
      <c r="G207" s="284">
        <f>G208</f>
        <v>70</v>
      </c>
      <c r="U207" s="284"/>
    </row>
    <row r="208" spans="1:21" ht="29.25" customHeight="1">
      <c r="A208" s="309" t="s">
        <v>385</v>
      </c>
      <c r="B208" s="2" t="s">
        <v>540</v>
      </c>
      <c r="C208" s="2" t="s">
        <v>672</v>
      </c>
      <c r="D208" s="2" t="s">
        <v>535</v>
      </c>
      <c r="E208" s="2" t="s">
        <v>645</v>
      </c>
      <c r="F208" s="2" t="s">
        <v>523</v>
      </c>
      <c r="G208" s="286">
        <v>70</v>
      </c>
      <c r="U208" s="286"/>
    </row>
    <row r="209" spans="1:21" ht="32.25" customHeight="1">
      <c r="A209" s="320" t="s">
        <v>1164</v>
      </c>
      <c r="B209" s="2" t="s">
        <v>540</v>
      </c>
      <c r="C209" s="2" t="s">
        <v>672</v>
      </c>
      <c r="D209" s="2" t="s">
        <v>535</v>
      </c>
      <c r="E209" s="2" t="s">
        <v>1123</v>
      </c>
      <c r="F209" s="254"/>
      <c r="G209" s="283">
        <f>G210</f>
        <v>2</v>
      </c>
      <c r="U209" s="283"/>
    </row>
    <row r="210" spans="1:21" ht="19.5" customHeight="1">
      <c r="A210" s="2" t="s">
        <v>325</v>
      </c>
      <c r="B210" s="2" t="s">
        <v>540</v>
      </c>
      <c r="C210" s="2" t="s">
        <v>672</v>
      </c>
      <c r="D210" s="2" t="s">
        <v>535</v>
      </c>
      <c r="E210" s="2" t="s">
        <v>1126</v>
      </c>
      <c r="F210" s="2"/>
      <c r="G210" s="284">
        <f>G211</f>
        <v>2</v>
      </c>
      <c r="U210" s="284"/>
    </row>
    <row r="211" spans="1:21" ht="29.25" customHeight="1">
      <c r="A211" s="309" t="s">
        <v>385</v>
      </c>
      <c r="B211" s="2" t="s">
        <v>540</v>
      </c>
      <c r="C211" s="2" t="s">
        <v>672</v>
      </c>
      <c r="D211" s="2" t="s">
        <v>535</v>
      </c>
      <c r="E211" s="2" t="s">
        <v>1126</v>
      </c>
      <c r="F211" s="2" t="s">
        <v>523</v>
      </c>
      <c r="G211" s="286">
        <v>2</v>
      </c>
      <c r="U211" s="286"/>
    </row>
    <row r="212" spans="1:21" ht="29.25" customHeight="1">
      <c r="A212" s="258" t="s">
        <v>620</v>
      </c>
      <c r="B212" s="2" t="s">
        <v>540</v>
      </c>
      <c r="C212" s="2" t="s">
        <v>672</v>
      </c>
      <c r="D212" s="2" t="s">
        <v>535</v>
      </c>
      <c r="E212" s="254" t="s">
        <v>360</v>
      </c>
      <c r="F212" s="2"/>
      <c r="G212" s="286">
        <f>G213</f>
        <v>200</v>
      </c>
      <c r="U212" s="286"/>
    </row>
    <row r="213" spans="1:21" ht="29.25" customHeight="1">
      <c r="A213" s="427" t="s">
        <v>984</v>
      </c>
      <c r="B213" s="2" t="s">
        <v>540</v>
      </c>
      <c r="C213" s="2" t="s">
        <v>672</v>
      </c>
      <c r="D213" s="2" t="s">
        <v>535</v>
      </c>
      <c r="E213" s="2" t="s">
        <v>362</v>
      </c>
      <c r="F213" s="2"/>
      <c r="G213" s="286">
        <f>G214</f>
        <v>200</v>
      </c>
      <c r="U213" s="286"/>
    </row>
    <row r="214" spans="1:21" ht="29.25" customHeight="1">
      <c r="A214" s="9" t="s">
        <v>809</v>
      </c>
      <c r="B214" s="2" t="s">
        <v>540</v>
      </c>
      <c r="C214" s="2" t="s">
        <v>672</v>
      </c>
      <c r="D214" s="2" t="s">
        <v>535</v>
      </c>
      <c r="E214" s="2" t="s">
        <v>810</v>
      </c>
      <c r="F214" s="2"/>
      <c r="G214" s="286">
        <f>G215</f>
        <v>200</v>
      </c>
      <c r="U214" s="286"/>
    </row>
    <row r="215" spans="1:21" ht="29.25" customHeight="1">
      <c r="A215" s="308" t="s">
        <v>816</v>
      </c>
      <c r="B215" s="2" t="s">
        <v>540</v>
      </c>
      <c r="C215" s="2" t="s">
        <v>672</v>
      </c>
      <c r="D215" s="2" t="s">
        <v>535</v>
      </c>
      <c r="E215" s="2" t="s">
        <v>815</v>
      </c>
      <c r="F215" s="2"/>
      <c r="G215" s="286">
        <f>G216</f>
        <v>200</v>
      </c>
      <c r="U215" s="286"/>
    </row>
    <row r="216" spans="1:21" ht="29.25" customHeight="1">
      <c r="A216" s="309" t="s">
        <v>385</v>
      </c>
      <c r="B216" s="2" t="s">
        <v>540</v>
      </c>
      <c r="C216" s="2" t="s">
        <v>672</v>
      </c>
      <c r="D216" s="2" t="s">
        <v>535</v>
      </c>
      <c r="E216" s="2" t="s">
        <v>815</v>
      </c>
      <c r="F216" s="2" t="s">
        <v>523</v>
      </c>
      <c r="G216" s="286">
        <v>200</v>
      </c>
      <c r="U216" s="286"/>
    </row>
    <row r="217" spans="1:21" ht="29.25" customHeight="1" hidden="1">
      <c r="A217" s="309"/>
      <c r="B217" s="2"/>
      <c r="C217" s="2"/>
      <c r="D217" s="2"/>
      <c r="E217" s="2"/>
      <c r="F217" s="2"/>
      <c r="G217" s="286"/>
      <c r="U217" s="286"/>
    </row>
    <row r="218" spans="1:21" ht="37.5" customHeight="1">
      <c r="A218" s="305" t="s">
        <v>1034</v>
      </c>
      <c r="B218" s="253" t="s">
        <v>540</v>
      </c>
      <c r="C218" s="254" t="s">
        <v>672</v>
      </c>
      <c r="D218" s="254" t="s">
        <v>535</v>
      </c>
      <c r="E218" s="254" t="s">
        <v>102</v>
      </c>
      <c r="F218" s="254"/>
      <c r="G218" s="283">
        <f>G219</f>
        <v>30</v>
      </c>
      <c r="U218" s="283">
        <f>U219</f>
        <v>30</v>
      </c>
    </row>
    <row r="219" spans="1:21" ht="63" customHeight="1">
      <c r="A219" s="5" t="s">
        <v>1062</v>
      </c>
      <c r="B219" s="2" t="s">
        <v>540</v>
      </c>
      <c r="C219" s="2" t="s">
        <v>672</v>
      </c>
      <c r="D219" s="2" t="s">
        <v>535</v>
      </c>
      <c r="E219" s="2" t="s">
        <v>104</v>
      </c>
      <c r="F219" s="2"/>
      <c r="G219" s="284">
        <f>G220</f>
        <v>30</v>
      </c>
      <c r="U219" s="284">
        <f>U220</f>
        <v>30</v>
      </c>
    </row>
    <row r="220" spans="1:21" ht="43.5" customHeight="1">
      <c r="A220" s="367" t="s">
        <v>476</v>
      </c>
      <c r="B220" s="2" t="s">
        <v>540</v>
      </c>
      <c r="C220" s="2" t="s">
        <v>672</v>
      </c>
      <c r="D220" s="2" t="s">
        <v>535</v>
      </c>
      <c r="E220" s="2" t="s">
        <v>106</v>
      </c>
      <c r="F220" s="2"/>
      <c r="G220" s="284">
        <f>G221</f>
        <v>30</v>
      </c>
      <c r="U220" s="284">
        <f>U221</f>
        <v>30</v>
      </c>
    </row>
    <row r="221" spans="1:21" ht="18.75" customHeight="1">
      <c r="A221" s="5" t="s">
        <v>247</v>
      </c>
      <c r="B221" s="2" t="s">
        <v>540</v>
      </c>
      <c r="C221" s="2" t="s">
        <v>672</v>
      </c>
      <c r="D221" s="2" t="s">
        <v>535</v>
      </c>
      <c r="E221" s="2" t="s">
        <v>107</v>
      </c>
      <c r="F221" s="2"/>
      <c r="G221" s="284">
        <f>G222</f>
        <v>30</v>
      </c>
      <c r="U221" s="284">
        <f>U222</f>
        <v>30</v>
      </c>
    </row>
    <row r="222" spans="1:21" ht="29.25" customHeight="1">
      <c r="A222" s="309" t="s">
        <v>385</v>
      </c>
      <c r="B222" s="2" t="s">
        <v>540</v>
      </c>
      <c r="C222" s="2" t="s">
        <v>672</v>
      </c>
      <c r="D222" s="2" t="s">
        <v>535</v>
      </c>
      <c r="E222" s="2" t="s">
        <v>107</v>
      </c>
      <c r="F222" s="2" t="s">
        <v>523</v>
      </c>
      <c r="G222" s="292">
        <v>30</v>
      </c>
      <c r="U222" s="292">
        <v>30</v>
      </c>
    </row>
    <row r="223" spans="1:21" ht="40.5" customHeight="1" hidden="1">
      <c r="A223" s="306" t="s">
        <v>146</v>
      </c>
      <c r="B223" s="2" t="s">
        <v>540</v>
      </c>
      <c r="C223" s="2" t="s">
        <v>672</v>
      </c>
      <c r="D223" s="2" t="s">
        <v>535</v>
      </c>
      <c r="E223" s="254" t="s">
        <v>467</v>
      </c>
      <c r="F223" s="254"/>
      <c r="G223" s="295">
        <f>G224</f>
        <v>0</v>
      </c>
      <c r="U223" s="295">
        <f>U224</f>
        <v>0</v>
      </c>
    </row>
    <row r="224" spans="1:21" ht="34.5" customHeight="1" hidden="1">
      <c r="A224" s="2" t="s">
        <v>147</v>
      </c>
      <c r="B224" s="2" t="s">
        <v>540</v>
      </c>
      <c r="C224" s="2" t="s">
        <v>672</v>
      </c>
      <c r="D224" s="2" t="s">
        <v>535</v>
      </c>
      <c r="E224" s="2" t="s">
        <v>148</v>
      </c>
      <c r="F224" s="2"/>
      <c r="G224" s="292">
        <f>G226</f>
        <v>0</v>
      </c>
      <c r="U224" s="292">
        <f>U226</f>
        <v>0</v>
      </c>
    </row>
    <row r="225" spans="1:21" s="4" customFormat="1" ht="28.5" customHeight="1" hidden="1">
      <c r="A225" s="367" t="s">
        <v>149</v>
      </c>
      <c r="B225" s="2" t="s">
        <v>540</v>
      </c>
      <c r="C225" s="2" t="s">
        <v>672</v>
      </c>
      <c r="D225" s="2" t="s">
        <v>535</v>
      </c>
      <c r="E225" s="2" t="s">
        <v>150</v>
      </c>
      <c r="F225" s="2"/>
      <c r="G225" s="292"/>
      <c r="H225" s="485"/>
      <c r="I225" s="485"/>
      <c r="J225" s="485"/>
      <c r="K225" s="485"/>
      <c r="L225" s="485"/>
      <c r="M225" s="485"/>
      <c r="N225" s="485"/>
      <c r="O225" s="485"/>
      <c r="P225" s="485"/>
      <c r="Q225" s="485"/>
      <c r="R225" s="485"/>
      <c r="S225" s="485"/>
      <c r="T225" s="485"/>
      <c r="U225" s="292"/>
    </row>
    <row r="226" spans="1:21" ht="28.5" customHeight="1" hidden="1">
      <c r="A226" s="5" t="s">
        <v>193</v>
      </c>
      <c r="B226" s="2" t="s">
        <v>540</v>
      </c>
      <c r="C226" s="2" t="s">
        <v>672</v>
      </c>
      <c r="D226" s="2" t="s">
        <v>535</v>
      </c>
      <c r="E226" s="2" t="s">
        <v>151</v>
      </c>
      <c r="F226" s="2"/>
      <c r="G226" s="292">
        <f>G227</f>
        <v>0</v>
      </c>
      <c r="U226" s="292">
        <f>U227</f>
        <v>0</v>
      </c>
    </row>
    <row r="227" spans="1:21" ht="34.5" customHeight="1" hidden="1">
      <c r="A227" s="309" t="s">
        <v>385</v>
      </c>
      <c r="B227" s="2" t="s">
        <v>540</v>
      </c>
      <c r="C227" s="2" t="s">
        <v>672</v>
      </c>
      <c r="D227" s="2" t="s">
        <v>535</v>
      </c>
      <c r="E227" s="2" t="s">
        <v>151</v>
      </c>
      <c r="F227" s="2" t="s">
        <v>523</v>
      </c>
      <c r="G227" s="292"/>
      <c r="U227" s="292"/>
    </row>
    <row r="228" spans="1:21" ht="41.25" customHeight="1" hidden="1">
      <c r="A228" s="368" t="s">
        <v>255</v>
      </c>
      <c r="B228" s="2" t="s">
        <v>540</v>
      </c>
      <c r="C228" s="2" t="s">
        <v>672</v>
      </c>
      <c r="D228" s="2" t="s">
        <v>535</v>
      </c>
      <c r="E228" s="254" t="s">
        <v>161</v>
      </c>
      <c r="F228" s="254"/>
      <c r="G228" s="283">
        <f>G229</f>
        <v>0</v>
      </c>
      <c r="U228" s="283">
        <f>U229</f>
        <v>0</v>
      </c>
    </row>
    <row r="229" spans="1:21" ht="51" customHeight="1" hidden="1">
      <c r="A229" s="8" t="s">
        <v>310</v>
      </c>
      <c r="B229" s="2" t="s">
        <v>540</v>
      </c>
      <c r="C229" s="2" t="s">
        <v>672</v>
      </c>
      <c r="D229" s="2" t="s">
        <v>535</v>
      </c>
      <c r="E229" s="2" t="s">
        <v>306</v>
      </c>
      <c r="F229" s="2"/>
      <c r="G229" s="284">
        <f>G230</f>
        <v>0</v>
      </c>
      <c r="U229" s="284">
        <f>U230</f>
        <v>0</v>
      </c>
    </row>
    <row r="230" spans="1:21" ht="29.25" customHeight="1" hidden="1">
      <c r="A230" s="2" t="s">
        <v>607</v>
      </c>
      <c r="B230" s="2" t="s">
        <v>540</v>
      </c>
      <c r="C230" s="2" t="s">
        <v>672</v>
      </c>
      <c r="D230" s="2" t="s">
        <v>535</v>
      </c>
      <c r="E230" s="2" t="s">
        <v>256</v>
      </c>
      <c r="F230" s="2"/>
      <c r="G230" s="284">
        <f>G231</f>
        <v>0</v>
      </c>
      <c r="U230" s="284">
        <f>U231</f>
        <v>0</v>
      </c>
    </row>
    <row r="231" spans="1:21" ht="15" hidden="1">
      <c r="A231" s="2" t="s">
        <v>661</v>
      </c>
      <c r="B231" s="2" t="s">
        <v>540</v>
      </c>
      <c r="C231" s="2" t="s">
        <v>672</v>
      </c>
      <c r="D231" s="2" t="s">
        <v>535</v>
      </c>
      <c r="E231" s="2" t="s">
        <v>256</v>
      </c>
      <c r="F231" s="2" t="s">
        <v>523</v>
      </c>
      <c r="G231" s="286"/>
      <c r="U231" s="286"/>
    </row>
    <row r="232" spans="1:21" ht="15" hidden="1">
      <c r="A232" s="327"/>
      <c r="B232" s="2" t="s">
        <v>540</v>
      </c>
      <c r="C232" s="2" t="s">
        <v>672</v>
      </c>
      <c r="D232" s="2" t="s">
        <v>535</v>
      </c>
      <c r="E232" s="254"/>
      <c r="F232" s="254"/>
      <c r="G232" s="283">
        <f>G233</f>
        <v>0</v>
      </c>
      <c r="U232" s="283">
        <f>U233</f>
        <v>0</v>
      </c>
    </row>
    <row r="233" spans="1:21" ht="15" hidden="1">
      <c r="A233" s="311"/>
      <c r="B233" s="2" t="s">
        <v>540</v>
      </c>
      <c r="C233" s="2" t="s">
        <v>672</v>
      </c>
      <c r="D233" s="2" t="s">
        <v>535</v>
      </c>
      <c r="E233" s="311"/>
      <c r="F233" s="311"/>
      <c r="G233" s="285">
        <f>G234</f>
        <v>0</v>
      </c>
      <c r="U233" s="285">
        <f>U234</f>
        <v>0</v>
      </c>
    </row>
    <row r="234" spans="1:21" ht="15" hidden="1">
      <c r="A234" s="2"/>
      <c r="B234" s="2" t="s">
        <v>540</v>
      </c>
      <c r="C234" s="2" t="s">
        <v>672</v>
      </c>
      <c r="D234" s="2" t="s">
        <v>535</v>
      </c>
      <c r="E234" s="2"/>
      <c r="F234" s="2"/>
      <c r="G234" s="284">
        <f>G235</f>
        <v>0</v>
      </c>
      <c r="U234" s="284">
        <f>U235</f>
        <v>0</v>
      </c>
    </row>
    <row r="235" spans="1:21" ht="15" hidden="1">
      <c r="A235" s="2"/>
      <c r="B235" s="2" t="s">
        <v>540</v>
      </c>
      <c r="C235" s="2" t="s">
        <v>672</v>
      </c>
      <c r="D235" s="2" t="s">
        <v>535</v>
      </c>
      <c r="E235" s="2"/>
      <c r="F235" s="2"/>
      <c r="G235" s="286"/>
      <c r="U235" s="286"/>
    </row>
    <row r="236" spans="1:21" ht="15" hidden="1">
      <c r="A236" s="368"/>
      <c r="B236" s="2" t="s">
        <v>540</v>
      </c>
      <c r="C236" s="2" t="s">
        <v>672</v>
      </c>
      <c r="D236" s="2" t="s">
        <v>535</v>
      </c>
      <c r="E236" s="254"/>
      <c r="F236" s="254"/>
      <c r="G236" s="283">
        <f>G237</f>
        <v>0</v>
      </c>
      <c r="U236" s="283">
        <f>U237</f>
        <v>0</v>
      </c>
    </row>
    <row r="237" spans="1:21" ht="15" hidden="1">
      <c r="A237" s="8"/>
      <c r="B237" s="2" t="s">
        <v>540</v>
      </c>
      <c r="C237" s="2" t="s">
        <v>672</v>
      </c>
      <c r="D237" s="2" t="s">
        <v>535</v>
      </c>
      <c r="E237" s="2"/>
      <c r="F237" s="2"/>
      <c r="G237" s="284">
        <f>G238</f>
        <v>0</v>
      </c>
      <c r="U237" s="284">
        <f>U238</f>
        <v>0</v>
      </c>
    </row>
    <row r="238" spans="1:21" ht="15" hidden="1">
      <c r="A238" s="2"/>
      <c r="B238" s="2" t="s">
        <v>540</v>
      </c>
      <c r="C238" s="2" t="s">
        <v>672</v>
      </c>
      <c r="D238" s="2" t="s">
        <v>535</v>
      </c>
      <c r="E238" s="2"/>
      <c r="F238" s="2"/>
      <c r="G238" s="284">
        <f>G239</f>
        <v>0</v>
      </c>
      <c r="U238" s="284">
        <f>U239</f>
        <v>0</v>
      </c>
    </row>
    <row r="239" spans="1:21" ht="15" hidden="1">
      <c r="A239" s="2"/>
      <c r="B239" s="2" t="s">
        <v>540</v>
      </c>
      <c r="C239" s="2" t="s">
        <v>672</v>
      </c>
      <c r="D239" s="2" t="s">
        <v>535</v>
      </c>
      <c r="E239" s="2"/>
      <c r="F239" s="2"/>
      <c r="G239" s="286"/>
      <c r="U239" s="286"/>
    </row>
    <row r="240" spans="1:21" ht="27.75" hidden="1">
      <c r="A240" s="305" t="s">
        <v>1034</v>
      </c>
      <c r="B240" s="253" t="s">
        <v>540</v>
      </c>
      <c r="C240" s="254" t="s">
        <v>672</v>
      </c>
      <c r="D240" s="254" t="s">
        <v>535</v>
      </c>
      <c r="E240" s="254" t="s">
        <v>102</v>
      </c>
      <c r="F240" s="254"/>
      <c r="G240" s="286"/>
      <c r="U240" s="286"/>
    </row>
    <row r="241" spans="1:21" ht="54.75" hidden="1">
      <c r="A241" s="5" t="s">
        <v>1062</v>
      </c>
      <c r="B241" s="2" t="s">
        <v>540</v>
      </c>
      <c r="C241" s="2" t="s">
        <v>672</v>
      </c>
      <c r="D241" s="2" t="s">
        <v>535</v>
      </c>
      <c r="E241" s="2" t="s">
        <v>104</v>
      </c>
      <c r="F241" s="2"/>
      <c r="G241" s="286"/>
      <c r="U241" s="286"/>
    </row>
    <row r="242" spans="1:21" ht="41.25" hidden="1">
      <c r="A242" s="367" t="s">
        <v>476</v>
      </c>
      <c r="B242" s="2" t="s">
        <v>540</v>
      </c>
      <c r="C242" s="2" t="s">
        <v>672</v>
      </c>
      <c r="D242" s="2" t="s">
        <v>535</v>
      </c>
      <c r="E242" s="2" t="s">
        <v>106</v>
      </c>
      <c r="F242" s="2"/>
      <c r="G242" s="286"/>
      <c r="U242" s="286"/>
    </row>
    <row r="243" spans="1:21" ht="15" hidden="1">
      <c r="A243" s="5" t="s">
        <v>247</v>
      </c>
      <c r="B243" s="2" t="s">
        <v>540</v>
      </c>
      <c r="C243" s="2" t="s">
        <v>672</v>
      </c>
      <c r="D243" s="2" t="s">
        <v>535</v>
      </c>
      <c r="E243" s="2" t="s">
        <v>107</v>
      </c>
      <c r="F243" s="2"/>
      <c r="G243" s="286"/>
      <c r="U243" s="286"/>
    </row>
    <row r="244" spans="1:21" ht="27.75" hidden="1">
      <c r="A244" s="309" t="s">
        <v>385</v>
      </c>
      <c r="B244" s="2" t="s">
        <v>540</v>
      </c>
      <c r="C244" s="2" t="s">
        <v>672</v>
      </c>
      <c r="D244" s="2" t="s">
        <v>535</v>
      </c>
      <c r="E244" s="2" t="s">
        <v>107</v>
      </c>
      <c r="F244" s="2" t="s">
        <v>523</v>
      </c>
      <c r="G244" s="286"/>
      <c r="U244" s="286"/>
    </row>
    <row r="245" spans="1:21" ht="42.75">
      <c r="A245" s="306" t="s">
        <v>146</v>
      </c>
      <c r="B245" s="2" t="s">
        <v>540</v>
      </c>
      <c r="C245" s="2" t="s">
        <v>672</v>
      </c>
      <c r="D245" s="2" t="s">
        <v>535</v>
      </c>
      <c r="E245" s="254" t="s">
        <v>153</v>
      </c>
      <c r="F245" s="2"/>
      <c r="G245" s="286">
        <f>G246</f>
        <v>20.1</v>
      </c>
      <c r="U245" s="286"/>
    </row>
    <row r="246" spans="1:21" ht="54">
      <c r="A246" s="2" t="s">
        <v>993</v>
      </c>
      <c r="B246" s="2" t="s">
        <v>540</v>
      </c>
      <c r="C246" s="2" t="s">
        <v>672</v>
      </c>
      <c r="D246" s="2" t="s">
        <v>535</v>
      </c>
      <c r="E246" s="2" t="s">
        <v>148</v>
      </c>
      <c r="F246" s="2"/>
      <c r="G246" s="286">
        <f>G247</f>
        <v>20.1</v>
      </c>
      <c r="U246" s="286"/>
    </row>
    <row r="247" spans="1:21" ht="27.75">
      <c r="A247" s="367" t="s">
        <v>149</v>
      </c>
      <c r="B247" s="2" t="s">
        <v>540</v>
      </c>
      <c r="C247" s="2" t="s">
        <v>672</v>
      </c>
      <c r="D247" s="2" t="s">
        <v>535</v>
      </c>
      <c r="E247" s="2" t="s">
        <v>150</v>
      </c>
      <c r="F247" s="2"/>
      <c r="G247" s="286">
        <f>G248</f>
        <v>20.1</v>
      </c>
      <c r="U247" s="286"/>
    </row>
    <row r="248" spans="1:21" ht="27.75">
      <c r="A248" s="5" t="s">
        <v>193</v>
      </c>
      <c r="B248" s="2" t="s">
        <v>540</v>
      </c>
      <c r="C248" s="2" t="s">
        <v>672</v>
      </c>
      <c r="D248" s="2" t="s">
        <v>535</v>
      </c>
      <c r="E248" s="2" t="s">
        <v>151</v>
      </c>
      <c r="F248" s="2"/>
      <c r="G248" s="286">
        <f>G249</f>
        <v>20.1</v>
      </c>
      <c r="U248" s="286"/>
    </row>
    <row r="249" spans="1:21" ht="27.75">
      <c r="A249" s="309" t="s">
        <v>385</v>
      </c>
      <c r="B249" s="2" t="s">
        <v>540</v>
      </c>
      <c r="C249" s="2" t="s">
        <v>672</v>
      </c>
      <c r="D249" s="2" t="s">
        <v>535</v>
      </c>
      <c r="E249" s="2" t="s">
        <v>151</v>
      </c>
      <c r="F249" s="2" t="s">
        <v>523</v>
      </c>
      <c r="G249" s="286">
        <v>20.1</v>
      </c>
      <c r="U249" s="286"/>
    </row>
    <row r="250" spans="1:21" ht="27" hidden="1">
      <c r="A250" s="368" t="s">
        <v>807</v>
      </c>
      <c r="B250" s="253" t="s">
        <v>540</v>
      </c>
      <c r="C250" s="253" t="s">
        <v>672</v>
      </c>
      <c r="D250" s="253" t="s">
        <v>535</v>
      </c>
      <c r="E250" s="254" t="s">
        <v>690</v>
      </c>
      <c r="F250" s="254"/>
      <c r="G250" s="288">
        <f>G251</f>
        <v>0</v>
      </c>
      <c r="U250" s="288">
        <f>U251</f>
        <v>0</v>
      </c>
    </row>
    <row r="251" spans="1:21" ht="27.75" hidden="1">
      <c r="A251" s="5" t="s">
        <v>516</v>
      </c>
      <c r="B251" s="2" t="s">
        <v>540</v>
      </c>
      <c r="C251" s="2" t="s">
        <v>672</v>
      </c>
      <c r="D251" s="2" t="s">
        <v>535</v>
      </c>
      <c r="E251" s="2" t="s">
        <v>692</v>
      </c>
      <c r="F251" s="2"/>
      <c r="G251" s="286">
        <f>G252</f>
        <v>0</v>
      </c>
      <c r="U251" s="286">
        <f>U252</f>
        <v>0</v>
      </c>
    </row>
    <row r="252" spans="1:21" ht="54.75" hidden="1">
      <c r="A252" s="320" t="s">
        <v>693</v>
      </c>
      <c r="B252" s="2" t="s">
        <v>540</v>
      </c>
      <c r="C252" s="2" t="s">
        <v>672</v>
      </c>
      <c r="D252" s="2" t="s">
        <v>535</v>
      </c>
      <c r="E252" s="2" t="s">
        <v>694</v>
      </c>
      <c r="F252" s="2"/>
      <c r="G252" s="286">
        <f>G253</f>
        <v>0</v>
      </c>
      <c r="U252" s="286">
        <f>U253</f>
        <v>0</v>
      </c>
    </row>
    <row r="253" spans="1:21" ht="27" hidden="1">
      <c r="A253" s="2" t="s">
        <v>250</v>
      </c>
      <c r="B253" s="2" t="s">
        <v>540</v>
      </c>
      <c r="C253" s="2" t="s">
        <v>672</v>
      </c>
      <c r="D253" s="2" t="s">
        <v>535</v>
      </c>
      <c r="E253" s="2" t="s">
        <v>695</v>
      </c>
      <c r="F253" s="2"/>
      <c r="G253" s="286">
        <f>G254</f>
        <v>0</v>
      </c>
      <c r="U253" s="286">
        <f>U254</f>
        <v>0</v>
      </c>
    </row>
    <row r="254" spans="1:21" ht="27.75" hidden="1">
      <c r="A254" s="309" t="s">
        <v>385</v>
      </c>
      <c r="B254" s="2" t="s">
        <v>540</v>
      </c>
      <c r="C254" s="2" t="s">
        <v>672</v>
      </c>
      <c r="D254" s="2" t="s">
        <v>535</v>
      </c>
      <c r="E254" s="2" t="s">
        <v>695</v>
      </c>
      <c r="F254" s="2" t="s">
        <v>523</v>
      </c>
      <c r="G254" s="286"/>
      <c r="U254" s="286"/>
    </row>
    <row r="255" spans="1:21" ht="27.75" hidden="1">
      <c r="A255" s="305" t="s">
        <v>795</v>
      </c>
      <c r="B255" s="253" t="s">
        <v>540</v>
      </c>
      <c r="C255" s="253" t="s">
        <v>672</v>
      </c>
      <c r="D255" s="253" t="s">
        <v>535</v>
      </c>
      <c r="E255" s="253" t="s">
        <v>349</v>
      </c>
      <c r="F255" s="253"/>
      <c r="G255" s="288">
        <f>G256</f>
        <v>0</v>
      </c>
      <c r="U255" s="288">
        <f>U256</f>
        <v>0</v>
      </c>
    </row>
    <row r="256" spans="1:21" ht="41.25" hidden="1">
      <c r="A256" s="5" t="s">
        <v>960</v>
      </c>
      <c r="B256" s="253" t="s">
        <v>540</v>
      </c>
      <c r="C256" s="253" t="s">
        <v>672</v>
      </c>
      <c r="D256" s="253" t="s">
        <v>535</v>
      </c>
      <c r="E256" s="253" t="s">
        <v>353</v>
      </c>
      <c r="F256" s="253"/>
      <c r="G256" s="288">
        <f>G257</f>
        <v>0</v>
      </c>
      <c r="U256" s="288">
        <f>U257</f>
        <v>0</v>
      </c>
    </row>
    <row r="257" spans="1:21" ht="33" customHeight="1" hidden="1">
      <c r="A257" s="336" t="s">
        <v>466</v>
      </c>
      <c r="B257" s="2" t="s">
        <v>540</v>
      </c>
      <c r="C257" s="2" t="s">
        <v>672</v>
      </c>
      <c r="D257" s="2" t="s">
        <v>535</v>
      </c>
      <c r="E257" s="2" t="s">
        <v>354</v>
      </c>
      <c r="F257" s="2"/>
      <c r="G257" s="286">
        <f>G258</f>
        <v>0</v>
      </c>
      <c r="U257" s="286">
        <f>U258</f>
        <v>0</v>
      </c>
    </row>
    <row r="258" spans="1:21" ht="15" hidden="1">
      <c r="A258" s="2" t="s">
        <v>251</v>
      </c>
      <c r="B258" s="2" t="s">
        <v>540</v>
      </c>
      <c r="C258" s="2" t="s">
        <v>672</v>
      </c>
      <c r="D258" s="2" t="s">
        <v>535</v>
      </c>
      <c r="E258" s="2" t="s">
        <v>355</v>
      </c>
      <c r="F258" s="2"/>
      <c r="G258" s="286">
        <f>G259</f>
        <v>0</v>
      </c>
      <c r="U258" s="286">
        <f>U259</f>
        <v>0</v>
      </c>
    </row>
    <row r="259" spans="1:21" ht="27.75" hidden="1">
      <c r="A259" s="309" t="s">
        <v>385</v>
      </c>
      <c r="B259" s="2" t="s">
        <v>540</v>
      </c>
      <c r="C259" s="2" t="s">
        <v>672</v>
      </c>
      <c r="D259" s="2" t="s">
        <v>535</v>
      </c>
      <c r="E259" s="2" t="s">
        <v>355</v>
      </c>
      <c r="F259" s="2" t="s">
        <v>523</v>
      </c>
      <c r="G259" s="286"/>
      <c r="U259" s="286"/>
    </row>
    <row r="260" spans="1:21" ht="27.75" hidden="1">
      <c r="A260" s="336" t="s">
        <v>462</v>
      </c>
      <c r="B260" s="2"/>
      <c r="C260" s="2"/>
      <c r="D260" s="2"/>
      <c r="E260" s="2"/>
      <c r="F260" s="2"/>
      <c r="G260" s="286"/>
      <c r="U260" s="286"/>
    </row>
    <row r="261" spans="1:21" ht="15" hidden="1">
      <c r="A261" s="2" t="s">
        <v>251</v>
      </c>
      <c r="B261" s="2"/>
      <c r="C261" s="2"/>
      <c r="D261" s="2"/>
      <c r="E261" s="2"/>
      <c r="F261" s="2"/>
      <c r="G261" s="286"/>
      <c r="U261" s="286"/>
    </row>
    <row r="262" spans="1:21" ht="27.75" hidden="1">
      <c r="A262" s="309" t="s">
        <v>385</v>
      </c>
      <c r="B262" s="2"/>
      <c r="C262" s="2"/>
      <c r="D262" s="2"/>
      <c r="E262" s="2"/>
      <c r="F262" s="2"/>
      <c r="G262" s="286"/>
      <c r="U262" s="286"/>
    </row>
    <row r="263" spans="1:21" ht="40.5" hidden="1">
      <c r="A263" s="368" t="s">
        <v>393</v>
      </c>
      <c r="B263" s="253" t="s">
        <v>540</v>
      </c>
      <c r="C263" s="254" t="s">
        <v>672</v>
      </c>
      <c r="D263" s="254" t="s">
        <v>535</v>
      </c>
      <c r="E263" s="254" t="s">
        <v>311</v>
      </c>
      <c r="F263" s="254"/>
      <c r="G263" s="283">
        <f>G264</f>
        <v>0</v>
      </c>
      <c r="U263" s="283">
        <f>U264</f>
        <v>0</v>
      </c>
    </row>
    <row r="264" spans="1:21" ht="38.25" customHeight="1" hidden="1">
      <c r="A264" s="8" t="s">
        <v>312</v>
      </c>
      <c r="B264" s="253" t="s">
        <v>540</v>
      </c>
      <c r="C264" s="2" t="s">
        <v>672</v>
      </c>
      <c r="D264" s="2" t="s">
        <v>535</v>
      </c>
      <c r="E264" s="2" t="s">
        <v>305</v>
      </c>
      <c r="F264" s="2"/>
      <c r="G264" s="284">
        <f>G265</f>
        <v>0</v>
      </c>
      <c r="U264" s="284">
        <f>U265</f>
        <v>0</v>
      </c>
    </row>
    <row r="265" spans="1:21" ht="15" hidden="1">
      <c r="A265" s="2" t="s">
        <v>601</v>
      </c>
      <c r="B265" s="2" t="s">
        <v>540</v>
      </c>
      <c r="C265" s="2" t="s">
        <v>672</v>
      </c>
      <c r="D265" s="2" t="s">
        <v>535</v>
      </c>
      <c r="E265" s="2" t="s">
        <v>254</v>
      </c>
      <c r="F265" s="2"/>
      <c r="G265" s="284">
        <f>G266</f>
        <v>0</v>
      </c>
      <c r="U265" s="284">
        <f>U266</f>
        <v>0</v>
      </c>
    </row>
    <row r="266" spans="1:21" ht="15" hidden="1">
      <c r="A266" s="2" t="s">
        <v>661</v>
      </c>
      <c r="B266" s="2" t="s">
        <v>540</v>
      </c>
      <c r="C266" s="2" t="s">
        <v>672</v>
      </c>
      <c r="D266" s="2" t="s">
        <v>535</v>
      </c>
      <c r="E266" s="2" t="s">
        <v>254</v>
      </c>
      <c r="F266" s="2" t="s">
        <v>523</v>
      </c>
      <c r="G266" s="292"/>
      <c r="U266" s="292"/>
    </row>
    <row r="267" spans="1:21" ht="30.75" customHeight="1" hidden="1">
      <c r="A267" s="545" t="s">
        <v>797</v>
      </c>
      <c r="B267" s="546" t="s">
        <v>540</v>
      </c>
      <c r="C267" s="547" t="s">
        <v>672</v>
      </c>
      <c r="D267" s="547" t="s">
        <v>535</v>
      </c>
      <c r="E267" s="547" t="s">
        <v>709</v>
      </c>
      <c r="F267" s="547"/>
      <c r="G267" s="535">
        <f>G269</f>
        <v>0</v>
      </c>
      <c r="U267" s="535">
        <f>U269</f>
        <v>0</v>
      </c>
    </row>
    <row r="268" spans="1:21" ht="6" customHeight="1" hidden="1">
      <c r="A268" s="545"/>
      <c r="B268" s="546"/>
      <c r="C268" s="547"/>
      <c r="D268" s="547"/>
      <c r="E268" s="547"/>
      <c r="F268" s="547"/>
      <c r="G268" s="535"/>
      <c r="U268" s="535"/>
    </row>
    <row r="269" spans="1:21" ht="41.25" hidden="1">
      <c r="A269" s="309" t="s">
        <v>994</v>
      </c>
      <c r="B269" s="2" t="s">
        <v>540</v>
      </c>
      <c r="C269" s="2" t="s">
        <v>672</v>
      </c>
      <c r="D269" s="2" t="s">
        <v>535</v>
      </c>
      <c r="E269" s="2" t="s">
        <v>710</v>
      </c>
      <c r="F269" s="2"/>
      <c r="G269" s="284">
        <f>G270</f>
        <v>0</v>
      </c>
      <c r="U269" s="284">
        <f>U270</f>
        <v>0</v>
      </c>
    </row>
    <row r="270" spans="1:21" ht="42.75" customHeight="1" hidden="1">
      <c r="A270" s="336" t="s">
        <v>804</v>
      </c>
      <c r="B270" s="2" t="s">
        <v>540</v>
      </c>
      <c r="C270" s="2" t="s">
        <v>672</v>
      </c>
      <c r="D270" s="2" t="s">
        <v>535</v>
      </c>
      <c r="E270" s="2" t="s">
        <v>805</v>
      </c>
      <c r="F270" s="2"/>
      <c r="G270" s="284">
        <f>G271</f>
        <v>0</v>
      </c>
      <c r="U270" s="284">
        <f>U271</f>
        <v>0</v>
      </c>
    </row>
    <row r="271" spans="1:21" ht="15" hidden="1">
      <c r="A271" s="308" t="s">
        <v>98</v>
      </c>
      <c r="B271" s="2" t="s">
        <v>540</v>
      </c>
      <c r="C271" s="2" t="s">
        <v>672</v>
      </c>
      <c r="D271" s="2" t="s">
        <v>535</v>
      </c>
      <c r="E271" s="2" t="s">
        <v>806</v>
      </c>
      <c r="F271" s="2"/>
      <c r="G271" s="284">
        <f>G272</f>
        <v>0</v>
      </c>
      <c r="U271" s="284">
        <f>U272</f>
        <v>0</v>
      </c>
    </row>
    <row r="272" spans="1:21" ht="27.75" hidden="1">
      <c r="A272" s="309" t="s">
        <v>385</v>
      </c>
      <c r="B272" s="2" t="s">
        <v>540</v>
      </c>
      <c r="C272" s="2" t="s">
        <v>672</v>
      </c>
      <c r="D272" s="2" t="s">
        <v>535</v>
      </c>
      <c r="E272" s="2" t="s">
        <v>806</v>
      </c>
      <c r="F272" s="2" t="s">
        <v>523</v>
      </c>
      <c r="G272" s="292"/>
      <c r="U272" s="292"/>
    </row>
    <row r="273" spans="1:21" ht="15" hidden="1">
      <c r="A273" s="305"/>
      <c r="B273" s="2"/>
      <c r="C273" s="254"/>
      <c r="D273" s="254"/>
      <c r="E273" s="254"/>
      <c r="F273" s="254"/>
      <c r="G273" s="289">
        <f>G274</f>
        <v>0</v>
      </c>
      <c r="U273" s="289">
        <f>U274</f>
        <v>0</v>
      </c>
    </row>
    <row r="274" spans="1:21" ht="15" hidden="1">
      <c r="A274" s="5"/>
      <c r="B274" s="2"/>
      <c r="C274" s="254"/>
      <c r="D274" s="254"/>
      <c r="E274" s="254"/>
      <c r="F274" s="254"/>
      <c r="G274" s="289">
        <f>G275</f>
        <v>0</v>
      </c>
      <c r="U274" s="289">
        <f>U275</f>
        <v>0</v>
      </c>
    </row>
    <row r="275" spans="1:21" ht="15" hidden="1">
      <c r="A275" s="8"/>
      <c r="B275" s="2"/>
      <c r="C275" s="2"/>
      <c r="D275" s="2"/>
      <c r="E275" s="2"/>
      <c r="F275" s="2"/>
      <c r="G275" s="286">
        <f>G276</f>
        <v>0</v>
      </c>
      <c r="U275" s="286">
        <f>U276</f>
        <v>0</v>
      </c>
    </row>
    <row r="276" spans="1:21" ht="15" hidden="1">
      <c r="A276" s="2"/>
      <c r="B276" s="2"/>
      <c r="C276" s="2"/>
      <c r="D276" s="2"/>
      <c r="E276" s="2"/>
      <c r="F276" s="2"/>
      <c r="G276" s="286"/>
      <c r="U276" s="286"/>
    </row>
    <row r="277" spans="1:21" ht="27.75" hidden="1">
      <c r="A277" s="305" t="s">
        <v>657</v>
      </c>
      <c r="B277" s="253" t="s">
        <v>540</v>
      </c>
      <c r="C277" s="253" t="s">
        <v>672</v>
      </c>
      <c r="D277" s="253" t="s">
        <v>535</v>
      </c>
      <c r="E277" s="253" t="s">
        <v>821</v>
      </c>
      <c r="F277" s="253"/>
      <c r="G277" s="288">
        <f>G278</f>
        <v>0</v>
      </c>
      <c r="U277" s="288">
        <f>U278</f>
        <v>0</v>
      </c>
    </row>
    <row r="278" spans="1:21" ht="40.5" hidden="1">
      <c r="A278" s="338" t="s">
        <v>820</v>
      </c>
      <c r="B278" s="253" t="s">
        <v>540</v>
      </c>
      <c r="C278" s="2" t="s">
        <v>672</v>
      </c>
      <c r="D278" s="2" t="s">
        <v>535</v>
      </c>
      <c r="E278" s="2" t="s">
        <v>658</v>
      </c>
      <c r="F278" s="2"/>
      <c r="G278" s="286">
        <f>G279</f>
        <v>0</v>
      </c>
      <c r="U278" s="286">
        <f>U279</f>
        <v>0</v>
      </c>
    </row>
    <row r="279" spans="1:21" ht="15" hidden="1">
      <c r="A279" s="2" t="s">
        <v>659</v>
      </c>
      <c r="B279" s="2" t="s">
        <v>540</v>
      </c>
      <c r="C279" s="2" t="s">
        <v>672</v>
      </c>
      <c r="D279" s="2" t="s">
        <v>535</v>
      </c>
      <c r="E279" s="2" t="s">
        <v>258</v>
      </c>
      <c r="F279" s="2"/>
      <c r="G279" s="286">
        <f>G280</f>
        <v>0</v>
      </c>
      <c r="U279" s="286">
        <f>U280</f>
        <v>0</v>
      </c>
    </row>
    <row r="280" spans="1:21" ht="15" hidden="1">
      <c r="A280" s="2" t="s">
        <v>180</v>
      </c>
      <c r="B280" s="2" t="s">
        <v>540</v>
      </c>
      <c r="C280" s="2" t="s">
        <v>672</v>
      </c>
      <c r="D280" s="2" t="s">
        <v>535</v>
      </c>
      <c r="E280" s="2" t="s">
        <v>258</v>
      </c>
      <c r="F280" s="2" t="s">
        <v>771</v>
      </c>
      <c r="G280" s="286"/>
      <c r="U280" s="286"/>
    </row>
    <row r="281" spans="1:21" ht="15" hidden="1">
      <c r="A281" s="376" t="s">
        <v>168</v>
      </c>
      <c r="B281" s="253" t="s">
        <v>540</v>
      </c>
      <c r="C281" s="376" t="s">
        <v>532</v>
      </c>
      <c r="D281" s="376"/>
      <c r="E281" s="376"/>
      <c r="F281" s="2"/>
      <c r="G281" s="288">
        <f>G282</f>
        <v>0</v>
      </c>
      <c r="U281" s="288">
        <f>U282</f>
        <v>0</v>
      </c>
    </row>
    <row r="282" spans="1:21" ht="27.75" hidden="1">
      <c r="A282" s="352" t="s">
        <v>42</v>
      </c>
      <c r="B282" s="2" t="s">
        <v>540</v>
      </c>
      <c r="C282" s="377" t="s">
        <v>532</v>
      </c>
      <c r="D282" s="377" t="s">
        <v>524</v>
      </c>
      <c r="E282" s="376"/>
      <c r="F282" s="2"/>
      <c r="G282" s="286">
        <f>G283</f>
        <v>0</v>
      </c>
      <c r="U282" s="286">
        <f>U283</f>
        <v>0</v>
      </c>
    </row>
    <row r="283" spans="1:21" ht="15" hidden="1">
      <c r="A283" s="5" t="s">
        <v>608</v>
      </c>
      <c r="B283" s="2" t="s">
        <v>540</v>
      </c>
      <c r="C283" s="2" t="s">
        <v>532</v>
      </c>
      <c r="D283" s="2" t="s">
        <v>524</v>
      </c>
      <c r="E283" s="254" t="s">
        <v>687</v>
      </c>
      <c r="F283" s="2"/>
      <c r="G283" s="286">
        <f>G284</f>
        <v>0</v>
      </c>
      <c r="U283" s="286">
        <f>U284</f>
        <v>0</v>
      </c>
    </row>
    <row r="284" spans="1:21" ht="15" hidden="1">
      <c r="A284" s="5" t="s">
        <v>80</v>
      </c>
      <c r="B284" s="2" t="s">
        <v>540</v>
      </c>
      <c r="C284" s="2" t="s">
        <v>532</v>
      </c>
      <c r="D284" s="2" t="s">
        <v>524</v>
      </c>
      <c r="E284" s="254" t="s">
        <v>688</v>
      </c>
      <c r="F284" s="2"/>
      <c r="G284" s="286">
        <f>G285</f>
        <v>0</v>
      </c>
      <c r="U284" s="286">
        <f>U285</f>
        <v>0</v>
      </c>
    </row>
    <row r="285" spans="1:21" ht="27" hidden="1">
      <c r="A285" s="377" t="s">
        <v>259</v>
      </c>
      <c r="B285" s="2" t="s">
        <v>540</v>
      </c>
      <c r="C285" s="375" t="s">
        <v>532</v>
      </c>
      <c r="D285" s="375" t="s">
        <v>524</v>
      </c>
      <c r="E285" s="375" t="s">
        <v>469</v>
      </c>
      <c r="F285" s="2"/>
      <c r="G285" s="286">
        <f>G286</f>
        <v>0</v>
      </c>
      <c r="U285" s="286">
        <f>U286</f>
        <v>0</v>
      </c>
    </row>
    <row r="286" spans="1:21" ht="15" hidden="1">
      <c r="A286" s="2" t="s">
        <v>661</v>
      </c>
      <c r="B286" s="253" t="s">
        <v>540</v>
      </c>
      <c r="C286" s="375" t="s">
        <v>532</v>
      </c>
      <c r="D286" s="375" t="s">
        <v>524</v>
      </c>
      <c r="E286" s="375" t="s">
        <v>469</v>
      </c>
      <c r="F286" s="2" t="s">
        <v>523</v>
      </c>
      <c r="G286" s="288"/>
      <c r="U286" s="288"/>
    </row>
    <row r="287" spans="1:21" ht="27.75" hidden="1">
      <c r="A287" s="305" t="s">
        <v>602</v>
      </c>
      <c r="B287" s="253" t="s">
        <v>540</v>
      </c>
      <c r="C287" s="374" t="s">
        <v>672</v>
      </c>
      <c r="D287" s="374" t="s">
        <v>535</v>
      </c>
      <c r="E287" s="374" t="s">
        <v>753</v>
      </c>
      <c r="F287" s="253"/>
      <c r="G287" s="288">
        <f>G288</f>
        <v>0</v>
      </c>
      <c r="U287" s="288">
        <f>U288</f>
        <v>0</v>
      </c>
    </row>
    <row r="288" spans="1:21" ht="54" hidden="1">
      <c r="A288" s="338" t="s">
        <v>739</v>
      </c>
      <c r="B288" s="2" t="s">
        <v>540</v>
      </c>
      <c r="C288" s="375" t="s">
        <v>672</v>
      </c>
      <c r="D288" s="375" t="s">
        <v>535</v>
      </c>
      <c r="E288" s="375" t="s">
        <v>188</v>
      </c>
      <c r="F288" s="2"/>
      <c r="G288" s="286">
        <f>G289</f>
        <v>0</v>
      </c>
      <c r="U288" s="286">
        <f>U289</f>
        <v>0</v>
      </c>
    </row>
    <row r="289" spans="1:21" ht="15" hidden="1">
      <c r="A289" s="2" t="s">
        <v>603</v>
      </c>
      <c r="B289" s="2" t="s">
        <v>540</v>
      </c>
      <c r="C289" s="375" t="s">
        <v>672</v>
      </c>
      <c r="D289" s="375" t="s">
        <v>535</v>
      </c>
      <c r="E289" s="375" t="s">
        <v>740</v>
      </c>
      <c r="F289" s="2"/>
      <c r="G289" s="286">
        <f>G291+G290</f>
        <v>0</v>
      </c>
      <c r="U289" s="286">
        <f>U291+U290</f>
        <v>0</v>
      </c>
    </row>
    <row r="290" spans="1:21" ht="15" hidden="1">
      <c r="A290" s="2" t="s">
        <v>661</v>
      </c>
      <c r="B290" s="2" t="s">
        <v>540</v>
      </c>
      <c r="C290" s="375" t="s">
        <v>672</v>
      </c>
      <c r="D290" s="375" t="s">
        <v>535</v>
      </c>
      <c r="E290" s="375" t="s">
        <v>740</v>
      </c>
      <c r="F290" s="2" t="s">
        <v>523</v>
      </c>
      <c r="G290" s="286"/>
      <c r="U290" s="286"/>
    </row>
    <row r="291" spans="1:21" ht="15" hidden="1">
      <c r="A291" s="2" t="s">
        <v>180</v>
      </c>
      <c r="B291" s="2" t="s">
        <v>540</v>
      </c>
      <c r="C291" s="375" t="s">
        <v>672</v>
      </c>
      <c r="D291" s="375" t="s">
        <v>535</v>
      </c>
      <c r="E291" s="375" t="s">
        <v>740</v>
      </c>
      <c r="F291" s="2" t="s">
        <v>771</v>
      </c>
      <c r="G291" s="286"/>
      <c r="U291" s="286"/>
    </row>
    <row r="292" spans="1:21" ht="27.75" hidden="1">
      <c r="A292" s="305" t="s">
        <v>635</v>
      </c>
      <c r="B292" s="253" t="s">
        <v>540</v>
      </c>
      <c r="C292" s="374" t="s">
        <v>672</v>
      </c>
      <c r="D292" s="374" t="s">
        <v>535</v>
      </c>
      <c r="E292" s="374" t="s">
        <v>223</v>
      </c>
      <c r="F292" s="253"/>
      <c r="G292" s="288">
        <f>G293</f>
        <v>0</v>
      </c>
      <c r="U292" s="288">
        <f>U293</f>
        <v>0</v>
      </c>
    </row>
    <row r="293" spans="1:21" ht="27.75" hidden="1">
      <c r="A293" s="5" t="s">
        <v>636</v>
      </c>
      <c r="B293" s="2" t="s">
        <v>540</v>
      </c>
      <c r="C293" s="375" t="s">
        <v>672</v>
      </c>
      <c r="D293" s="375" t="s">
        <v>535</v>
      </c>
      <c r="E293" s="375" t="s">
        <v>637</v>
      </c>
      <c r="F293" s="2"/>
      <c r="G293" s="286">
        <f>G294</f>
        <v>0</v>
      </c>
      <c r="U293" s="286">
        <f>U294</f>
        <v>0</v>
      </c>
    </row>
    <row r="294" spans="1:21" ht="27.75" hidden="1">
      <c r="A294" s="320" t="s">
        <v>638</v>
      </c>
      <c r="B294" s="2" t="s">
        <v>540</v>
      </c>
      <c r="C294" s="375" t="s">
        <v>672</v>
      </c>
      <c r="D294" s="375" t="s">
        <v>535</v>
      </c>
      <c r="E294" s="375" t="s">
        <v>639</v>
      </c>
      <c r="F294" s="2"/>
      <c r="G294" s="286">
        <f>G295</f>
        <v>0</v>
      </c>
      <c r="U294" s="286">
        <f>U295</f>
        <v>0</v>
      </c>
    </row>
    <row r="295" spans="1:21" ht="16.5" customHeight="1" hidden="1">
      <c r="A295" s="5" t="s">
        <v>444</v>
      </c>
      <c r="B295" s="2" t="s">
        <v>540</v>
      </c>
      <c r="C295" s="375" t="s">
        <v>672</v>
      </c>
      <c r="D295" s="375" t="s">
        <v>535</v>
      </c>
      <c r="E295" s="375" t="s">
        <v>640</v>
      </c>
      <c r="F295" s="2"/>
      <c r="G295" s="286">
        <f>G296</f>
        <v>0</v>
      </c>
      <c r="U295" s="286">
        <f>U296</f>
        <v>0</v>
      </c>
    </row>
    <row r="296" spans="1:21" ht="15" hidden="1">
      <c r="A296" s="2" t="s">
        <v>180</v>
      </c>
      <c r="B296" s="2" t="s">
        <v>540</v>
      </c>
      <c r="C296" s="375" t="s">
        <v>672</v>
      </c>
      <c r="D296" s="375" t="s">
        <v>535</v>
      </c>
      <c r="E296" s="375" t="s">
        <v>640</v>
      </c>
      <c r="F296" s="2" t="s">
        <v>771</v>
      </c>
      <c r="G296" s="286"/>
      <c r="U296" s="286"/>
    </row>
    <row r="297" spans="1:21" ht="15" hidden="1">
      <c r="A297" s="253" t="s">
        <v>168</v>
      </c>
      <c r="B297" s="253" t="s">
        <v>540</v>
      </c>
      <c r="C297" s="374" t="s">
        <v>532</v>
      </c>
      <c r="D297" s="374"/>
      <c r="E297" s="375"/>
      <c r="F297" s="2"/>
      <c r="G297" s="286">
        <f>G298</f>
        <v>0</v>
      </c>
      <c r="U297" s="286">
        <f>U298</f>
        <v>0</v>
      </c>
    </row>
    <row r="298" spans="1:21" ht="27" hidden="1">
      <c r="A298" s="253" t="s">
        <v>169</v>
      </c>
      <c r="B298" s="253" t="s">
        <v>540</v>
      </c>
      <c r="C298" s="374" t="s">
        <v>532</v>
      </c>
      <c r="D298" s="374" t="s">
        <v>538</v>
      </c>
      <c r="E298" s="375"/>
      <c r="F298" s="2"/>
      <c r="G298" s="286">
        <f>G299</f>
        <v>0</v>
      </c>
      <c r="U298" s="286">
        <f>U299</f>
        <v>0</v>
      </c>
    </row>
    <row r="299" spans="1:21" ht="15" hidden="1">
      <c r="A299" s="305" t="s">
        <v>608</v>
      </c>
      <c r="B299" s="253" t="s">
        <v>540</v>
      </c>
      <c r="C299" s="374" t="s">
        <v>532</v>
      </c>
      <c r="D299" s="374" t="s">
        <v>538</v>
      </c>
      <c r="E299" s="375" t="s">
        <v>468</v>
      </c>
      <c r="F299" s="2"/>
      <c r="G299" s="286">
        <f>G300</f>
        <v>0</v>
      </c>
      <c r="U299" s="286">
        <f>U300</f>
        <v>0</v>
      </c>
    </row>
    <row r="300" spans="1:21" ht="15" hidden="1">
      <c r="A300" s="306" t="s">
        <v>80</v>
      </c>
      <c r="B300" s="2" t="s">
        <v>540</v>
      </c>
      <c r="C300" s="375" t="s">
        <v>532</v>
      </c>
      <c r="D300" s="375" t="s">
        <v>538</v>
      </c>
      <c r="E300" s="375" t="s">
        <v>688</v>
      </c>
      <c r="F300" s="2"/>
      <c r="G300" s="286">
        <f>G301</f>
        <v>0</v>
      </c>
      <c r="U300" s="286">
        <f>U301</f>
        <v>0</v>
      </c>
    </row>
    <row r="301" spans="1:21" ht="27.75" hidden="1">
      <c r="A301" s="366" t="s">
        <v>259</v>
      </c>
      <c r="B301" s="2" t="s">
        <v>540</v>
      </c>
      <c r="C301" s="375" t="s">
        <v>532</v>
      </c>
      <c r="D301" s="375" t="s">
        <v>538</v>
      </c>
      <c r="E301" s="375" t="s">
        <v>469</v>
      </c>
      <c r="F301" s="2"/>
      <c r="G301" s="286">
        <f>G302</f>
        <v>0</v>
      </c>
      <c r="U301" s="286">
        <f>U302</f>
        <v>0</v>
      </c>
    </row>
    <row r="302" spans="1:21" ht="27.75" hidden="1">
      <c r="A302" s="309" t="s">
        <v>385</v>
      </c>
      <c r="B302" s="2" t="s">
        <v>540</v>
      </c>
      <c r="C302" s="375" t="s">
        <v>532</v>
      </c>
      <c r="D302" s="375" t="s">
        <v>538</v>
      </c>
      <c r="E302" s="375" t="s">
        <v>469</v>
      </c>
      <c r="F302" s="2" t="s">
        <v>523</v>
      </c>
      <c r="G302" s="286"/>
      <c r="U302" s="286"/>
    </row>
    <row r="303" spans="1:21" ht="15">
      <c r="A303" s="253" t="s">
        <v>518</v>
      </c>
      <c r="B303" s="253" t="s">
        <v>540</v>
      </c>
      <c r="C303" s="374" t="s">
        <v>533</v>
      </c>
      <c r="D303" s="375"/>
      <c r="E303" s="375"/>
      <c r="F303" s="2"/>
      <c r="G303" s="288">
        <f>G304+G310+G324</f>
        <v>11581</v>
      </c>
      <c r="U303" s="288">
        <f>U304+U310+U324</f>
        <v>12379</v>
      </c>
    </row>
    <row r="304" spans="1:21" ht="15" hidden="1">
      <c r="A304" s="254" t="s">
        <v>559</v>
      </c>
      <c r="B304" s="253" t="s">
        <v>540</v>
      </c>
      <c r="C304" s="254" t="s">
        <v>533</v>
      </c>
      <c r="D304" s="254" t="s">
        <v>539</v>
      </c>
      <c r="E304" s="382"/>
      <c r="F304" s="382"/>
      <c r="G304" s="282">
        <f>G305</f>
        <v>0</v>
      </c>
      <c r="U304" s="282">
        <f>U305</f>
        <v>0</v>
      </c>
    </row>
    <row r="305" spans="1:21" ht="42.75" hidden="1">
      <c r="A305" s="306" t="s">
        <v>402</v>
      </c>
      <c r="B305" s="2" t="s">
        <v>540</v>
      </c>
      <c r="C305" s="254" t="s">
        <v>533</v>
      </c>
      <c r="D305" s="254" t="s">
        <v>539</v>
      </c>
      <c r="E305" s="255" t="s">
        <v>153</v>
      </c>
      <c r="F305" s="255"/>
      <c r="G305" s="282">
        <f>G306</f>
        <v>0</v>
      </c>
      <c r="U305" s="282">
        <f>U306</f>
        <v>0</v>
      </c>
    </row>
    <row r="306" spans="1:21" ht="54.75" hidden="1">
      <c r="A306" s="5" t="s">
        <v>995</v>
      </c>
      <c r="B306" s="2" t="s">
        <v>540</v>
      </c>
      <c r="C306" s="2" t="s">
        <v>533</v>
      </c>
      <c r="D306" s="2" t="s">
        <v>539</v>
      </c>
      <c r="E306" s="243" t="s">
        <v>417</v>
      </c>
      <c r="F306" s="243"/>
      <c r="G306" s="284">
        <f>G307</f>
        <v>0</v>
      </c>
      <c r="U306" s="284">
        <f>U307</f>
        <v>0</v>
      </c>
    </row>
    <row r="307" spans="1:21" ht="27.75" hidden="1">
      <c r="A307" s="317" t="s">
        <v>414</v>
      </c>
      <c r="B307" s="2" t="s">
        <v>540</v>
      </c>
      <c r="C307" s="2" t="s">
        <v>533</v>
      </c>
      <c r="D307" s="2" t="s">
        <v>539</v>
      </c>
      <c r="E307" s="243" t="s">
        <v>415</v>
      </c>
      <c r="F307" s="243"/>
      <c r="G307" s="284">
        <f>G309</f>
        <v>0</v>
      </c>
      <c r="U307" s="284">
        <f>U309</f>
        <v>0</v>
      </c>
    </row>
    <row r="308" spans="1:21" ht="15" hidden="1">
      <c r="A308" s="352" t="s">
        <v>416</v>
      </c>
      <c r="B308" s="2" t="s">
        <v>540</v>
      </c>
      <c r="C308" s="2" t="s">
        <v>533</v>
      </c>
      <c r="D308" s="2" t="s">
        <v>539</v>
      </c>
      <c r="E308" s="243" t="s">
        <v>418</v>
      </c>
      <c r="F308" s="243"/>
      <c r="G308" s="284"/>
      <c r="U308" s="284"/>
    </row>
    <row r="309" spans="1:21" s="233" customFormat="1" ht="15" hidden="1">
      <c r="A309" s="450" t="s">
        <v>772</v>
      </c>
      <c r="B309" s="2" t="s">
        <v>540</v>
      </c>
      <c r="C309" s="2" t="s">
        <v>533</v>
      </c>
      <c r="D309" s="2" t="s">
        <v>539</v>
      </c>
      <c r="E309" s="243" t="s">
        <v>418</v>
      </c>
      <c r="F309" s="243" t="s">
        <v>773</v>
      </c>
      <c r="G309" s="286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286"/>
    </row>
    <row r="310" spans="1:21" ht="15">
      <c r="A310" s="305" t="s">
        <v>162</v>
      </c>
      <c r="B310" s="253" t="s">
        <v>540</v>
      </c>
      <c r="C310" s="253" t="s">
        <v>533</v>
      </c>
      <c r="D310" s="253" t="s">
        <v>538</v>
      </c>
      <c r="E310" s="243"/>
      <c r="F310" s="382"/>
      <c r="G310" s="288">
        <f>G311</f>
        <v>11574</v>
      </c>
      <c r="U310" s="288">
        <f>U311+U320</f>
        <v>12379</v>
      </c>
    </row>
    <row r="311" spans="1:21" ht="42.75">
      <c r="A311" s="306" t="s">
        <v>152</v>
      </c>
      <c r="B311" s="253" t="s">
        <v>540</v>
      </c>
      <c r="C311" s="254" t="s">
        <v>533</v>
      </c>
      <c r="D311" s="254" t="s">
        <v>538</v>
      </c>
      <c r="E311" s="254" t="s">
        <v>153</v>
      </c>
      <c r="F311" s="255"/>
      <c r="G311" s="286">
        <f>G312</f>
        <v>11574</v>
      </c>
      <c r="U311" s="286"/>
    </row>
    <row r="312" spans="1:21" ht="68.25">
      <c r="A312" s="5" t="s">
        <v>996</v>
      </c>
      <c r="B312" s="2" t="s">
        <v>540</v>
      </c>
      <c r="C312" s="2" t="s">
        <v>533</v>
      </c>
      <c r="D312" s="2" t="s">
        <v>538</v>
      </c>
      <c r="E312" s="2" t="s">
        <v>155</v>
      </c>
      <c r="F312" s="243"/>
      <c r="G312" s="286">
        <f>G313</f>
        <v>11574</v>
      </c>
      <c r="U312" s="286"/>
    </row>
    <row r="313" spans="1:21" ht="27.75">
      <c r="A313" s="384" t="s">
        <v>156</v>
      </c>
      <c r="B313" s="2" t="s">
        <v>540</v>
      </c>
      <c r="C313" s="2" t="s">
        <v>533</v>
      </c>
      <c r="D313" s="2" t="s">
        <v>538</v>
      </c>
      <c r="E313" s="243" t="s">
        <v>157</v>
      </c>
      <c r="F313" s="243"/>
      <c r="G313" s="286">
        <f>G314+G316+G318</f>
        <v>11574</v>
      </c>
      <c r="U313" s="286"/>
    </row>
    <row r="314" spans="1:21" ht="27.75">
      <c r="A314" s="451" t="s">
        <v>521</v>
      </c>
      <c r="B314" s="2" t="s">
        <v>540</v>
      </c>
      <c r="C314" s="311" t="s">
        <v>533</v>
      </c>
      <c r="D314" s="311" t="s">
        <v>538</v>
      </c>
      <c r="E314" s="383" t="s">
        <v>158</v>
      </c>
      <c r="F314" s="383"/>
      <c r="G314" s="286">
        <f>G315</f>
        <v>11574</v>
      </c>
      <c r="U314" s="286"/>
    </row>
    <row r="315" spans="1:21" ht="27.75">
      <c r="A315" s="309" t="s">
        <v>385</v>
      </c>
      <c r="B315" s="2" t="s">
        <v>540</v>
      </c>
      <c r="C315" s="2" t="s">
        <v>533</v>
      </c>
      <c r="D315" s="2" t="s">
        <v>538</v>
      </c>
      <c r="E315" s="243" t="s">
        <v>158</v>
      </c>
      <c r="F315" s="243" t="s">
        <v>523</v>
      </c>
      <c r="G315" s="286">
        <v>11574</v>
      </c>
      <c r="H315" s="286">
        <v>11574</v>
      </c>
      <c r="U315" s="286"/>
    </row>
    <row r="316" spans="1:21" ht="15" hidden="1">
      <c r="A316" s="309" t="s">
        <v>1122</v>
      </c>
      <c r="B316" s="2" t="s">
        <v>540</v>
      </c>
      <c r="C316" s="2" t="s">
        <v>533</v>
      </c>
      <c r="D316" s="2" t="s">
        <v>538</v>
      </c>
      <c r="E316" s="383" t="s">
        <v>1121</v>
      </c>
      <c r="F316" s="243"/>
      <c r="G316" s="286">
        <f>G317</f>
        <v>0</v>
      </c>
      <c r="U316" s="286">
        <f>U317</f>
        <v>0</v>
      </c>
    </row>
    <row r="317" spans="1:21" ht="27" hidden="1">
      <c r="A317" s="307" t="s">
        <v>385</v>
      </c>
      <c r="B317" s="2" t="s">
        <v>540</v>
      </c>
      <c r="C317" s="2" t="s">
        <v>533</v>
      </c>
      <c r="D317" s="2" t="s">
        <v>538</v>
      </c>
      <c r="E317" s="243" t="s">
        <v>1121</v>
      </c>
      <c r="F317" s="243" t="s">
        <v>523</v>
      </c>
      <c r="G317" s="286"/>
      <c r="U317" s="286"/>
    </row>
    <row r="318" spans="1:21" ht="15" hidden="1">
      <c r="A318" s="309" t="s">
        <v>1120</v>
      </c>
      <c r="B318" s="2" t="s">
        <v>540</v>
      </c>
      <c r="C318" s="2" t="s">
        <v>533</v>
      </c>
      <c r="D318" s="2" t="s">
        <v>538</v>
      </c>
      <c r="E318" s="383" t="s">
        <v>1119</v>
      </c>
      <c r="F318" s="243"/>
      <c r="G318" s="286">
        <f>G319</f>
        <v>0</v>
      </c>
      <c r="U318" s="286">
        <f>U319</f>
        <v>0</v>
      </c>
    </row>
    <row r="319" spans="1:21" ht="27.75" hidden="1">
      <c r="A319" s="309" t="s">
        <v>385</v>
      </c>
      <c r="B319" s="2" t="s">
        <v>540</v>
      </c>
      <c r="C319" s="2" t="s">
        <v>533</v>
      </c>
      <c r="D319" s="2" t="s">
        <v>538</v>
      </c>
      <c r="E319" s="243" t="s">
        <v>1119</v>
      </c>
      <c r="F319" s="243" t="s">
        <v>523</v>
      </c>
      <c r="G319" s="286"/>
      <c r="U319" s="286"/>
    </row>
    <row r="320" spans="1:21" ht="21" customHeight="1">
      <c r="A320" s="305" t="s">
        <v>608</v>
      </c>
      <c r="B320" s="253" t="s">
        <v>540</v>
      </c>
      <c r="C320" s="253" t="s">
        <v>533</v>
      </c>
      <c r="D320" s="253" t="s">
        <v>538</v>
      </c>
      <c r="E320" s="253" t="s">
        <v>687</v>
      </c>
      <c r="F320" s="255"/>
      <c r="G320" s="284"/>
      <c r="U320" s="284">
        <f>U321</f>
        <v>12379</v>
      </c>
    </row>
    <row r="321" spans="1:21" ht="18.75" customHeight="1">
      <c r="A321" s="306" t="s">
        <v>80</v>
      </c>
      <c r="B321" s="2" t="s">
        <v>540</v>
      </c>
      <c r="C321" s="2" t="s">
        <v>533</v>
      </c>
      <c r="D321" s="2" t="s">
        <v>538</v>
      </c>
      <c r="E321" s="254" t="s">
        <v>688</v>
      </c>
      <c r="F321" s="243"/>
      <c r="G321" s="284"/>
      <c r="U321" s="284">
        <f>U322</f>
        <v>12379</v>
      </c>
    </row>
    <row r="322" spans="1:21" ht="27.75">
      <c r="A322" s="451" t="s">
        <v>521</v>
      </c>
      <c r="B322" s="2" t="s">
        <v>540</v>
      </c>
      <c r="C322" s="2" t="s">
        <v>533</v>
      </c>
      <c r="D322" s="2" t="s">
        <v>538</v>
      </c>
      <c r="E322" s="2" t="s">
        <v>1141</v>
      </c>
      <c r="F322" s="243"/>
      <c r="G322" s="284"/>
      <c r="U322" s="284">
        <f>U323</f>
        <v>12379</v>
      </c>
    </row>
    <row r="323" spans="1:21" ht="27.75">
      <c r="A323" s="309" t="s">
        <v>385</v>
      </c>
      <c r="B323" s="2" t="s">
        <v>540</v>
      </c>
      <c r="C323" s="2" t="s">
        <v>533</v>
      </c>
      <c r="D323" s="2" t="s">
        <v>538</v>
      </c>
      <c r="E323" s="2" t="s">
        <v>1141</v>
      </c>
      <c r="F323" s="243" t="s">
        <v>523</v>
      </c>
      <c r="G323" s="284"/>
      <c r="U323" s="284">
        <v>12379</v>
      </c>
    </row>
    <row r="324" spans="1:21" ht="15">
      <c r="A324" s="388" t="s">
        <v>519</v>
      </c>
      <c r="B324" s="253" t="s">
        <v>540</v>
      </c>
      <c r="C324" s="253" t="s">
        <v>533</v>
      </c>
      <c r="D324" s="253" t="s">
        <v>520</v>
      </c>
      <c r="E324" s="382"/>
      <c r="F324" s="382"/>
      <c r="G324" s="282">
        <f>G325+G337+G330</f>
        <v>7</v>
      </c>
      <c r="U324" s="282"/>
    </row>
    <row r="325" spans="1:21" ht="42.75" hidden="1">
      <c r="A325" s="306" t="s">
        <v>152</v>
      </c>
      <c r="B325" s="2" t="s">
        <v>540</v>
      </c>
      <c r="C325" s="254" t="s">
        <v>533</v>
      </c>
      <c r="D325" s="254" t="s">
        <v>520</v>
      </c>
      <c r="E325" s="255" t="s">
        <v>153</v>
      </c>
      <c r="F325" s="243"/>
      <c r="G325" s="284">
        <f>G326</f>
        <v>0</v>
      </c>
      <c r="U325" s="284"/>
    </row>
    <row r="326" spans="1:21" ht="27.75" hidden="1">
      <c r="A326" s="5" t="s">
        <v>154</v>
      </c>
      <c r="B326" s="2" t="s">
        <v>540</v>
      </c>
      <c r="C326" s="2" t="s">
        <v>533</v>
      </c>
      <c r="D326" s="2" t="s">
        <v>520</v>
      </c>
      <c r="E326" s="243" t="s">
        <v>155</v>
      </c>
      <c r="F326" s="243"/>
      <c r="G326" s="284">
        <f>G328</f>
        <v>0</v>
      </c>
      <c r="U326" s="284"/>
    </row>
    <row r="327" spans="1:21" ht="27.75" hidden="1">
      <c r="A327" s="384" t="s">
        <v>156</v>
      </c>
      <c r="B327" s="2" t="s">
        <v>540</v>
      </c>
      <c r="C327" s="2" t="s">
        <v>533</v>
      </c>
      <c r="D327" s="2" t="s">
        <v>520</v>
      </c>
      <c r="E327" s="243" t="s">
        <v>157</v>
      </c>
      <c r="F327" s="243"/>
      <c r="G327" s="284">
        <f>G329</f>
        <v>0</v>
      </c>
      <c r="U327" s="284"/>
    </row>
    <row r="328" spans="1:21" ht="27.75" customHeight="1" hidden="1">
      <c r="A328" s="2" t="s">
        <v>328</v>
      </c>
      <c r="B328" s="2" t="s">
        <v>540</v>
      </c>
      <c r="C328" s="2" t="s">
        <v>533</v>
      </c>
      <c r="D328" s="2" t="s">
        <v>520</v>
      </c>
      <c r="E328" s="243" t="s">
        <v>159</v>
      </c>
      <c r="F328" s="243"/>
      <c r="G328" s="286">
        <f>G329</f>
        <v>0</v>
      </c>
      <c r="U328" s="286"/>
    </row>
    <row r="329" spans="1:21" ht="27.75" hidden="1">
      <c r="A329" s="309" t="s">
        <v>385</v>
      </c>
      <c r="B329" s="2" t="s">
        <v>540</v>
      </c>
      <c r="C329" s="2" t="s">
        <v>533</v>
      </c>
      <c r="D329" s="2" t="s">
        <v>520</v>
      </c>
      <c r="E329" s="243" t="s">
        <v>159</v>
      </c>
      <c r="F329" s="243" t="s">
        <v>523</v>
      </c>
      <c r="G329" s="286"/>
      <c r="U329" s="286"/>
    </row>
    <row r="330" spans="1:21" ht="47.25" customHeight="1" hidden="1">
      <c r="A330" s="452" t="s">
        <v>439</v>
      </c>
      <c r="B330" s="254" t="s">
        <v>540</v>
      </c>
      <c r="C330" s="254" t="s">
        <v>533</v>
      </c>
      <c r="D330" s="254" t="s">
        <v>520</v>
      </c>
      <c r="E330" s="453" t="s">
        <v>1090</v>
      </c>
      <c r="F330" s="243"/>
      <c r="G330" s="286">
        <f>G331</f>
        <v>0</v>
      </c>
      <c r="U330" s="286"/>
    </row>
    <row r="331" spans="1:21" ht="81.75" hidden="1">
      <c r="A331" s="387" t="s">
        <v>1091</v>
      </c>
      <c r="B331" s="2" t="s">
        <v>540</v>
      </c>
      <c r="C331" s="2" t="s">
        <v>533</v>
      </c>
      <c r="D331" s="2" t="s">
        <v>520</v>
      </c>
      <c r="E331" s="393" t="s">
        <v>1092</v>
      </c>
      <c r="F331" s="243"/>
      <c r="G331" s="286">
        <f>G332</f>
        <v>0</v>
      </c>
      <c r="U331" s="286"/>
    </row>
    <row r="332" spans="1:21" ht="27.75" hidden="1">
      <c r="A332" s="371" t="s">
        <v>1093</v>
      </c>
      <c r="B332" s="2" t="s">
        <v>540</v>
      </c>
      <c r="C332" s="2" t="s">
        <v>533</v>
      </c>
      <c r="D332" s="2" t="s">
        <v>520</v>
      </c>
      <c r="E332" s="393" t="s">
        <v>1094</v>
      </c>
      <c r="F332" s="243"/>
      <c r="G332" s="286">
        <f>G333+G335</f>
        <v>0</v>
      </c>
      <c r="U332" s="286"/>
    </row>
    <row r="333" spans="1:21" ht="41.25" hidden="1">
      <c r="A333" s="387" t="s">
        <v>1084</v>
      </c>
      <c r="B333" s="2" t="s">
        <v>540</v>
      </c>
      <c r="C333" s="2" t="s">
        <v>533</v>
      </c>
      <c r="D333" s="2" t="s">
        <v>520</v>
      </c>
      <c r="E333" s="393" t="s">
        <v>836</v>
      </c>
      <c r="F333" s="243"/>
      <c r="G333" s="286">
        <f>G334</f>
        <v>0</v>
      </c>
      <c r="U333" s="286"/>
    </row>
    <row r="334" spans="1:21" ht="27.75" hidden="1">
      <c r="A334" s="309" t="s">
        <v>385</v>
      </c>
      <c r="B334" s="2" t="s">
        <v>540</v>
      </c>
      <c r="C334" s="2" t="s">
        <v>533</v>
      </c>
      <c r="D334" s="2" t="s">
        <v>520</v>
      </c>
      <c r="E334" s="393" t="s">
        <v>836</v>
      </c>
      <c r="F334" s="243" t="s">
        <v>523</v>
      </c>
      <c r="G334" s="286"/>
      <c r="U334" s="286"/>
    </row>
    <row r="335" spans="1:21" ht="27.75" hidden="1">
      <c r="A335" s="309" t="s">
        <v>1083</v>
      </c>
      <c r="B335" s="2" t="s">
        <v>540</v>
      </c>
      <c r="C335" s="2" t="s">
        <v>533</v>
      </c>
      <c r="D335" s="2" t="s">
        <v>520</v>
      </c>
      <c r="E335" s="393" t="s">
        <v>934</v>
      </c>
      <c r="F335" s="243"/>
      <c r="G335" s="286">
        <f>G336</f>
        <v>0</v>
      </c>
      <c r="U335" s="286"/>
    </row>
    <row r="336" spans="1:21" ht="27.75" hidden="1">
      <c r="A336" s="309" t="s">
        <v>385</v>
      </c>
      <c r="B336" s="2" t="s">
        <v>540</v>
      </c>
      <c r="C336" s="2" t="s">
        <v>533</v>
      </c>
      <c r="D336" s="2" t="s">
        <v>520</v>
      </c>
      <c r="E336" s="393" t="s">
        <v>934</v>
      </c>
      <c r="F336" s="243" t="s">
        <v>523</v>
      </c>
      <c r="G336" s="286"/>
      <c r="U336" s="286"/>
    </row>
    <row r="337" spans="1:21" ht="28.5">
      <c r="A337" s="306" t="s">
        <v>426</v>
      </c>
      <c r="B337" s="254" t="s">
        <v>540</v>
      </c>
      <c r="C337" s="254" t="s">
        <v>533</v>
      </c>
      <c r="D337" s="254" t="s">
        <v>520</v>
      </c>
      <c r="E337" s="254" t="s">
        <v>427</v>
      </c>
      <c r="F337" s="254"/>
      <c r="G337" s="283">
        <f>G338</f>
        <v>7</v>
      </c>
      <c r="U337" s="283"/>
    </row>
    <row r="338" spans="1:21" ht="41.25">
      <c r="A338" s="5" t="s">
        <v>967</v>
      </c>
      <c r="B338" s="254" t="s">
        <v>540</v>
      </c>
      <c r="C338" s="254" t="s">
        <v>533</v>
      </c>
      <c r="D338" s="254" t="s">
        <v>520</v>
      </c>
      <c r="E338" s="2" t="s">
        <v>429</v>
      </c>
      <c r="F338" s="254"/>
      <c r="G338" s="283">
        <f>G340</f>
        <v>7</v>
      </c>
      <c r="U338" s="283"/>
    </row>
    <row r="339" spans="1:21" ht="15" hidden="1">
      <c r="A339" s="8"/>
      <c r="B339" s="2" t="s">
        <v>540</v>
      </c>
      <c r="C339" s="2" t="s">
        <v>533</v>
      </c>
      <c r="D339" s="2" t="s">
        <v>520</v>
      </c>
      <c r="E339" s="254"/>
      <c r="F339" s="2"/>
      <c r="G339" s="284"/>
      <c r="U339" s="284"/>
    </row>
    <row r="340" spans="1:21" ht="41.25">
      <c r="A340" s="336" t="s">
        <v>430</v>
      </c>
      <c r="B340" s="254" t="s">
        <v>540</v>
      </c>
      <c r="C340" s="254" t="s">
        <v>533</v>
      </c>
      <c r="D340" s="254" t="s">
        <v>520</v>
      </c>
      <c r="E340" s="2" t="s">
        <v>431</v>
      </c>
      <c r="F340" s="2"/>
      <c r="G340" s="284">
        <f>G341</f>
        <v>7</v>
      </c>
      <c r="U340" s="284"/>
    </row>
    <row r="341" spans="1:21" ht="27">
      <c r="A341" s="2" t="s">
        <v>607</v>
      </c>
      <c r="B341" s="2" t="s">
        <v>540</v>
      </c>
      <c r="C341" s="311" t="s">
        <v>533</v>
      </c>
      <c r="D341" s="311" t="s">
        <v>520</v>
      </c>
      <c r="E341" s="2" t="s">
        <v>432</v>
      </c>
      <c r="F341" s="2"/>
      <c r="G341" s="284">
        <f>G342</f>
        <v>7</v>
      </c>
      <c r="U341" s="284"/>
    </row>
    <row r="342" spans="1:21" ht="15">
      <c r="A342" s="309" t="s">
        <v>772</v>
      </c>
      <c r="B342" s="2" t="s">
        <v>540</v>
      </c>
      <c r="C342" s="2" t="s">
        <v>533</v>
      </c>
      <c r="D342" s="2" t="s">
        <v>520</v>
      </c>
      <c r="E342" s="2" t="s">
        <v>432</v>
      </c>
      <c r="F342" s="2" t="s">
        <v>773</v>
      </c>
      <c r="G342" s="286">
        <v>7</v>
      </c>
      <c r="U342" s="286"/>
    </row>
    <row r="343" spans="1:21" ht="15">
      <c r="A343" s="253" t="s">
        <v>598</v>
      </c>
      <c r="B343" s="253" t="s">
        <v>540</v>
      </c>
      <c r="C343" s="253" t="s">
        <v>182</v>
      </c>
      <c r="D343" s="253"/>
      <c r="E343" s="382"/>
      <c r="F343" s="382"/>
      <c r="G343" s="282">
        <f>G344+G351+G360+G370+G395</f>
        <v>8</v>
      </c>
      <c r="U343" s="282">
        <f>U344+U351+U360+U370+U395</f>
        <v>8.5</v>
      </c>
    </row>
    <row r="344" spans="1:21" ht="15">
      <c r="A344" s="253" t="s">
        <v>121</v>
      </c>
      <c r="B344" s="253" t="s">
        <v>540</v>
      </c>
      <c r="C344" s="253" t="s">
        <v>182</v>
      </c>
      <c r="D344" s="253" t="s">
        <v>672</v>
      </c>
      <c r="E344" s="382"/>
      <c r="F344" s="255"/>
      <c r="G344" s="283">
        <f>G345</f>
        <v>8</v>
      </c>
      <c r="U344" s="283">
        <f>U345</f>
        <v>8.5</v>
      </c>
    </row>
    <row r="345" spans="1:21" ht="21" customHeight="1">
      <c r="A345" s="305" t="s">
        <v>608</v>
      </c>
      <c r="B345" s="253" t="s">
        <v>540</v>
      </c>
      <c r="C345" s="253" t="s">
        <v>182</v>
      </c>
      <c r="D345" s="253" t="s">
        <v>672</v>
      </c>
      <c r="E345" s="253" t="s">
        <v>687</v>
      </c>
      <c r="F345" s="255"/>
      <c r="G345" s="284">
        <f>G346</f>
        <v>8</v>
      </c>
      <c r="U345" s="284">
        <f>U346</f>
        <v>8.5</v>
      </c>
    </row>
    <row r="346" spans="1:21" ht="18.75" customHeight="1">
      <c r="A346" s="306" t="s">
        <v>80</v>
      </c>
      <c r="B346" s="2" t="s">
        <v>540</v>
      </c>
      <c r="C346" s="2" t="s">
        <v>182</v>
      </c>
      <c r="D346" s="2" t="s">
        <v>672</v>
      </c>
      <c r="E346" s="254" t="s">
        <v>688</v>
      </c>
      <c r="F346" s="243"/>
      <c r="G346" s="284">
        <f>G347</f>
        <v>8</v>
      </c>
      <c r="U346" s="284">
        <f>U347</f>
        <v>8.5</v>
      </c>
    </row>
    <row r="347" spans="1:21" ht="27.75">
      <c r="A347" s="366" t="s">
        <v>23</v>
      </c>
      <c r="B347" s="2" t="s">
        <v>540</v>
      </c>
      <c r="C347" s="2" t="s">
        <v>182</v>
      </c>
      <c r="D347" s="2" t="s">
        <v>672</v>
      </c>
      <c r="E347" s="2" t="s">
        <v>24</v>
      </c>
      <c r="F347" s="243"/>
      <c r="G347" s="284">
        <f>G348+G369</f>
        <v>8</v>
      </c>
      <c r="U347" s="284">
        <f>U348+U369</f>
        <v>8.5</v>
      </c>
    </row>
    <row r="348" spans="1:21" ht="27.75">
      <c r="A348" s="309" t="s">
        <v>385</v>
      </c>
      <c r="B348" s="2" t="s">
        <v>540</v>
      </c>
      <c r="C348" s="2" t="s">
        <v>182</v>
      </c>
      <c r="D348" s="2" t="s">
        <v>672</v>
      </c>
      <c r="E348" s="2" t="s">
        <v>24</v>
      </c>
      <c r="F348" s="243" t="s">
        <v>523</v>
      </c>
      <c r="G348" s="284">
        <v>8</v>
      </c>
      <c r="U348" s="284">
        <v>8.5</v>
      </c>
    </row>
    <row r="349" spans="1:21" ht="15" hidden="1">
      <c r="A349" s="2"/>
      <c r="B349" s="2"/>
      <c r="C349" s="2"/>
      <c r="D349" s="2"/>
      <c r="E349" s="243"/>
      <c r="F349" s="243"/>
      <c r="G349" s="284"/>
      <c r="U349" s="284"/>
    </row>
    <row r="350" spans="1:21" ht="22.5" customHeight="1" hidden="1">
      <c r="A350" s="253" t="s">
        <v>598</v>
      </c>
      <c r="B350" s="253" t="s">
        <v>540</v>
      </c>
      <c r="C350" s="253" t="s">
        <v>182</v>
      </c>
      <c r="D350" s="2"/>
      <c r="E350" s="2"/>
      <c r="F350" s="2"/>
      <c r="G350" s="284"/>
      <c r="U350" s="284"/>
    </row>
    <row r="351" spans="1:21" ht="15" hidden="1">
      <c r="A351" s="253" t="s">
        <v>741</v>
      </c>
      <c r="B351" s="253" t="s">
        <v>540</v>
      </c>
      <c r="C351" s="253" t="s">
        <v>182</v>
      </c>
      <c r="D351" s="253" t="s">
        <v>673</v>
      </c>
      <c r="E351" s="2"/>
      <c r="F351" s="2"/>
      <c r="G351" s="284"/>
      <c r="U351" s="284"/>
    </row>
    <row r="352" spans="1:21" ht="42.75" hidden="1">
      <c r="A352" s="306" t="s">
        <v>742</v>
      </c>
      <c r="B352" s="254" t="s">
        <v>540</v>
      </c>
      <c r="C352" s="254" t="s">
        <v>182</v>
      </c>
      <c r="D352" s="254" t="s">
        <v>673</v>
      </c>
      <c r="E352" s="254" t="s">
        <v>647</v>
      </c>
      <c r="F352" s="254"/>
      <c r="G352" s="283"/>
      <c r="U352" s="283"/>
    </row>
    <row r="353" spans="1:21" ht="41.25" hidden="1">
      <c r="A353" s="5" t="s">
        <v>743</v>
      </c>
      <c r="B353" s="2" t="s">
        <v>540</v>
      </c>
      <c r="C353" s="2" t="s">
        <v>182</v>
      </c>
      <c r="D353" s="2" t="s">
        <v>673</v>
      </c>
      <c r="E353" s="2" t="s">
        <v>648</v>
      </c>
      <c r="F353" s="2"/>
      <c r="G353" s="284"/>
      <c r="U353" s="284"/>
    </row>
    <row r="354" spans="1:21" ht="27.75" hidden="1">
      <c r="A354" s="5" t="s">
        <v>185</v>
      </c>
      <c r="B354" s="2" t="s">
        <v>540</v>
      </c>
      <c r="C354" s="2" t="s">
        <v>182</v>
      </c>
      <c r="D354" s="2" t="s">
        <v>673</v>
      </c>
      <c r="E354" s="2" t="s">
        <v>649</v>
      </c>
      <c r="F354" s="2"/>
      <c r="G354" s="284"/>
      <c r="U354" s="284"/>
    </row>
    <row r="355" spans="1:21" ht="15" hidden="1">
      <c r="A355" s="2" t="s">
        <v>653</v>
      </c>
      <c r="B355" s="2" t="s">
        <v>540</v>
      </c>
      <c r="C355" s="2" t="s">
        <v>182</v>
      </c>
      <c r="D355" s="2" t="s">
        <v>673</v>
      </c>
      <c r="E355" s="2" t="s">
        <v>649</v>
      </c>
      <c r="F355" s="2" t="s">
        <v>517</v>
      </c>
      <c r="G355" s="284"/>
      <c r="U355" s="284"/>
    </row>
    <row r="356" spans="1:21" ht="15" hidden="1">
      <c r="A356" s="5" t="s">
        <v>652</v>
      </c>
      <c r="B356" s="2" t="s">
        <v>540</v>
      </c>
      <c r="C356" s="2" t="s">
        <v>182</v>
      </c>
      <c r="D356" s="2" t="s">
        <v>673</v>
      </c>
      <c r="E356" s="2" t="s">
        <v>650</v>
      </c>
      <c r="F356" s="2"/>
      <c r="G356" s="284"/>
      <c r="U356" s="284"/>
    </row>
    <row r="357" spans="1:21" ht="15" hidden="1">
      <c r="A357" s="2" t="s">
        <v>661</v>
      </c>
      <c r="B357" s="2" t="s">
        <v>540</v>
      </c>
      <c r="C357" s="2" t="s">
        <v>182</v>
      </c>
      <c r="D357" s="2" t="s">
        <v>673</v>
      </c>
      <c r="E357" s="2" t="s">
        <v>650</v>
      </c>
      <c r="F357" s="2" t="s">
        <v>523</v>
      </c>
      <c r="G357" s="284"/>
      <c r="U357" s="284"/>
    </row>
    <row r="358" spans="1:21" ht="41.25" hidden="1">
      <c r="A358" s="5" t="s">
        <v>186</v>
      </c>
      <c r="B358" s="2" t="s">
        <v>540</v>
      </c>
      <c r="C358" s="2" t="s">
        <v>182</v>
      </c>
      <c r="D358" s="2" t="s">
        <v>673</v>
      </c>
      <c r="E358" s="2" t="s">
        <v>651</v>
      </c>
      <c r="F358" s="2"/>
      <c r="G358" s="284"/>
      <c r="U358" s="284"/>
    </row>
    <row r="359" spans="1:21" ht="15" hidden="1">
      <c r="A359" s="2" t="s">
        <v>653</v>
      </c>
      <c r="B359" s="2" t="s">
        <v>540</v>
      </c>
      <c r="C359" s="2" t="s">
        <v>182</v>
      </c>
      <c r="D359" s="2" t="s">
        <v>673</v>
      </c>
      <c r="E359" s="2" t="s">
        <v>651</v>
      </c>
      <c r="F359" s="2" t="s">
        <v>517</v>
      </c>
      <c r="G359" s="284"/>
      <c r="U359" s="284"/>
    </row>
    <row r="360" spans="1:21" ht="15" hidden="1">
      <c r="A360" s="253" t="s">
        <v>741</v>
      </c>
      <c r="B360" s="253" t="s">
        <v>540</v>
      </c>
      <c r="C360" s="253" t="s">
        <v>182</v>
      </c>
      <c r="D360" s="253" t="s">
        <v>673</v>
      </c>
      <c r="E360" s="253"/>
      <c r="F360" s="253"/>
      <c r="G360" s="282"/>
      <c r="U360" s="282"/>
    </row>
    <row r="361" spans="1:21" ht="45.75" customHeight="1" hidden="1">
      <c r="A361" s="373" t="s">
        <v>65</v>
      </c>
      <c r="B361" s="253" t="s">
        <v>540</v>
      </c>
      <c r="C361" s="253" t="s">
        <v>182</v>
      </c>
      <c r="D361" s="253" t="s">
        <v>673</v>
      </c>
      <c r="E361" s="253" t="s">
        <v>368</v>
      </c>
      <c r="F361" s="2"/>
      <c r="G361" s="284"/>
      <c r="U361" s="284"/>
    </row>
    <row r="362" spans="1:21" ht="42.75" hidden="1">
      <c r="A362" s="306" t="s">
        <v>371</v>
      </c>
      <c r="B362" s="254" t="s">
        <v>540</v>
      </c>
      <c r="C362" s="254" t="s">
        <v>182</v>
      </c>
      <c r="D362" s="254" t="s">
        <v>673</v>
      </c>
      <c r="E362" s="254" t="s">
        <v>369</v>
      </c>
      <c r="F362" s="2"/>
      <c r="G362" s="284"/>
      <c r="U362" s="284"/>
    </row>
    <row r="363" spans="1:21" ht="27.75" hidden="1">
      <c r="A363" s="320" t="s">
        <v>66</v>
      </c>
      <c r="B363" s="2" t="s">
        <v>540</v>
      </c>
      <c r="C363" s="2" t="s">
        <v>182</v>
      </c>
      <c r="D363" s="2" t="s">
        <v>673</v>
      </c>
      <c r="E363" s="2" t="s">
        <v>67</v>
      </c>
      <c r="F363" s="2"/>
      <c r="G363" s="284"/>
      <c r="U363" s="284"/>
    </row>
    <row r="364" spans="1:21" ht="27.75" hidden="1">
      <c r="A364" s="309" t="s">
        <v>722</v>
      </c>
      <c r="B364" s="2" t="s">
        <v>540</v>
      </c>
      <c r="C364" s="2" t="s">
        <v>182</v>
      </c>
      <c r="D364" s="2" t="s">
        <v>673</v>
      </c>
      <c r="E364" s="2" t="s">
        <v>68</v>
      </c>
      <c r="F364" s="2"/>
      <c r="G364" s="284"/>
      <c r="U364" s="284"/>
    </row>
    <row r="365" spans="1:21" ht="27" hidden="1">
      <c r="A365" s="2" t="s">
        <v>438</v>
      </c>
      <c r="B365" s="2" t="s">
        <v>540</v>
      </c>
      <c r="C365" s="2" t="s">
        <v>182</v>
      </c>
      <c r="D365" s="2" t="s">
        <v>667</v>
      </c>
      <c r="E365" s="2" t="s">
        <v>68</v>
      </c>
      <c r="F365" s="2" t="s">
        <v>517</v>
      </c>
      <c r="G365" s="284"/>
      <c r="U365" s="284"/>
    </row>
    <row r="366" spans="1:21" ht="27.75" hidden="1">
      <c r="A366" s="366" t="s">
        <v>58</v>
      </c>
      <c r="B366" s="2" t="s">
        <v>540</v>
      </c>
      <c r="C366" s="2" t="s">
        <v>182</v>
      </c>
      <c r="D366" s="2" t="s">
        <v>673</v>
      </c>
      <c r="E366" s="2" t="s">
        <v>69</v>
      </c>
      <c r="F366" s="2"/>
      <c r="G366" s="284"/>
      <c r="U366" s="284"/>
    </row>
    <row r="367" spans="1:21" ht="27" hidden="1">
      <c r="A367" s="2" t="s">
        <v>438</v>
      </c>
      <c r="B367" s="2" t="s">
        <v>540</v>
      </c>
      <c r="C367" s="2" t="s">
        <v>182</v>
      </c>
      <c r="D367" s="2" t="s">
        <v>673</v>
      </c>
      <c r="E367" s="2" t="s">
        <v>69</v>
      </c>
      <c r="F367" s="2" t="s">
        <v>517</v>
      </c>
      <c r="G367" s="284"/>
      <c r="U367" s="284"/>
    </row>
    <row r="368" spans="1:21" ht="15" hidden="1">
      <c r="A368" s="309" t="s">
        <v>772</v>
      </c>
      <c r="B368" s="2" t="s">
        <v>540</v>
      </c>
      <c r="C368" s="2" t="s">
        <v>182</v>
      </c>
      <c r="D368" s="2" t="s">
        <v>672</v>
      </c>
      <c r="E368" s="2" t="s">
        <v>24</v>
      </c>
      <c r="F368" s="243" t="s">
        <v>773</v>
      </c>
      <c r="G368" s="284"/>
      <c r="U368" s="284"/>
    </row>
    <row r="369" spans="1:21" ht="15" hidden="1">
      <c r="A369" s="309" t="s">
        <v>772</v>
      </c>
      <c r="B369" s="2" t="s">
        <v>540</v>
      </c>
      <c r="C369" s="2" t="s">
        <v>182</v>
      </c>
      <c r="D369" s="2" t="s">
        <v>672</v>
      </c>
      <c r="E369" s="2" t="s">
        <v>24</v>
      </c>
      <c r="F369" s="243" t="s">
        <v>773</v>
      </c>
      <c r="G369" s="284"/>
      <c r="U369" s="284"/>
    </row>
    <row r="370" spans="1:21" ht="15" hidden="1">
      <c r="A370" s="253" t="s">
        <v>741</v>
      </c>
      <c r="B370" s="253" t="s">
        <v>540</v>
      </c>
      <c r="C370" s="253" t="s">
        <v>182</v>
      </c>
      <c r="D370" s="253" t="s">
        <v>673</v>
      </c>
      <c r="E370" s="382"/>
      <c r="F370" s="382"/>
      <c r="G370" s="282">
        <f>G371+G405+G382</f>
        <v>0</v>
      </c>
      <c r="U370" s="282">
        <f>U371+U405+U382</f>
        <v>0</v>
      </c>
    </row>
    <row r="371" spans="1:21" ht="27.75" hidden="1">
      <c r="A371" s="305" t="s">
        <v>492</v>
      </c>
      <c r="B371" s="253" t="s">
        <v>540</v>
      </c>
      <c r="C371" s="254" t="s">
        <v>182</v>
      </c>
      <c r="D371" s="254" t="s">
        <v>673</v>
      </c>
      <c r="E371" s="255" t="s">
        <v>360</v>
      </c>
      <c r="F371" s="255"/>
      <c r="G371" s="282">
        <f>G372</f>
        <v>0</v>
      </c>
      <c r="U371" s="282">
        <f>U372</f>
        <v>0</v>
      </c>
    </row>
    <row r="372" spans="1:21" ht="41.25" hidden="1">
      <c r="A372" s="9" t="s">
        <v>968</v>
      </c>
      <c r="B372" s="2" t="s">
        <v>540</v>
      </c>
      <c r="C372" s="2" t="s">
        <v>182</v>
      </c>
      <c r="D372" s="2" t="s">
        <v>673</v>
      </c>
      <c r="E372" s="243" t="s">
        <v>362</v>
      </c>
      <c r="F372" s="243"/>
      <c r="G372" s="284">
        <f>G373</f>
        <v>0</v>
      </c>
      <c r="U372" s="284">
        <f>U373</f>
        <v>0</v>
      </c>
    </row>
    <row r="373" spans="1:21" ht="15" hidden="1">
      <c r="A373" s="396" t="s">
        <v>363</v>
      </c>
      <c r="B373" s="2" t="s">
        <v>540</v>
      </c>
      <c r="C373" s="2" t="s">
        <v>182</v>
      </c>
      <c r="D373" s="2" t="s">
        <v>673</v>
      </c>
      <c r="E373" s="243" t="s">
        <v>364</v>
      </c>
      <c r="F373" s="243"/>
      <c r="G373" s="284">
        <f>SUM(G378,G380,G374,G376)</f>
        <v>0</v>
      </c>
      <c r="U373" s="284">
        <f>SUM(U378,U380,U374,U376)</f>
        <v>0</v>
      </c>
    </row>
    <row r="374" spans="1:21" ht="27.75" hidden="1">
      <c r="A374" s="387" t="s">
        <v>940</v>
      </c>
      <c r="B374" s="2" t="s">
        <v>540</v>
      </c>
      <c r="C374" s="2" t="s">
        <v>182</v>
      </c>
      <c r="D374" s="2" t="s">
        <v>673</v>
      </c>
      <c r="E374" s="2" t="s">
        <v>935</v>
      </c>
      <c r="F374" s="243"/>
      <c r="G374" s="284">
        <f>G375</f>
        <v>0</v>
      </c>
      <c r="U374" s="284">
        <f>U375</f>
        <v>0</v>
      </c>
    </row>
    <row r="375" spans="1:21" ht="27.75" hidden="1">
      <c r="A375" s="309" t="s">
        <v>385</v>
      </c>
      <c r="B375" s="2" t="s">
        <v>540</v>
      </c>
      <c r="C375" s="2" t="s">
        <v>182</v>
      </c>
      <c r="D375" s="2" t="s">
        <v>673</v>
      </c>
      <c r="E375" s="2" t="s">
        <v>935</v>
      </c>
      <c r="F375" s="243" t="s">
        <v>523</v>
      </c>
      <c r="G375" s="284"/>
      <c r="U375" s="284"/>
    </row>
    <row r="376" spans="1:21" ht="15" hidden="1">
      <c r="A376" s="387" t="s">
        <v>1024</v>
      </c>
      <c r="B376" s="2" t="s">
        <v>540</v>
      </c>
      <c r="C376" s="2" t="s">
        <v>182</v>
      </c>
      <c r="D376" s="2" t="s">
        <v>673</v>
      </c>
      <c r="E376" s="2" t="s">
        <v>833</v>
      </c>
      <c r="F376" s="243"/>
      <c r="G376" s="284">
        <f>G377</f>
        <v>0</v>
      </c>
      <c r="U376" s="284">
        <f>U377</f>
        <v>0</v>
      </c>
    </row>
    <row r="377" spans="1:21" ht="27.75" hidden="1">
      <c r="A377" s="309" t="s">
        <v>385</v>
      </c>
      <c r="B377" s="2" t="s">
        <v>540</v>
      </c>
      <c r="C377" s="2" t="s">
        <v>182</v>
      </c>
      <c r="D377" s="2" t="s">
        <v>673</v>
      </c>
      <c r="E377" s="2" t="s">
        <v>833</v>
      </c>
      <c r="F377" s="243" t="s">
        <v>523</v>
      </c>
      <c r="G377" s="284"/>
      <c r="U377" s="284"/>
    </row>
    <row r="378" spans="1:21" ht="27.75" hidden="1">
      <c r="A378" s="387" t="s">
        <v>834</v>
      </c>
      <c r="B378" s="2" t="s">
        <v>540</v>
      </c>
      <c r="C378" s="2" t="s">
        <v>182</v>
      </c>
      <c r="D378" s="2" t="s">
        <v>673</v>
      </c>
      <c r="E378" s="243" t="s">
        <v>835</v>
      </c>
      <c r="F378" s="243"/>
      <c r="G378" s="284">
        <f>G379</f>
        <v>0</v>
      </c>
      <c r="U378" s="284">
        <f>U379</f>
        <v>0</v>
      </c>
    </row>
    <row r="379" spans="1:21" ht="27.75" hidden="1">
      <c r="A379" s="309" t="s">
        <v>385</v>
      </c>
      <c r="B379" s="2" t="s">
        <v>540</v>
      </c>
      <c r="C379" s="2" t="s">
        <v>182</v>
      </c>
      <c r="D379" s="2" t="s">
        <v>673</v>
      </c>
      <c r="E379" s="243" t="s">
        <v>835</v>
      </c>
      <c r="F379" s="243" t="s">
        <v>523</v>
      </c>
      <c r="G379" s="284"/>
      <c r="U379" s="284"/>
    </row>
    <row r="380" spans="1:21" ht="15" hidden="1">
      <c r="A380" s="366" t="s">
        <v>734</v>
      </c>
      <c r="B380" s="2" t="s">
        <v>540</v>
      </c>
      <c r="C380" s="2" t="s">
        <v>182</v>
      </c>
      <c r="D380" s="2" t="s">
        <v>673</v>
      </c>
      <c r="E380" s="243" t="s">
        <v>833</v>
      </c>
      <c r="F380" s="243"/>
      <c r="G380" s="284">
        <f>G381</f>
        <v>0</v>
      </c>
      <c r="U380" s="284">
        <f>U381</f>
        <v>0</v>
      </c>
    </row>
    <row r="381" spans="1:21" ht="27.75" hidden="1">
      <c r="A381" s="309" t="s">
        <v>385</v>
      </c>
      <c r="B381" s="2" t="s">
        <v>540</v>
      </c>
      <c r="C381" s="2" t="s">
        <v>182</v>
      </c>
      <c r="D381" s="2" t="s">
        <v>673</v>
      </c>
      <c r="E381" s="243" t="s">
        <v>833</v>
      </c>
      <c r="F381" s="243" t="s">
        <v>523</v>
      </c>
      <c r="G381" s="284"/>
      <c r="U381" s="284"/>
    </row>
    <row r="382" spans="1:21" ht="43.5" hidden="1">
      <c r="A382" s="399" t="s">
        <v>404</v>
      </c>
      <c r="B382" s="253" t="s">
        <v>540</v>
      </c>
      <c r="C382" s="253" t="s">
        <v>182</v>
      </c>
      <c r="D382" s="253" t="s">
        <v>673</v>
      </c>
      <c r="E382" s="454" t="s">
        <v>936</v>
      </c>
      <c r="F382" s="382"/>
      <c r="G382" s="282">
        <f>G383</f>
        <v>0</v>
      </c>
      <c r="U382" s="282">
        <f>U383</f>
        <v>0</v>
      </c>
    </row>
    <row r="383" spans="1:21" ht="54.75" hidden="1">
      <c r="A383" s="329" t="s">
        <v>969</v>
      </c>
      <c r="B383" s="2" t="s">
        <v>540</v>
      </c>
      <c r="C383" s="2" t="s">
        <v>182</v>
      </c>
      <c r="D383" s="2" t="s">
        <v>673</v>
      </c>
      <c r="E383" s="455" t="s">
        <v>937</v>
      </c>
      <c r="F383" s="243"/>
      <c r="G383" s="284">
        <f>G384</f>
        <v>0</v>
      </c>
      <c r="H383" s="486"/>
      <c r="U383" s="284">
        <f>U384</f>
        <v>0</v>
      </c>
    </row>
    <row r="384" spans="1:21" ht="15" hidden="1">
      <c r="A384" s="405" t="s">
        <v>406</v>
      </c>
      <c r="B384" s="2" t="s">
        <v>540</v>
      </c>
      <c r="C384" s="2" t="s">
        <v>182</v>
      </c>
      <c r="D384" s="2" t="s">
        <v>673</v>
      </c>
      <c r="E384" s="12" t="s">
        <v>938</v>
      </c>
      <c r="F384" s="243"/>
      <c r="G384" s="284">
        <f>G387+G389+G391+G393+G385</f>
        <v>0</v>
      </c>
      <c r="H384" s="486"/>
      <c r="U384" s="284">
        <f>U387+U389+U391+U393+U385</f>
        <v>0</v>
      </c>
    </row>
    <row r="385" spans="1:21" ht="30" customHeight="1" hidden="1">
      <c r="A385" s="243" t="s">
        <v>746</v>
      </c>
      <c r="B385" s="2" t="s">
        <v>540</v>
      </c>
      <c r="C385" s="2" t="s">
        <v>182</v>
      </c>
      <c r="D385" s="2" t="s">
        <v>673</v>
      </c>
      <c r="E385" s="393" t="s">
        <v>1111</v>
      </c>
      <c r="F385" s="243"/>
      <c r="G385" s="284">
        <f>G386</f>
        <v>0</v>
      </c>
      <c r="H385" s="486"/>
      <c r="U385" s="284">
        <f>U386</f>
        <v>0</v>
      </c>
    </row>
    <row r="386" spans="1:21" ht="27" hidden="1">
      <c r="A386" s="2" t="s">
        <v>438</v>
      </c>
      <c r="B386" s="2" t="s">
        <v>540</v>
      </c>
      <c r="C386" s="2" t="s">
        <v>182</v>
      </c>
      <c r="D386" s="2" t="s">
        <v>673</v>
      </c>
      <c r="E386" s="12" t="s">
        <v>1111</v>
      </c>
      <c r="F386" s="243" t="s">
        <v>517</v>
      </c>
      <c r="G386" s="284"/>
      <c r="H386" s="486"/>
      <c r="U386" s="284"/>
    </row>
    <row r="387" spans="1:21" ht="37.5" customHeight="1" hidden="1">
      <c r="A387" s="387" t="s">
        <v>1086</v>
      </c>
      <c r="B387" s="2" t="s">
        <v>540</v>
      </c>
      <c r="C387" s="2" t="s">
        <v>182</v>
      </c>
      <c r="D387" s="2" t="s">
        <v>673</v>
      </c>
      <c r="E387" s="12" t="s">
        <v>1085</v>
      </c>
      <c r="F387" s="243"/>
      <c r="G387" s="284">
        <f>G388</f>
        <v>0</v>
      </c>
      <c r="H387" s="486"/>
      <c r="U387" s="284">
        <f>U388</f>
        <v>0</v>
      </c>
    </row>
    <row r="388" spans="1:21" ht="37.5" customHeight="1" hidden="1">
      <c r="A388" s="2" t="s">
        <v>438</v>
      </c>
      <c r="B388" s="2" t="s">
        <v>540</v>
      </c>
      <c r="C388" s="2" t="s">
        <v>182</v>
      </c>
      <c r="D388" s="2" t="s">
        <v>673</v>
      </c>
      <c r="E388" s="12" t="s">
        <v>1085</v>
      </c>
      <c r="F388" s="243" t="s">
        <v>517</v>
      </c>
      <c r="G388" s="284"/>
      <c r="H388" s="486"/>
      <c r="U388" s="284"/>
    </row>
    <row r="389" spans="1:21" ht="15" hidden="1">
      <c r="A389" s="387" t="s">
        <v>780</v>
      </c>
      <c r="B389" s="2" t="s">
        <v>540</v>
      </c>
      <c r="C389" s="2" t="s">
        <v>182</v>
      </c>
      <c r="D389" s="2" t="s">
        <v>673</v>
      </c>
      <c r="E389" s="393" t="s">
        <v>939</v>
      </c>
      <c r="F389" s="243"/>
      <c r="G389" s="284">
        <f>G390</f>
        <v>0</v>
      </c>
      <c r="H389" s="486"/>
      <c r="U389" s="284">
        <f>U390</f>
        <v>0</v>
      </c>
    </row>
    <row r="390" spans="1:21" ht="27" hidden="1">
      <c r="A390" s="2" t="s">
        <v>438</v>
      </c>
      <c r="B390" s="2" t="s">
        <v>540</v>
      </c>
      <c r="C390" s="2" t="s">
        <v>182</v>
      </c>
      <c r="D390" s="2" t="s">
        <v>673</v>
      </c>
      <c r="E390" s="393" t="s">
        <v>939</v>
      </c>
      <c r="F390" s="243" t="s">
        <v>517</v>
      </c>
      <c r="G390" s="284"/>
      <c r="H390" s="486"/>
      <c r="U390" s="284"/>
    </row>
    <row r="391" spans="1:21" ht="38.25" customHeight="1" hidden="1">
      <c r="A391" s="2" t="s">
        <v>1114</v>
      </c>
      <c r="B391" s="2" t="s">
        <v>540</v>
      </c>
      <c r="C391" s="2" t="s">
        <v>182</v>
      </c>
      <c r="D391" s="2" t="s">
        <v>673</v>
      </c>
      <c r="E391" s="12" t="s">
        <v>1113</v>
      </c>
      <c r="F391" s="243"/>
      <c r="G391" s="284">
        <f>G392</f>
        <v>0</v>
      </c>
      <c r="H391" s="486"/>
      <c r="U391" s="284">
        <f>U392</f>
        <v>0</v>
      </c>
    </row>
    <row r="392" spans="1:21" ht="27" hidden="1">
      <c r="A392" s="2" t="s">
        <v>438</v>
      </c>
      <c r="B392" s="2" t="s">
        <v>540</v>
      </c>
      <c r="C392" s="2" t="s">
        <v>182</v>
      </c>
      <c r="D392" s="2" t="s">
        <v>673</v>
      </c>
      <c r="E392" s="12" t="s">
        <v>1113</v>
      </c>
      <c r="F392" s="243" t="s">
        <v>517</v>
      </c>
      <c r="G392" s="284"/>
      <c r="H392" s="486"/>
      <c r="U392" s="284"/>
    </row>
    <row r="393" spans="1:21" ht="15" hidden="1">
      <c r="A393" s="2" t="s">
        <v>1086</v>
      </c>
      <c r="B393" s="2" t="s">
        <v>540</v>
      </c>
      <c r="C393" s="2" t="s">
        <v>182</v>
      </c>
      <c r="D393" s="2" t="s">
        <v>673</v>
      </c>
      <c r="E393" s="12" t="s">
        <v>1099</v>
      </c>
      <c r="F393" s="243"/>
      <c r="G393" s="284">
        <f>G394</f>
        <v>0</v>
      </c>
      <c r="H393" s="486"/>
      <c r="U393" s="284">
        <f>U394</f>
        <v>0</v>
      </c>
    </row>
    <row r="394" spans="1:21" ht="27" hidden="1">
      <c r="A394" s="2" t="s">
        <v>438</v>
      </c>
      <c r="B394" s="2" t="s">
        <v>540</v>
      </c>
      <c r="C394" s="2" t="s">
        <v>182</v>
      </c>
      <c r="D394" s="2" t="s">
        <v>673</v>
      </c>
      <c r="E394" s="12" t="s">
        <v>1099</v>
      </c>
      <c r="F394" s="243" t="s">
        <v>517</v>
      </c>
      <c r="G394" s="284"/>
      <c r="H394" s="486"/>
      <c r="U394" s="284"/>
    </row>
    <row r="395" spans="1:21" ht="15" hidden="1">
      <c r="A395" s="372" t="s">
        <v>599</v>
      </c>
      <c r="B395" s="253" t="s">
        <v>540</v>
      </c>
      <c r="C395" s="253" t="s">
        <v>182</v>
      </c>
      <c r="D395" s="253" t="s">
        <v>532</v>
      </c>
      <c r="E395" s="243"/>
      <c r="F395" s="243"/>
      <c r="G395" s="284">
        <f>G396</f>
        <v>0</v>
      </c>
      <c r="H395" s="486"/>
      <c r="U395" s="284">
        <f>U396</f>
        <v>0</v>
      </c>
    </row>
    <row r="396" spans="1:21" ht="27.75" hidden="1">
      <c r="A396" s="305" t="s">
        <v>492</v>
      </c>
      <c r="B396" s="253" t="s">
        <v>540</v>
      </c>
      <c r="C396" s="254" t="s">
        <v>182</v>
      </c>
      <c r="D396" s="254" t="s">
        <v>532</v>
      </c>
      <c r="E396" s="255" t="s">
        <v>360</v>
      </c>
      <c r="F396" s="243"/>
      <c r="G396" s="284">
        <f>G397</f>
        <v>0</v>
      </c>
      <c r="H396" s="486"/>
      <c r="U396" s="284">
        <f>U397</f>
        <v>0</v>
      </c>
    </row>
    <row r="397" spans="1:21" ht="41.25" hidden="1">
      <c r="A397" s="9" t="s">
        <v>968</v>
      </c>
      <c r="B397" s="2" t="s">
        <v>540</v>
      </c>
      <c r="C397" s="2" t="s">
        <v>182</v>
      </c>
      <c r="D397" s="2" t="s">
        <v>532</v>
      </c>
      <c r="E397" s="243" t="s">
        <v>362</v>
      </c>
      <c r="F397" s="243"/>
      <c r="G397" s="284">
        <f>G398</f>
        <v>0</v>
      </c>
      <c r="H397" s="486"/>
      <c r="U397" s="284">
        <f>U398</f>
        <v>0</v>
      </c>
    </row>
    <row r="398" spans="1:21" ht="15" hidden="1">
      <c r="A398" s="405" t="s">
        <v>1106</v>
      </c>
      <c r="B398" s="2" t="s">
        <v>540</v>
      </c>
      <c r="C398" s="2" t="s">
        <v>182</v>
      </c>
      <c r="D398" s="2" t="s">
        <v>532</v>
      </c>
      <c r="E398" s="243" t="s">
        <v>1020</v>
      </c>
      <c r="F398" s="243"/>
      <c r="G398" s="284">
        <f>G399</f>
        <v>0</v>
      </c>
      <c r="H398" s="486"/>
      <c r="U398" s="284">
        <f>U399</f>
        <v>0</v>
      </c>
    </row>
    <row r="399" spans="1:21" ht="15" hidden="1">
      <c r="A399" s="242" t="s">
        <v>816</v>
      </c>
      <c r="B399" s="2" t="s">
        <v>540</v>
      </c>
      <c r="C399" s="2" t="s">
        <v>182</v>
      </c>
      <c r="D399" s="2" t="s">
        <v>532</v>
      </c>
      <c r="E399" s="2" t="s">
        <v>1022</v>
      </c>
      <c r="F399" s="243"/>
      <c r="G399" s="284">
        <f>G400</f>
        <v>0</v>
      </c>
      <c r="H399" s="486"/>
      <c r="U399" s="284">
        <f>U400</f>
        <v>0</v>
      </c>
    </row>
    <row r="400" spans="1:21" ht="27.75" hidden="1">
      <c r="A400" s="309" t="s">
        <v>385</v>
      </c>
      <c r="B400" s="2" t="s">
        <v>540</v>
      </c>
      <c r="C400" s="2" t="s">
        <v>182</v>
      </c>
      <c r="D400" s="2" t="s">
        <v>532</v>
      </c>
      <c r="E400" s="2" t="s">
        <v>1022</v>
      </c>
      <c r="F400" s="243" t="s">
        <v>523</v>
      </c>
      <c r="G400" s="284"/>
      <c r="H400" s="486"/>
      <c r="U400" s="284"/>
    </row>
    <row r="401" spans="1:21" ht="15">
      <c r="A401" s="253" t="s">
        <v>762</v>
      </c>
      <c r="B401" s="253" t="s">
        <v>540</v>
      </c>
      <c r="C401" s="253" t="s">
        <v>536</v>
      </c>
      <c r="D401" s="253"/>
      <c r="E401" s="2"/>
      <c r="F401" s="2"/>
      <c r="G401" s="288">
        <f>G402+G423+G414</f>
        <v>850</v>
      </c>
      <c r="U401" s="288">
        <f>U402+U423+U414</f>
        <v>850</v>
      </c>
    </row>
    <row r="402" spans="1:21" ht="15" hidden="1">
      <c r="A402" s="253" t="s">
        <v>763</v>
      </c>
      <c r="B402" s="253" t="s">
        <v>540</v>
      </c>
      <c r="C402" s="254" t="s">
        <v>536</v>
      </c>
      <c r="D402" s="254" t="s">
        <v>672</v>
      </c>
      <c r="E402" s="254"/>
      <c r="F402" s="254"/>
      <c r="G402" s="289">
        <f>G404</f>
        <v>0</v>
      </c>
      <c r="U402" s="289">
        <f>U404</f>
        <v>0</v>
      </c>
    </row>
    <row r="403" spans="1:21" ht="27.75" customHeight="1" hidden="1">
      <c r="A403" s="305" t="s">
        <v>752</v>
      </c>
      <c r="B403" s="253" t="s">
        <v>540</v>
      </c>
      <c r="C403" s="253" t="s">
        <v>536</v>
      </c>
      <c r="D403" s="253" t="s">
        <v>672</v>
      </c>
      <c r="E403" s="253" t="s">
        <v>757</v>
      </c>
      <c r="F403" s="253"/>
      <c r="G403" s="288">
        <f>G404</f>
        <v>0</v>
      </c>
      <c r="U403" s="288">
        <f>U404</f>
        <v>0</v>
      </c>
    </row>
    <row r="404" spans="1:21" ht="49.5" customHeight="1" hidden="1">
      <c r="A404" s="306" t="s">
        <v>87</v>
      </c>
      <c r="B404" s="253" t="s">
        <v>540</v>
      </c>
      <c r="C404" s="253" t="s">
        <v>536</v>
      </c>
      <c r="D404" s="253" t="s">
        <v>672</v>
      </c>
      <c r="E404" s="254" t="s">
        <v>88</v>
      </c>
      <c r="F404" s="254"/>
      <c r="G404" s="283">
        <f>G407+G410+G412+G405</f>
        <v>0</v>
      </c>
      <c r="U404" s="283">
        <f>U407+U410+U412+U405</f>
        <v>0</v>
      </c>
    </row>
    <row r="405" spans="1:21" ht="33" customHeight="1" hidden="1">
      <c r="A405" s="6" t="s">
        <v>818</v>
      </c>
      <c r="B405" s="2" t="s">
        <v>540</v>
      </c>
      <c r="C405" s="311" t="s">
        <v>536</v>
      </c>
      <c r="D405" s="311" t="s">
        <v>672</v>
      </c>
      <c r="E405" s="311" t="s">
        <v>819</v>
      </c>
      <c r="F405" s="311"/>
      <c r="G405" s="285">
        <f>G406</f>
        <v>0</v>
      </c>
      <c r="U405" s="285">
        <f>U406</f>
        <v>0</v>
      </c>
    </row>
    <row r="406" spans="1:21" ht="18" customHeight="1" hidden="1">
      <c r="A406" s="5" t="s">
        <v>653</v>
      </c>
      <c r="B406" s="2" t="s">
        <v>540</v>
      </c>
      <c r="C406" s="2" t="s">
        <v>536</v>
      </c>
      <c r="D406" s="2" t="s">
        <v>672</v>
      </c>
      <c r="E406" s="2" t="s">
        <v>819</v>
      </c>
      <c r="F406" s="2" t="s">
        <v>517</v>
      </c>
      <c r="G406" s="284"/>
      <c r="U406" s="284"/>
    </row>
    <row r="407" spans="1:21" ht="54.75" hidden="1">
      <c r="A407" s="456" t="s">
        <v>564</v>
      </c>
      <c r="B407" s="2" t="s">
        <v>540</v>
      </c>
      <c r="C407" s="2" t="s">
        <v>536</v>
      </c>
      <c r="D407" s="2" t="s">
        <v>672</v>
      </c>
      <c r="E407" s="2" t="s">
        <v>565</v>
      </c>
      <c r="F407" s="2"/>
      <c r="G407" s="284">
        <f>G409+G408</f>
        <v>0</v>
      </c>
      <c r="U407" s="284">
        <f>U409+U408</f>
        <v>0</v>
      </c>
    </row>
    <row r="408" spans="1:21" ht="1.5" customHeight="1" hidden="1">
      <c r="A408" s="2" t="s">
        <v>661</v>
      </c>
      <c r="B408" s="2" t="s">
        <v>540</v>
      </c>
      <c r="C408" s="2" t="s">
        <v>536</v>
      </c>
      <c r="D408" s="2" t="s">
        <v>672</v>
      </c>
      <c r="E408" s="2" t="s">
        <v>565</v>
      </c>
      <c r="F408" s="2" t="s">
        <v>523</v>
      </c>
      <c r="G408" s="284"/>
      <c r="U408" s="284"/>
    </row>
    <row r="409" spans="1:21" ht="15" hidden="1">
      <c r="A409" s="2" t="s">
        <v>661</v>
      </c>
      <c r="B409" s="2" t="s">
        <v>540</v>
      </c>
      <c r="C409" s="2" t="s">
        <v>536</v>
      </c>
      <c r="D409" s="2" t="s">
        <v>672</v>
      </c>
      <c r="E409" s="2" t="s">
        <v>565</v>
      </c>
      <c r="F409" s="2" t="s">
        <v>523</v>
      </c>
      <c r="G409" s="286"/>
      <c r="U409" s="286"/>
    </row>
    <row r="410" spans="1:21" ht="27" hidden="1">
      <c r="A410" s="2" t="s">
        <v>746</v>
      </c>
      <c r="B410" s="2" t="s">
        <v>540</v>
      </c>
      <c r="C410" s="2" t="s">
        <v>536</v>
      </c>
      <c r="D410" s="2" t="s">
        <v>672</v>
      </c>
      <c r="E410" s="2" t="s">
        <v>89</v>
      </c>
      <c r="F410" s="2"/>
      <c r="G410" s="286">
        <f>G411</f>
        <v>0</v>
      </c>
      <c r="U410" s="286">
        <f>U411</f>
        <v>0</v>
      </c>
    </row>
    <row r="411" spans="1:21" ht="15" hidden="1">
      <c r="A411" s="2" t="s">
        <v>653</v>
      </c>
      <c r="B411" s="2" t="s">
        <v>540</v>
      </c>
      <c r="C411" s="2" t="s">
        <v>536</v>
      </c>
      <c r="D411" s="2" t="s">
        <v>672</v>
      </c>
      <c r="E411" s="2" t="s">
        <v>89</v>
      </c>
      <c r="F411" s="2" t="s">
        <v>517</v>
      </c>
      <c r="G411" s="286"/>
      <c r="U411" s="286"/>
    </row>
    <row r="412" spans="1:21" ht="27" hidden="1">
      <c r="A412" s="311" t="s">
        <v>446</v>
      </c>
      <c r="B412" s="2" t="s">
        <v>540</v>
      </c>
      <c r="C412" s="2" t="s">
        <v>536</v>
      </c>
      <c r="D412" s="2" t="s">
        <v>672</v>
      </c>
      <c r="E412" s="311" t="s">
        <v>308</v>
      </c>
      <c r="F412" s="2"/>
      <c r="G412" s="286">
        <f>G413</f>
        <v>0</v>
      </c>
      <c r="U412" s="286">
        <f>U413</f>
        <v>0</v>
      </c>
    </row>
    <row r="413" spans="1:21" ht="15" hidden="1">
      <c r="A413" s="2" t="s">
        <v>653</v>
      </c>
      <c r="B413" s="2" t="s">
        <v>540</v>
      </c>
      <c r="C413" s="2" t="s">
        <v>536</v>
      </c>
      <c r="D413" s="2" t="s">
        <v>672</v>
      </c>
      <c r="E413" s="311" t="s">
        <v>308</v>
      </c>
      <c r="F413" s="2" t="s">
        <v>517</v>
      </c>
      <c r="G413" s="286"/>
      <c r="U413" s="286"/>
    </row>
    <row r="414" spans="1:21" ht="15" hidden="1">
      <c r="A414" s="253" t="s">
        <v>764</v>
      </c>
      <c r="B414" s="253" t="s">
        <v>540</v>
      </c>
      <c r="C414" s="253" t="s">
        <v>536</v>
      </c>
      <c r="D414" s="253" t="s">
        <v>673</v>
      </c>
      <c r="E414" s="253"/>
      <c r="F414" s="253"/>
      <c r="G414" s="284">
        <f>G415</f>
        <v>0</v>
      </c>
      <c r="U414" s="284">
        <f>U415</f>
        <v>0</v>
      </c>
    </row>
    <row r="415" spans="1:21" ht="45.75" customHeight="1" hidden="1">
      <c r="A415" s="373" t="s">
        <v>65</v>
      </c>
      <c r="B415" s="253" t="s">
        <v>540</v>
      </c>
      <c r="C415" s="253" t="s">
        <v>536</v>
      </c>
      <c r="D415" s="253" t="s">
        <v>673</v>
      </c>
      <c r="E415" s="253" t="s">
        <v>368</v>
      </c>
      <c r="F415" s="2"/>
      <c r="G415" s="284">
        <f>G416</f>
        <v>0</v>
      </c>
      <c r="U415" s="284">
        <f>U416</f>
        <v>0</v>
      </c>
    </row>
    <row r="416" spans="1:21" ht="99.75" hidden="1">
      <c r="A416" s="306" t="s">
        <v>972</v>
      </c>
      <c r="B416" s="254" t="s">
        <v>540</v>
      </c>
      <c r="C416" s="254" t="s">
        <v>536</v>
      </c>
      <c r="D416" s="254" t="s">
        <v>673</v>
      </c>
      <c r="E416" s="254" t="s">
        <v>369</v>
      </c>
      <c r="F416" s="2"/>
      <c r="G416" s="284">
        <f>G417</f>
        <v>0</v>
      </c>
      <c r="U416" s="284">
        <f>U417</f>
        <v>0</v>
      </c>
    </row>
    <row r="417" spans="1:21" ht="41.25" hidden="1">
      <c r="A417" s="320" t="s">
        <v>822</v>
      </c>
      <c r="B417" s="2" t="s">
        <v>540</v>
      </c>
      <c r="C417" s="2" t="s">
        <v>536</v>
      </c>
      <c r="D417" s="2" t="s">
        <v>673</v>
      </c>
      <c r="E417" s="2" t="s">
        <v>372</v>
      </c>
      <c r="F417" s="2"/>
      <c r="G417" s="284">
        <f>G418+G421</f>
        <v>0</v>
      </c>
      <c r="U417" s="284">
        <f>U418+U421</f>
        <v>0</v>
      </c>
    </row>
    <row r="418" spans="1:21" ht="27.75" hidden="1">
      <c r="A418" s="309" t="s">
        <v>722</v>
      </c>
      <c r="B418" s="2" t="s">
        <v>540</v>
      </c>
      <c r="C418" s="2" t="s">
        <v>536</v>
      </c>
      <c r="D418" s="2" t="s">
        <v>673</v>
      </c>
      <c r="E418" s="2" t="s">
        <v>823</v>
      </c>
      <c r="F418" s="2"/>
      <c r="G418" s="284">
        <f>G420+G419</f>
        <v>0</v>
      </c>
      <c r="U418" s="284">
        <f>U420+U419</f>
        <v>0</v>
      </c>
    </row>
    <row r="419" spans="1:21" ht="27.75" hidden="1">
      <c r="A419" s="309" t="s">
        <v>385</v>
      </c>
      <c r="B419" s="2" t="s">
        <v>540</v>
      </c>
      <c r="C419" s="2" t="s">
        <v>536</v>
      </c>
      <c r="D419" s="2" t="s">
        <v>667</v>
      </c>
      <c r="E419" s="2" t="s">
        <v>823</v>
      </c>
      <c r="F419" s="2" t="s">
        <v>523</v>
      </c>
      <c r="G419" s="284"/>
      <c r="U419" s="284"/>
    </row>
    <row r="420" spans="1:21" ht="27" hidden="1">
      <c r="A420" s="2" t="s">
        <v>438</v>
      </c>
      <c r="B420" s="2" t="s">
        <v>540</v>
      </c>
      <c r="C420" s="2" t="s">
        <v>536</v>
      </c>
      <c r="D420" s="2" t="s">
        <v>667</v>
      </c>
      <c r="E420" s="2" t="s">
        <v>823</v>
      </c>
      <c r="F420" s="2" t="s">
        <v>517</v>
      </c>
      <c r="G420" s="284"/>
      <c r="U420" s="284"/>
    </row>
    <row r="421" spans="1:21" ht="27.75" hidden="1">
      <c r="A421" s="366" t="s">
        <v>58</v>
      </c>
      <c r="B421" s="2" t="s">
        <v>540</v>
      </c>
      <c r="C421" s="2" t="s">
        <v>536</v>
      </c>
      <c r="D421" s="2" t="s">
        <v>673</v>
      </c>
      <c r="E421" s="2" t="s">
        <v>824</v>
      </c>
      <c r="F421" s="2"/>
      <c r="G421" s="284">
        <f>G422</f>
        <v>0</v>
      </c>
      <c r="U421" s="284">
        <f>U422</f>
        <v>0</v>
      </c>
    </row>
    <row r="422" spans="1:21" ht="27" hidden="1">
      <c r="A422" s="2" t="s">
        <v>438</v>
      </c>
      <c r="B422" s="2" t="s">
        <v>540</v>
      </c>
      <c r="C422" s="2" t="s">
        <v>536</v>
      </c>
      <c r="D422" s="2" t="s">
        <v>673</v>
      </c>
      <c r="E422" s="2" t="s">
        <v>824</v>
      </c>
      <c r="F422" s="2" t="s">
        <v>517</v>
      </c>
      <c r="G422" s="284"/>
      <c r="U422" s="284"/>
    </row>
    <row r="423" spans="1:21" ht="15">
      <c r="A423" s="253" t="s">
        <v>279</v>
      </c>
      <c r="B423" s="253" t="s">
        <v>540</v>
      </c>
      <c r="C423" s="253" t="s">
        <v>536</v>
      </c>
      <c r="D423" s="253" t="s">
        <v>536</v>
      </c>
      <c r="E423" s="253"/>
      <c r="F423" s="253"/>
      <c r="G423" s="282">
        <f>G424+G442</f>
        <v>850</v>
      </c>
      <c r="U423" s="282">
        <f>U424+U442</f>
        <v>850</v>
      </c>
    </row>
    <row r="424" spans="1:21" ht="54.75" hidden="1">
      <c r="A424" s="361" t="s">
        <v>813</v>
      </c>
      <c r="B424" s="2" t="s">
        <v>540</v>
      </c>
      <c r="C424" s="2" t="s">
        <v>326</v>
      </c>
      <c r="D424" s="2" t="s">
        <v>536</v>
      </c>
      <c r="E424" s="2" t="s">
        <v>314</v>
      </c>
      <c r="F424" s="2"/>
      <c r="G424" s="283">
        <f>G425</f>
        <v>0</v>
      </c>
      <c r="U424" s="283">
        <f>U425</f>
        <v>0</v>
      </c>
    </row>
    <row r="425" spans="1:21" ht="76.5" customHeight="1" hidden="1">
      <c r="A425" s="8" t="s">
        <v>978</v>
      </c>
      <c r="B425" s="2" t="s">
        <v>540</v>
      </c>
      <c r="C425" s="2" t="s">
        <v>536</v>
      </c>
      <c r="D425" s="2" t="s">
        <v>536</v>
      </c>
      <c r="E425" s="2" t="s">
        <v>321</v>
      </c>
      <c r="F425" s="2"/>
      <c r="G425" s="286">
        <f>G426</f>
        <v>0</v>
      </c>
      <c r="U425" s="286">
        <f>U426</f>
        <v>0</v>
      </c>
    </row>
    <row r="426" spans="1:21" ht="27.75" hidden="1">
      <c r="A426" s="320" t="s">
        <v>678</v>
      </c>
      <c r="B426" s="2" t="s">
        <v>540</v>
      </c>
      <c r="C426" s="2" t="s">
        <v>536</v>
      </c>
      <c r="D426" s="2" t="s">
        <v>536</v>
      </c>
      <c r="E426" s="2" t="s">
        <v>323</v>
      </c>
      <c r="F426" s="2"/>
      <c r="G426" s="286">
        <f>G427+G429</f>
        <v>0</v>
      </c>
      <c r="U426" s="286">
        <f>U427+U429</f>
        <v>0</v>
      </c>
    </row>
    <row r="427" spans="1:21" ht="15" hidden="1">
      <c r="A427" s="8" t="s">
        <v>191</v>
      </c>
      <c r="B427" s="2" t="s">
        <v>540</v>
      </c>
      <c r="C427" s="2" t="s">
        <v>536</v>
      </c>
      <c r="D427" s="2" t="s">
        <v>536</v>
      </c>
      <c r="E427" s="2" t="s">
        <v>679</v>
      </c>
      <c r="F427" s="2"/>
      <c r="G427" s="286">
        <f>G428</f>
        <v>0</v>
      </c>
      <c r="U427" s="286">
        <f>U428</f>
        <v>0</v>
      </c>
    </row>
    <row r="428" spans="1:21" ht="15" hidden="1">
      <c r="A428" s="308" t="s">
        <v>180</v>
      </c>
      <c r="B428" s="2" t="s">
        <v>540</v>
      </c>
      <c r="C428" s="2" t="s">
        <v>536</v>
      </c>
      <c r="D428" s="2" t="s">
        <v>536</v>
      </c>
      <c r="E428" s="2" t="s">
        <v>679</v>
      </c>
      <c r="F428" s="2" t="s">
        <v>771</v>
      </c>
      <c r="G428" s="286"/>
      <c r="U428" s="286"/>
    </row>
    <row r="429" spans="1:21" ht="15" hidden="1">
      <c r="A429" s="8" t="s">
        <v>34</v>
      </c>
      <c r="B429" s="2" t="s">
        <v>540</v>
      </c>
      <c r="C429" s="2" t="s">
        <v>536</v>
      </c>
      <c r="D429" s="2" t="s">
        <v>536</v>
      </c>
      <c r="E429" s="2" t="s">
        <v>715</v>
      </c>
      <c r="F429" s="2"/>
      <c r="G429" s="286">
        <f>G430</f>
        <v>0</v>
      </c>
      <c r="U429" s="286">
        <f>U430</f>
        <v>0</v>
      </c>
    </row>
    <row r="430" spans="1:21" ht="13.5" customHeight="1" hidden="1">
      <c r="A430" s="308" t="s">
        <v>180</v>
      </c>
      <c r="B430" s="2" t="s">
        <v>540</v>
      </c>
      <c r="C430" s="2" t="s">
        <v>536</v>
      </c>
      <c r="D430" s="2" t="s">
        <v>536</v>
      </c>
      <c r="E430" s="2" t="s">
        <v>715</v>
      </c>
      <c r="F430" s="2" t="s">
        <v>771</v>
      </c>
      <c r="G430" s="286"/>
      <c r="U430" s="286"/>
    </row>
    <row r="431" spans="1:21" ht="13.5" customHeight="1" hidden="1">
      <c r="A431" s="426" t="s">
        <v>811</v>
      </c>
      <c r="B431" s="253" t="s">
        <v>540</v>
      </c>
      <c r="C431" s="253" t="s">
        <v>538</v>
      </c>
      <c r="D431" s="253"/>
      <c r="E431" s="253"/>
      <c r="F431" s="253"/>
      <c r="G431" s="288">
        <f>G432</f>
        <v>0</v>
      </c>
      <c r="U431" s="288">
        <f>U432</f>
        <v>0</v>
      </c>
    </row>
    <row r="432" spans="1:21" ht="17.25" customHeight="1" hidden="1">
      <c r="A432" s="253" t="s">
        <v>790</v>
      </c>
      <c r="B432" s="253" t="s">
        <v>540</v>
      </c>
      <c r="C432" s="253" t="s">
        <v>538</v>
      </c>
      <c r="D432" s="253" t="s">
        <v>536</v>
      </c>
      <c r="E432" s="2"/>
      <c r="F432" s="2"/>
      <c r="G432" s="286">
        <f>G433+G438</f>
        <v>0</v>
      </c>
      <c r="U432" s="286">
        <f>U433+U438</f>
        <v>0</v>
      </c>
    </row>
    <row r="433" spans="1:21" ht="28.5" customHeight="1" hidden="1">
      <c r="A433" s="258" t="s">
        <v>620</v>
      </c>
      <c r="B433" s="2" t="s">
        <v>540</v>
      </c>
      <c r="C433" s="253" t="s">
        <v>538</v>
      </c>
      <c r="D433" s="2" t="s">
        <v>536</v>
      </c>
      <c r="E433" s="254" t="s">
        <v>360</v>
      </c>
      <c r="F433" s="2"/>
      <c r="G433" s="286">
        <f>G434</f>
        <v>0</v>
      </c>
      <c r="U433" s="286">
        <f>U434</f>
        <v>0</v>
      </c>
    </row>
    <row r="434" spans="1:21" ht="53.25" customHeight="1" hidden="1">
      <c r="A434" s="427" t="s">
        <v>984</v>
      </c>
      <c r="B434" s="2" t="s">
        <v>540</v>
      </c>
      <c r="C434" s="2" t="s">
        <v>538</v>
      </c>
      <c r="D434" s="2" t="s">
        <v>536</v>
      </c>
      <c r="E434" s="2" t="s">
        <v>362</v>
      </c>
      <c r="F434" s="2"/>
      <c r="G434" s="286">
        <f>G435</f>
        <v>0</v>
      </c>
      <c r="U434" s="286">
        <f>U435</f>
        <v>0</v>
      </c>
    </row>
    <row r="435" spans="1:21" ht="48.75" customHeight="1" hidden="1">
      <c r="A435" s="9" t="s">
        <v>809</v>
      </c>
      <c r="B435" s="2" t="s">
        <v>540</v>
      </c>
      <c r="C435" s="2" t="s">
        <v>538</v>
      </c>
      <c r="D435" s="2" t="s">
        <v>536</v>
      </c>
      <c r="E435" s="2" t="s">
        <v>810</v>
      </c>
      <c r="F435" s="2"/>
      <c r="G435" s="286">
        <f>G436</f>
        <v>0</v>
      </c>
      <c r="U435" s="286">
        <f>U436</f>
        <v>0</v>
      </c>
    </row>
    <row r="436" spans="1:21" ht="18" customHeight="1" hidden="1">
      <c r="A436" s="308" t="s">
        <v>816</v>
      </c>
      <c r="B436" s="2" t="s">
        <v>540</v>
      </c>
      <c r="C436" s="2" t="s">
        <v>538</v>
      </c>
      <c r="D436" s="2" t="s">
        <v>536</v>
      </c>
      <c r="E436" s="2" t="s">
        <v>815</v>
      </c>
      <c r="F436" s="2"/>
      <c r="G436" s="286">
        <f>G437</f>
        <v>0</v>
      </c>
      <c r="U436" s="286">
        <f>U437</f>
        <v>0</v>
      </c>
    </row>
    <row r="437" spans="1:21" ht="28.5" customHeight="1" hidden="1">
      <c r="A437" s="309" t="s">
        <v>385</v>
      </c>
      <c r="B437" s="2" t="s">
        <v>540</v>
      </c>
      <c r="C437" s="2" t="s">
        <v>538</v>
      </c>
      <c r="D437" s="2" t="s">
        <v>536</v>
      </c>
      <c r="E437" s="2" t="s">
        <v>815</v>
      </c>
      <c r="F437" s="2" t="s">
        <v>523</v>
      </c>
      <c r="G437" s="286"/>
      <c r="U437" s="286"/>
    </row>
    <row r="438" spans="1:21" ht="16.5" customHeight="1" hidden="1">
      <c r="A438" s="305" t="s">
        <v>608</v>
      </c>
      <c r="B438" s="253" t="s">
        <v>540</v>
      </c>
      <c r="C438" s="253" t="s">
        <v>538</v>
      </c>
      <c r="D438" s="253" t="s">
        <v>536</v>
      </c>
      <c r="E438" s="253" t="s">
        <v>687</v>
      </c>
      <c r="F438" s="253"/>
      <c r="G438" s="288">
        <f>G439</f>
        <v>0</v>
      </c>
      <c r="U438" s="288">
        <f>U439</f>
        <v>0</v>
      </c>
    </row>
    <row r="439" spans="1:21" ht="15" hidden="1">
      <c r="A439" s="306" t="s">
        <v>80</v>
      </c>
      <c r="B439" s="253" t="s">
        <v>540</v>
      </c>
      <c r="C439" s="253" t="s">
        <v>538</v>
      </c>
      <c r="D439" s="253" t="s">
        <v>536</v>
      </c>
      <c r="E439" s="254" t="s">
        <v>688</v>
      </c>
      <c r="F439" s="253"/>
      <c r="G439" s="282">
        <f>G441</f>
        <v>0</v>
      </c>
      <c r="U439" s="282">
        <f>U441</f>
        <v>0</v>
      </c>
    </row>
    <row r="440" spans="1:21" ht="15" hidden="1">
      <c r="A440" s="311" t="s">
        <v>45</v>
      </c>
      <c r="B440" s="2" t="s">
        <v>540</v>
      </c>
      <c r="C440" s="2" t="s">
        <v>538</v>
      </c>
      <c r="D440" s="2" t="s">
        <v>536</v>
      </c>
      <c r="E440" s="2" t="s">
        <v>46</v>
      </c>
      <c r="F440" s="2"/>
      <c r="G440" s="284"/>
      <c r="U440" s="284"/>
    </row>
    <row r="441" spans="1:21" ht="27.75" hidden="1">
      <c r="A441" s="309" t="s">
        <v>385</v>
      </c>
      <c r="B441" s="2" t="s">
        <v>540</v>
      </c>
      <c r="C441" s="2" t="s">
        <v>538</v>
      </c>
      <c r="D441" s="2" t="s">
        <v>536</v>
      </c>
      <c r="E441" s="2" t="s">
        <v>46</v>
      </c>
      <c r="F441" s="2" t="s">
        <v>523</v>
      </c>
      <c r="G441" s="284"/>
      <c r="U441" s="284"/>
    </row>
    <row r="442" spans="1:21" ht="21" customHeight="1">
      <c r="A442" s="305" t="s">
        <v>608</v>
      </c>
      <c r="B442" s="253" t="s">
        <v>540</v>
      </c>
      <c r="C442" s="253" t="s">
        <v>536</v>
      </c>
      <c r="D442" s="253" t="s">
        <v>536</v>
      </c>
      <c r="E442" s="253" t="s">
        <v>687</v>
      </c>
      <c r="F442" s="255"/>
      <c r="G442" s="284">
        <f>G443</f>
        <v>850</v>
      </c>
      <c r="U442" s="284">
        <f>U443</f>
        <v>850</v>
      </c>
    </row>
    <row r="443" spans="1:21" ht="18.75" customHeight="1">
      <c r="A443" s="306" t="s">
        <v>80</v>
      </c>
      <c r="B443" s="2" t="s">
        <v>540</v>
      </c>
      <c r="C443" s="2" t="s">
        <v>536</v>
      </c>
      <c r="D443" s="2" t="s">
        <v>536</v>
      </c>
      <c r="E443" s="254" t="s">
        <v>688</v>
      </c>
      <c r="F443" s="243"/>
      <c r="G443" s="284">
        <f>G444</f>
        <v>850</v>
      </c>
      <c r="U443" s="284">
        <f>U444</f>
        <v>850</v>
      </c>
    </row>
    <row r="444" spans="1:21" ht="15">
      <c r="A444" s="8" t="s">
        <v>34</v>
      </c>
      <c r="B444" s="2" t="s">
        <v>540</v>
      </c>
      <c r="C444" s="2" t="s">
        <v>536</v>
      </c>
      <c r="D444" s="2" t="s">
        <v>536</v>
      </c>
      <c r="E444" s="2" t="s">
        <v>1135</v>
      </c>
      <c r="F444" s="243"/>
      <c r="G444" s="284">
        <f>G445+G466</f>
        <v>850</v>
      </c>
      <c r="U444" s="284">
        <f>U445+U466</f>
        <v>850</v>
      </c>
    </row>
    <row r="445" spans="1:21" ht="15">
      <c r="A445" s="308" t="s">
        <v>180</v>
      </c>
      <c r="B445" s="2" t="s">
        <v>540</v>
      </c>
      <c r="C445" s="2" t="s">
        <v>536</v>
      </c>
      <c r="D445" s="2" t="s">
        <v>536</v>
      </c>
      <c r="E445" s="2" t="s">
        <v>1135</v>
      </c>
      <c r="F445" s="243" t="s">
        <v>771</v>
      </c>
      <c r="G445" s="284">
        <v>850</v>
      </c>
      <c r="U445" s="284">
        <v>850</v>
      </c>
    </row>
    <row r="446" spans="1:21" ht="15">
      <c r="A446" s="428" t="s">
        <v>541</v>
      </c>
      <c r="B446" s="253" t="s">
        <v>540</v>
      </c>
      <c r="C446" s="253">
        <v>10</v>
      </c>
      <c r="D446" s="253"/>
      <c r="E446" s="253"/>
      <c r="F446" s="253"/>
      <c r="G446" s="282">
        <f>G447</f>
        <v>97.2</v>
      </c>
      <c r="U446" s="282"/>
    </row>
    <row r="447" spans="1:21" ht="15">
      <c r="A447" s="428" t="s">
        <v>544</v>
      </c>
      <c r="B447" s="253" t="s">
        <v>540</v>
      </c>
      <c r="C447" s="253">
        <v>10</v>
      </c>
      <c r="D447" s="253" t="s">
        <v>532</v>
      </c>
      <c r="E447" s="2"/>
      <c r="F447" s="430"/>
      <c r="G447" s="284">
        <f>G448</f>
        <v>97.2</v>
      </c>
      <c r="U447" s="284"/>
    </row>
    <row r="448" spans="1:21" ht="47.25" customHeight="1">
      <c r="A448" s="335" t="s">
        <v>367</v>
      </c>
      <c r="B448" s="457" t="s">
        <v>540</v>
      </c>
      <c r="C448" s="253" t="s">
        <v>770</v>
      </c>
      <c r="D448" s="253" t="s">
        <v>532</v>
      </c>
      <c r="E448" s="335" t="s">
        <v>368</v>
      </c>
      <c r="F448" s="254"/>
      <c r="G448" s="289">
        <f>G449</f>
        <v>97.2</v>
      </c>
      <c r="U448" s="289"/>
    </row>
    <row r="449" spans="1:21" ht="105.75" customHeight="1">
      <c r="A449" s="366" t="s">
        <v>986</v>
      </c>
      <c r="B449" s="430" t="s">
        <v>540</v>
      </c>
      <c r="C449" s="2" t="s">
        <v>770</v>
      </c>
      <c r="D449" s="2" t="s">
        <v>532</v>
      </c>
      <c r="E449" s="308" t="s">
        <v>369</v>
      </c>
      <c r="F449" s="2"/>
      <c r="G449" s="286">
        <f>G452</f>
        <v>97.2</v>
      </c>
      <c r="U449" s="286"/>
    </row>
    <row r="450" spans="1:21" ht="27.75" hidden="1">
      <c r="A450" s="409" t="s">
        <v>291</v>
      </c>
      <c r="B450" s="430" t="s">
        <v>540</v>
      </c>
      <c r="C450" s="2" t="s">
        <v>770</v>
      </c>
      <c r="D450" s="2" t="s">
        <v>532</v>
      </c>
      <c r="E450" s="308" t="s">
        <v>483</v>
      </c>
      <c r="F450" s="2"/>
      <c r="G450" s="286">
        <f>G451</f>
        <v>0</v>
      </c>
      <c r="U450" s="286">
        <f>U451</f>
        <v>0</v>
      </c>
    </row>
    <row r="451" spans="1:21" ht="15" hidden="1">
      <c r="A451" s="308" t="s">
        <v>180</v>
      </c>
      <c r="B451" s="430" t="s">
        <v>540</v>
      </c>
      <c r="C451" s="2" t="s">
        <v>770</v>
      </c>
      <c r="D451" s="2" t="s">
        <v>532</v>
      </c>
      <c r="E451" s="308" t="s">
        <v>483</v>
      </c>
      <c r="F451" s="2" t="s">
        <v>771</v>
      </c>
      <c r="G451" s="286"/>
      <c r="U451" s="286"/>
    </row>
    <row r="452" spans="1:21" ht="30.75" customHeight="1">
      <c r="A452" s="431" t="s">
        <v>1102</v>
      </c>
      <c r="B452" s="430" t="s">
        <v>540</v>
      </c>
      <c r="C452" s="2" t="s">
        <v>770</v>
      </c>
      <c r="D452" s="2" t="s">
        <v>532</v>
      </c>
      <c r="E452" s="308" t="s">
        <v>9</v>
      </c>
      <c r="F452" s="2"/>
      <c r="G452" s="286">
        <f>G453+G455+G457</f>
        <v>97.2</v>
      </c>
      <c r="U452" s="286"/>
    </row>
    <row r="453" spans="1:21" ht="18" customHeight="1">
      <c r="A453" s="308" t="s">
        <v>1088</v>
      </c>
      <c r="B453" s="430" t="s">
        <v>540</v>
      </c>
      <c r="C453" s="2" t="s">
        <v>770</v>
      </c>
      <c r="D453" s="2" t="s">
        <v>532</v>
      </c>
      <c r="E453" s="308" t="s">
        <v>1087</v>
      </c>
      <c r="F453" s="2"/>
      <c r="G453" s="286">
        <f>G454</f>
        <v>97.2</v>
      </c>
      <c r="U453" s="286"/>
    </row>
    <row r="454" spans="1:21" ht="18.75" customHeight="1">
      <c r="A454" s="308" t="s">
        <v>180</v>
      </c>
      <c r="B454" s="430" t="s">
        <v>540</v>
      </c>
      <c r="C454" s="2" t="s">
        <v>770</v>
      </c>
      <c r="D454" s="2" t="s">
        <v>532</v>
      </c>
      <c r="E454" s="308" t="s">
        <v>1087</v>
      </c>
      <c r="F454" s="2" t="s">
        <v>771</v>
      </c>
      <c r="G454" s="286">
        <v>97.2</v>
      </c>
      <c r="H454" s="477"/>
      <c r="U454" s="286"/>
    </row>
    <row r="455" spans="1:21" ht="15" hidden="1">
      <c r="A455" s="352" t="s">
        <v>31</v>
      </c>
      <c r="B455" s="430" t="s">
        <v>540</v>
      </c>
      <c r="C455" s="2" t="s">
        <v>770</v>
      </c>
      <c r="D455" s="2" t="s">
        <v>532</v>
      </c>
      <c r="E455" s="308" t="s">
        <v>941</v>
      </c>
      <c r="F455" s="2"/>
      <c r="G455" s="286">
        <f>G456</f>
        <v>0</v>
      </c>
      <c r="H455" s="477"/>
      <c r="U455" s="286">
        <f>U456</f>
        <v>0</v>
      </c>
    </row>
    <row r="456" spans="1:21" ht="15" hidden="1">
      <c r="A456" s="308" t="s">
        <v>180</v>
      </c>
      <c r="B456" s="430" t="s">
        <v>540</v>
      </c>
      <c r="C456" s="2" t="s">
        <v>770</v>
      </c>
      <c r="D456" s="2" t="s">
        <v>532</v>
      </c>
      <c r="E456" s="308" t="s">
        <v>941</v>
      </c>
      <c r="F456" s="2" t="s">
        <v>771</v>
      </c>
      <c r="G456" s="286"/>
      <c r="H456" s="477"/>
      <c r="U456" s="286"/>
    </row>
    <row r="457" spans="1:21" ht="28.5" customHeight="1" hidden="1">
      <c r="A457" s="278" t="s">
        <v>29</v>
      </c>
      <c r="B457" s="430" t="s">
        <v>540</v>
      </c>
      <c r="C457" s="2" t="s">
        <v>770</v>
      </c>
      <c r="D457" s="2" t="s">
        <v>532</v>
      </c>
      <c r="E457" s="308" t="s">
        <v>30</v>
      </c>
      <c r="F457" s="2"/>
      <c r="G457" s="286">
        <f>G458</f>
        <v>0</v>
      </c>
      <c r="U457" s="286">
        <f>U458</f>
        <v>0</v>
      </c>
    </row>
    <row r="458" spans="1:21" ht="15" hidden="1">
      <c r="A458" s="308" t="s">
        <v>180</v>
      </c>
      <c r="B458" s="430" t="s">
        <v>540</v>
      </c>
      <c r="C458" s="2" t="s">
        <v>770</v>
      </c>
      <c r="D458" s="2" t="s">
        <v>532</v>
      </c>
      <c r="E458" s="308" t="s">
        <v>30</v>
      </c>
      <c r="F458" s="2" t="s">
        <v>771</v>
      </c>
      <c r="G458" s="286"/>
      <c r="U458" s="286"/>
    </row>
    <row r="459" spans="1:21" ht="15">
      <c r="A459" s="253" t="s">
        <v>655</v>
      </c>
      <c r="B459" s="253" t="s">
        <v>540</v>
      </c>
      <c r="C459" s="253" t="s">
        <v>769</v>
      </c>
      <c r="D459" s="2"/>
      <c r="E459" s="2"/>
      <c r="F459" s="2"/>
      <c r="G459" s="288">
        <f>G460</f>
        <v>25410</v>
      </c>
      <c r="U459" s="288">
        <f>U460</f>
        <v>45574.143</v>
      </c>
    </row>
    <row r="460" spans="1:21" ht="15">
      <c r="A460" s="254" t="s">
        <v>656</v>
      </c>
      <c r="B460" s="253" t="s">
        <v>540</v>
      </c>
      <c r="C460" s="253">
        <v>11</v>
      </c>
      <c r="D460" s="253" t="s">
        <v>673</v>
      </c>
      <c r="E460" s="253"/>
      <c r="F460" s="2"/>
      <c r="G460" s="288">
        <f>G461+G484+G475</f>
        <v>25410</v>
      </c>
      <c r="U460" s="288">
        <f>U461+U484+U475</f>
        <v>45574.143</v>
      </c>
    </row>
    <row r="461" spans="1:21" ht="54.75" hidden="1">
      <c r="A461" s="361" t="s">
        <v>813</v>
      </c>
      <c r="B461" s="253" t="s">
        <v>540</v>
      </c>
      <c r="C461" s="311">
        <v>11</v>
      </c>
      <c r="D461" s="311" t="s">
        <v>673</v>
      </c>
      <c r="E461" s="311" t="s">
        <v>314</v>
      </c>
      <c r="F461" s="311"/>
      <c r="G461" s="286">
        <f>G462</f>
        <v>0</v>
      </c>
      <c r="U461" s="286">
        <f>U462</f>
        <v>0</v>
      </c>
    </row>
    <row r="462" spans="1:21" ht="84.75" customHeight="1" hidden="1">
      <c r="A462" s="5" t="s">
        <v>988</v>
      </c>
      <c r="B462" s="2" t="s">
        <v>540</v>
      </c>
      <c r="C462" s="2" t="s">
        <v>769</v>
      </c>
      <c r="D462" s="2" t="s">
        <v>673</v>
      </c>
      <c r="E462" s="2" t="s">
        <v>315</v>
      </c>
      <c r="F462" s="2"/>
      <c r="G462" s="286">
        <f>G463+G470</f>
        <v>0</v>
      </c>
      <c r="U462" s="286">
        <f>U463+U470</f>
        <v>0</v>
      </c>
    </row>
    <row r="463" spans="1:21" ht="36" customHeight="1" hidden="1">
      <c r="A463" s="334" t="s">
        <v>322</v>
      </c>
      <c r="B463" s="2" t="s">
        <v>540</v>
      </c>
      <c r="C463" s="2" t="s">
        <v>769</v>
      </c>
      <c r="D463" s="2" t="s">
        <v>673</v>
      </c>
      <c r="E463" s="2" t="s">
        <v>318</v>
      </c>
      <c r="F463" s="2"/>
      <c r="G463" s="286">
        <f>G464+G467</f>
        <v>0</v>
      </c>
      <c r="U463" s="286">
        <f>U464+U467</f>
        <v>0</v>
      </c>
    </row>
    <row r="464" spans="1:21" ht="48.75" customHeight="1" hidden="1">
      <c r="A464" s="416" t="s">
        <v>332</v>
      </c>
      <c r="B464" s="2" t="s">
        <v>540</v>
      </c>
      <c r="C464" s="2" t="s">
        <v>769</v>
      </c>
      <c r="D464" s="2" t="s">
        <v>673</v>
      </c>
      <c r="E464" s="2" t="s">
        <v>724</v>
      </c>
      <c r="F464" s="2"/>
      <c r="G464" s="286">
        <f>G465+G469</f>
        <v>0</v>
      </c>
      <c r="U464" s="286">
        <f>U465+U469</f>
        <v>0</v>
      </c>
    </row>
    <row r="465" spans="1:21" ht="33" customHeight="1" hidden="1">
      <c r="A465" s="309" t="s">
        <v>385</v>
      </c>
      <c r="B465" s="2" t="s">
        <v>540</v>
      </c>
      <c r="C465" s="2" t="s">
        <v>769</v>
      </c>
      <c r="D465" s="2" t="s">
        <v>673</v>
      </c>
      <c r="E465" s="2" t="s">
        <v>724</v>
      </c>
      <c r="F465" s="2" t="s">
        <v>523</v>
      </c>
      <c r="G465" s="286"/>
      <c r="H465" s="167"/>
      <c r="U465" s="286"/>
    </row>
    <row r="466" spans="1:21" ht="27.75" hidden="1">
      <c r="A466" s="309" t="s">
        <v>1065</v>
      </c>
      <c r="B466" s="2" t="s">
        <v>540</v>
      </c>
      <c r="C466" s="2" t="s">
        <v>769</v>
      </c>
      <c r="D466" s="2" t="s">
        <v>673</v>
      </c>
      <c r="E466" s="2" t="s">
        <v>1066</v>
      </c>
      <c r="F466" s="2"/>
      <c r="G466" s="286"/>
      <c r="H466" s="167"/>
      <c r="U466" s="286"/>
    </row>
    <row r="467" spans="1:21" ht="28.5" customHeight="1" hidden="1">
      <c r="A467" s="435" t="s">
        <v>1089</v>
      </c>
      <c r="B467" s="2" t="s">
        <v>540</v>
      </c>
      <c r="C467" s="2" t="s">
        <v>769</v>
      </c>
      <c r="D467" s="2" t="s">
        <v>673</v>
      </c>
      <c r="E467" s="2" t="s">
        <v>1067</v>
      </c>
      <c r="F467" s="2"/>
      <c r="G467" s="286"/>
      <c r="H467" s="167"/>
      <c r="U467" s="286"/>
    </row>
    <row r="468" spans="1:21" ht="27" hidden="1">
      <c r="A468" s="2" t="s">
        <v>438</v>
      </c>
      <c r="B468" s="2" t="s">
        <v>540</v>
      </c>
      <c r="C468" s="2" t="s">
        <v>769</v>
      </c>
      <c r="D468" s="2" t="s">
        <v>673</v>
      </c>
      <c r="E468" s="2" t="s">
        <v>1067</v>
      </c>
      <c r="F468" s="2" t="s">
        <v>517</v>
      </c>
      <c r="G468" s="286"/>
      <c r="H468" s="167"/>
      <c r="U468" s="286"/>
    </row>
    <row r="469" spans="1:21" ht="15" hidden="1">
      <c r="A469" s="308" t="s">
        <v>180</v>
      </c>
      <c r="B469" s="2" t="s">
        <v>540</v>
      </c>
      <c r="C469" s="2" t="s">
        <v>769</v>
      </c>
      <c r="D469" s="2" t="s">
        <v>673</v>
      </c>
      <c r="E469" s="2" t="s">
        <v>724</v>
      </c>
      <c r="F469" s="2" t="s">
        <v>771</v>
      </c>
      <c r="G469" s="286"/>
      <c r="H469" s="167"/>
      <c r="U469" s="286"/>
    </row>
    <row r="470" spans="1:21" ht="27.75" hidden="1">
      <c r="A470" s="403" t="s">
        <v>1065</v>
      </c>
      <c r="B470" s="2" t="s">
        <v>540</v>
      </c>
      <c r="C470" s="2" t="s">
        <v>769</v>
      </c>
      <c r="D470" s="2" t="s">
        <v>673</v>
      </c>
      <c r="E470" s="393" t="s">
        <v>1095</v>
      </c>
      <c r="F470" s="2"/>
      <c r="G470" s="286">
        <f>G471+G473</f>
        <v>0</v>
      </c>
      <c r="H470" s="167"/>
      <c r="U470" s="286">
        <f>U471+U473</f>
        <v>0</v>
      </c>
    </row>
    <row r="471" spans="1:21" ht="27.75" hidden="1">
      <c r="A471" s="329" t="s">
        <v>722</v>
      </c>
      <c r="B471" s="2" t="s">
        <v>540</v>
      </c>
      <c r="C471" s="2" t="s">
        <v>769</v>
      </c>
      <c r="D471" s="2" t="s">
        <v>673</v>
      </c>
      <c r="E471" s="393" t="s">
        <v>1100</v>
      </c>
      <c r="F471" s="2"/>
      <c r="G471" s="286">
        <f>G472</f>
        <v>0</v>
      </c>
      <c r="H471" s="167"/>
      <c r="U471" s="286">
        <f>U472</f>
        <v>0</v>
      </c>
    </row>
    <row r="472" spans="1:21" ht="27" hidden="1">
      <c r="A472" s="346" t="s">
        <v>438</v>
      </c>
      <c r="B472" s="2" t="s">
        <v>540</v>
      </c>
      <c r="C472" s="2" t="s">
        <v>769</v>
      </c>
      <c r="D472" s="2" t="s">
        <v>673</v>
      </c>
      <c r="E472" s="393" t="s">
        <v>1100</v>
      </c>
      <c r="F472" s="2" t="s">
        <v>517</v>
      </c>
      <c r="G472" s="286"/>
      <c r="H472" s="167"/>
      <c r="U472" s="286"/>
    </row>
    <row r="473" spans="1:21" ht="27" hidden="1">
      <c r="A473" s="346" t="s">
        <v>949</v>
      </c>
      <c r="B473" s="2" t="s">
        <v>540</v>
      </c>
      <c r="C473" s="2" t="s">
        <v>769</v>
      </c>
      <c r="D473" s="2" t="s">
        <v>673</v>
      </c>
      <c r="E473" s="393" t="s">
        <v>1101</v>
      </c>
      <c r="F473" s="2"/>
      <c r="G473" s="286">
        <f>G474</f>
        <v>0</v>
      </c>
      <c r="H473" s="167"/>
      <c r="U473" s="286">
        <f>U474</f>
        <v>0</v>
      </c>
    </row>
    <row r="474" spans="1:21" ht="27" hidden="1">
      <c r="A474" s="346" t="s">
        <v>438</v>
      </c>
      <c r="B474" s="2" t="s">
        <v>540</v>
      </c>
      <c r="C474" s="2" t="s">
        <v>769</v>
      </c>
      <c r="D474" s="2" t="s">
        <v>673</v>
      </c>
      <c r="E474" s="393" t="s">
        <v>1101</v>
      </c>
      <c r="F474" s="2" t="s">
        <v>517</v>
      </c>
      <c r="G474" s="286"/>
      <c r="H474" s="167"/>
      <c r="U474" s="286"/>
    </row>
    <row r="475" spans="1:21" ht="54.75">
      <c r="A475" s="361" t="s">
        <v>1169</v>
      </c>
      <c r="B475" s="2" t="s">
        <v>540</v>
      </c>
      <c r="C475" s="2">
        <v>11</v>
      </c>
      <c r="D475" s="2" t="s">
        <v>673</v>
      </c>
      <c r="E475" s="393" t="s">
        <v>314</v>
      </c>
      <c r="F475" s="2"/>
      <c r="G475" s="286">
        <f>G476</f>
        <v>25410</v>
      </c>
      <c r="H475" s="167"/>
      <c r="U475" s="286">
        <f>U476</f>
        <v>45574.143</v>
      </c>
    </row>
    <row r="476" spans="1:21" ht="68.25">
      <c r="A476" s="5" t="s">
        <v>1168</v>
      </c>
      <c r="B476" s="2" t="s">
        <v>540</v>
      </c>
      <c r="C476" s="2" t="s">
        <v>769</v>
      </c>
      <c r="D476" s="2" t="s">
        <v>673</v>
      </c>
      <c r="E476" s="393" t="s">
        <v>315</v>
      </c>
      <c r="F476" s="2"/>
      <c r="G476" s="286">
        <f>G481+G477</f>
        <v>25410</v>
      </c>
      <c r="H476" s="167"/>
      <c r="U476" s="286">
        <f>U481+U477</f>
        <v>45574.143</v>
      </c>
    </row>
    <row r="477" spans="1:21" s="270" customFormat="1" ht="27.75">
      <c r="A477" s="334" t="s">
        <v>322</v>
      </c>
      <c r="B477" s="2" t="s">
        <v>540</v>
      </c>
      <c r="C477" s="2" t="s">
        <v>769</v>
      </c>
      <c r="D477" s="2" t="s">
        <v>673</v>
      </c>
      <c r="E477" s="393" t="s">
        <v>318</v>
      </c>
      <c r="F477" s="2"/>
      <c r="G477" s="286">
        <f>G478</f>
        <v>410</v>
      </c>
      <c r="H477" s="511"/>
      <c r="I477" s="491"/>
      <c r="J477" s="491"/>
      <c r="K477" s="491"/>
      <c r="L477" s="491"/>
      <c r="M477" s="491"/>
      <c r="N477" s="491"/>
      <c r="O477" s="491"/>
      <c r="P477" s="491"/>
      <c r="Q477" s="491"/>
      <c r="R477" s="491"/>
      <c r="S477" s="491"/>
      <c r="T477" s="491"/>
      <c r="U477" s="286">
        <f>U478</f>
        <v>430</v>
      </c>
    </row>
    <row r="478" spans="1:21" s="270" customFormat="1" ht="41.25">
      <c r="A478" s="416" t="s">
        <v>332</v>
      </c>
      <c r="B478" s="482" t="s">
        <v>540</v>
      </c>
      <c r="C478" s="482" t="s">
        <v>769</v>
      </c>
      <c r="D478" s="482" t="s">
        <v>673</v>
      </c>
      <c r="E478" s="509" t="s">
        <v>724</v>
      </c>
      <c r="F478" s="482"/>
      <c r="G478" s="510">
        <f>G479+G480</f>
        <v>410</v>
      </c>
      <c r="H478" s="511"/>
      <c r="I478" s="491"/>
      <c r="J478" s="491"/>
      <c r="K478" s="491"/>
      <c r="L478" s="491"/>
      <c r="M478" s="491"/>
      <c r="N478" s="491"/>
      <c r="O478" s="491"/>
      <c r="P478" s="491"/>
      <c r="Q478" s="491"/>
      <c r="R478" s="491"/>
      <c r="S478" s="491"/>
      <c r="T478" s="491"/>
      <c r="U478" s="510">
        <f>U479+U480</f>
        <v>430</v>
      </c>
    </row>
    <row r="479" spans="1:21" s="514" customFormat="1" ht="27">
      <c r="A479" s="307" t="s">
        <v>385</v>
      </c>
      <c r="B479" s="2" t="s">
        <v>540</v>
      </c>
      <c r="C479" s="2" t="s">
        <v>769</v>
      </c>
      <c r="D479" s="2" t="s">
        <v>673</v>
      </c>
      <c r="E479" s="393" t="s">
        <v>724</v>
      </c>
      <c r="F479" s="2" t="s">
        <v>523</v>
      </c>
      <c r="G479" s="286">
        <v>380</v>
      </c>
      <c r="H479" s="512"/>
      <c r="I479" s="513"/>
      <c r="J479" s="513"/>
      <c r="K479" s="513"/>
      <c r="L479" s="513"/>
      <c r="M479" s="513"/>
      <c r="N479" s="513"/>
      <c r="O479" s="513"/>
      <c r="P479" s="513"/>
      <c r="Q479" s="513"/>
      <c r="R479" s="513"/>
      <c r="S479" s="513"/>
      <c r="T479" s="513"/>
      <c r="U479" s="286">
        <v>400</v>
      </c>
    </row>
    <row r="480" spans="1:21" s="270" customFormat="1" ht="15">
      <c r="A480" s="2" t="s">
        <v>180</v>
      </c>
      <c r="B480" s="482" t="s">
        <v>540</v>
      </c>
      <c r="C480" s="482" t="s">
        <v>769</v>
      </c>
      <c r="D480" s="482" t="s">
        <v>673</v>
      </c>
      <c r="E480" s="509" t="s">
        <v>724</v>
      </c>
      <c r="F480" s="482" t="s">
        <v>771</v>
      </c>
      <c r="G480" s="510">
        <v>30</v>
      </c>
      <c r="H480" s="511"/>
      <c r="I480" s="491"/>
      <c r="J480" s="491"/>
      <c r="K480" s="491"/>
      <c r="L480" s="491"/>
      <c r="M480" s="491"/>
      <c r="N480" s="491"/>
      <c r="O480" s="491"/>
      <c r="P480" s="491"/>
      <c r="Q480" s="491"/>
      <c r="R480" s="491"/>
      <c r="S480" s="491"/>
      <c r="T480" s="491"/>
      <c r="U480" s="510">
        <v>30</v>
      </c>
    </row>
    <row r="481" spans="1:21" ht="25.5">
      <c r="A481" s="501" t="s">
        <v>1065</v>
      </c>
      <c r="B481" s="482" t="s">
        <v>540</v>
      </c>
      <c r="C481" s="482" t="s">
        <v>769</v>
      </c>
      <c r="D481" s="482" t="s">
        <v>673</v>
      </c>
      <c r="E481" s="509" t="s">
        <v>1066</v>
      </c>
      <c r="F481" s="482"/>
      <c r="G481" s="510">
        <f>G482</f>
        <v>25000</v>
      </c>
      <c r="H481" s="167"/>
      <c r="U481" s="510">
        <f>U482</f>
        <v>45144.143</v>
      </c>
    </row>
    <row r="482" spans="1:21" ht="26.25">
      <c r="A482" s="503" t="s">
        <v>949</v>
      </c>
      <c r="B482" s="2" t="s">
        <v>540</v>
      </c>
      <c r="C482" s="2" t="s">
        <v>769</v>
      </c>
      <c r="D482" s="2" t="s">
        <v>673</v>
      </c>
      <c r="E482" s="393" t="s">
        <v>1167</v>
      </c>
      <c r="F482" s="2"/>
      <c r="G482" s="286">
        <f>G483</f>
        <v>25000</v>
      </c>
      <c r="H482" s="167"/>
      <c r="U482" s="286">
        <f>U483</f>
        <v>45144.143</v>
      </c>
    </row>
    <row r="483" spans="1:21" ht="27">
      <c r="A483" s="505" t="s">
        <v>438</v>
      </c>
      <c r="B483" s="2" t="s">
        <v>540</v>
      </c>
      <c r="C483" s="2" t="s">
        <v>769</v>
      </c>
      <c r="D483" s="2" t="s">
        <v>673</v>
      </c>
      <c r="E483" s="393" t="s">
        <v>1167</v>
      </c>
      <c r="F483" s="2" t="s">
        <v>517</v>
      </c>
      <c r="G483" s="286">
        <v>25000</v>
      </c>
      <c r="H483" s="167"/>
      <c r="U483" s="286">
        <v>45144.143</v>
      </c>
    </row>
    <row r="484" spans="1:21" ht="21" customHeight="1" hidden="1">
      <c r="A484" s="305" t="s">
        <v>608</v>
      </c>
      <c r="B484" s="253" t="s">
        <v>540</v>
      </c>
      <c r="C484" s="253" t="s">
        <v>769</v>
      </c>
      <c r="D484" s="253" t="s">
        <v>673</v>
      </c>
      <c r="E484" s="253" t="s">
        <v>687</v>
      </c>
      <c r="F484" s="255"/>
      <c r="G484" s="284">
        <f>G485</f>
        <v>0</v>
      </c>
      <c r="U484" s="284">
        <f>U485</f>
        <v>0</v>
      </c>
    </row>
    <row r="485" spans="1:21" ht="18.75" customHeight="1" hidden="1">
      <c r="A485" s="306" t="s">
        <v>80</v>
      </c>
      <c r="B485" s="2" t="s">
        <v>540</v>
      </c>
      <c r="C485" s="2" t="s">
        <v>769</v>
      </c>
      <c r="D485" s="2" t="s">
        <v>673</v>
      </c>
      <c r="E485" s="254" t="s">
        <v>688</v>
      </c>
      <c r="F485" s="243"/>
      <c r="G485" s="284">
        <f>G486</f>
        <v>0</v>
      </c>
      <c r="U485" s="284">
        <f>U486</f>
        <v>0</v>
      </c>
    </row>
    <row r="486" spans="1:21" ht="41.25" hidden="1">
      <c r="A486" s="416" t="s">
        <v>332</v>
      </c>
      <c r="B486" s="2" t="s">
        <v>540</v>
      </c>
      <c r="C486" s="2" t="s">
        <v>769</v>
      </c>
      <c r="D486" s="2" t="s">
        <v>673</v>
      </c>
      <c r="E486" s="2" t="s">
        <v>689</v>
      </c>
      <c r="F486" s="243"/>
      <c r="G486" s="284">
        <f>G487+G488</f>
        <v>0</v>
      </c>
      <c r="U486" s="284">
        <f>U487+U488</f>
        <v>0</v>
      </c>
    </row>
    <row r="487" spans="1:21" ht="27.75" hidden="1">
      <c r="A487" s="309" t="s">
        <v>385</v>
      </c>
      <c r="B487" s="2" t="s">
        <v>540</v>
      </c>
      <c r="C487" s="2" t="s">
        <v>769</v>
      </c>
      <c r="D487" s="2" t="s">
        <v>673</v>
      </c>
      <c r="E487" s="2" t="s">
        <v>689</v>
      </c>
      <c r="F487" s="243" t="s">
        <v>523</v>
      </c>
      <c r="G487" s="284"/>
      <c r="U487" s="284"/>
    </row>
    <row r="488" spans="1:21" ht="15" hidden="1">
      <c r="A488" s="308" t="s">
        <v>180</v>
      </c>
      <c r="B488" s="2" t="s">
        <v>540</v>
      </c>
      <c r="C488" s="2" t="s">
        <v>769</v>
      </c>
      <c r="D488" s="2" t="s">
        <v>673</v>
      </c>
      <c r="E488" s="2" t="s">
        <v>689</v>
      </c>
      <c r="F488" s="2" t="s">
        <v>771</v>
      </c>
      <c r="G488" s="286"/>
      <c r="H488" s="167"/>
      <c r="U488" s="286"/>
    </row>
    <row r="489" spans="1:21" ht="31.5" customHeight="1">
      <c r="A489" s="253" t="s">
        <v>549</v>
      </c>
      <c r="B489" s="457" t="s">
        <v>766</v>
      </c>
      <c r="C489" s="430"/>
      <c r="D489" s="430"/>
      <c r="E489" s="2"/>
      <c r="F489" s="430"/>
      <c r="G489" s="282">
        <f>G490+G652+G670+G749+G779+G790+G742+G729</f>
        <v>35066.008</v>
      </c>
      <c r="H489" s="477" t="s">
        <v>1036</v>
      </c>
      <c r="U489" s="282">
        <f>U490+U652+U670+U749+U779+U790+U742+U729</f>
        <v>30733.765</v>
      </c>
    </row>
    <row r="490" spans="1:21" ht="15">
      <c r="A490" s="253" t="s">
        <v>703</v>
      </c>
      <c r="B490" s="253" t="s">
        <v>766</v>
      </c>
      <c r="C490" s="253" t="s">
        <v>672</v>
      </c>
      <c r="D490" s="253"/>
      <c r="E490" s="253"/>
      <c r="F490" s="382"/>
      <c r="G490" s="288">
        <f>G491+G517+G542</f>
        <v>17288.403</v>
      </c>
      <c r="H490" s="477"/>
      <c r="U490" s="288">
        <f>U491+U517+U542</f>
        <v>13881.187</v>
      </c>
    </row>
    <row r="491" spans="1:21" ht="47.25" customHeight="1">
      <c r="A491" s="253" t="s">
        <v>755</v>
      </c>
      <c r="B491" s="253" t="s">
        <v>766</v>
      </c>
      <c r="C491" s="253" t="s">
        <v>672</v>
      </c>
      <c r="D491" s="253" t="s">
        <v>533</v>
      </c>
      <c r="E491" s="253"/>
      <c r="F491" s="253"/>
      <c r="G491" s="282">
        <f>G492+G507</f>
        <v>1530.6</v>
      </c>
      <c r="H491" s="477"/>
      <c r="U491" s="282">
        <f>U492+U507</f>
        <v>1530.6</v>
      </c>
    </row>
    <row r="492" spans="1:21" ht="41.25" customHeight="1">
      <c r="A492" s="262" t="s">
        <v>1047</v>
      </c>
      <c r="B492" s="254" t="s">
        <v>766</v>
      </c>
      <c r="C492" s="254" t="s">
        <v>672</v>
      </c>
      <c r="D492" s="254" t="s">
        <v>533</v>
      </c>
      <c r="E492" s="318" t="s">
        <v>223</v>
      </c>
      <c r="F492" s="254"/>
      <c r="G492" s="289">
        <f>G493</f>
        <v>1530.6</v>
      </c>
      <c r="U492" s="289">
        <f>U493</f>
        <v>1530.6</v>
      </c>
    </row>
    <row r="493" spans="1:21" ht="65.25" customHeight="1">
      <c r="A493" s="7" t="s">
        <v>1049</v>
      </c>
      <c r="B493" s="2" t="s">
        <v>766</v>
      </c>
      <c r="C493" s="311" t="s">
        <v>672</v>
      </c>
      <c r="D493" s="311" t="s">
        <v>533</v>
      </c>
      <c r="E493" s="319" t="s">
        <v>224</v>
      </c>
      <c r="F493" s="311"/>
      <c r="G493" s="287">
        <f>G494</f>
        <v>1530.6</v>
      </c>
      <c r="U493" s="287">
        <f>U494</f>
        <v>1530.6</v>
      </c>
    </row>
    <row r="494" spans="1:21" ht="15">
      <c r="A494" s="320" t="s">
        <v>716</v>
      </c>
      <c r="B494" s="2" t="s">
        <v>766</v>
      </c>
      <c r="C494" s="2" t="s">
        <v>672</v>
      </c>
      <c r="D494" s="2" t="s">
        <v>533</v>
      </c>
      <c r="E494" s="308" t="s">
        <v>718</v>
      </c>
      <c r="F494" s="2"/>
      <c r="G494" s="286">
        <f>G495+G499</f>
        <v>1530.6</v>
      </c>
      <c r="U494" s="286">
        <f>U495+U499</f>
        <v>1530.6</v>
      </c>
    </row>
    <row r="495" spans="1:21" ht="27.75">
      <c r="A495" s="321" t="s">
        <v>702</v>
      </c>
      <c r="B495" s="2" t="s">
        <v>766</v>
      </c>
      <c r="C495" s="2" t="s">
        <v>672</v>
      </c>
      <c r="D495" s="2" t="s">
        <v>533</v>
      </c>
      <c r="E495" s="308" t="s">
        <v>717</v>
      </c>
      <c r="F495" s="2"/>
      <c r="G495" s="286">
        <f>G496+G497+G498</f>
        <v>1461</v>
      </c>
      <c r="U495" s="286">
        <f>U496+U497+U498</f>
        <v>1461</v>
      </c>
    </row>
    <row r="496" spans="1:23" ht="40.5">
      <c r="A496" s="307" t="s">
        <v>173</v>
      </c>
      <c r="B496" s="2" t="s">
        <v>766</v>
      </c>
      <c r="C496" s="2" t="s">
        <v>672</v>
      </c>
      <c r="D496" s="2" t="s">
        <v>533</v>
      </c>
      <c r="E496" s="308" t="s">
        <v>717</v>
      </c>
      <c r="F496" s="2" t="s">
        <v>70</v>
      </c>
      <c r="G496" s="286">
        <v>1356.9</v>
      </c>
      <c r="U496" s="286">
        <v>1356.9</v>
      </c>
      <c r="W496" s="228"/>
    </row>
    <row r="497" spans="1:23" ht="28.5" customHeight="1">
      <c r="A497" s="309" t="s">
        <v>385</v>
      </c>
      <c r="B497" s="2" t="s">
        <v>766</v>
      </c>
      <c r="C497" s="2" t="s">
        <v>672</v>
      </c>
      <c r="D497" s="2" t="s">
        <v>533</v>
      </c>
      <c r="E497" s="308" t="s">
        <v>717</v>
      </c>
      <c r="F497" s="2" t="s">
        <v>523</v>
      </c>
      <c r="G497" s="286">
        <v>104.1</v>
      </c>
      <c r="U497" s="286">
        <v>104.1</v>
      </c>
      <c r="W497" s="228"/>
    </row>
    <row r="498" spans="1:23" ht="33" customHeight="1" hidden="1">
      <c r="A498" s="322"/>
      <c r="B498" s="2"/>
      <c r="C498" s="2"/>
      <c r="D498" s="2"/>
      <c r="E498" s="308"/>
      <c r="F498" s="2"/>
      <c r="G498" s="286"/>
      <c r="U498" s="286"/>
      <c r="W498" s="217"/>
    </row>
    <row r="499" spans="1:23" ht="27">
      <c r="A499" s="2" t="s">
        <v>605</v>
      </c>
      <c r="B499" s="2" t="s">
        <v>766</v>
      </c>
      <c r="C499" s="2" t="s">
        <v>672</v>
      </c>
      <c r="D499" s="2" t="s">
        <v>533</v>
      </c>
      <c r="E499" s="2" t="s">
        <v>271</v>
      </c>
      <c r="F499" s="2"/>
      <c r="G499" s="297">
        <f>G500+G501+G502+G503+G504+G505+G506</f>
        <v>69.6</v>
      </c>
      <c r="U499" s="297">
        <f>U500+U501+U502+U503+U504+U505+U506</f>
        <v>69.6</v>
      </c>
      <c r="W499" s="217"/>
    </row>
    <row r="500" spans="1:23" ht="40.5">
      <c r="A500" s="2" t="s">
        <v>660</v>
      </c>
      <c r="B500" s="2" t="s">
        <v>766</v>
      </c>
      <c r="C500" s="2" t="s">
        <v>672</v>
      </c>
      <c r="D500" s="2" t="s">
        <v>533</v>
      </c>
      <c r="E500" s="2" t="s">
        <v>271</v>
      </c>
      <c r="F500" s="2" t="s">
        <v>70</v>
      </c>
      <c r="G500" s="297">
        <v>57.6</v>
      </c>
      <c r="U500" s="297">
        <v>57.6</v>
      </c>
      <c r="W500" s="263"/>
    </row>
    <row r="501" spans="1:21" ht="27.75" hidden="1">
      <c r="A501" s="309" t="s">
        <v>385</v>
      </c>
      <c r="B501" s="2" t="s">
        <v>766</v>
      </c>
      <c r="C501" s="2" t="s">
        <v>672</v>
      </c>
      <c r="D501" s="2" t="s">
        <v>533</v>
      </c>
      <c r="E501" s="2" t="s">
        <v>271</v>
      </c>
      <c r="F501" s="2" t="s">
        <v>523</v>
      </c>
      <c r="G501" s="284"/>
      <c r="U501" s="284"/>
    </row>
    <row r="502" spans="1:21" ht="15" hidden="1">
      <c r="A502" s="2"/>
      <c r="B502" s="2"/>
      <c r="C502" s="2"/>
      <c r="D502" s="2"/>
      <c r="E502" s="2"/>
      <c r="F502" s="2"/>
      <c r="G502" s="286"/>
      <c r="U502" s="286"/>
    </row>
    <row r="503" spans="1:21" ht="15" hidden="1">
      <c r="A503" s="2"/>
      <c r="B503" s="2"/>
      <c r="C503" s="2"/>
      <c r="D503" s="2"/>
      <c r="E503" s="2"/>
      <c r="F503" s="2"/>
      <c r="G503" s="286"/>
      <c r="U503" s="286"/>
    </row>
    <row r="504" spans="1:21" ht="15" hidden="1">
      <c r="A504" s="2" t="s">
        <v>772</v>
      </c>
      <c r="B504" s="2" t="s">
        <v>766</v>
      </c>
      <c r="C504" s="2" t="s">
        <v>672</v>
      </c>
      <c r="D504" s="2" t="s">
        <v>533</v>
      </c>
      <c r="E504" s="2" t="s">
        <v>271</v>
      </c>
      <c r="F504" s="2" t="s">
        <v>773</v>
      </c>
      <c r="G504" s="286"/>
      <c r="U504" s="286"/>
    </row>
    <row r="505" spans="1:21" ht="27.75">
      <c r="A505" s="309" t="s">
        <v>385</v>
      </c>
      <c r="B505" s="2" t="s">
        <v>766</v>
      </c>
      <c r="C505" s="2" t="s">
        <v>672</v>
      </c>
      <c r="D505" s="2" t="s">
        <v>533</v>
      </c>
      <c r="E505" s="2" t="s">
        <v>271</v>
      </c>
      <c r="F505" s="2" t="s">
        <v>523</v>
      </c>
      <c r="G505" s="286">
        <v>12</v>
      </c>
      <c r="U505" s="286">
        <v>12</v>
      </c>
    </row>
    <row r="506" spans="1:21" ht="15">
      <c r="A506" s="2" t="s">
        <v>772</v>
      </c>
      <c r="B506" s="2" t="s">
        <v>766</v>
      </c>
      <c r="C506" s="2" t="s">
        <v>672</v>
      </c>
      <c r="D506" s="2" t="s">
        <v>533</v>
      </c>
      <c r="E506" s="2" t="s">
        <v>271</v>
      </c>
      <c r="F506" s="2" t="s">
        <v>773</v>
      </c>
      <c r="G506" s="286"/>
      <c r="U506" s="286"/>
    </row>
    <row r="507" spans="1:21" ht="26.25" customHeight="1" hidden="1">
      <c r="A507" s="254" t="s">
        <v>797</v>
      </c>
      <c r="B507" s="254" t="s">
        <v>766</v>
      </c>
      <c r="C507" s="254" t="s">
        <v>672</v>
      </c>
      <c r="D507" s="254" t="s">
        <v>533</v>
      </c>
      <c r="E507" s="254" t="s">
        <v>709</v>
      </c>
      <c r="F507" s="254"/>
      <c r="G507" s="283">
        <f>G509+G513</f>
        <v>0</v>
      </c>
      <c r="U507" s="283">
        <f>U509+U513</f>
        <v>0</v>
      </c>
    </row>
    <row r="508" spans="1:21" ht="15" hidden="1">
      <c r="A508" s="254"/>
      <c r="B508" s="254"/>
      <c r="C508" s="254"/>
      <c r="D508" s="254"/>
      <c r="E508" s="254"/>
      <c r="F508" s="254"/>
      <c r="G508" s="283"/>
      <c r="U508" s="283"/>
    </row>
    <row r="509" spans="1:21" ht="46.5" customHeight="1" hidden="1">
      <c r="A509" s="419" t="s">
        <v>994</v>
      </c>
      <c r="B509" s="2" t="s">
        <v>766</v>
      </c>
      <c r="C509" s="2" t="s">
        <v>672</v>
      </c>
      <c r="D509" s="2" t="s">
        <v>533</v>
      </c>
      <c r="E509" s="2" t="s">
        <v>710</v>
      </c>
      <c r="F509" s="254"/>
      <c r="G509" s="283">
        <f>G510</f>
        <v>0</v>
      </c>
      <c r="U509" s="283">
        <f>U510</f>
        <v>0</v>
      </c>
    </row>
    <row r="510" spans="1:21" ht="42" customHeight="1" hidden="1">
      <c r="A510" s="419" t="s">
        <v>798</v>
      </c>
      <c r="B510" s="2" t="s">
        <v>766</v>
      </c>
      <c r="C510" s="2" t="s">
        <v>672</v>
      </c>
      <c r="D510" s="2" t="s">
        <v>533</v>
      </c>
      <c r="E510" s="2" t="s">
        <v>712</v>
      </c>
      <c r="F510" s="254"/>
      <c r="G510" s="283">
        <f>G511</f>
        <v>0</v>
      </c>
      <c r="U510" s="283">
        <f>U511</f>
        <v>0</v>
      </c>
    </row>
    <row r="511" spans="1:21" ht="15" hidden="1">
      <c r="A511" s="308" t="s">
        <v>98</v>
      </c>
      <c r="B511" s="2" t="s">
        <v>766</v>
      </c>
      <c r="C511" s="2" t="s">
        <v>672</v>
      </c>
      <c r="D511" s="2" t="s">
        <v>533</v>
      </c>
      <c r="E511" s="2" t="s">
        <v>424</v>
      </c>
      <c r="F511" s="2"/>
      <c r="G511" s="284">
        <f>G512</f>
        <v>0</v>
      </c>
      <c r="U511" s="284">
        <f>U512</f>
        <v>0</v>
      </c>
    </row>
    <row r="512" spans="1:21" ht="27.75" hidden="1">
      <c r="A512" s="309" t="s">
        <v>385</v>
      </c>
      <c r="B512" s="2" t="s">
        <v>766</v>
      </c>
      <c r="C512" s="2" t="s">
        <v>672</v>
      </c>
      <c r="D512" s="2" t="s">
        <v>533</v>
      </c>
      <c r="E512" s="2" t="s">
        <v>424</v>
      </c>
      <c r="F512" s="2" t="s">
        <v>523</v>
      </c>
      <c r="G512" s="286"/>
      <c r="U512" s="286"/>
    </row>
    <row r="513" spans="1:21" ht="57" customHeight="1" hidden="1">
      <c r="A513" s="458" t="s">
        <v>957</v>
      </c>
      <c r="B513" s="2" t="s">
        <v>766</v>
      </c>
      <c r="C513" s="2" t="s">
        <v>672</v>
      </c>
      <c r="D513" s="2" t="s">
        <v>533</v>
      </c>
      <c r="E513" s="2" t="s">
        <v>801</v>
      </c>
      <c r="F513" s="2"/>
      <c r="G513" s="286">
        <f>G514</f>
        <v>0</v>
      </c>
      <c r="U513" s="286">
        <f>U514</f>
        <v>0</v>
      </c>
    </row>
    <row r="514" spans="1:21" ht="27.75" hidden="1">
      <c r="A514" s="419" t="s">
        <v>800</v>
      </c>
      <c r="B514" s="2" t="s">
        <v>766</v>
      </c>
      <c r="C514" s="2" t="s">
        <v>672</v>
      </c>
      <c r="D514" s="2" t="s">
        <v>533</v>
      </c>
      <c r="E514" s="2" t="s">
        <v>802</v>
      </c>
      <c r="F514" s="2"/>
      <c r="G514" s="286">
        <f>G515</f>
        <v>0</v>
      </c>
      <c r="U514" s="286">
        <f>U515</f>
        <v>0</v>
      </c>
    </row>
    <row r="515" spans="1:21" ht="15" hidden="1">
      <c r="A515" s="308" t="s">
        <v>98</v>
      </c>
      <c r="B515" s="2" t="s">
        <v>766</v>
      </c>
      <c r="C515" s="2" t="s">
        <v>672</v>
      </c>
      <c r="D515" s="2" t="s">
        <v>533</v>
      </c>
      <c r="E515" s="2" t="s">
        <v>803</v>
      </c>
      <c r="F515" s="2"/>
      <c r="G515" s="286">
        <f>G516</f>
        <v>0</v>
      </c>
      <c r="U515" s="286">
        <f>U516</f>
        <v>0</v>
      </c>
    </row>
    <row r="516" spans="1:21" ht="27.75" hidden="1">
      <c r="A516" s="309" t="s">
        <v>385</v>
      </c>
      <c r="B516" s="2" t="s">
        <v>766</v>
      </c>
      <c r="C516" s="2" t="s">
        <v>672</v>
      </c>
      <c r="D516" s="2" t="s">
        <v>533</v>
      </c>
      <c r="E516" s="2" t="s">
        <v>803</v>
      </c>
      <c r="F516" s="2" t="s">
        <v>523</v>
      </c>
      <c r="G516" s="286"/>
      <c r="U516" s="286"/>
    </row>
    <row r="517" spans="1:21" ht="27">
      <c r="A517" s="253" t="s">
        <v>676</v>
      </c>
      <c r="B517" s="253" t="s">
        <v>766</v>
      </c>
      <c r="C517" s="253" t="s">
        <v>672</v>
      </c>
      <c r="D517" s="253" t="s">
        <v>534</v>
      </c>
      <c r="E517" s="253"/>
      <c r="F517" s="253"/>
      <c r="G517" s="282">
        <f>G518+G528+G524+G538</f>
        <v>3179.3199999999997</v>
      </c>
      <c r="U517" s="282">
        <f>U518+U528+U524+U538</f>
        <v>3199.3199999999997</v>
      </c>
    </row>
    <row r="518" spans="1:21" ht="13.5" customHeight="1">
      <c r="A518" s="305" t="s">
        <v>341</v>
      </c>
      <c r="B518" s="254" t="s">
        <v>766</v>
      </c>
      <c r="C518" s="254" t="s">
        <v>672</v>
      </c>
      <c r="D518" s="254" t="s">
        <v>534</v>
      </c>
      <c r="E518" s="254" t="s">
        <v>196</v>
      </c>
      <c r="F518" s="2"/>
      <c r="G518" s="284">
        <f>G519</f>
        <v>3150.1</v>
      </c>
      <c r="U518" s="284">
        <f>U519</f>
        <v>3170.1</v>
      </c>
    </row>
    <row r="519" spans="1:21" ht="18.75" customHeight="1">
      <c r="A519" s="5" t="s">
        <v>342</v>
      </c>
      <c r="B519" s="2" t="s">
        <v>766</v>
      </c>
      <c r="C519" s="2" t="s">
        <v>672</v>
      </c>
      <c r="D519" s="2" t="s">
        <v>534</v>
      </c>
      <c r="E519" s="2" t="s">
        <v>226</v>
      </c>
      <c r="F519" s="2"/>
      <c r="G519" s="284">
        <f>G521+G522+G523</f>
        <v>3150.1</v>
      </c>
      <c r="U519" s="284">
        <f>U521+U522+U523</f>
        <v>3170.1</v>
      </c>
    </row>
    <row r="520" spans="1:21" ht="15.75" customHeight="1">
      <c r="A520" s="2" t="s">
        <v>605</v>
      </c>
      <c r="B520" s="2" t="s">
        <v>766</v>
      </c>
      <c r="C520" s="2" t="s">
        <v>672</v>
      </c>
      <c r="D520" s="2" t="s">
        <v>534</v>
      </c>
      <c r="E520" s="2" t="s">
        <v>227</v>
      </c>
      <c r="F520" s="2"/>
      <c r="G520" s="284">
        <f>G521+G522+G523</f>
        <v>3150.1</v>
      </c>
      <c r="U520" s="284">
        <f>U521+U522+U523</f>
        <v>3170.1</v>
      </c>
    </row>
    <row r="521" spans="1:21" ht="40.5">
      <c r="A521" s="2" t="s">
        <v>660</v>
      </c>
      <c r="B521" s="2" t="s">
        <v>766</v>
      </c>
      <c r="C521" s="2" t="s">
        <v>672</v>
      </c>
      <c r="D521" s="2" t="s">
        <v>534</v>
      </c>
      <c r="E521" s="2" t="s">
        <v>227</v>
      </c>
      <c r="F521" s="2" t="s">
        <v>70</v>
      </c>
      <c r="G521" s="284">
        <v>2850</v>
      </c>
      <c r="U521" s="284">
        <v>2850</v>
      </c>
    </row>
    <row r="522" spans="1:21" ht="27.75">
      <c r="A522" s="309" t="s">
        <v>385</v>
      </c>
      <c r="B522" s="2" t="s">
        <v>766</v>
      </c>
      <c r="C522" s="2" t="s">
        <v>672</v>
      </c>
      <c r="D522" s="2" t="s">
        <v>534</v>
      </c>
      <c r="E522" s="2" t="s">
        <v>227</v>
      </c>
      <c r="F522" s="2" t="s">
        <v>523</v>
      </c>
      <c r="G522" s="284">
        <v>300</v>
      </c>
      <c r="U522" s="284">
        <v>320</v>
      </c>
    </row>
    <row r="523" spans="1:21" ht="17.25" customHeight="1">
      <c r="A523" s="2" t="s">
        <v>772</v>
      </c>
      <c r="B523" s="2" t="s">
        <v>766</v>
      </c>
      <c r="C523" s="2" t="s">
        <v>672</v>
      </c>
      <c r="D523" s="2" t="s">
        <v>534</v>
      </c>
      <c r="E523" s="2" t="s">
        <v>227</v>
      </c>
      <c r="F523" s="2" t="s">
        <v>773</v>
      </c>
      <c r="G523" s="284">
        <v>0.1</v>
      </c>
      <c r="U523" s="284">
        <v>0.1</v>
      </c>
    </row>
    <row r="524" spans="1:21" ht="1.5" customHeight="1" hidden="1">
      <c r="A524" s="12" t="s">
        <v>761</v>
      </c>
      <c r="B524" s="253" t="s">
        <v>766</v>
      </c>
      <c r="C524" s="253" t="s">
        <v>672</v>
      </c>
      <c r="D524" s="253" t="s">
        <v>534</v>
      </c>
      <c r="E524" s="253" t="s">
        <v>287</v>
      </c>
      <c r="F524" s="253"/>
      <c r="G524" s="282">
        <f>G525</f>
        <v>0</v>
      </c>
      <c r="U524" s="282">
        <f>U525</f>
        <v>0</v>
      </c>
    </row>
    <row r="525" spans="1:21" ht="15" hidden="1">
      <c r="A525" s="12" t="s">
        <v>632</v>
      </c>
      <c r="B525" s="2" t="s">
        <v>766</v>
      </c>
      <c r="C525" s="2" t="s">
        <v>672</v>
      </c>
      <c r="D525" s="2" t="s">
        <v>534</v>
      </c>
      <c r="E525" s="2" t="s">
        <v>288</v>
      </c>
      <c r="F525" s="2"/>
      <c r="G525" s="284">
        <f>G526</f>
        <v>0</v>
      </c>
      <c r="U525" s="284">
        <f>U526</f>
        <v>0</v>
      </c>
    </row>
    <row r="526" spans="1:21" ht="15" hidden="1">
      <c r="A526" s="2" t="s">
        <v>98</v>
      </c>
      <c r="B526" s="2" t="s">
        <v>766</v>
      </c>
      <c r="C526" s="2" t="s">
        <v>672</v>
      </c>
      <c r="D526" s="2" t="s">
        <v>534</v>
      </c>
      <c r="E526" s="2" t="s">
        <v>289</v>
      </c>
      <c r="F526" s="2"/>
      <c r="G526" s="284">
        <f>G527</f>
        <v>0</v>
      </c>
      <c r="U526" s="284">
        <f>U527</f>
        <v>0</v>
      </c>
    </row>
    <row r="527" spans="1:21" ht="15" hidden="1">
      <c r="A527" s="2" t="s">
        <v>661</v>
      </c>
      <c r="B527" s="2" t="s">
        <v>766</v>
      </c>
      <c r="C527" s="2" t="s">
        <v>672</v>
      </c>
      <c r="D527" s="2" t="s">
        <v>534</v>
      </c>
      <c r="E527" s="2" t="s">
        <v>289</v>
      </c>
      <c r="F527" s="2" t="s">
        <v>523</v>
      </c>
      <c r="G527" s="284"/>
      <c r="U527" s="284"/>
    </row>
    <row r="528" spans="1:21" ht="34.5" customHeight="1" hidden="1">
      <c r="A528" s="254" t="s">
        <v>797</v>
      </c>
      <c r="B528" s="547" t="s">
        <v>766</v>
      </c>
      <c r="C528" s="547" t="s">
        <v>672</v>
      </c>
      <c r="D528" s="547" t="s">
        <v>534</v>
      </c>
      <c r="E528" s="547" t="s">
        <v>709</v>
      </c>
      <c r="F528" s="547"/>
      <c r="G528" s="540">
        <f>G530+G534</f>
        <v>0</v>
      </c>
      <c r="U528" s="540">
        <f>U530+U534</f>
        <v>0</v>
      </c>
    </row>
    <row r="529" spans="1:21" ht="0.75" customHeight="1" hidden="1">
      <c r="A529" s="254"/>
      <c r="B529" s="547"/>
      <c r="C529" s="547"/>
      <c r="D529" s="547"/>
      <c r="E529" s="547"/>
      <c r="F529" s="547"/>
      <c r="G529" s="540"/>
      <c r="U529" s="540"/>
    </row>
    <row r="530" spans="1:21" ht="48" customHeight="1" hidden="1">
      <c r="A530" s="309" t="s">
        <v>994</v>
      </c>
      <c r="B530" s="2" t="s">
        <v>766</v>
      </c>
      <c r="C530" s="2" t="s">
        <v>672</v>
      </c>
      <c r="D530" s="2" t="s">
        <v>534</v>
      </c>
      <c r="E530" s="2" t="s">
        <v>710</v>
      </c>
      <c r="F530" s="254"/>
      <c r="G530" s="284">
        <f>G531</f>
        <v>0</v>
      </c>
      <c r="U530" s="284">
        <f>U531</f>
        <v>0</v>
      </c>
    </row>
    <row r="531" spans="1:21" ht="47.25" customHeight="1" hidden="1">
      <c r="A531" s="459" t="s">
        <v>798</v>
      </c>
      <c r="B531" s="2" t="s">
        <v>766</v>
      </c>
      <c r="C531" s="2" t="s">
        <v>672</v>
      </c>
      <c r="D531" s="2" t="s">
        <v>534</v>
      </c>
      <c r="E531" s="2" t="s">
        <v>712</v>
      </c>
      <c r="F531" s="254"/>
      <c r="G531" s="284">
        <f>G532</f>
        <v>0</v>
      </c>
      <c r="U531" s="284">
        <f>U532</f>
        <v>0</v>
      </c>
    </row>
    <row r="532" spans="1:21" ht="18.75" customHeight="1" hidden="1">
      <c r="A532" s="308" t="s">
        <v>98</v>
      </c>
      <c r="B532" s="2" t="s">
        <v>766</v>
      </c>
      <c r="C532" s="2" t="s">
        <v>672</v>
      </c>
      <c r="D532" s="2" t="s">
        <v>534</v>
      </c>
      <c r="E532" s="2" t="s">
        <v>424</v>
      </c>
      <c r="F532" s="2"/>
      <c r="G532" s="284">
        <f>G533</f>
        <v>0</v>
      </c>
      <c r="U532" s="284">
        <f>U533</f>
        <v>0</v>
      </c>
    </row>
    <row r="533" spans="1:21" ht="27.75" hidden="1">
      <c r="A533" s="309" t="s">
        <v>385</v>
      </c>
      <c r="B533" s="2" t="s">
        <v>766</v>
      </c>
      <c r="C533" s="2" t="s">
        <v>672</v>
      </c>
      <c r="D533" s="2" t="s">
        <v>534</v>
      </c>
      <c r="E533" s="2" t="s">
        <v>424</v>
      </c>
      <c r="F533" s="2" t="s">
        <v>523</v>
      </c>
      <c r="G533" s="286"/>
      <c r="U533" s="286"/>
    </row>
    <row r="534" spans="1:21" ht="57" customHeight="1" hidden="1">
      <c r="A534" s="309" t="s">
        <v>957</v>
      </c>
      <c r="B534" s="2" t="s">
        <v>766</v>
      </c>
      <c r="C534" s="2" t="s">
        <v>672</v>
      </c>
      <c r="D534" s="2" t="s">
        <v>534</v>
      </c>
      <c r="E534" s="2" t="s">
        <v>801</v>
      </c>
      <c r="F534" s="2"/>
      <c r="G534" s="286">
        <f>G535</f>
        <v>0</v>
      </c>
      <c r="U534" s="286">
        <f>U535</f>
        <v>0</v>
      </c>
    </row>
    <row r="535" spans="1:21" ht="35.25" customHeight="1" hidden="1">
      <c r="A535" s="460" t="s">
        <v>800</v>
      </c>
      <c r="B535" s="2" t="s">
        <v>766</v>
      </c>
      <c r="C535" s="2" t="s">
        <v>672</v>
      </c>
      <c r="D535" s="2" t="s">
        <v>534</v>
      </c>
      <c r="E535" s="2" t="s">
        <v>802</v>
      </c>
      <c r="F535" s="2"/>
      <c r="G535" s="286">
        <f>G536</f>
        <v>0</v>
      </c>
      <c r="U535" s="286">
        <f>U536</f>
        <v>0</v>
      </c>
    </row>
    <row r="536" spans="1:21" ht="15" hidden="1">
      <c r="A536" s="308" t="s">
        <v>98</v>
      </c>
      <c r="B536" s="2" t="s">
        <v>766</v>
      </c>
      <c r="C536" s="2" t="s">
        <v>672</v>
      </c>
      <c r="D536" s="2" t="s">
        <v>534</v>
      </c>
      <c r="E536" s="2" t="s">
        <v>803</v>
      </c>
      <c r="F536" s="2"/>
      <c r="G536" s="286">
        <f>G537</f>
        <v>0</v>
      </c>
      <c r="U536" s="286">
        <f>U537</f>
        <v>0</v>
      </c>
    </row>
    <row r="537" spans="1:21" ht="27.75" hidden="1">
      <c r="A537" s="309" t="s">
        <v>385</v>
      </c>
      <c r="B537" s="2" t="s">
        <v>766</v>
      </c>
      <c r="C537" s="2" t="s">
        <v>672</v>
      </c>
      <c r="D537" s="2" t="s">
        <v>534</v>
      </c>
      <c r="E537" s="2" t="s">
        <v>803</v>
      </c>
      <c r="F537" s="2" t="s">
        <v>523</v>
      </c>
      <c r="G537" s="286"/>
      <c r="U537" s="286"/>
    </row>
    <row r="538" spans="1:21" ht="15">
      <c r="A538" s="305" t="s">
        <v>608</v>
      </c>
      <c r="B538" s="253" t="s">
        <v>766</v>
      </c>
      <c r="C538" s="253" t="s">
        <v>672</v>
      </c>
      <c r="D538" s="253" t="s">
        <v>534</v>
      </c>
      <c r="E538" s="253" t="s">
        <v>687</v>
      </c>
      <c r="F538" s="2"/>
      <c r="G538" s="288">
        <f>G539</f>
        <v>29.22</v>
      </c>
      <c r="U538" s="288">
        <f>U539</f>
        <v>29.22</v>
      </c>
    </row>
    <row r="539" spans="1:21" ht="15">
      <c r="A539" s="306" t="s">
        <v>80</v>
      </c>
      <c r="B539" s="254" t="s">
        <v>766</v>
      </c>
      <c r="C539" s="254" t="s">
        <v>672</v>
      </c>
      <c r="D539" s="254" t="s">
        <v>534</v>
      </c>
      <c r="E539" s="254" t="s">
        <v>688</v>
      </c>
      <c r="F539" s="2"/>
      <c r="G539" s="288">
        <f>G540</f>
        <v>29.22</v>
      </c>
      <c r="U539" s="288">
        <f>U540</f>
        <v>29.22</v>
      </c>
    </row>
    <row r="540" spans="1:21" ht="27.75">
      <c r="A540" s="366" t="s">
        <v>59</v>
      </c>
      <c r="B540" s="2" t="s">
        <v>766</v>
      </c>
      <c r="C540" s="2" t="s">
        <v>672</v>
      </c>
      <c r="D540" s="2" t="s">
        <v>534</v>
      </c>
      <c r="E540" s="308" t="s">
        <v>48</v>
      </c>
      <c r="F540" s="2"/>
      <c r="G540" s="286">
        <f>G541</f>
        <v>29.22</v>
      </c>
      <c r="U540" s="286">
        <f>U541</f>
        <v>29.22</v>
      </c>
    </row>
    <row r="541" spans="1:21" ht="40.5">
      <c r="A541" s="307" t="s">
        <v>173</v>
      </c>
      <c r="B541" s="2" t="s">
        <v>766</v>
      </c>
      <c r="C541" s="2" t="s">
        <v>672</v>
      </c>
      <c r="D541" s="2" t="s">
        <v>534</v>
      </c>
      <c r="E541" s="308" t="s">
        <v>48</v>
      </c>
      <c r="F541" s="2" t="s">
        <v>70</v>
      </c>
      <c r="G541" s="286">
        <v>29.22</v>
      </c>
      <c r="U541" s="286">
        <v>29.22</v>
      </c>
    </row>
    <row r="542" spans="1:21" ht="18" customHeight="1">
      <c r="A542" s="253" t="s">
        <v>760</v>
      </c>
      <c r="B542" s="253" t="s">
        <v>766</v>
      </c>
      <c r="C542" s="253" t="s">
        <v>672</v>
      </c>
      <c r="D542" s="253" t="s">
        <v>535</v>
      </c>
      <c r="E542" s="253"/>
      <c r="F542" s="253"/>
      <c r="G542" s="282">
        <f>G562+G582+G587+G595+G620+G577+G553+G543+G548+G600+G614+G642</f>
        <v>12578.483</v>
      </c>
      <c r="H542" s="477"/>
      <c r="U542" s="282">
        <f>U562+U582+U587+U595+U620+U577+U553+U543+U548+U600+U614+U642</f>
        <v>9151.267</v>
      </c>
    </row>
    <row r="543" spans="1:21" ht="44.25" customHeight="1" hidden="1">
      <c r="A543" s="357" t="s">
        <v>625</v>
      </c>
      <c r="B543" s="253" t="s">
        <v>766</v>
      </c>
      <c r="C543" s="254" t="s">
        <v>672</v>
      </c>
      <c r="D543" s="254" t="s">
        <v>535</v>
      </c>
      <c r="E543" s="254" t="s">
        <v>203</v>
      </c>
      <c r="F543" s="254"/>
      <c r="G543" s="282">
        <f>G544</f>
        <v>0</v>
      </c>
      <c r="H543" s="477"/>
      <c r="U543" s="282">
        <f>U544</f>
        <v>0</v>
      </c>
    </row>
    <row r="544" spans="1:21" ht="44.25" customHeight="1" hidden="1">
      <c r="A544" s="358" t="s">
        <v>273</v>
      </c>
      <c r="B544" s="311" t="s">
        <v>766</v>
      </c>
      <c r="C544" s="311" t="s">
        <v>672</v>
      </c>
      <c r="D544" s="311" t="s">
        <v>535</v>
      </c>
      <c r="E544" s="311" t="s">
        <v>205</v>
      </c>
      <c r="F544" s="311"/>
      <c r="G544" s="284">
        <f>G545</f>
        <v>0</v>
      </c>
      <c r="H544" s="477"/>
      <c r="U544" s="284">
        <f>U545</f>
        <v>0</v>
      </c>
    </row>
    <row r="545" spans="1:21" ht="39.75" customHeight="1" hidden="1">
      <c r="A545" s="336" t="s">
        <v>215</v>
      </c>
      <c r="B545" s="2" t="s">
        <v>766</v>
      </c>
      <c r="C545" s="311" t="s">
        <v>672</v>
      </c>
      <c r="D545" s="311" t="s">
        <v>535</v>
      </c>
      <c r="E545" s="311" t="s">
        <v>214</v>
      </c>
      <c r="F545" s="311"/>
      <c r="G545" s="284">
        <f>G546</f>
        <v>0</v>
      </c>
      <c r="H545" s="477"/>
      <c r="U545" s="284">
        <f>U546</f>
        <v>0</v>
      </c>
    </row>
    <row r="546" spans="1:21" ht="45" customHeight="1" hidden="1">
      <c r="A546" s="5" t="s">
        <v>216</v>
      </c>
      <c r="B546" s="2" t="s">
        <v>766</v>
      </c>
      <c r="C546" s="2" t="s">
        <v>672</v>
      </c>
      <c r="D546" s="2" t="s">
        <v>535</v>
      </c>
      <c r="E546" s="2" t="s">
        <v>217</v>
      </c>
      <c r="F546" s="2"/>
      <c r="G546" s="284"/>
      <c r="H546" s="477"/>
      <c r="U546" s="284"/>
    </row>
    <row r="547" spans="1:21" ht="18" customHeight="1" hidden="1">
      <c r="A547" s="2" t="s">
        <v>660</v>
      </c>
      <c r="B547" s="2" t="s">
        <v>766</v>
      </c>
      <c r="C547" s="2" t="s">
        <v>672</v>
      </c>
      <c r="D547" s="2" t="s">
        <v>535</v>
      </c>
      <c r="E547" s="2" t="s">
        <v>217</v>
      </c>
      <c r="F547" s="2" t="s">
        <v>70</v>
      </c>
      <c r="G547" s="284"/>
      <c r="H547" s="477"/>
      <c r="U547" s="284"/>
    </row>
    <row r="548" spans="1:21" ht="41.25" customHeight="1">
      <c r="A548" s="306" t="s">
        <v>453</v>
      </c>
      <c r="B548" s="254" t="s">
        <v>766</v>
      </c>
      <c r="C548" s="254" t="s">
        <v>672</v>
      </c>
      <c r="D548" s="254" t="s">
        <v>535</v>
      </c>
      <c r="E548" s="254" t="s">
        <v>684</v>
      </c>
      <c r="F548" s="2"/>
      <c r="G548" s="282">
        <f>G549</f>
        <v>112.077</v>
      </c>
      <c r="H548" s="477"/>
      <c r="U548" s="282"/>
    </row>
    <row r="549" spans="1:21" ht="53.25" customHeight="1">
      <c r="A549" s="306" t="s">
        <v>979</v>
      </c>
      <c r="B549" s="2" t="s">
        <v>766</v>
      </c>
      <c r="C549" s="2" t="s">
        <v>672</v>
      </c>
      <c r="D549" s="2" t="s">
        <v>535</v>
      </c>
      <c r="E549" s="2" t="s">
        <v>686</v>
      </c>
      <c r="F549" s="2"/>
      <c r="G549" s="284">
        <f>G550</f>
        <v>112.077</v>
      </c>
      <c r="H549" s="477"/>
      <c r="U549" s="284"/>
    </row>
    <row r="550" spans="1:21" ht="38.25" customHeight="1">
      <c r="A550" s="320" t="s">
        <v>455</v>
      </c>
      <c r="B550" s="2" t="s">
        <v>766</v>
      </c>
      <c r="C550" s="2" t="s">
        <v>672</v>
      </c>
      <c r="D550" s="2" t="s">
        <v>535</v>
      </c>
      <c r="E550" s="2" t="s">
        <v>456</v>
      </c>
      <c r="F550" s="2"/>
      <c r="G550" s="284">
        <f>G551</f>
        <v>112.077</v>
      </c>
      <c r="H550" s="477"/>
      <c r="U550" s="284"/>
    </row>
    <row r="551" spans="1:21" ht="40.5" customHeight="1">
      <c r="A551" s="5" t="s">
        <v>729</v>
      </c>
      <c r="B551" s="2" t="s">
        <v>766</v>
      </c>
      <c r="C551" s="2" t="s">
        <v>672</v>
      </c>
      <c r="D551" s="2" t="s">
        <v>535</v>
      </c>
      <c r="E551" s="2" t="s">
        <v>457</v>
      </c>
      <c r="F551" s="2"/>
      <c r="G551" s="284">
        <f>G552</f>
        <v>112.077</v>
      </c>
      <c r="H551" s="477"/>
      <c r="U551" s="284"/>
    </row>
    <row r="552" spans="1:21" ht="59.25" customHeight="1">
      <c r="A552" s="2" t="s">
        <v>660</v>
      </c>
      <c r="B552" s="2" t="s">
        <v>766</v>
      </c>
      <c r="C552" s="2" t="s">
        <v>672</v>
      </c>
      <c r="D552" s="2" t="s">
        <v>535</v>
      </c>
      <c r="E552" s="2" t="s">
        <v>457</v>
      </c>
      <c r="F552" s="2" t="s">
        <v>70</v>
      </c>
      <c r="G552" s="284">
        <v>112.077</v>
      </c>
      <c r="H552" s="477"/>
      <c r="U552" s="284"/>
    </row>
    <row r="553" spans="1:21" ht="39.75" customHeight="1">
      <c r="A553" s="258" t="s">
        <v>620</v>
      </c>
      <c r="B553" s="254" t="s">
        <v>766</v>
      </c>
      <c r="C553" s="254" t="s">
        <v>672</v>
      </c>
      <c r="D553" s="254" t="s">
        <v>535</v>
      </c>
      <c r="E553" s="254" t="s">
        <v>360</v>
      </c>
      <c r="F553" s="2"/>
      <c r="G553" s="282">
        <f>G554</f>
        <v>94.8</v>
      </c>
      <c r="H553" s="477"/>
      <c r="U553" s="282"/>
    </row>
    <row r="554" spans="1:21" ht="48.75" customHeight="1">
      <c r="A554" s="359" t="s">
        <v>1025</v>
      </c>
      <c r="B554" s="2" t="s">
        <v>766</v>
      </c>
      <c r="C554" s="2" t="s">
        <v>672</v>
      </c>
      <c r="D554" s="2" t="s">
        <v>535</v>
      </c>
      <c r="E554" s="2" t="s">
        <v>362</v>
      </c>
      <c r="F554" s="2"/>
      <c r="G554" s="284">
        <f>G555</f>
        <v>94.8</v>
      </c>
      <c r="H554" s="477"/>
      <c r="U554" s="284"/>
    </row>
    <row r="555" spans="1:21" ht="18" customHeight="1">
      <c r="A555" s="360" t="s">
        <v>1026</v>
      </c>
      <c r="B555" s="2" t="s">
        <v>766</v>
      </c>
      <c r="C555" s="2" t="s">
        <v>672</v>
      </c>
      <c r="D555" s="2" t="s">
        <v>535</v>
      </c>
      <c r="E555" s="2" t="s">
        <v>364</v>
      </c>
      <c r="F555" s="2"/>
      <c r="G555" s="284">
        <f>G556</f>
        <v>94.8</v>
      </c>
      <c r="H555" s="477"/>
      <c r="U555" s="284"/>
    </row>
    <row r="556" spans="1:21" ht="34.5" customHeight="1">
      <c r="A556" s="366" t="s">
        <v>621</v>
      </c>
      <c r="B556" s="2" t="s">
        <v>766</v>
      </c>
      <c r="C556" s="2" t="s">
        <v>672</v>
      </c>
      <c r="D556" s="2" t="s">
        <v>535</v>
      </c>
      <c r="E556" s="2" t="s">
        <v>622</v>
      </c>
      <c r="F556" s="2"/>
      <c r="G556" s="284">
        <f>G557</f>
        <v>94.8</v>
      </c>
      <c r="H556" s="477"/>
      <c r="U556" s="284"/>
    </row>
    <row r="557" spans="1:21" ht="18" customHeight="1">
      <c r="A557" s="2" t="s">
        <v>171</v>
      </c>
      <c r="B557" s="2" t="s">
        <v>766</v>
      </c>
      <c r="C557" s="2" t="s">
        <v>672</v>
      </c>
      <c r="D557" s="2" t="s">
        <v>535</v>
      </c>
      <c r="E557" s="2" t="s">
        <v>622</v>
      </c>
      <c r="F557" s="2" t="s">
        <v>525</v>
      </c>
      <c r="G557" s="284">
        <v>94.8</v>
      </c>
      <c r="H557" s="477"/>
      <c r="U557" s="284"/>
    </row>
    <row r="558" spans="1:21" ht="15" hidden="1">
      <c r="A558" s="305" t="s">
        <v>608</v>
      </c>
      <c r="B558" s="253" t="s">
        <v>766</v>
      </c>
      <c r="C558" s="253" t="s">
        <v>672</v>
      </c>
      <c r="D558" s="253" t="s">
        <v>535</v>
      </c>
      <c r="E558" s="253" t="s">
        <v>687</v>
      </c>
      <c r="F558" s="253"/>
      <c r="G558" s="288"/>
      <c r="U558" s="288">
        <f>U559</f>
        <v>0</v>
      </c>
    </row>
    <row r="559" spans="1:21" ht="15" hidden="1">
      <c r="A559" s="306" t="s">
        <v>80</v>
      </c>
      <c r="B559" s="253" t="s">
        <v>766</v>
      </c>
      <c r="C559" s="253" t="s">
        <v>672</v>
      </c>
      <c r="D559" s="253" t="s">
        <v>535</v>
      </c>
      <c r="E559" s="254" t="s">
        <v>688</v>
      </c>
      <c r="F559" s="253"/>
      <c r="G559" s="282"/>
      <c r="U559" s="282">
        <f>U561</f>
        <v>0</v>
      </c>
    </row>
    <row r="560" spans="1:21" ht="27.75" hidden="1">
      <c r="A560" s="366" t="s">
        <v>621</v>
      </c>
      <c r="B560" s="2" t="s">
        <v>766</v>
      </c>
      <c r="C560" s="2" t="s">
        <v>672</v>
      </c>
      <c r="D560" s="2" t="s">
        <v>535</v>
      </c>
      <c r="E560" s="2" t="s">
        <v>4</v>
      </c>
      <c r="F560" s="2"/>
      <c r="G560" s="284"/>
      <c r="U560" s="284">
        <f>U561</f>
        <v>0</v>
      </c>
    </row>
    <row r="561" spans="1:21" ht="15" hidden="1">
      <c r="A561" s="2" t="s">
        <v>171</v>
      </c>
      <c r="B561" s="2" t="s">
        <v>766</v>
      </c>
      <c r="C561" s="2" t="s">
        <v>672</v>
      </c>
      <c r="D561" s="2" t="s">
        <v>535</v>
      </c>
      <c r="E561" s="2" t="s">
        <v>4</v>
      </c>
      <c r="F561" s="2" t="s">
        <v>525</v>
      </c>
      <c r="G561" s="284"/>
      <c r="U561" s="284"/>
    </row>
    <row r="562" spans="1:21" ht="27.75">
      <c r="A562" s="305" t="s">
        <v>761</v>
      </c>
      <c r="B562" s="254" t="s">
        <v>766</v>
      </c>
      <c r="C562" s="254" t="s">
        <v>672</v>
      </c>
      <c r="D562" s="254" t="s">
        <v>535</v>
      </c>
      <c r="E562" s="254" t="s">
        <v>681</v>
      </c>
      <c r="F562" s="254"/>
      <c r="G562" s="283">
        <f>G563</f>
        <v>3708.134</v>
      </c>
      <c r="U562" s="283">
        <f>U563</f>
        <v>175.918</v>
      </c>
    </row>
    <row r="563" spans="1:21" ht="15">
      <c r="A563" s="308" t="s">
        <v>632</v>
      </c>
      <c r="B563" s="2" t="s">
        <v>766</v>
      </c>
      <c r="C563" s="2" t="s">
        <v>96</v>
      </c>
      <c r="D563" s="2" t="s">
        <v>535</v>
      </c>
      <c r="E563" s="2" t="s">
        <v>682</v>
      </c>
      <c r="F563" s="2"/>
      <c r="G563" s="284">
        <f>G564+G573+G575</f>
        <v>3708.134</v>
      </c>
      <c r="U563" s="284">
        <f>U564+U573+U575</f>
        <v>175.918</v>
      </c>
    </row>
    <row r="564" spans="1:21" ht="15.75" customHeight="1">
      <c r="A564" s="2" t="s">
        <v>98</v>
      </c>
      <c r="B564" s="2" t="s">
        <v>766</v>
      </c>
      <c r="C564" s="2" t="s">
        <v>672</v>
      </c>
      <c r="D564" s="2" t="s">
        <v>535</v>
      </c>
      <c r="E564" s="2" t="s">
        <v>683</v>
      </c>
      <c r="F564" s="2"/>
      <c r="G564" s="284">
        <f>G565+G567+G568</f>
        <v>3708.134</v>
      </c>
      <c r="U564" s="284">
        <f>U565+U567+U568</f>
        <v>175.918</v>
      </c>
    </row>
    <row r="565" spans="1:21" ht="19.5" customHeight="1">
      <c r="A565" s="2" t="s">
        <v>661</v>
      </c>
      <c r="B565" s="2" t="s">
        <v>766</v>
      </c>
      <c r="C565" s="2" t="s">
        <v>672</v>
      </c>
      <c r="D565" s="2" t="s">
        <v>535</v>
      </c>
      <c r="E565" s="2" t="s">
        <v>683</v>
      </c>
      <c r="F565" s="2" t="s">
        <v>523</v>
      </c>
      <c r="G565" s="284">
        <v>20</v>
      </c>
      <c r="U565" s="284">
        <v>20</v>
      </c>
    </row>
    <row r="566" spans="1:21" ht="15" hidden="1">
      <c r="A566" s="2"/>
      <c r="B566" s="2"/>
      <c r="C566" s="2"/>
      <c r="D566" s="2"/>
      <c r="E566" s="2"/>
      <c r="F566" s="2"/>
      <c r="G566" s="284"/>
      <c r="U566" s="284"/>
    </row>
    <row r="567" spans="1:21" ht="21" customHeight="1">
      <c r="A567" s="308" t="s">
        <v>180</v>
      </c>
      <c r="B567" s="2" t="s">
        <v>766</v>
      </c>
      <c r="C567" s="2" t="s">
        <v>672</v>
      </c>
      <c r="D567" s="2" t="s">
        <v>535</v>
      </c>
      <c r="E567" s="2" t="s">
        <v>683</v>
      </c>
      <c r="F567" s="2" t="s">
        <v>771</v>
      </c>
      <c r="G567" s="284">
        <v>80</v>
      </c>
      <c r="U567" s="284">
        <v>80</v>
      </c>
    </row>
    <row r="568" spans="1:21" ht="26.25" customHeight="1">
      <c r="A568" s="2" t="s">
        <v>772</v>
      </c>
      <c r="B568" s="2" t="s">
        <v>766</v>
      </c>
      <c r="C568" s="2" t="s">
        <v>672</v>
      </c>
      <c r="D568" s="2" t="s">
        <v>535</v>
      </c>
      <c r="E568" s="2" t="s">
        <v>683</v>
      </c>
      <c r="F568" s="2" t="s">
        <v>773</v>
      </c>
      <c r="G568" s="292">
        <v>3608.134</v>
      </c>
      <c r="U568" s="292">
        <v>75.918</v>
      </c>
    </row>
    <row r="569" spans="1:21" ht="15" hidden="1">
      <c r="A569" s="305"/>
      <c r="B569" s="253"/>
      <c r="C569" s="253"/>
      <c r="D569" s="253"/>
      <c r="E569" s="253"/>
      <c r="F569" s="253"/>
      <c r="G569" s="288">
        <f>G570</f>
        <v>0</v>
      </c>
      <c r="U569" s="288">
        <f>U570</f>
        <v>0</v>
      </c>
    </row>
    <row r="570" spans="1:21" ht="15" hidden="1">
      <c r="A570" s="306"/>
      <c r="B570" s="253"/>
      <c r="C570" s="253"/>
      <c r="D570" s="253"/>
      <c r="E570" s="253"/>
      <c r="F570" s="253"/>
      <c r="G570" s="288">
        <f>G571</f>
        <v>0</v>
      </c>
      <c r="U570" s="288">
        <f>U571</f>
        <v>0</v>
      </c>
    </row>
    <row r="571" spans="1:21" ht="15" hidden="1">
      <c r="A571" s="2"/>
      <c r="B571" s="253"/>
      <c r="C571" s="2"/>
      <c r="D571" s="2"/>
      <c r="E571" s="2"/>
      <c r="F571" s="2"/>
      <c r="G571" s="286"/>
      <c r="U571" s="286"/>
    </row>
    <row r="572" spans="1:21" ht="15" hidden="1">
      <c r="A572" s="309"/>
      <c r="B572" s="253"/>
      <c r="C572" s="2"/>
      <c r="D572" s="2"/>
      <c r="E572" s="2"/>
      <c r="F572" s="2"/>
      <c r="G572" s="286"/>
      <c r="U572" s="286"/>
    </row>
    <row r="573" spans="1:21" ht="27.75" hidden="1">
      <c r="A573" s="309" t="s">
        <v>618</v>
      </c>
      <c r="B573" s="2" t="s">
        <v>766</v>
      </c>
      <c r="C573" s="2" t="s">
        <v>672</v>
      </c>
      <c r="D573" s="2" t="s">
        <v>535</v>
      </c>
      <c r="E573" s="2" t="s">
        <v>619</v>
      </c>
      <c r="F573" s="2"/>
      <c r="G573" s="286">
        <f>G574</f>
        <v>0</v>
      </c>
      <c r="U573" s="286">
        <f>U574</f>
        <v>0</v>
      </c>
    </row>
    <row r="574" spans="1:21" ht="15" hidden="1">
      <c r="A574" s="2" t="s">
        <v>171</v>
      </c>
      <c r="B574" s="2" t="s">
        <v>766</v>
      </c>
      <c r="C574" s="2" t="s">
        <v>672</v>
      </c>
      <c r="D574" s="2" t="s">
        <v>535</v>
      </c>
      <c r="E574" s="2" t="s">
        <v>619</v>
      </c>
      <c r="F574" s="2" t="s">
        <v>525</v>
      </c>
      <c r="G574" s="284"/>
      <c r="H574" s="477"/>
      <c r="U574" s="284"/>
    </row>
    <row r="575" spans="1:21" ht="27.75" hidden="1">
      <c r="A575" s="345" t="s">
        <v>618</v>
      </c>
      <c r="B575" s="2" t="s">
        <v>766</v>
      </c>
      <c r="C575" s="2" t="s">
        <v>672</v>
      </c>
      <c r="D575" s="2" t="s">
        <v>535</v>
      </c>
      <c r="E575" s="2" t="s">
        <v>619</v>
      </c>
      <c r="F575" s="2"/>
      <c r="G575" s="284">
        <f>G576</f>
        <v>0</v>
      </c>
      <c r="H575" s="477"/>
      <c r="U575" s="284">
        <f>U576</f>
        <v>0</v>
      </c>
    </row>
    <row r="576" spans="1:21" ht="15" hidden="1">
      <c r="A576" s="346" t="s">
        <v>171</v>
      </c>
      <c r="B576" s="2" t="s">
        <v>766</v>
      </c>
      <c r="C576" s="2" t="s">
        <v>672</v>
      </c>
      <c r="D576" s="2" t="s">
        <v>535</v>
      </c>
      <c r="E576" s="2" t="s">
        <v>619</v>
      </c>
      <c r="F576" s="2" t="s">
        <v>525</v>
      </c>
      <c r="G576" s="284"/>
      <c r="H576" s="477"/>
      <c r="U576" s="284"/>
    </row>
    <row r="577" spans="1:21" ht="28.5">
      <c r="A577" s="262" t="s">
        <v>1047</v>
      </c>
      <c r="B577" s="253" t="s">
        <v>766</v>
      </c>
      <c r="C577" s="254" t="s">
        <v>672</v>
      </c>
      <c r="D577" s="254" t="s">
        <v>535</v>
      </c>
      <c r="E577" s="254" t="s">
        <v>223</v>
      </c>
      <c r="F577" s="2"/>
      <c r="G577" s="282">
        <f>G579</f>
        <v>20</v>
      </c>
      <c r="H577" s="487"/>
      <c r="U577" s="282">
        <f>U579</f>
        <v>20</v>
      </c>
    </row>
    <row r="578" spans="1:21" ht="54.75">
      <c r="A578" s="433" t="s">
        <v>1050</v>
      </c>
      <c r="B578" s="2" t="s">
        <v>766</v>
      </c>
      <c r="C578" s="2" t="s">
        <v>672</v>
      </c>
      <c r="D578" s="2" t="s">
        <v>535</v>
      </c>
      <c r="E578" s="2" t="s">
        <v>270</v>
      </c>
      <c r="F578" s="2"/>
      <c r="G578" s="286">
        <f>G579</f>
        <v>20</v>
      </c>
      <c r="H578" s="477"/>
      <c r="U578" s="286">
        <f>U579</f>
        <v>20</v>
      </c>
    </row>
    <row r="579" spans="1:21" ht="27.75">
      <c r="A579" s="317" t="s">
        <v>39</v>
      </c>
      <c r="B579" s="2" t="s">
        <v>766</v>
      </c>
      <c r="C579" s="2" t="s">
        <v>672</v>
      </c>
      <c r="D579" s="2" t="s">
        <v>535</v>
      </c>
      <c r="E579" s="12" t="s">
        <v>41</v>
      </c>
      <c r="F579" s="2"/>
      <c r="G579" s="286">
        <f>G580</f>
        <v>20</v>
      </c>
      <c r="H579" s="477"/>
      <c r="U579" s="286">
        <f>U580</f>
        <v>20</v>
      </c>
    </row>
    <row r="580" spans="1:21" ht="15">
      <c r="A580" s="343" t="s">
        <v>593</v>
      </c>
      <c r="B580" s="2" t="s">
        <v>766</v>
      </c>
      <c r="C580" s="2" t="s">
        <v>672</v>
      </c>
      <c r="D580" s="2" t="s">
        <v>535</v>
      </c>
      <c r="E580" s="12" t="s">
        <v>40</v>
      </c>
      <c r="F580" s="2"/>
      <c r="G580" s="286">
        <f>G581</f>
        <v>20</v>
      </c>
      <c r="H580" s="477"/>
      <c r="U580" s="286">
        <f>U581</f>
        <v>20</v>
      </c>
    </row>
    <row r="581" spans="1:21" ht="15" customHeight="1">
      <c r="A581" s="308" t="s">
        <v>180</v>
      </c>
      <c r="B581" s="2" t="s">
        <v>766</v>
      </c>
      <c r="C581" s="2" t="s">
        <v>672</v>
      </c>
      <c r="D581" s="2" t="s">
        <v>535</v>
      </c>
      <c r="E581" s="12" t="s">
        <v>40</v>
      </c>
      <c r="F581" s="2" t="s">
        <v>771</v>
      </c>
      <c r="G581" s="286">
        <v>20</v>
      </c>
      <c r="H581" s="477"/>
      <c r="U581" s="286">
        <v>20</v>
      </c>
    </row>
    <row r="582" spans="1:21" ht="35.25" customHeight="1" hidden="1">
      <c r="A582" s="258" t="s">
        <v>620</v>
      </c>
      <c r="B582" s="2" t="s">
        <v>766</v>
      </c>
      <c r="C582" s="2" t="s">
        <v>672</v>
      </c>
      <c r="D582" s="2" t="s">
        <v>535</v>
      </c>
      <c r="E582" s="254" t="s">
        <v>360</v>
      </c>
      <c r="F582" s="2"/>
      <c r="G582" s="283">
        <f>G583</f>
        <v>0</v>
      </c>
      <c r="U582" s="283">
        <f>U583</f>
        <v>0</v>
      </c>
    </row>
    <row r="583" spans="1:21" ht="37.5" customHeight="1" hidden="1">
      <c r="A583" s="359" t="s">
        <v>788</v>
      </c>
      <c r="B583" s="2" t="s">
        <v>766</v>
      </c>
      <c r="C583" s="2" t="s">
        <v>672</v>
      </c>
      <c r="D583" s="2" t="s">
        <v>535</v>
      </c>
      <c r="E583" s="2" t="s">
        <v>362</v>
      </c>
      <c r="F583" s="2"/>
      <c r="G583" s="284">
        <f>G584</f>
        <v>0</v>
      </c>
      <c r="U583" s="284">
        <f>U584</f>
        <v>0</v>
      </c>
    </row>
    <row r="584" spans="1:21" ht="15" hidden="1">
      <c r="A584" s="461" t="s">
        <v>363</v>
      </c>
      <c r="B584" s="2" t="s">
        <v>766</v>
      </c>
      <c r="C584" s="2" t="s">
        <v>672</v>
      </c>
      <c r="D584" s="2" t="s">
        <v>535</v>
      </c>
      <c r="E584" s="2" t="s">
        <v>364</v>
      </c>
      <c r="F584" s="2"/>
      <c r="G584" s="284">
        <f>G585</f>
        <v>0</v>
      </c>
      <c r="U584" s="284">
        <f>U585</f>
        <v>0</v>
      </c>
    </row>
    <row r="585" spans="1:21" ht="27.75" hidden="1">
      <c r="A585" s="366" t="s">
        <v>621</v>
      </c>
      <c r="B585" s="2" t="s">
        <v>766</v>
      </c>
      <c r="C585" s="2" t="s">
        <v>672</v>
      </c>
      <c r="D585" s="2" t="s">
        <v>535</v>
      </c>
      <c r="E585" s="2" t="s">
        <v>622</v>
      </c>
      <c r="F585" s="2"/>
      <c r="G585" s="284">
        <f>G586</f>
        <v>0</v>
      </c>
      <c r="U585" s="284">
        <f>U586</f>
        <v>0</v>
      </c>
    </row>
    <row r="586" spans="1:21" ht="15" hidden="1">
      <c r="A586" s="2" t="s">
        <v>171</v>
      </c>
      <c r="B586" s="2" t="s">
        <v>766</v>
      </c>
      <c r="C586" s="2" t="s">
        <v>672</v>
      </c>
      <c r="D586" s="2" t="s">
        <v>535</v>
      </c>
      <c r="E586" s="2" t="s">
        <v>622</v>
      </c>
      <c r="F586" s="2" t="s">
        <v>525</v>
      </c>
      <c r="G586" s="284">
        <v>0</v>
      </c>
      <c r="U586" s="284">
        <v>0</v>
      </c>
    </row>
    <row r="587" spans="1:21" ht="42.75" hidden="1">
      <c r="A587" s="391" t="s">
        <v>439</v>
      </c>
      <c r="B587" s="2" t="s">
        <v>766</v>
      </c>
      <c r="C587" s="2" t="s">
        <v>672</v>
      </c>
      <c r="D587" s="2" t="s">
        <v>535</v>
      </c>
      <c r="E587" s="254" t="s">
        <v>368</v>
      </c>
      <c r="F587" s="254"/>
      <c r="G587" s="283">
        <f>G588</f>
        <v>0</v>
      </c>
      <c r="U587" s="283">
        <f>U588</f>
        <v>0</v>
      </c>
    </row>
    <row r="588" spans="1:21" ht="54.75" hidden="1">
      <c r="A588" s="352" t="s">
        <v>627</v>
      </c>
      <c r="B588" s="2" t="s">
        <v>766</v>
      </c>
      <c r="C588" s="2" t="s">
        <v>672</v>
      </c>
      <c r="D588" s="2" t="s">
        <v>535</v>
      </c>
      <c r="E588" s="2" t="s">
        <v>377</v>
      </c>
      <c r="F588" s="2"/>
      <c r="G588" s="284">
        <f>G589+G592</f>
        <v>0</v>
      </c>
      <c r="U588" s="284">
        <f>U589+U592</f>
        <v>0</v>
      </c>
    </row>
    <row r="589" spans="1:21" ht="41.25" hidden="1">
      <c r="A589" s="320" t="s">
        <v>0</v>
      </c>
      <c r="B589" s="2" t="s">
        <v>766</v>
      </c>
      <c r="C589" s="2" t="s">
        <v>672</v>
      </c>
      <c r="D589" s="2" t="s">
        <v>535</v>
      </c>
      <c r="E589" s="2" t="s">
        <v>379</v>
      </c>
      <c r="F589" s="2"/>
      <c r="G589" s="284">
        <f>G590</f>
        <v>0</v>
      </c>
      <c r="U589" s="284">
        <f>U590</f>
        <v>0</v>
      </c>
    </row>
    <row r="590" spans="1:21" ht="27.75" hidden="1">
      <c r="A590" s="352" t="s">
        <v>621</v>
      </c>
      <c r="B590" s="2" t="s">
        <v>766</v>
      </c>
      <c r="C590" s="2" t="s">
        <v>672</v>
      </c>
      <c r="D590" s="2" t="s">
        <v>535</v>
      </c>
      <c r="E590" s="2" t="s">
        <v>1</v>
      </c>
      <c r="F590" s="2"/>
      <c r="G590" s="284">
        <f>G591</f>
        <v>0</v>
      </c>
      <c r="U590" s="284">
        <f>U591</f>
        <v>0</v>
      </c>
    </row>
    <row r="591" spans="1:21" ht="15" hidden="1">
      <c r="A591" s="2" t="s">
        <v>171</v>
      </c>
      <c r="B591" s="2" t="s">
        <v>766</v>
      </c>
      <c r="C591" s="2" t="s">
        <v>672</v>
      </c>
      <c r="D591" s="2" t="s">
        <v>535</v>
      </c>
      <c r="E591" s="2" t="s">
        <v>1</v>
      </c>
      <c r="F591" s="2" t="s">
        <v>525</v>
      </c>
      <c r="G591" s="284"/>
      <c r="U591" s="284"/>
    </row>
    <row r="592" spans="1:21" ht="41.25" hidden="1">
      <c r="A592" s="320" t="s">
        <v>2</v>
      </c>
      <c r="B592" s="2" t="s">
        <v>766</v>
      </c>
      <c r="C592" s="2" t="s">
        <v>672</v>
      </c>
      <c r="D592" s="2" t="s">
        <v>535</v>
      </c>
      <c r="E592" s="2" t="s">
        <v>401</v>
      </c>
      <c r="F592" s="2"/>
      <c r="G592" s="284">
        <f>G593</f>
        <v>0</v>
      </c>
      <c r="U592" s="284">
        <f>U593</f>
        <v>0</v>
      </c>
    </row>
    <row r="593" spans="1:21" ht="27.75" hidden="1">
      <c r="A593" s="352" t="s">
        <v>621</v>
      </c>
      <c r="B593" s="2" t="s">
        <v>766</v>
      </c>
      <c r="C593" s="2" t="s">
        <v>672</v>
      </c>
      <c r="D593" s="2" t="s">
        <v>535</v>
      </c>
      <c r="E593" s="2" t="s">
        <v>3</v>
      </c>
      <c r="F593" s="2"/>
      <c r="G593" s="284">
        <f>G594</f>
        <v>0</v>
      </c>
      <c r="U593" s="284">
        <f>U594</f>
        <v>0</v>
      </c>
    </row>
    <row r="594" spans="1:21" ht="15" hidden="1">
      <c r="A594" s="2" t="s">
        <v>171</v>
      </c>
      <c r="B594" s="2" t="s">
        <v>766</v>
      </c>
      <c r="C594" s="2" t="s">
        <v>672</v>
      </c>
      <c r="D594" s="2" t="s">
        <v>535</v>
      </c>
      <c r="E594" s="2" t="s">
        <v>3</v>
      </c>
      <c r="F594" s="2" t="s">
        <v>525</v>
      </c>
      <c r="G594" s="284"/>
      <c r="U594" s="284"/>
    </row>
    <row r="595" spans="1:21" ht="42.75" hidden="1">
      <c r="A595" s="462" t="s">
        <v>5</v>
      </c>
      <c r="B595" s="2" t="s">
        <v>766</v>
      </c>
      <c r="C595" s="2" t="s">
        <v>672</v>
      </c>
      <c r="D595" s="2" t="s">
        <v>535</v>
      </c>
      <c r="E595" s="463" t="s">
        <v>153</v>
      </c>
      <c r="F595" s="2"/>
      <c r="G595" s="282">
        <f>G596</f>
        <v>0</v>
      </c>
      <c r="U595" s="282">
        <f>U596</f>
        <v>0</v>
      </c>
    </row>
    <row r="596" spans="1:21" ht="54.75" hidden="1">
      <c r="A596" s="371" t="s">
        <v>628</v>
      </c>
      <c r="B596" s="2" t="s">
        <v>766</v>
      </c>
      <c r="C596" s="2" t="s">
        <v>672</v>
      </c>
      <c r="D596" s="2" t="s">
        <v>535</v>
      </c>
      <c r="E596" s="12" t="s">
        <v>155</v>
      </c>
      <c r="F596" s="2"/>
      <c r="G596" s="284">
        <f>G597</f>
        <v>0</v>
      </c>
      <c r="U596" s="284">
        <f>U597</f>
        <v>0</v>
      </c>
    </row>
    <row r="597" spans="1:21" ht="27.75" hidden="1">
      <c r="A597" s="464" t="s">
        <v>789</v>
      </c>
      <c r="B597" s="2" t="s">
        <v>766</v>
      </c>
      <c r="C597" s="2" t="s">
        <v>672</v>
      </c>
      <c r="D597" s="2" t="s">
        <v>535</v>
      </c>
      <c r="E597" s="12" t="s">
        <v>157</v>
      </c>
      <c r="F597" s="2"/>
      <c r="G597" s="284">
        <f>G598</f>
        <v>0</v>
      </c>
      <c r="U597" s="284">
        <f>U598</f>
        <v>0</v>
      </c>
    </row>
    <row r="598" spans="1:21" ht="27.75" hidden="1">
      <c r="A598" s="352" t="s">
        <v>621</v>
      </c>
      <c r="B598" s="2" t="s">
        <v>766</v>
      </c>
      <c r="C598" s="2" t="s">
        <v>672</v>
      </c>
      <c r="D598" s="2" t="s">
        <v>535</v>
      </c>
      <c r="E598" s="12" t="s">
        <v>6</v>
      </c>
      <c r="F598" s="2"/>
      <c r="G598" s="284">
        <f>G599</f>
        <v>0</v>
      </c>
      <c r="U598" s="284">
        <f>U599</f>
        <v>0</v>
      </c>
    </row>
    <row r="599" spans="1:21" ht="13.5" customHeight="1" hidden="1">
      <c r="A599" s="2" t="s">
        <v>171</v>
      </c>
      <c r="B599" s="2" t="s">
        <v>766</v>
      </c>
      <c r="C599" s="2" t="s">
        <v>672</v>
      </c>
      <c r="D599" s="2" t="s">
        <v>535</v>
      </c>
      <c r="E599" s="12" t="s">
        <v>6</v>
      </c>
      <c r="F599" s="2" t="s">
        <v>525</v>
      </c>
      <c r="G599" s="284">
        <v>0</v>
      </c>
      <c r="U599" s="284">
        <v>0</v>
      </c>
    </row>
    <row r="600" spans="1:21" ht="27.75">
      <c r="A600" s="372" t="s">
        <v>915</v>
      </c>
      <c r="B600" s="253" t="s">
        <v>766</v>
      </c>
      <c r="C600" s="253" t="s">
        <v>672</v>
      </c>
      <c r="D600" s="253" t="s">
        <v>535</v>
      </c>
      <c r="E600" s="253" t="s">
        <v>356</v>
      </c>
      <c r="F600" s="253"/>
      <c r="G600" s="282">
        <f>G601</f>
        <v>2</v>
      </c>
      <c r="U600" s="282"/>
    </row>
    <row r="601" spans="1:21" ht="33" customHeight="1">
      <c r="A601" s="309" t="s">
        <v>918</v>
      </c>
      <c r="B601" s="2" t="s">
        <v>766</v>
      </c>
      <c r="C601" s="2" t="s">
        <v>672</v>
      </c>
      <c r="D601" s="2" t="s">
        <v>535</v>
      </c>
      <c r="E601" s="2" t="s">
        <v>1037</v>
      </c>
      <c r="F601" s="2"/>
      <c r="G601" s="284">
        <f>G602+G605+G608+G611</f>
        <v>2</v>
      </c>
      <c r="U601" s="284"/>
    </row>
    <row r="602" spans="1:21" ht="39.75" customHeight="1">
      <c r="A602" s="309" t="s">
        <v>1038</v>
      </c>
      <c r="B602" s="2" t="s">
        <v>766</v>
      </c>
      <c r="C602" s="2" t="s">
        <v>672</v>
      </c>
      <c r="D602" s="2" t="s">
        <v>535</v>
      </c>
      <c r="E602" s="2" t="s">
        <v>1039</v>
      </c>
      <c r="F602" s="2"/>
      <c r="G602" s="284">
        <v>0.5</v>
      </c>
      <c r="U602" s="284"/>
    </row>
    <row r="603" spans="1:21" ht="27">
      <c r="A603" s="2" t="s">
        <v>607</v>
      </c>
      <c r="B603" s="2" t="s">
        <v>766</v>
      </c>
      <c r="C603" s="2" t="s">
        <v>672</v>
      </c>
      <c r="D603" s="2" t="s">
        <v>535</v>
      </c>
      <c r="E603" s="2" t="s">
        <v>791</v>
      </c>
      <c r="F603" s="2"/>
      <c r="G603" s="284">
        <v>0.5</v>
      </c>
      <c r="U603" s="284"/>
    </row>
    <row r="604" spans="1:21" ht="15">
      <c r="A604" s="2" t="s">
        <v>661</v>
      </c>
      <c r="B604" s="2" t="s">
        <v>766</v>
      </c>
      <c r="C604" s="2" t="s">
        <v>672</v>
      </c>
      <c r="D604" s="2" t="s">
        <v>535</v>
      </c>
      <c r="E604" s="2" t="s">
        <v>791</v>
      </c>
      <c r="F604" s="2" t="s">
        <v>523</v>
      </c>
      <c r="G604" s="284">
        <v>0.5</v>
      </c>
      <c r="U604" s="284"/>
    </row>
    <row r="605" spans="1:21" ht="30" customHeight="1">
      <c r="A605" s="2" t="s">
        <v>792</v>
      </c>
      <c r="B605" s="2" t="s">
        <v>766</v>
      </c>
      <c r="C605" s="2" t="s">
        <v>672</v>
      </c>
      <c r="D605" s="2" t="s">
        <v>535</v>
      </c>
      <c r="E605" s="12" t="s">
        <v>1078</v>
      </c>
      <c r="F605" s="2"/>
      <c r="G605" s="284">
        <f>G606</f>
        <v>0.5</v>
      </c>
      <c r="U605" s="284"/>
    </row>
    <row r="606" spans="1:21" ht="32.25" customHeight="1">
      <c r="A606" s="309" t="s">
        <v>607</v>
      </c>
      <c r="B606" s="2" t="s">
        <v>766</v>
      </c>
      <c r="C606" s="2" t="s">
        <v>672</v>
      </c>
      <c r="D606" s="2" t="s">
        <v>535</v>
      </c>
      <c r="E606" s="2" t="s">
        <v>793</v>
      </c>
      <c r="F606" s="2"/>
      <c r="G606" s="284">
        <f>G607</f>
        <v>0.5</v>
      </c>
      <c r="U606" s="284"/>
    </row>
    <row r="607" spans="1:21" ht="15">
      <c r="A607" s="2" t="s">
        <v>661</v>
      </c>
      <c r="B607" s="2" t="s">
        <v>766</v>
      </c>
      <c r="C607" s="2" t="s">
        <v>672</v>
      </c>
      <c r="D607" s="2" t="s">
        <v>535</v>
      </c>
      <c r="E607" s="2" t="s">
        <v>793</v>
      </c>
      <c r="F607" s="2" t="s">
        <v>523</v>
      </c>
      <c r="G607" s="284">
        <v>0.5</v>
      </c>
      <c r="U607" s="284"/>
    </row>
    <row r="608" spans="1:21" ht="27.75">
      <c r="A608" s="309" t="s">
        <v>1040</v>
      </c>
      <c r="B608" s="2" t="s">
        <v>766</v>
      </c>
      <c r="C608" s="2" t="s">
        <v>672</v>
      </c>
      <c r="D608" s="2" t="s">
        <v>535</v>
      </c>
      <c r="E608" s="12" t="s">
        <v>1079</v>
      </c>
      <c r="F608" s="2"/>
      <c r="G608" s="284">
        <f>G609</f>
        <v>0.5</v>
      </c>
      <c r="U608" s="284"/>
    </row>
    <row r="609" spans="1:21" ht="35.25" customHeight="1">
      <c r="A609" s="309" t="s">
        <v>607</v>
      </c>
      <c r="B609" s="2" t="s">
        <v>766</v>
      </c>
      <c r="C609" s="2" t="s">
        <v>672</v>
      </c>
      <c r="D609" s="2" t="s">
        <v>535</v>
      </c>
      <c r="E609" s="2" t="s">
        <v>794</v>
      </c>
      <c r="F609" s="2"/>
      <c r="G609" s="284">
        <f>G610</f>
        <v>0.5</v>
      </c>
      <c r="U609" s="284"/>
    </row>
    <row r="610" spans="1:21" ht="15">
      <c r="A610" s="2" t="s">
        <v>661</v>
      </c>
      <c r="B610" s="2" t="s">
        <v>766</v>
      </c>
      <c r="C610" s="2" t="s">
        <v>672</v>
      </c>
      <c r="D610" s="2" t="s">
        <v>535</v>
      </c>
      <c r="E610" s="2" t="s">
        <v>794</v>
      </c>
      <c r="F610" s="2" t="s">
        <v>523</v>
      </c>
      <c r="G610" s="284">
        <v>0.5</v>
      </c>
      <c r="U610" s="284"/>
    </row>
    <row r="611" spans="1:21" ht="35.25" customHeight="1">
      <c r="A611" s="309" t="s">
        <v>1071</v>
      </c>
      <c r="B611" s="2" t="s">
        <v>766</v>
      </c>
      <c r="C611" s="2" t="s">
        <v>672</v>
      </c>
      <c r="D611" s="2" t="s">
        <v>535</v>
      </c>
      <c r="E611" s="2" t="s">
        <v>1080</v>
      </c>
      <c r="F611" s="2"/>
      <c r="G611" s="284">
        <v>0.5</v>
      </c>
      <c r="U611" s="284"/>
    </row>
    <row r="612" spans="1:21" ht="35.25" customHeight="1">
      <c r="A612" s="309" t="s">
        <v>607</v>
      </c>
      <c r="B612" s="2" t="s">
        <v>766</v>
      </c>
      <c r="C612" s="2" t="s">
        <v>672</v>
      </c>
      <c r="D612" s="2" t="s">
        <v>535</v>
      </c>
      <c r="E612" s="2" t="s">
        <v>1070</v>
      </c>
      <c r="F612" s="2"/>
      <c r="G612" s="284">
        <f>G613</f>
        <v>0.5</v>
      </c>
      <c r="U612" s="284"/>
    </row>
    <row r="613" spans="1:21" ht="15">
      <c r="A613" s="2" t="s">
        <v>661</v>
      </c>
      <c r="B613" s="2" t="s">
        <v>766</v>
      </c>
      <c r="C613" s="2" t="s">
        <v>672</v>
      </c>
      <c r="D613" s="2" t="s">
        <v>535</v>
      </c>
      <c r="E613" s="2" t="s">
        <v>1070</v>
      </c>
      <c r="F613" s="2" t="s">
        <v>523</v>
      </c>
      <c r="G613" s="284">
        <v>0.5</v>
      </c>
      <c r="U613" s="284"/>
    </row>
    <row r="614" spans="1:21" ht="15" hidden="1">
      <c r="A614" s="545" t="s">
        <v>797</v>
      </c>
      <c r="B614" s="546" t="s">
        <v>766</v>
      </c>
      <c r="C614" s="547" t="s">
        <v>672</v>
      </c>
      <c r="D614" s="547" t="s">
        <v>535</v>
      </c>
      <c r="E614" s="547" t="s">
        <v>709</v>
      </c>
      <c r="F614" s="546"/>
      <c r="G614" s="548">
        <f>G616</f>
        <v>0</v>
      </c>
      <c r="U614" s="548">
        <f>U616</f>
        <v>0</v>
      </c>
    </row>
    <row r="615" spans="1:21" ht="15" hidden="1">
      <c r="A615" s="545"/>
      <c r="B615" s="546"/>
      <c r="C615" s="547"/>
      <c r="D615" s="547"/>
      <c r="E615" s="547"/>
      <c r="F615" s="546"/>
      <c r="G615" s="548"/>
      <c r="U615" s="548"/>
    </row>
    <row r="616" spans="1:21" ht="41.25" hidden="1">
      <c r="A616" s="309" t="s">
        <v>994</v>
      </c>
      <c r="B616" s="2" t="s">
        <v>766</v>
      </c>
      <c r="C616" s="2" t="s">
        <v>672</v>
      </c>
      <c r="D616" s="2" t="s">
        <v>535</v>
      </c>
      <c r="E616" s="2" t="s">
        <v>710</v>
      </c>
      <c r="F616" s="2"/>
      <c r="G616" s="284">
        <f>G617</f>
        <v>0</v>
      </c>
      <c r="U616" s="284">
        <f>U617</f>
        <v>0</v>
      </c>
    </row>
    <row r="617" spans="1:21" ht="41.25" hidden="1">
      <c r="A617" s="336" t="s">
        <v>804</v>
      </c>
      <c r="B617" s="2" t="s">
        <v>766</v>
      </c>
      <c r="C617" s="2" t="s">
        <v>672</v>
      </c>
      <c r="D617" s="2" t="s">
        <v>535</v>
      </c>
      <c r="E617" s="2" t="s">
        <v>805</v>
      </c>
      <c r="F617" s="2"/>
      <c r="G617" s="284">
        <f>G618</f>
        <v>0</v>
      </c>
      <c r="U617" s="284">
        <f>U618</f>
        <v>0</v>
      </c>
    </row>
    <row r="618" spans="1:21" ht="15" hidden="1">
      <c r="A618" s="308" t="s">
        <v>98</v>
      </c>
      <c r="B618" s="2" t="s">
        <v>766</v>
      </c>
      <c r="C618" s="2" t="s">
        <v>672</v>
      </c>
      <c r="D618" s="2" t="s">
        <v>535</v>
      </c>
      <c r="E618" s="2" t="s">
        <v>806</v>
      </c>
      <c r="F618" s="2"/>
      <c r="G618" s="284">
        <f>G619</f>
        <v>0</v>
      </c>
      <c r="U618" s="284">
        <f>U619</f>
        <v>0</v>
      </c>
    </row>
    <row r="619" spans="1:21" ht="27.75" hidden="1">
      <c r="A619" s="309" t="s">
        <v>385</v>
      </c>
      <c r="B619" s="2" t="s">
        <v>766</v>
      </c>
      <c r="C619" s="2" t="s">
        <v>672</v>
      </c>
      <c r="D619" s="2" t="s">
        <v>535</v>
      </c>
      <c r="E619" s="2" t="s">
        <v>806</v>
      </c>
      <c r="F619" s="2" t="s">
        <v>523</v>
      </c>
      <c r="G619" s="284"/>
      <c r="U619" s="284"/>
    </row>
    <row r="620" spans="1:21" ht="15">
      <c r="A620" s="305" t="s">
        <v>608</v>
      </c>
      <c r="B620" s="254" t="s">
        <v>766</v>
      </c>
      <c r="C620" s="254" t="s">
        <v>672</v>
      </c>
      <c r="D620" s="254" t="s">
        <v>535</v>
      </c>
      <c r="E620" s="254" t="s">
        <v>687</v>
      </c>
      <c r="F620" s="2"/>
      <c r="G620" s="282">
        <f>G621</f>
        <v>0</v>
      </c>
      <c r="U620" s="282">
        <f>U621</f>
        <v>94.8</v>
      </c>
    </row>
    <row r="621" spans="1:21" ht="15">
      <c r="A621" s="306" t="s">
        <v>80</v>
      </c>
      <c r="B621" s="254" t="s">
        <v>766</v>
      </c>
      <c r="C621" s="254" t="s">
        <v>672</v>
      </c>
      <c r="D621" s="254" t="s">
        <v>535</v>
      </c>
      <c r="E621" s="254" t="s">
        <v>688</v>
      </c>
      <c r="F621" s="2"/>
      <c r="G621" s="282">
        <f>G630+G623+G628+G624+G634</f>
        <v>0</v>
      </c>
      <c r="U621" s="282">
        <f>U630+U623+U628+U624+U634+U638+U640</f>
        <v>94.8</v>
      </c>
    </row>
    <row r="622" spans="1:21" ht="15" hidden="1">
      <c r="A622" s="311"/>
      <c r="B622" s="311"/>
      <c r="C622" s="311"/>
      <c r="D622" s="311"/>
      <c r="E622" s="311"/>
      <c r="F622" s="2"/>
      <c r="G622" s="284">
        <f>G623</f>
        <v>0</v>
      </c>
      <c r="U622" s="284">
        <f>U623</f>
        <v>0</v>
      </c>
    </row>
    <row r="623" spans="1:21" ht="15" hidden="1">
      <c r="A623" s="309"/>
      <c r="B623" s="2"/>
      <c r="C623" s="2"/>
      <c r="D623" s="2"/>
      <c r="E623" s="2"/>
      <c r="F623" s="2"/>
      <c r="G623" s="284"/>
      <c r="U623" s="284"/>
    </row>
    <row r="624" spans="1:21" ht="27" hidden="1">
      <c r="A624" s="311" t="s">
        <v>606</v>
      </c>
      <c r="B624" s="311" t="s">
        <v>766</v>
      </c>
      <c r="C624" s="311" t="s">
        <v>672</v>
      </c>
      <c r="D624" s="311" t="s">
        <v>535</v>
      </c>
      <c r="E624" s="311" t="s">
        <v>493</v>
      </c>
      <c r="F624" s="2"/>
      <c r="G624" s="284">
        <f>G626+G625+G627</f>
        <v>0</v>
      </c>
      <c r="U624" s="284">
        <f>U626+U625+U627</f>
        <v>0</v>
      </c>
    </row>
    <row r="625" spans="1:21" ht="40.5" hidden="1">
      <c r="A625" s="2" t="s">
        <v>660</v>
      </c>
      <c r="B625" s="311" t="s">
        <v>766</v>
      </c>
      <c r="C625" s="311" t="s">
        <v>672</v>
      </c>
      <c r="D625" s="311" t="s">
        <v>535</v>
      </c>
      <c r="E625" s="311" t="s">
        <v>493</v>
      </c>
      <c r="F625" s="2" t="s">
        <v>70</v>
      </c>
      <c r="G625" s="284"/>
      <c r="U625" s="284"/>
    </row>
    <row r="626" spans="1:21" ht="27.75" hidden="1">
      <c r="A626" s="309" t="s">
        <v>385</v>
      </c>
      <c r="B626" s="2" t="s">
        <v>766</v>
      </c>
      <c r="C626" s="2" t="s">
        <v>672</v>
      </c>
      <c r="D626" s="2" t="s">
        <v>535</v>
      </c>
      <c r="E626" s="2" t="s">
        <v>493</v>
      </c>
      <c r="F626" s="2" t="s">
        <v>523</v>
      </c>
      <c r="G626" s="284"/>
      <c r="U626" s="284"/>
    </row>
    <row r="627" spans="1:21" ht="15" hidden="1">
      <c r="A627" s="2" t="s">
        <v>772</v>
      </c>
      <c r="B627" s="2" t="s">
        <v>766</v>
      </c>
      <c r="C627" s="2" t="s">
        <v>672</v>
      </c>
      <c r="D627" s="2" t="s">
        <v>535</v>
      </c>
      <c r="E627" s="2" t="s">
        <v>493</v>
      </c>
      <c r="F627" s="2" t="s">
        <v>773</v>
      </c>
      <c r="G627" s="284"/>
      <c r="U627" s="284"/>
    </row>
    <row r="628" spans="1:21" ht="15" hidden="1">
      <c r="A628" s="447" t="s">
        <v>252</v>
      </c>
      <c r="B628" s="311" t="s">
        <v>766</v>
      </c>
      <c r="C628" s="311" t="s">
        <v>672</v>
      </c>
      <c r="D628" s="311" t="s">
        <v>535</v>
      </c>
      <c r="E628" s="311" t="s">
        <v>494</v>
      </c>
      <c r="F628" s="2"/>
      <c r="G628" s="284">
        <f>G629</f>
        <v>0</v>
      </c>
      <c r="U628" s="284">
        <f>U629</f>
        <v>0</v>
      </c>
    </row>
    <row r="629" spans="1:21" ht="27.75" hidden="1">
      <c r="A629" s="309" t="s">
        <v>385</v>
      </c>
      <c r="B629" s="2" t="s">
        <v>766</v>
      </c>
      <c r="C629" s="2" t="s">
        <v>672</v>
      </c>
      <c r="D629" s="2" t="s">
        <v>535</v>
      </c>
      <c r="E629" s="2" t="s">
        <v>494</v>
      </c>
      <c r="F629" s="2" t="s">
        <v>523</v>
      </c>
      <c r="G629" s="284"/>
      <c r="U629" s="284"/>
    </row>
    <row r="630" spans="1:21" ht="27.75" hidden="1">
      <c r="A630" s="352" t="s">
        <v>621</v>
      </c>
      <c r="B630" s="2" t="s">
        <v>766</v>
      </c>
      <c r="C630" s="2" t="s">
        <v>672</v>
      </c>
      <c r="D630" s="2" t="s">
        <v>535</v>
      </c>
      <c r="E630" s="2" t="s">
        <v>4</v>
      </c>
      <c r="F630" s="2"/>
      <c r="G630" s="284">
        <f>G631</f>
        <v>0</v>
      </c>
      <c r="U630" s="284">
        <f>U631</f>
        <v>0</v>
      </c>
    </row>
    <row r="631" spans="1:21" ht="15" hidden="1">
      <c r="A631" s="2" t="s">
        <v>171</v>
      </c>
      <c r="B631" s="2" t="s">
        <v>766</v>
      </c>
      <c r="C631" s="2" t="s">
        <v>672</v>
      </c>
      <c r="D631" s="2" t="s">
        <v>535</v>
      </c>
      <c r="E631" s="2" t="s">
        <v>4</v>
      </c>
      <c r="F631" s="2" t="s">
        <v>525</v>
      </c>
      <c r="G631" s="284">
        <v>0</v>
      </c>
      <c r="U631" s="284">
        <v>0</v>
      </c>
    </row>
    <row r="632" spans="1:21" ht="45" customHeight="1" hidden="1">
      <c r="A632" s="5" t="s">
        <v>216</v>
      </c>
      <c r="B632" s="2" t="s">
        <v>766</v>
      </c>
      <c r="C632" s="2" t="s">
        <v>672</v>
      </c>
      <c r="D632" s="2" t="s">
        <v>535</v>
      </c>
      <c r="E632" s="2" t="s">
        <v>1069</v>
      </c>
      <c r="F632" s="2"/>
      <c r="G632" s="284"/>
      <c r="H632" s="477"/>
      <c r="U632" s="284"/>
    </row>
    <row r="633" spans="1:21" ht="18" customHeight="1" hidden="1">
      <c r="A633" s="2" t="s">
        <v>660</v>
      </c>
      <c r="B633" s="2" t="s">
        <v>766</v>
      </c>
      <c r="C633" s="2" t="s">
        <v>672</v>
      </c>
      <c r="D633" s="2" t="s">
        <v>535</v>
      </c>
      <c r="E633" s="2" t="s">
        <v>1069</v>
      </c>
      <c r="F633" s="2" t="s">
        <v>70</v>
      </c>
      <c r="G633" s="284"/>
      <c r="H633" s="477"/>
      <c r="U633" s="284"/>
    </row>
    <row r="634" spans="1:21" ht="45" customHeight="1" hidden="1">
      <c r="A634" s="6" t="s">
        <v>216</v>
      </c>
      <c r="B634" s="311" t="s">
        <v>766</v>
      </c>
      <c r="C634" s="311" t="s">
        <v>672</v>
      </c>
      <c r="D634" s="311" t="s">
        <v>535</v>
      </c>
      <c r="E634" s="311" t="s">
        <v>1076</v>
      </c>
      <c r="F634" s="2"/>
      <c r="G634" s="284"/>
      <c r="H634" s="477"/>
      <c r="U634" s="284"/>
    </row>
    <row r="635" spans="1:21" ht="41.25" customHeight="1" hidden="1">
      <c r="A635" s="2" t="s">
        <v>660</v>
      </c>
      <c r="B635" s="2" t="s">
        <v>766</v>
      </c>
      <c r="C635" s="2" t="s">
        <v>672</v>
      </c>
      <c r="D635" s="2" t="s">
        <v>535</v>
      </c>
      <c r="E635" s="2" t="s">
        <v>1076</v>
      </c>
      <c r="F635" s="2" t="s">
        <v>70</v>
      </c>
      <c r="G635" s="284"/>
      <c r="H635" s="477"/>
      <c r="U635" s="284"/>
    </row>
    <row r="636" spans="1:21" ht="15" hidden="1">
      <c r="A636" s="305" t="s">
        <v>608</v>
      </c>
      <c r="B636" s="253" t="s">
        <v>766</v>
      </c>
      <c r="C636" s="253" t="s">
        <v>672</v>
      </c>
      <c r="D636" s="253" t="s">
        <v>535</v>
      </c>
      <c r="E636" s="253" t="s">
        <v>687</v>
      </c>
      <c r="F636" s="253"/>
      <c r="G636" s="288"/>
      <c r="U636" s="288"/>
    </row>
    <row r="637" spans="1:21" ht="15" hidden="1">
      <c r="A637" s="306" t="s">
        <v>80</v>
      </c>
      <c r="B637" s="253" t="s">
        <v>766</v>
      </c>
      <c r="C637" s="253" t="s">
        <v>672</v>
      </c>
      <c r="D637" s="253" t="s">
        <v>535</v>
      </c>
      <c r="E637" s="254" t="s">
        <v>688</v>
      </c>
      <c r="F637" s="253"/>
      <c r="G637" s="282"/>
      <c r="U637" s="282"/>
    </row>
    <row r="638" spans="1:21" ht="27.75">
      <c r="A638" s="366" t="s">
        <v>621</v>
      </c>
      <c r="B638" s="2" t="s">
        <v>766</v>
      </c>
      <c r="C638" s="2" t="s">
        <v>672</v>
      </c>
      <c r="D638" s="2" t="s">
        <v>535</v>
      </c>
      <c r="E638" s="2" t="s">
        <v>4</v>
      </c>
      <c r="F638" s="2"/>
      <c r="G638" s="284"/>
      <c r="U638" s="284">
        <f>U639</f>
        <v>94.8</v>
      </c>
    </row>
    <row r="639" spans="1:21" ht="15">
      <c r="A639" s="2" t="s">
        <v>171</v>
      </c>
      <c r="B639" s="2" t="s">
        <v>766</v>
      </c>
      <c r="C639" s="2" t="s">
        <v>672</v>
      </c>
      <c r="D639" s="2" t="s">
        <v>535</v>
      </c>
      <c r="E639" s="2" t="s">
        <v>4</v>
      </c>
      <c r="F639" s="2" t="s">
        <v>525</v>
      </c>
      <c r="G639" s="284"/>
      <c r="U639" s="284">
        <v>94.8</v>
      </c>
    </row>
    <row r="640" spans="1:21" ht="40.5" customHeight="1" hidden="1">
      <c r="A640" s="5" t="s">
        <v>729</v>
      </c>
      <c r="B640" s="2" t="s">
        <v>766</v>
      </c>
      <c r="C640" s="2" t="s">
        <v>672</v>
      </c>
      <c r="D640" s="2" t="s">
        <v>535</v>
      </c>
      <c r="E640" s="2" t="s">
        <v>1142</v>
      </c>
      <c r="F640" s="2"/>
      <c r="G640" s="284"/>
      <c r="H640" s="477"/>
      <c r="U640" s="284"/>
    </row>
    <row r="641" spans="1:21" ht="59.25" customHeight="1" hidden="1">
      <c r="A641" s="2" t="s">
        <v>660</v>
      </c>
      <c r="B641" s="2" t="s">
        <v>766</v>
      </c>
      <c r="C641" s="2" t="s">
        <v>672</v>
      </c>
      <c r="D641" s="2" t="s">
        <v>535</v>
      </c>
      <c r="E641" s="2" t="s">
        <v>1142</v>
      </c>
      <c r="F641" s="2" t="s">
        <v>70</v>
      </c>
      <c r="G641" s="284"/>
      <c r="H641" s="477"/>
      <c r="U641" s="284"/>
    </row>
    <row r="642" spans="1:21" ht="31.5" customHeight="1">
      <c r="A642" s="330" t="s">
        <v>175</v>
      </c>
      <c r="B642" s="254" t="s">
        <v>766</v>
      </c>
      <c r="C642" s="254" t="s">
        <v>672</v>
      </c>
      <c r="D642" s="254" t="s">
        <v>535</v>
      </c>
      <c r="E642" s="254" t="s">
        <v>132</v>
      </c>
      <c r="F642" s="2"/>
      <c r="G642" s="288">
        <f>SUM(G643)</f>
        <v>8641.472</v>
      </c>
      <c r="H642" s="259"/>
      <c r="I642" s="259"/>
      <c r="J642" s="259"/>
      <c r="K642" s="259"/>
      <c r="L642" s="259"/>
      <c r="M642" s="259"/>
      <c r="N642" s="259"/>
      <c r="O642" s="259"/>
      <c r="P642" s="259"/>
      <c r="Q642" s="259"/>
      <c r="R642" s="259"/>
      <c r="S642" s="259"/>
      <c r="T642" s="259"/>
      <c r="U642" s="288">
        <f>SUM(U643)</f>
        <v>8860.548999999999</v>
      </c>
    </row>
    <row r="643" spans="1:21" ht="31.5" customHeight="1">
      <c r="A643" s="481" t="s">
        <v>176</v>
      </c>
      <c r="B643" s="2" t="s">
        <v>766</v>
      </c>
      <c r="C643" s="2" t="s">
        <v>672</v>
      </c>
      <c r="D643" s="2" t="s">
        <v>535</v>
      </c>
      <c r="E643" s="482" t="s">
        <v>133</v>
      </c>
      <c r="F643" s="483"/>
      <c r="G643" s="286">
        <f>SUM(G644,G648,G650)</f>
        <v>8641.472</v>
      </c>
      <c r="U643" s="286">
        <f>SUM(U644,U648,U650)</f>
        <v>8860.548999999999</v>
      </c>
    </row>
    <row r="644" spans="1:21" ht="27">
      <c r="A644" s="311" t="s">
        <v>606</v>
      </c>
      <c r="B644" s="311" t="s">
        <v>766</v>
      </c>
      <c r="C644" s="311" t="s">
        <v>672</v>
      </c>
      <c r="D644" s="311" t="s">
        <v>535</v>
      </c>
      <c r="E644" s="311" t="s">
        <v>1143</v>
      </c>
      <c r="F644" s="2"/>
      <c r="G644" s="284">
        <f>G646+G645+G647</f>
        <v>8588.6</v>
      </c>
      <c r="U644" s="284">
        <f>U646+U645+U647</f>
        <v>8695.6</v>
      </c>
    </row>
    <row r="645" spans="1:21" ht="40.5">
      <c r="A645" s="2" t="s">
        <v>660</v>
      </c>
      <c r="B645" s="311" t="s">
        <v>766</v>
      </c>
      <c r="C645" s="311" t="s">
        <v>672</v>
      </c>
      <c r="D645" s="311" t="s">
        <v>535</v>
      </c>
      <c r="E645" s="311" t="s">
        <v>1143</v>
      </c>
      <c r="F645" s="2" t="s">
        <v>70</v>
      </c>
      <c r="G645" s="284">
        <v>8128</v>
      </c>
      <c r="U645" s="284">
        <v>8207</v>
      </c>
    </row>
    <row r="646" spans="1:21" ht="27.75">
      <c r="A646" s="309" t="s">
        <v>385</v>
      </c>
      <c r="B646" s="2" t="s">
        <v>766</v>
      </c>
      <c r="C646" s="2" t="s">
        <v>672</v>
      </c>
      <c r="D646" s="2" t="s">
        <v>535</v>
      </c>
      <c r="E646" s="2" t="s">
        <v>1143</v>
      </c>
      <c r="F646" s="2" t="s">
        <v>523</v>
      </c>
      <c r="G646" s="284">
        <v>460</v>
      </c>
      <c r="U646" s="284">
        <v>488</v>
      </c>
    </row>
    <row r="647" spans="1:21" ht="15">
      <c r="A647" s="2" t="s">
        <v>772</v>
      </c>
      <c r="B647" s="2" t="s">
        <v>766</v>
      </c>
      <c r="C647" s="2" t="s">
        <v>672</v>
      </c>
      <c r="D647" s="2" t="s">
        <v>535</v>
      </c>
      <c r="E647" s="2" t="s">
        <v>1143</v>
      </c>
      <c r="F647" s="2" t="s">
        <v>773</v>
      </c>
      <c r="G647" s="284">
        <v>0.6</v>
      </c>
      <c r="U647" s="284">
        <v>0.6</v>
      </c>
    </row>
    <row r="648" spans="1:21" ht="45" customHeight="1">
      <c r="A648" s="6" t="s">
        <v>216</v>
      </c>
      <c r="B648" s="311" t="s">
        <v>766</v>
      </c>
      <c r="C648" s="311" t="s">
        <v>672</v>
      </c>
      <c r="D648" s="311" t="s">
        <v>535</v>
      </c>
      <c r="E648" s="311" t="s">
        <v>1159</v>
      </c>
      <c r="F648" s="2"/>
      <c r="G648" s="284">
        <f>G649</f>
        <v>52.872</v>
      </c>
      <c r="H648" s="477"/>
      <c r="U648" s="284">
        <f>U649</f>
        <v>52.872</v>
      </c>
    </row>
    <row r="649" spans="1:21" ht="41.25" customHeight="1">
      <c r="A649" s="2" t="s">
        <v>660</v>
      </c>
      <c r="B649" s="2" t="s">
        <v>766</v>
      </c>
      <c r="C649" s="2" t="s">
        <v>672</v>
      </c>
      <c r="D649" s="2" t="s">
        <v>535</v>
      </c>
      <c r="E649" s="2" t="s">
        <v>1159</v>
      </c>
      <c r="F649" s="2" t="s">
        <v>70</v>
      </c>
      <c r="G649" s="284">
        <v>52.872</v>
      </c>
      <c r="H649" s="477"/>
      <c r="U649" s="284">
        <v>52.872</v>
      </c>
    </row>
    <row r="650" spans="1:21" ht="40.5" customHeight="1">
      <c r="A650" s="5" t="s">
        <v>729</v>
      </c>
      <c r="B650" s="2" t="s">
        <v>766</v>
      </c>
      <c r="C650" s="2" t="s">
        <v>672</v>
      </c>
      <c r="D650" s="2" t="s">
        <v>535</v>
      </c>
      <c r="E650" s="2" t="s">
        <v>1160</v>
      </c>
      <c r="F650" s="2"/>
      <c r="G650" s="284"/>
      <c r="H650" s="477"/>
      <c r="U650" s="284">
        <f>U651</f>
        <v>112.077</v>
      </c>
    </row>
    <row r="651" spans="1:21" ht="59.25" customHeight="1">
      <c r="A651" s="2" t="s">
        <v>660</v>
      </c>
      <c r="B651" s="2" t="s">
        <v>766</v>
      </c>
      <c r="C651" s="2" t="s">
        <v>672</v>
      </c>
      <c r="D651" s="2" t="s">
        <v>535</v>
      </c>
      <c r="E651" s="2" t="s">
        <v>1160</v>
      </c>
      <c r="F651" s="2" t="s">
        <v>70</v>
      </c>
      <c r="G651" s="284"/>
      <c r="H651" s="477"/>
      <c r="U651" s="284">
        <v>112.077</v>
      </c>
    </row>
    <row r="652" spans="1:21" ht="15.75">
      <c r="A652" s="379" t="s">
        <v>518</v>
      </c>
      <c r="B652" s="253" t="s">
        <v>766</v>
      </c>
      <c r="C652" s="374" t="s">
        <v>533</v>
      </c>
      <c r="D652" s="375"/>
      <c r="E652" s="375"/>
      <c r="F652" s="2"/>
      <c r="G652" s="288">
        <f>G658+G653+G664</f>
        <v>552.006</v>
      </c>
      <c r="U652" s="288"/>
    </row>
    <row r="653" spans="1:21" ht="15.75" hidden="1">
      <c r="A653" s="379" t="s">
        <v>7</v>
      </c>
      <c r="B653" s="253" t="s">
        <v>766</v>
      </c>
      <c r="C653" s="374" t="s">
        <v>533</v>
      </c>
      <c r="D653" s="374" t="s">
        <v>182</v>
      </c>
      <c r="E653" s="375"/>
      <c r="F653" s="2"/>
      <c r="G653" s="288">
        <f>G654</f>
        <v>0</v>
      </c>
      <c r="U653" s="288">
        <f>U654</f>
        <v>0</v>
      </c>
    </row>
    <row r="654" spans="1:21" ht="15" hidden="1">
      <c r="A654" s="305" t="s">
        <v>608</v>
      </c>
      <c r="B654" s="253" t="s">
        <v>766</v>
      </c>
      <c r="C654" s="374" t="s">
        <v>533</v>
      </c>
      <c r="D654" s="374" t="s">
        <v>182</v>
      </c>
      <c r="E654" s="254" t="s">
        <v>687</v>
      </c>
      <c r="F654" s="2"/>
      <c r="G654" s="288">
        <f>G655</f>
        <v>0</v>
      </c>
      <c r="U654" s="288">
        <f>U655</f>
        <v>0</v>
      </c>
    </row>
    <row r="655" spans="1:21" ht="15" hidden="1">
      <c r="A655" s="306" t="s">
        <v>80</v>
      </c>
      <c r="B655" s="253" t="s">
        <v>766</v>
      </c>
      <c r="C655" s="374" t="s">
        <v>533</v>
      </c>
      <c r="D655" s="374" t="s">
        <v>182</v>
      </c>
      <c r="E655" s="254" t="s">
        <v>688</v>
      </c>
      <c r="F655" s="2"/>
      <c r="G655" s="288">
        <f>G656</f>
        <v>0</v>
      </c>
      <c r="U655" s="288">
        <f>U656</f>
        <v>0</v>
      </c>
    </row>
    <row r="656" spans="1:21" ht="41.25" hidden="1">
      <c r="A656" s="381" t="s">
        <v>8</v>
      </c>
      <c r="B656" s="2" t="s">
        <v>766</v>
      </c>
      <c r="C656" s="375" t="s">
        <v>533</v>
      </c>
      <c r="D656" s="375" t="s">
        <v>182</v>
      </c>
      <c r="E656" s="311" t="s">
        <v>786</v>
      </c>
      <c r="F656" s="2"/>
      <c r="G656" s="286">
        <f>G657</f>
        <v>0</v>
      </c>
      <c r="U656" s="286">
        <f>U657</f>
        <v>0</v>
      </c>
    </row>
    <row r="657" spans="1:21" ht="15" hidden="1">
      <c r="A657" s="2" t="s">
        <v>171</v>
      </c>
      <c r="B657" s="2" t="s">
        <v>766</v>
      </c>
      <c r="C657" s="375" t="s">
        <v>533</v>
      </c>
      <c r="D657" s="375" t="s">
        <v>182</v>
      </c>
      <c r="E657" s="311" t="s">
        <v>786</v>
      </c>
      <c r="F657" s="2" t="s">
        <v>525</v>
      </c>
      <c r="G657" s="286"/>
      <c r="U657" s="286"/>
    </row>
    <row r="658" spans="1:21" ht="15" hidden="1">
      <c r="A658" s="305" t="s">
        <v>162</v>
      </c>
      <c r="B658" s="253" t="s">
        <v>766</v>
      </c>
      <c r="C658" s="253" t="s">
        <v>533</v>
      </c>
      <c r="D658" s="253" t="s">
        <v>538</v>
      </c>
      <c r="E658" s="382"/>
      <c r="F658" s="382"/>
      <c r="G658" s="286">
        <f>G659</f>
        <v>0</v>
      </c>
      <c r="U658" s="286">
        <f>U659</f>
        <v>0</v>
      </c>
    </row>
    <row r="659" spans="1:21" ht="42.75" hidden="1">
      <c r="A659" s="306" t="s">
        <v>719</v>
      </c>
      <c r="B659" s="253" t="s">
        <v>766</v>
      </c>
      <c r="C659" s="254" t="s">
        <v>533</v>
      </c>
      <c r="D659" s="254" t="s">
        <v>538</v>
      </c>
      <c r="E659" s="255" t="s">
        <v>153</v>
      </c>
      <c r="F659" s="255"/>
      <c r="G659" s="286">
        <f>G660</f>
        <v>0</v>
      </c>
      <c r="U659" s="286">
        <f>U660</f>
        <v>0</v>
      </c>
    </row>
    <row r="660" spans="1:21" ht="62.25" customHeight="1" hidden="1">
      <c r="A660" s="5" t="s">
        <v>997</v>
      </c>
      <c r="B660" s="2" t="s">
        <v>766</v>
      </c>
      <c r="C660" s="2" t="s">
        <v>533</v>
      </c>
      <c r="D660" s="2" t="s">
        <v>538</v>
      </c>
      <c r="E660" s="243" t="s">
        <v>155</v>
      </c>
      <c r="F660" s="243"/>
      <c r="G660" s="286">
        <f>G661</f>
        <v>0</v>
      </c>
      <c r="U660" s="286">
        <f>U661</f>
        <v>0</v>
      </c>
    </row>
    <row r="661" spans="1:21" ht="30.75" customHeight="1" hidden="1">
      <c r="A661" s="384" t="s">
        <v>156</v>
      </c>
      <c r="B661" s="2" t="s">
        <v>766</v>
      </c>
      <c r="C661" s="2" t="s">
        <v>533</v>
      </c>
      <c r="D661" s="2" t="s">
        <v>538</v>
      </c>
      <c r="E661" s="243" t="s">
        <v>157</v>
      </c>
      <c r="F661" s="243"/>
      <c r="G661" s="286">
        <f>G662</f>
        <v>0</v>
      </c>
      <c r="U661" s="286">
        <f>U662</f>
        <v>0</v>
      </c>
    </row>
    <row r="662" spans="1:21" ht="27.75" hidden="1">
      <c r="A662" s="451" t="s">
        <v>521</v>
      </c>
      <c r="B662" s="2" t="s">
        <v>766</v>
      </c>
      <c r="C662" s="311" t="s">
        <v>533</v>
      </c>
      <c r="D662" s="311" t="s">
        <v>538</v>
      </c>
      <c r="E662" s="383" t="s">
        <v>158</v>
      </c>
      <c r="F662" s="383"/>
      <c r="G662" s="286">
        <f>G663</f>
        <v>0</v>
      </c>
      <c r="U662" s="286">
        <f>U663</f>
        <v>0</v>
      </c>
    </row>
    <row r="663" spans="1:21" ht="28.5" customHeight="1" hidden="1">
      <c r="A663" s="309" t="s">
        <v>385</v>
      </c>
      <c r="B663" s="2" t="s">
        <v>766</v>
      </c>
      <c r="C663" s="2" t="s">
        <v>533</v>
      </c>
      <c r="D663" s="2" t="s">
        <v>538</v>
      </c>
      <c r="E663" s="243" t="s">
        <v>158</v>
      </c>
      <c r="F663" s="243" t="s">
        <v>523</v>
      </c>
      <c r="G663" s="286"/>
      <c r="U663" s="286"/>
    </row>
    <row r="664" spans="1:21" ht="16.5" customHeight="1">
      <c r="A664" s="388" t="s">
        <v>519</v>
      </c>
      <c r="B664" s="253" t="s">
        <v>766</v>
      </c>
      <c r="C664" s="253" t="s">
        <v>533</v>
      </c>
      <c r="D664" s="253" t="s">
        <v>520</v>
      </c>
      <c r="E664" s="243"/>
      <c r="F664" s="2"/>
      <c r="G664" s="288">
        <f>G665</f>
        <v>552.006</v>
      </c>
      <c r="U664" s="288"/>
    </row>
    <row r="665" spans="1:21" ht="58.5" customHeight="1">
      <c r="A665" s="391" t="s">
        <v>439</v>
      </c>
      <c r="B665" s="254" t="s">
        <v>766</v>
      </c>
      <c r="C665" s="254" t="s">
        <v>533</v>
      </c>
      <c r="D665" s="254" t="s">
        <v>520</v>
      </c>
      <c r="E665" s="255" t="s">
        <v>368</v>
      </c>
      <c r="F665" s="2"/>
      <c r="G665" s="286">
        <f>G666</f>
        <v>552.006</v>
      </c>
      <c r="U665" s="286"/>
    </row>
    <row r="666" spans="1:21" ht="93.75" customHeight="1">
      <c r="A666" s="11" t="s">
        <v>998</v>
      </c>
      <c r="B666" s="253" t="s">
        <v>766</v>
      </c>
      <c r="C666" s="254" t="s">
        <v>533</v>
      </c>
      <c r="D666" s="254" t="s">
        <v>520</v>
      </c>
      <c r="E666" s="243" t="s">
        <v>369</v>
      </c>
      <c r="F666" s="2"/>
      <c r="G666" s="286">
        <f>G667</f>
        <v>552.006</v>
      </c>
      <c r="U666" s="286"/>
    </row>
    <row r="667" spans="1:21" ht="27.75" customHeight="1">
      <c r="A667" s="392" t="s">
        <v>1082</v>
      </c>
      <c r="B667" s="2" t="s">
        <v>766</v>
      </c>
      <c r="C667" s="311" t="s">
        <v>533</v>
      </c>
      <c r="D667" s="311" t="s">
        <v>520</v>
      </c>
      <c r="E667" s="243" t="s">
        <v>298</v>
      </c>
      <c r="F667" s="2"/>
      <c r="G667" s="286">
        <f>G727+G723+G725</f>
        <v>552.006</v>
      </c>
      <c r="U667" s="286"/>
    </row>
    <row r="668" spans="1:21" ht="32.25" customHeight="1" hidden="1">
      <c r="A668" s="346" t="s">
        <v>837</v>
      </c>
      <c r="B668" s="2" t="s">
        <v>766</v>
      </c>
      <c r="C668" s="311" t="s">
        <v>533</v>
      </c>
      <c r="D668" s="311" t="s">
        <v>520</v>
      </c>
      <c r="E668" s="243" t="s">
        <v>836</v>
      </c>
      <c r="F668" s="2"/>
      <c r="G668" s="286">
        <f>G669</f>
        <v>0</v>
      </c>
      <c r="U668" s="286">
        <f>U669</f>
        <v>0</v>
      </c>
    </row>
    <row r="669" spans="1:21" ht="33" customHeight="1" hidden="1">
      <c r="A669" s="309" t="s">
        <v>385</v>
      </c>
      <c r="B669" s="2" t="s">
        <v>766</v>
      </c>
      <c r="C669" s="311" t="s">
        <v>533</v>
      </c>
      <c r="D669" s="311" t="s">
        <v>520</v>
      </c>
      <c r="E669" s="243" t="s">
        <v>836</v>
      </c>
      <c r="F669" s="2" t="s">
        <v>523</v>
      </c>
      <c r="G669" s="286"/>
      <c r="H669" s="477"/>
      <c r="U669" s="286"/>
    </row>
    <row r="670" spans="1:21" ht="15" hidden="1">
      <c r="A670" s="253" t="s">
        <v>598</v>
      </c>
      <c r="B670" s="253" t="s">
        <v>766</v>
      </c>
      <c r="C670" s="253" t="s">
        <v>182</v>
      </c>
      <c r="D670" s="253"/>
      <c r="E670" s="382"/>
      <c r="F670" s="382"/>
      <c r="G670" s="282">
        <f>G684+G703+G671</f>
        <v>0</v>
      </c>
      <c r="U670" s="282">
        <f>U684+U703+U671</f>
        <v>0</v>
      </c>
    </row>
    <row r="671" spans="1:21" ht="15" hidden="1">
      <c r="A671" s="253" t="s">
        <v>121</v>
      </c>
      <c r="B671" s="253" t="s">
        <v>766</v>
      </c>
      <c r="C671" s="253" t="s">
        <v>182</v>
      </c>
      <c r="D671" s="253" t="s">
        <v>672</v>
      </c>
      <c r="E671" s="382"/>
      <c r="F671" s="255"/>
      <c r="G671" s="283">
        <f>G672+G679</f>
        <v>0</v>
      </c>
      <c r="U671" s="283">
        <f>U672+U679</f>
        <v>0</v>
      </c>
    </row>
    <row r="672" spans="1:21" ht="42.75" hidden="1">
      <c r="A672" s="391" t="s">
        <v>439</v>
      </c>
      <c r="B672" s="2" t="s">
        <v>766</v>
      </c>
      <c r="C672" s="2" t="s">
        <v>182</v>
      </c>
      <c r="D672" s="2" t="s">
        <v>672</v>
      </c>
      <c r="E672" s="255" t="s">
        <v>368</v>
      </c>
      <c r="F672" s="243"/>
      <c r="G672" s="284">
        <f>G673</f>
        <v>0</v>
      </c>
      <c r="U672" s="284">
        <f>U673</f>
        <v>0</v>
      </c>
    </row>
    <row r="673" spans="1:21" ht="41.25" hidden="1">
      <c r="A673" s="11" t="s">
        <v>440</v>
      </c>
      <c r="B673" s="2" t="s">
        <v>766</v>
      </c>
      <c r="C673" s="2" t="s">
        <v>182</v>
      </c>
      <c r="D673" s="2" t="s">
        <v>672</v>
      </c>
      <c r="E673" s="243" t="s">
        <v>369</v>
      </c>
      <c r="F673" s="243"/>
      <c r="G673" s="284">
        <f>G674</f>
        <v>0</v>
      </c>
      <c r="U673" s="284">
        <f>U674</f>
        <v>0</v>
      </c>
    </row>
    <row r="674" spans="1:21" ht="40.5" hidden="1">
      <c r="A674" s="392" t="s">
        <v>403</v>
      </c>
      <c r="B674" s="2" t="s">
        <v>766</v>
      </c>
      <c r="C674" s="2" t="s">
        <v>182</v>
      </c>
      <c r="D674" s="2" t="s">
        <v>672</v>
      </c>
      <c r="E674" s="189" t="s">
        <v>443</v>
      </c>
      <c r="F674" s="243"/>
      <c r="G674" s="284">
        <f>G677+G675</f>
        <v>0</v>
      </c>
      <c r="U674" s="284">
        <f>U677+U675</f>
        <v>0</v>
      </c>
    </row>
    <row r="675" spans="1:21" ht="27" hidden="1">
      <c r="A675" s="346" t="s">
        <v>611</v>
      </c>
      <c r="B675" s="2" t="s">
        <v>766</v>
      </c>
      <c r="C675" s="2" t="s">
        <v>182</v>
      </c>
      <c r="D675" s="2" t="s">
        <v>672</v>
      </c>
      <c r="E675" s="243" t="s">
        <v>612</v>
      </c>
      <c r="F675" s="243"/>
      <c r="G675" s="284">
        <f>G676</f>
        <v>0</v>
      </c>
      <c r="U675" s="284">
        <f>U676</f>
        <v>0</v>
      </c>
    </row>
    <row r="676" spans="1:21" ht="15" hidden="1">
      <c r="A676" s="346" t="s">
        <v>171</v>
      </c>
      <c r="B676" s="2" t="s">
        <v>766</v>
      </c>
      <c r="C676" s="2" t="s">
        <v>182</v>
      </c>
      <c r="D676" s="2" t="s">
        <v>672</v>
      </c>
      <c r="E676" s="243" t="s">
        <v>612</v>
      </c>
      <c r="F676" s="243" t="s">
        <v>525</v>
      </c>
      <c r="G676" s="284"/>
      <c r="U676" s="284"/>
    </row>
    <row r="677" spans="1:21" ht="27" hidden="1">
      <c r="A677" s="346" t="s">
        <v>442</v>
      </c>
      <c r="B677" s="2" t="s">
        <v>766</v>
      </c>
      <c r="C677" s="2" t="s">
        <v>182</v>
      </c>
      <c r="D677" s="2" t="s">
        <v>672</v>
      </c>
      <c r="E677" s="243" t="s">
        <v>441</v>
      </c>
      <c r="F677" s="243"/>
      <c r="G677" s="284">
        <f>G678</f>
        <v>0</v>
      </c>
      <c r="U677" s="284">
        <f>U678</f>
        <v>0</v>
      </c>
    </row>
    <row r="678" spans="1:21" ht="15" hidden="1">
      <c r="A678" s="346" t="s">
        <v>171</v>
      </c>
      <c r="B678" s="2" t="s">
        <v>766</v>
      </c>
      <c r="C678" s="2" t="s">
        <v>182</v>
      </c>
      <c r="D678" s="2" t="s">
        <v>672</v>
      </c>
      <c r="E678" s="243" t="s">
        <v>441</v>
      </c>
      <c r="F678" s="243" t="s">
        <v>525</v>
      </c>
      <c r="G678" s="284"/>
      <c r="U678" s="284"/>
    </row>
    <row r="679" spans="1:21" ht="15" customHeight="1" hidden="1">
      <c r="A679" s="305" t="s">
        <v>608</v>
      </c>
      <c r="B679" s="253" t="s">
        <v>766</v>
      </c>
      <c r="C679" s="253" t="s">
        <v>182</v>
      </c>
      <c r="D679" s="253" t="s">
        <v>672</v>
      </c>
      <c r="E679" s="253" t="s">
        <v>687</v>
      </c>
      <c r="F679" s="382"/>
      <c r="G679" s="282">
        <f>G680</f>
        <v>0</v>
      </c>
      <c r="U679" s="282">
        <f>U680</f>
        <v>0</v>
      </c>
    </row>
    <row r="680" spans="1:21" ht="17.25" customHeight="1" hidden="1">
      <c r="A680" s="306" t="s">
        <v>80</v>
      </c>
      <c r="B680" s="253" t="s">
        <v>766</v>
      </c>
      <c r="C680" s="253" t="s">
        <v>182</v>
      </c>
      <c r="D680" s="253" t="s">
        <v>672</v>
      </c>
      <c r="E680" s="254" t="s">
        <v>688</v>
      </c>
      <c r="F680" s="243"/>
      <c r="G680" s="284">
        <f>G681</f>
        <v>0</v>
      </c>
      <c r="J680" s="488"/>
      <c r="U680" s="284">
        <f>U681</f>
        <v>0</v>
      </c>
    </row>
    <row r="681" spans="1:21" ht="27" customHeight="1" hidden="1">
      <c r="A681" s="366" t="s">
        <v>436</v>
      </c>
      <c r="B681" s="2" t="s">
        <v>766</v>
      </c>
      <c r="C681" s="2" t="s">
        <v>182</v>
      </c>
      <c r="D681" s="2" t="s">
        <v>672</v>
      </c>
      <c r="E681" s="243" t="s">
        <v>437</v>
      </c>
      <c r="F681" s="243"/>
      <c r="G681" s="284">
        <f>G682</f>
        <v>0</v>
      </c>
      <c r="U681" s="284">
        <f>U682</f>
        <v>0</v>
      </c>
    </row>
    <row r="682" spans="1:21" ht="54" hidden="1">
      <c r="A682" s="406" t="s">
        <v>629</v>
      </c>
      <c r="B682" s="253" t="s">
        <v>766</v>
      </c>
      <c r="C682" s="2" t="s">
        <v>182</v>
      </c>
      <c r="D682" s="2" t="s">
        <v>672</v>
      </c>
      <c r="E682" s="243" t="s">
        <v>178</v>
      </c>
      <c r="F682" s="243"/>
      <c r="G682" s="284">
        <f>G683</f>
        <v>0</v>
      </c>
      <c r="U682" s="284">
        <f>U683</f>
        <v>0</v>
      </c>
    </row>
    <row r="683" spans="1:21" ht="15" hidden="1">
      <c r="A683" s="346" t="s">
        <v>171</v>
      </c>
      <c r="B683" s="253" t="s">
        <v>766</v>
      </c>
      <c r="C683" s="2" t="s">
        <v>182</v>
      </c>
      <c r="D683" s="2" t="s">
        <v>672</v>
      </c>
      <c r="E683" s="243" t="s">
        <v>437</v>
      </c>
      <c r="F683" s="243" t="s">
        <v>525</v>
      </c>
      <c r="G683" s="284"/>
      <c r="U683" s="284"/>
    </row>
    <row r="684" spans="1:21" ht="15" hidden="1">
      <c r="A684" s="253" t="s">
        <v>741</v>
      </c>
      <c r="B684" s="253" t="s">
        <v>766</v>
      </c>
      <c r="C684" s="253" t="s">
        <v>182</v>
      </c>
      <c r="D684" s="253" t="s">
        <v>673</v>
      </c>
      <c r="E684" s="382"/>
      <c r="F684" s="382"/>
      <c r="G684" s="282">
        <f>G685+G694</f>
        <v>0</v>
      </c>
      <c r="U684" s="282">
        <f>U685+U694</f>
        <v>0</v>
      </c>
    </row>
    <row r="685" spans="1:21" ht="27.75" hidden="1">
      <c r="A685" s="305" t="s">
        <v>492</v>
      </c>
      <c r="B685" s="253" t="s">
        <v>766</v>
      </c>
      <c r="C685" s="254" t="s">
        <v>182</v>
      </c>
      <c r="D685" s="254" t="s">
        <v>673</v>
      </c>
      <c r="E685" s="255" t="s">
        <v>360</v>
      </c>
      <c r="F685" s="255"/>
      <c r="G685" s="282">
        <f>G686</f>
        <v>0</v>
      </c>
      <c r="U685" s="282">
        <f>U686</f>
        <v>0</v>
      </c>
    </row>
    <row r="686" spans="1:21" ht="15" hidden="1">
      <c r="A686" s="9" t="s">
        <v>361</v>
      </c>
      <c r="B686" s="2" t="s">
        <v>766</v>
      </c>
      <c r="C686" s="2" t="s">
        <v>182</v>
      </c>
      <c r="D686" s="2" t="s">
        <v>673</v>
      </c>
      <c r="E686" s="243" t="s">
        <v>362</v>
      </c>
      <c r="F686" s="243"/>
      <c r="G686" s="284">
        <f>G687</f>
        <v>0</v>
      </c>
      <c r="U686" s="284">
        <f>U687</f>
        <v>0</v>
      </c>
    </row>
    <row r="687" spans="1:21" ht="15" hidden="1">
      <c r="A687" s="396" t="s">
        <v>363</v>
      </c>
      <c r="B687" s="2" t="s">
        <v>766</v>
      </c>
      <c r="C687" s="2" t="s">
        <v>182</v>
      </c>
      <c r="D687" s="2" t="s">
        <v>673</v>
      </c>
      <c r="E687" s="243" t="s">
        <v>364</v>
      </c>
      <c r="F687" s="243"/>
      <c r="G687" s="284">
        <f>G688+G692+G690</f>
        <v>0</v>
      </c>
      <c r="U687" s="284">
        <f>U688+U692+U690</f>
        <v>0</v>
      </c>
    </row>
    <row r="688" spans="1:21" ht="27.75" hidden="1">
      <c r="A688" s="366" t="s">
        <v>365</v>
      </c>
      <c r="B688" s="2" t="s">
        <v>766</v>
      </c>
      <c r="C688" s="2" t="s">
        <v>182</v>
      </c>
      <c r="D688" s="2" t="s">
        <v>673</v>
      </c>
      <c r="E688" s="243" t="s">
        <v>366</v>
      </c>
      <c r="F688" s="243"/>
      <c r="G688" s="284">
        <f>G689</f>
        <v>0</v>
      </c>
      <c r="U688" s="284">
        <f>U689</f>
        <v>0</v>
      </c>
    </row>
    <row r="689" spans="1:21" ht="15" hidden="1">
      <c r="A689" s="346" t="s">
        <v>171</v>
      </c>
      <c r="B689" s="2" t="s">
        <v>766</v>
      </c>
      <c r="C689" s="2" t="s">
        <v>182</v>
      </c>
      <c r="D689" s="2" t="s">
        <v>673</v>
      </c>
      <c r="E689" s="243" t="s">
        <v>366</v>
      </c>
      <c r="F689" s="243" t="s">
        <v>525</v>
      </c>
      <c r="G689" s="284">
        <v>0</v>
      </c>
      <c r="U689" s="284">
        <v>0</v>
      </c>
    </row>
    <row r="690" spans="1:21" ht="41.25" hidden="1">
      <c r="A690" s="366" t="s">
        <v>20</v>
      </c>
      <c r="B690" s="2" t="s">
        <v>766</v>
      </c>
      <c r="C690" s="2" t="s">
        <v>182</v>
      </c>
      <c r="D690" s="2" t="s">
        <v>673</v>
      </c>
      <c r="E690" s="243" t="s">
        <v>21</v>
      </c>
      <c r="F690" s="243"/>
      <c r="G690" s="284">
        <f>G691</f>
        <v>0</v>
      </c>
      <c r="U690" s="284">
        <f>U691</f>
        <v>0</v>
      </c>
    </row>
    <row r="691" spans="1:21" ht="15" hidden="1">
      <c r="A691" s="346" t="s">
        <v>171</v>
      </c>
      <c r="B691" s="2" t="s">
        <v>766</v>
      </c>
      <c r="C691" s="2" t="s">
        <v>182</v>
      </c>
      <c r="D691" s="2" t="s">
        <v>673</v>
      </c>
      <c r="E691" s="243" t="s">
        <v>21</v>
      </c>
      <c r="F691" s="243" t="s">
        <v>525</v>
      </c>
      <c r="G691" s="284"/>
      <c r="U691" s="284"/>
    </row>
    <row r="692" spans="1:21" ht="41.25" hidden="1">
      <c r="A692" s="366" t="s">
        <v>623</v>
      </c>
      <c r="B692" s="2" t="s">
        <v>766</v>
      </c>
      <c r="C692" s="2" t="s">
        <v>182</v>
      </c>
      <c r="D692" s="2" t="s">
        <v>673</v>
      </c>
      <c r="E692" s="243" t="s">
        <v>624</v>
      </c>
      <c r="F692" s="243"/>
      <c r="G692" s="284">
        <f>G693</f>
        <v>0</v>
      </c>
      <c r="U692" s="284">
        <f>U693</f>
        <v>0</v>
      </c>
    </row>
    <row r="693" spans="1:21" ht="15" hidden="1">
      <c r="A693" s="346" t="s">
        <v>171</v>
      </c>
      <c r="B693" s="2" t="s">
        <v>766</v>
      </c>
      <c r="C693" s="2" t="s">
        <v>182</v>
      </c>
      <c r="D693" s="2" t="s">
        <v>673</v>
      </c>
      <c r="E693" s="243" t="s">
        <v>624</v>
      </c>
      <c r="F693" s="243" t="s">
        <v>525</v>
      </c>
      <c r="G693" s="284"/>
      <c r="U693" s="284"/>
    </row>
    <row r="694" spans="1:21" ht="41.25" hidden="1">
      <c r="A694" s="373" t="s">
        <v>404</v>
      </c>
      <c r="B694" s="253" t="s">
        <v>766</v>
      </c>
      <c r="C694" s="253" t="s">
        <v>182</v>
      </c>
      <c r="D694" s="253" t="s">
        <v>673</v>
      </c>
      <c r="E694" s="382" t="s">
        <v>419</v>
      </c>
      <c r="F694" s="382"/>
      <c r="G694" s="282">
        <f>G695</f>
        <v>0</v>
      </c>
      <c r="U694" s="282">
        <f>U695</f>
        <v>0</v>
      </c>
    </row>
    <row r="695" spans="1:21" ht="27.75" hidden="1">
      <c r="A695" s="11" t="s">
        <v>35</v>
      </c>
      <c r="B695" s="2" t="s">
        <v>766</v>
      </c>
      <c r="C695" s="2" t="s">
        <v>182</v>
      </c>
      <c r="D695" s="2" t="s">
        <v>673</v>
      </c>
      <c r="E695" s="243" t="s">
        <v>420</v>
      </c>
      <c r="F695" s="243"/>
      <c r="G695" s="284">
        <f>G696</f>
        <v>0</v>
      </c>
      <c r="U695" s="284">
        <f>U696</f>
        <v>0</v>
      </c>
    </row>
    <row r="696" spans="1:21" ht="15" hidden="1">
      <c r="A696" s="317" t="s">
        <v>406</v>
      </c>
      <c r="B696" s="2" t="s">
        <v>766</v>
      </c>
      <c r="C696" s="2" t="s">
        <v>182</v>
      </c>
      <c r="D696" s="2" t="s">
        <v>673</v>
      </c>
      <c r="E696" s="243" t="s">
        <v>407</v>
      </c>
      <c r="F696" s="243"/>
      <c r="G696" s="284">
        <f>G699+G701+G697</f>
        <v>0</v>
      </c>
      <c r="U696" s="284">
        <f>U699+U701+U697</f>
        <v>0</v>
      </c>
    </row>
    <row r="697" spans="1:21" ht="41.25" hidden="1">
      <c r="A697" s="5" t="s">
        <v>36</v>
      </c>
      <c r="B697" s="2" t="s">
        <v>766</v>
      </c>
      <c r="C697" s="2" t="s">
        <v>182</v>
      </c>
      <c r="D697" s="2" t="s">
        <v>673</v>
      </c>
      <c r="E697" s="243" t="s">
        <v>37</v>
      </c>
      <c r="F697" s="243"/>
      <c r="G697" s="284">
        <f>G698</f>
        <v>0</v>
      </c>
      <c r="U697" s="284">
        <f>U698</f>
        <v>0</v>
      </c>
    </row>
    <row r="698" spans="1:21" ht="15" hidden="1">
      <c r="A698" s="346" t="s">
        <v>171</v>
      </c>
      <c r="B698" s="2" t="s">
        <v>766</v>
      </c>
      <c r="C698" s="2" t="s">
        <v>182</v>
      </c>
      <c r="D698" s="2" t="s">
        <v>673</v>
      </c>
      <c r="E698" s="243" t="s">
        <v>37</v>
      </c>
      <c r="F698" s="243" t="s">
        <v>525</v>
      </c>
      <c r="G698" s="284"/>
      <c r="U698" s="284"/>
    </row>
    <row r="699" spans="1:21" ht="30" hidden="1">
      <c r="A699" s="278" t="s">
        <v>614</v>
      </c>
      <c r="B699" s="2" t="s">
        <v>766</v>
      </c>
      <c r="C699" s="2" t="s">
        <v>182</v>
      </c>
      <c r="D699" s="2" t="s">
        <v>673</v>
      </c>
      <c r="E699" s="243" t="s">
        <v>613</v>
      </c>
      <c r="F699" s="243"/>
      <c r="G699" s="284">
        <f>G700</f>
        <v>0</v>
      </c>
      <c r="U699" s="284">
        <f>U700</f>
        <v>0</v>
      </c>
    </row>
    <row r="700" spans="1:21" ht="15" hidden="1">
      <c r="A700" s="346" t="s">
        <v>171</v>
      </c>
      <c r="B700" s="2" t="s">
        <v>766</v>
      </c>
      <c r="C700" s="2" t="s">
        <v>182</v>
      </c>
      <c r="D700" s="2" t="s">
        <v>673</v>
      </c>
      <c r="E700" s="243" t="s">
        <v>613</v>
      </c>
      <c r="F700" s="243" t="s">
        <v>525</v>
      </c>
      <c r="G700" s="284"/>
      <c r="U700" s="284"/>
    </row>
    <row r="701" spans="1:21" ht="30" hidden="1">
      <c r="A701" s="278" t="s">
        <v>617</v>
      </c>
      <c r="B701" s="2" t="s">
        <v>766</v>
      </c>
      <c r="C701" s="2" t="s">
        <v>182</v>
      </c>
      <c r="D701" s="2" t="s">
        <v>673</v>
      </c>
      <c r="E701" s="243" t="s">
        <v>615</v>
      </c>
      <c r="F701" s="243"/>
      <c r="G701" s="284">
        <f>G702</f>
        <v>0</v>
      </c>
      <c r="U701" s="284">
        <f>U702</f>
        <v>0</v>
      </c>
    </row>
    <row r="702" spans="1:21" ht="15" hidden="1">
      <c r="A702" s="346" t="s">
        <v>171</v>
      </c>
      <c r="B702" s="2" t="s">
        <v>766</v>
      </c>
      <c r="C702" s="2" t="s">
        <v>182</v>
      </c>
      <c r="D702" s="2" t="s">
        <v>673</v>
      </c>
      <c r="E702" s="243" t="s">
        <v>615</v>
      </c>
      <c r="F702" s="243" t="s">
        <v>525</v>
      </c>
      <c r="G702" s="284"/>
      <c r="U702" s="284"/>
    </row>
    <row r="703" spans="1:21" ht="15" hidden="1">
      <c r="A703" s="254" t="s">
        <v>599</v>
      </c>
      <c r="B703" s="253" t="s">
        <v>766</v>
      </c>
      <c r="C703" s="254" t="s">
        <v>182</v>
      </c>
      <c r="D703" s="254" t="s">
        <v>532</v>
      </c>
      <c r="E703" s="255"/>
      <c r="F703" s="255"/>
      <c r="G703" s="283">
        <f>G704+G708</f>
        <v>0</v>
      </c>
      <c r="U703" s="283">
        <f>U704+U708</f>
        <v>0</v>
      </c>
    </row>
    <row r="704" spans="1:21" ht="27.75" hidden="1">
      <c r="A704" s="305" t="s">
        <v>189</v>
      </c>
      <c r="B704" s="253" t="s">
        <v>766</v>
      </c>
      <c r="C704" s="254" t="s">
        <v>182</v>
      </c>
      <c r="D704" s="254" t="s">
        <v>532</v>
      </c>
      <c r="E704" s="255" t="s">
        <v>750</v>
      </c>
      <c r="F704" s="255"/>
      <c r="G704" s="282">
        <f>G705</f>
        <v>0</v>
      </c>
      <c r="U704" s="282">
        <f>U705</f>
        <v>0</v>
      </c>
    </row>
    <row r="705" spans="1:21" ht="27.75" hidden="1">
      <c r="A705" s="9" t="s">
        <v>751</v>
      </c>
      <c r="B705" s="2" t="s">
        <v>766</v>
      </c>
      <c r="C705" s="2" t="s">
        <v>182</v>
      </c>
      <c r="D705" s="2" t="s">
        <v>532</v>
      </c>
      <c r="E705" s="243" t="s">
        <v>304</v>
      </c>
      <c r="F705" s="243"/>
      <c r="G705" s="284">
        <f>G706</f>
        <v>0</v>
      </c>
      <c r="U705" s="284">
        <f>U706</f>
        <v>0</v>
      </c>
    </row>
    <row r="706" spans="1:21" ht="15" hidden="1">
      <c r="A706" s="416" t="s">
        <v>734</v>
      </c>
      <c r="B706" s="2" t="s">
        <v>766</v>
      </c>
      <c r="C706" s="2" t="s">
        <v>182</v>
      </c>
      <c r="D706" s="2" t="s">
        <v>532</v>
      </c>
      <c r="E706" s="243" t="s">
        <v>264</v>
      </c>
      <c r="F706" s="243"/>
      <c r="G706" s="284">
        <f>G707</f>
        <v>0</v>
      </c>
      <c r="U706" s="284">
        <f>U707</f>
        <v>0</v>
      </c>
    </row>
    <row r="707" spans="1:21" ht="15" hidden="1">
      <c r="A707" s="346" t="s">
        <v>171</v>
      </c>
      <c r="B707" s="2" t="s">
        <v>766</v>
      </c>
      <c r="C707" s="2" t="s">
        <v>182</v>
      </c>
      <c r="D707" s="2" t="s">
        <v>532</v>
      </c>
      <c r="E707" s="243" t="s">
        <v>264</v>
      </c>
      <c r="F707" s="243" t="s">
        <v>525</v>
      </c>
      <c r="G707" s="284"/>
      <c r="U707" s="284"/>
    </row>
    <row r="708" spans="1:21" ht="48" customHeight="1" hidden="1">
      <c r="A708" s="398" t="s">
        <v>344</v>
      </c>
      <c r="B708" s="253" t="s">
        <v>766</v>
      </c>
      <c r="C708" s="253" t="s">
        <v>553</v>
      </c>
      <c r="D708" s="253" t="s">
        <v>532</v>
      </c>
      <c r="E708" s="382" t="s">
        <v>375</v>
      </c>
      <c r="F708" s="382"/>
      <c r="G708" s="288">
        <f>G709</f>
        <v>0</v>
      </c>
      <c r="U708" s="288">
        <f>U709</f>
        <v>0</v>
      </c>
    </row>
    <row r="709" spans="1:21" ht="39.75" customHeight="1" hidden="1">
      <c r="A709" s="366" t="s">
        <v>376</v>
      </c>
      <c r="B709" s="2" t="s">
        <v>766</v>
      </c>
      <c r="C709" s="2" t="s">
        <v>182</v>
      </c>
      <c r="D709" s="2" t="s">
        <v>532</v>
      </c>
      <c r="E709" s="243" t="s">
        <v>377</v>
      </c>
      <c r="F709" s="243"/>
      <c r="G709" s="286">
        <f>G710+G713</f>
        <v>0</v>
      </c>
      <c r="U709" s="286">
        <f>U710+U713</f>
        <v>0</v>
      </c>
    </row>
    <row r="710" spans="1:21" ht="39.75" customHeight="1" hidden="1">
      <c r="A710" s="334" t="s">
        <v>378</v>
      </c>
      <c r="B710" s="2" t="s">
        <v>766</v>
      </c>
      <c r="C710" s="2" t="s">
        <v>182</v>
      </c>
      <c r="D710" s="2" t="s">
        <v>532</v>
      </c>
      <c r="E710" s="243" t="s">
        <v>379</v>
      </c>
      <c r="F710" s="243"/>
      <c r="G710" s="286">
        <f>G711</f>
        <v>0</v>
      </c>
      <c r="U710" s="286">
        <f>U711</f>
        <v>0</v>
      </c>
    </row>
    <row r="711" spans="1:21" ht="27.75" hidden="1">
      <c r="A711" s="366" t="s">
        <v>380</v>
      </c>
      <c r="B711" s="2" t="s">
        <v>766</v>
      </c>
      <c r="C711" s="2" t="s">
        <v>182</v>
      </c>
      <c r="D711" s="2" t="s">
        <v>532</v>
      </c>
      <c r="E711" s="243" t="s">
        <v>381</v>
      </c>
      <c r="F711" s="243"/>
      <c r="G711" s="286">
        <f>G712</f>
        <v>0</v>
      </c>
      <c r="U711" s="286">
        <f>U712</f>
        <v>0</v>
      </c>
    </row>
    <row r="712" spans="1:21" ht="15" hidden="1">
      <c r="A712" s="346" t="s">
        <v>171</v>
      </c>
      <c r="B712" s="2" t="s">
        <v>766</v>
      </c>
      <c r="C712" s="2" t="s">
        <v>182</v>
      </c>
      <c r="D712" s="2" t="s">
        <v>532</v>
      </c>
      <c r="E712" s="243" t="s">
        <v>381</v>
      </c>
      <c r="F712" s="243" t="s">
        <v>525</v>
      </c>
      <c r="G712" s="286"/>
      <c r="U712" s="286"/>
    </row>
    <row r="713" spans="1:21" ht="41.25" hidden="1">
      <c r="A713" s="334" t="s">
        <v>382</v>
      </c>
      <c r="B713" s="2" t="s">
        <v>766</v>
      </c>
      <c r="C713" s="2" t="s">
        <v>182</v>
      </c>
      <c r="D713" s="2" t="s">
        <v>532</v>
      </c>
      <c r="E713" s="243" t="s">
        <v>401</v>
      </c>
      <c r="F713" s="243"/>
      <c r="G713" s="286">
        <f>G714</f>
        <v>0</v>
      </c>
      <c r="U713" s="286">
        <f>U714</f>
        <v>0</v>
      </c>
    </row>
    <row r="714" spans="1:21" ht="27.75" hidden="1">
      <c r="A714" s="366" t="s">
        <v>384</v>
      </c>
      <c r="B714" s="2" t="s">
        <v>766</v>
      </c>
      <c r="C714" s="2" t="s">
        <v>182</v>
      </c>
      <c r="D714" s="2" t="s">
        <v>532</v>
      </c>
      <c r="E714" s="243" t="s">
        <v>383</v>
      </c>
      <c r="F714" s="243"/>
      <c r="G714" s="286">
        <f>G715</f>
        <v>0</v>
      </c>
      <c r="U714" s="286">
        <f>U715</f>
        <v>0</v>
      </c>
    </row>
    <row r="715" spans="1:21" ht="15" hidden="1">
      <c r="A715" s="346" t="s">
        <v>171</v>
      </c>
      <c r="B715" s="2" t="s">
        <v>766</v>
      </c>
      <c r="C715" s="2" t="s">
        <v>182</v>
      </c>
      <c r="D715" s="2" t="s">
        <v>532</v>
      </c>
      <c r="E715" s="243" t="s">
        <v>383</v>
      </c>
      <c r="F715" s="243" t="s">
        <v>525</v>
      </c>
      <c r="G715" s="286"/>
      <c r="U715" s="286"/>
    </row>
    <row r="716" spans="1:21" ht="15" hidden="1">
      <c r="A716" s="305" t="s">
        <v>762</v>
      </c>
      <c r="B716" s="253" t="s">
        <v>766</v>
      </c>
      <c r="C716" s="253" t="s">
        <v>536</v>
      </c>
      <c r="D716" s="253"/>
      <c r="E716" s="382"/>
      <c r="F716" s="382"/>
      <c r="G716" s="288">
        <f aca="true" t="shared" si="0" ref="G716:G721">G717</f>
        <v>0</v>
      </c>
      <c r="U716" s="288">
        <f aca="true" t="shared" si="1" ref="U716:U721">U717</f>
        <v>0</v>
      </c>
    </row>
    <row r="717" spans="1:21" ht="15" hidden="1">
      <c r="A717" s="253" t="s">
        <v>765</v>
      </c>
      <c r="B717" s="253" t="s">
        <v>766</v>
      </c>
      <c r="C717" s="253" t="s">
        <v>536</v>
      </c>
      <c r="D717" s="253" t="s">
        <v>536</v>
      </c>
      <c r="E717" s="382"/>
      <c r="F717" s="382"/>
      <c r="G717" s="288">
        <f t="shared" si="0"/>
        <v>0</v>
      </c>
      <c r="U717" s="288">
        <f t="shared" si="1"/>
        <v>0</v>
      </c>
    </row>
    <row r="718" spans="1:21" ht="54.75" hidden="1">
      <c r="A718" s="361" t="s">
        <v>313</v>
      </c>
      <c r="B718" s="2" t="s">
        <v>766</v>
      </c>
      <c r="C718" s="253" t="s">
        <v>536</v>
      </c>
      <c r="D718" s="253" t="s">
        <v>536</v>
      </c>
      <c r="E718" s="253" t="s">
        <v>314</v>
      </c>
      <c r="F718" s="2"/>
      <c r="G718" s="293">
        <f t="shared" si="0"/>
        <v>0</v>
      </c>
      <c r="U718" s="293">
        <f t="shared" si="1"/>
        <v>0</v>
      </c>
    </row>
    <row r="719" spans="1:21" ht="14.25" customHeight="1" hidden="1">
      <c r="A719" s="7" t="s">
        <v>677</v>
      </c>
      <c r="B719" s="2" t="s">
        <v>766</v>
      </c>
      <c r="C719" s="2" t="s">
        <v>536</v>
      </c>
      <c r="D719" s="2" t="s">
        <v>536</v>
      </c>
      <c r="E719" s="2" t="s">
        <v>321</v>
      </c>
      <c r="F719" s="2"/>
      <c r="G719" s="293">
        <f t="shared" si="0"/>
        <v>0</v>
      </c>
      <c r="U719" s="293">
        <f t="shared" si="1"/>
        <v>0</v>
      </c>
    </row>
    <row r="720" spans="1:21" ht="27.75" hidden="1">
      <c r="A720" s="320" t="s">
        <v>678</v>
      </c>
      <c r="B720" s="2" t="s">
        <v>766</v>
      </c>
      <c r="C720" s="2" t="s">
        <v>536</v>
      </c>
      <c r="D720" s="2" t="s">
        <v>536</v>
      </c>
      <c r="E720" s="2" t="s">
        <v>323</v>
      </c>
      <c r="F720" s="2"/>
      <c r="G720" s="292">
        <f t="shared" si="0"/>
        <v>0</v>
      </c>
      <c r="U720" s="292">
        <f t="shared" si="1"/>
        <v>0</v>
      </c>
    </row>
    <row r="721" spans="1:21" ht="15" hidden="1">
      <c r="A721" s="8" t="s">
        <v>191</v>
      </c>
      <c r="B721" s="2" t="s">
        <v>766</v>
      </c>
      <c r="C721" s="2" t="s">
        <v>536</v>
      </c>
      <c r="D721" s="2" t="s">
        <v>536</v>
      </c>
      <c r="E721" s="2" t="s">
        <v>715</v>
      </c>
      <c r="F721" s="2"/>
      <c r="G721" s="292">
        <f t="shared" si="0"/>
        <v>0</v>
      </c>
      <c r="U721" s="292">
        <f t="shared" si="1"/>
        <v>0</v>
      </c>
    </row>
    <row r="722" spans="1:21" ht="27.75" hidden="1">
      <c r="A722" s="309" t="s">
        <v>385</v>
      </c>
      <c r="B722" s="2" t="s">
        <v>766</v>
      </c>
      <c r="C722" s="2" t="s">
        <v>536</v>
      </c>
      <c r="D722" s="2" t="s">
        <v>536</v>
      </c>
      <c r="E722" s="2" t="s">
        <v>715</v>
      </c>
      <c r="F722" s="2" t="s">
        <v>523</v>
      </c>
      <c r="G722" s="292">
        <v>0</v>
      </c>
      <c r="U722" s="292">
        <v>0</v>
      </c>
    </row>
    <row r="723" spans="1:21" ht="27.75" hidden="1">
      <c r="A723" s="387" t="s">
        <v>1083</v>
      </c>
      <c r="B723" s="2" t="s">
        <v>766</v>
      </c>
      <c r="C723" s="2" t="s">
        <v>533</v>
      </c>
      <c r="D723" s="2" t="s">
        <v>520</v>
      </c>
      <c r="E723" s="243" t="s">
        <v>934</v>
      </c>
      <c r="F723" s="2"/>
      <c r="G723" s="292">
        <f>G724</f>
        <v>0</v>
      </c>
      <c r="U723" s="292">
        <f>U724</f>
        <v>0</v>
      </c>
    </row>
    <row r="724" spans="1:21" ht="15" hidden="1">
      <c r="A724" s="346" t="s">
        <v>171</v>
      </c>
      <c r="B724" s="2" t="s">
        <v>766</v>
      </c>
      <c r="C724" s="2" t="s">
        <v>533</v>
      </c>
      <c r="D724" s="2" t="s">
        <v>520</v>
      </c>
      <c r="E724" s="243" t="s">
        <v>934</v>
      </c>
      <c r="F724" s="2" t="s">
        <v>525</v>
      </c>
      <c r="G724" s="292"/>
      <c r="U724" s="292"/>
    </row>
    <row r="725" spans="1:21" ht="27" hidden="1">
      <c r="A725" s="346" t="s">
        <v>1083</v>
      </c>
      <c r="B725" s="2" t="s">
        <v>766</v>
      </c>
      <c r="C725" s="311" t="s">
        <v>533</v>
      </c>
      <c r="D725" s="311" t="s">
        <v>520</v>
      </c>
      <c r="E725" s="243" t="s">
        <v>934</v>
      </c>
      <c r="F725" s="2"/>
      <c r="G725" s="292">
        <f>G726</f>
        <v>0</v>
      </c>
      <c r="U725" s="292">
        <f>U726</f>
        <v>0</v>
      </c>
    </row>
    <row r="726" spans="1:21" ht="15" hidden="1">
      <c r="A726" s="346" t="s">
        <v>171</v>
      </c>
      <c r="B726" s="2" t="s">
        <v>766</v>
      </c>
      <c r="C726" s="311" t="s">
        <v>533</v>
      </c>
      <c r="D726" s="311" t="s">
        <v>520</v>
      </c>
      <c r="E726" s="243" t="s">
        <v>934</v>
      </c>
      <c r="F726" s="2" t="s">
        <v>525</v>
      </c>
      <c r="G726" s="292"/>
      <c r="U726" s="292"/>
    </row>
    <row r="727" spans="1:21" ht="48" customHeight="1">
      <c r="A727" s="387" t="s">
        <v>1084</v>
      </c>
      <c r="B727" s="2" t="s">
        <v>766</v>
      </c>
      <c r="C727" s="311" t="s">
        <v>533</v>
      </c>
      <c r="D727" s="311" t="s">
        <v>520</v>
      </c>
      <c r="E727" s="243" t="s">
        <v>836</v>
      </c>
      <c r="F727" s="2"/>
      <c r="G727" s="286">
        <f>G728</f>
        <v>552.006</v>
      </c>
      <c r="U727" s="286"/>
    </row>
    <row r="728" spans="1:21" ht="15">
      <c r="A728" s="346" t="s">
        <v>171</v>
      </c>
      <c r="B728" s="2" t="s">
        <v>766</v>
      </c>
      <c r="C728" s="311" t="s">
        <v>533</v>
      </c>
      <c r="D728" s="311" t="s">
        <v>520</v>
      </c>
      <c r="E728" s="243" t="s">
        <v>836</v>
      </c>
      <c r="F728" s="2" t="s">
        <v>525</v>
      </c>
      <c r="G728" s="286">
        <v>552.006</v>
      </c>
      <c r="U728" s="286"/>
    </row>
    <row r="729" spans="1:21" ht="15">
      <c r="A729" s="253" t="s">
        <v>598</v>
      </c>
      <c r="B729" s="253" t="s">
        <v>766</v>
      </c>
      <c r="C729" s="253" t="s">
        <v>182</v>
      </c>
      <c r="D729" s="253"/>
      <c r="E729" s="382"/>
      <c r="F729" s="2"/>
      <c r="G729" s="288">
        <f>G730</f>
        <v>350</v>
      </c>
      <c r="U729" s="288">
        <f>U730</f>
        <v>350</v>
      </c>
    </row>
    <row r="730" spans="1:21" ht="15">
      <c r="A730" s="253" t="s">
        <v>741</v>
      </c>
      <c r="B730" s="253" t="s">
        <v>766</v>
      </c>
      <c r="C730" s="253" t="s">
        <v>182</v>
      </c>
      <c r="D730" s="253" t="s">
        <v>673</v>
      </c>
      <c r="E730" s="382"/>
      <c r="F730" s="382"/>
      <c r="G730" s="286">
        <f>G731</f>
        <v>350</v>
      </c>
      <c r="U730" s="286">
        <f>SUM(U738)</f>
        <v>350</v>
      </c>
    </row>
    <row r="731" spans="1:21" ht="27.75">
      <c r="A731" s="305" t="s">
        <v>492</v>
      </c>
      <c r="B731" s="253" t="s">
        <v>766</v>
      </c>
      <c r="C731" s="254" t="s">
        <v>182</v>
      </c>
      <c r="D731" s="254" t="s">
        <v>673</v>
      </c>
      <c r="E731" s="255" t="s">
        <v>360</v>
      </c>
      <c r="F731" s="255"/>
      <c r="G731" s="286">
        <f>G732</f>
        <v>350</v>
      </c>
      <c r="U731" s="286"/>
    </row>
    <row r="732" spans="1:21" ht="41.25">
      <c r="A732" s="9" t="s">
        <v>968</v>
      </c>
      <c r="B732" s="2" t="s">
        <v>766</v>
      </c>
      <c r="C732" s="2" t="s">
        <v>182</v>
      </c>
      <c r="D732" s="2" t="s">
        <v>673</v>
      </c>
      <c r="E732" s="243" t="s">
        <v>362</v>
      </c>
      <c r="F732" s="243"/>
      <c r="G732" s="286">
        <f>G733</f>
        <v>350</v>
      </c>
      <c r="U732" s="286"/>
    </row>
    <row r="733" spans="1:21" ht="15">
      <c r="A733" s="396" t="s">
        <v>363</v>
      </c>
      <c r="B733" s="2" t="s">
        <v>766</v>
      </c>
      <c r="C733" s="2" t="s">
        <v>182</v>
      </c>
      <c r="D733" s="2" t="s">
        <v>673</v>
      </c>
      <c r="E733" s="243" t="s">
        <v>364</v>
      </c>
      <c r="F733" s="243"/>
      <c r="G733" s="286">
        <f>G734+G736</f>
        <v>350</v>
      </c>
      <c r="U733" s="286"/>
    </row>
    <row r="734" spans="1:21" ht="15" hidden="1">
      <c r="A734" s="387" t="s">
        <v>1024</v>
      </c>
      <c r="B734" s="2" t="s">
        <v>766</v>
      </c>
      <c r="C734" s="2" t="s">
        <v>182</v>
      </c>
      <c r="D734" s="2" t="s">
        <v>673</v>
      </c>
      <c r="E734" s="2" t="s">
        <v>833</v>
      </c>
      <c r="F734" s="243"/>
      <c r="G734" s="286">
        <f>G735</f>
        <v>0</v>
      </c>
      <c r="U734" s="286"/>
    </row>
    <row r="735" spans="1:21" ht="27.75" hidden="1">
      <c r="A735" s="309" t="s">
        <v>385</v>
      </c>
      <c r="B735" s="2" t="s">
        <v>766</v>
      </c>
      <c r="C735" s="2" t="s">
        <v>182</v>
      </c>
      <c r="D735" s="2" t="s">
        <v>673</v>
      </c>
      <c r="E735" s="2" t="s">
        <v>833</v>
      </c>
      <c r="F735" s="243" t="s">
        <v>523</v>
      </c>
      <c r="G735" s="286"/>
      <c r="U735" s="286"/>
    </row>
    <row r="736" spans="1:21" ht="27.75">
      <c r="A736" s="387" t="s">
        <v>365</v>
      </c>
      <c r="B736" s="2" t="s">
        <v>766</v>
      </c>
      <c r="C736" s="2" t="s">
        <v>182</v>
      </c>
      <c r="D736" s="2" t="s">
        <v>673</v>
      </c>
      <c r="E736" s="2" t="s">
        <v>366</v>
      </c>
      <c r="F736" s="243"/>
      <c r="G736" s="286">
        <f>G737</f>
        <v>350</v>
      </c>
      <c r="U736" s="286"/>
    </row>
    <row r="737" spans="1:21" ht="15">
      <c r="A737" s="346" t="s">
        <v>171</v>
      </c>
      <c r="B737" s="2" t="s">
        <v>766</v>
      </c>
      <c r="C737" s="2" t="s">
        <v>182</v>
      </c>
      <c r="D737" s="2" t="s">
        <v>673</v>
      </c>
      <c r="E737" s="2" t="s">
        <v>366</v>
      </c>
      <c r="F737" s="243" t="s">
        <v>525</v>
      </c>
      <c r="G737" s="286">
        <v>350</v>
      </c>
      <c r="U737" s="286"/>
    </row>
    <row r="738" spans="1:21" ht="15">
      <c r="A738" s="305" t="s">
        <v>608</v>
      </c>
      <c r="B738" s="253" t="s">
        <v>766</v>
      </c>
      <c r="C738" s="253" t="s">
        <v>182</v>
      </c>
      <c r="D738" s="253" t="s">
        <v>673</v>
      </c>
      <c r="E738" s="253" t="s">
        <v>687</v>
      </c>
      <c r="F738" s="253"/>
      <c r="G738" s="288"/>
      <c r="U738" s="288">
        <f>U739</f>
        <v>350</v>
      </c>
    </row>
    <row r="739" spans="1:21" ht="15">
      <c r="A739" s="306" t="s">
        <v>80</v>
      </c>
      <c r="B739" s="253" t="s">
        <v>766</v>
      </c>
      <c r="C739" s="253" t="s">
        <v>182</v>
      </c>
      <c r="D739" s="253" t="s">
        <v>673</v>
      </c>
      <c r="E739" s="254" t="s">
        <v>688</v>
      </c>
      <c r="F739" s="253"/>
      <c r="G739" s="282"/>
      <c r="U739" s="282">
        <f>U741</f>
        <v>350</v>
      </c>
    </row>
    <row r="740" spans="1:21" ht="27.75">
      <c r="A740" s="387" t="s">
        <v>365</v>
      </c>
      <c r="B740" s="2" t="s">
        <v>766</v>
      </c>
      <c r="C740" s="2" t="s">
        <v>182</v>
      </c>
      <c r="D740" s="2" t="s">
        <v>673</v>
      </c>
      <c r="E740" s="2" t="s">
        <v>1131</v>
      </c>
      <c r="F740" s="2"/>
      <c r="G740" s="284"/>
      <c r="U740" s="284">
        <f>U741</f>
        <v>350</v>
      </c>
    </row>
    <row r="741" spans="1:21" ht="15">
      <c r="A741" s="346" t="s">
        <v>171</v>
      </c>
      <c r="B741" s="2" t="s">
        <v>766</v>
      </c>
      <c r="C741" s="2" t="s">
        <v>182</v>
      </c>
      <c r="D741" s="2" t="s">
        <v>673</v>
      </c>
      <c r="E741" s="2" t="s">
        <v>1132</v>
      </c>
      <c r="F741" s="2" t="s">
        <v>525</v>
      </c>
      <c r="G741" s="284"/>
      <c r="U741" s="284">
        <v>350</v>
      </c>
    </row>
    <row r="742" spans="1:21" ht="15">
      <c r="A742" s="426" t="s">
        <v>811</v>
      </c>
      <c r="B742" s="253" t="s">
        <v>766</v>
      </c>
      <c r="C742" s="253" t="s">
        <v>538</v>
      </c>
      <c r="D742" s="253"/>
      <c r="E742" s="243"/>
      <c r="F742" s="2"/>
      <c r="G742" s="288">
        <f>G743</f>
        <v>28.301</v>
      </c>
      <c r="U742" s="288">
        <f>U743</f>
        <v>28.301</v>
      </c>
    </row>
    <row r="743" spans="1:21" ht="15">
      <c r="A743" s="253" t="s">
        <v>790</v>
      </c>
      <c r="B743" s="253" t="s">
        <v>766</v>
      </c>
      <c r="C743" s="253" t="s">
        <v>538</v>
      </c>
      <c r="D743" s="253" t="s">
        <v>536</v>
      </c>
      <c r="E743" s="243"/>
      <c r="F743" s="2"/>
      <c r="G743" s="288">
        <f>G744</f>
        <v>28.301</v>
      </c>
      <c r="U743" s="288">
        <f>U744</f>
        <v>28.301</v>
      </c>
    </row>
    <row r="744" spans="1:21" ht="15">
      <c r="A744" s="305" t="s">
        <v>608</v>
      </c>
      <c r="B744" s="253" t="s">
        <v>766</v>
      </c>
      <c r="C744" s="253" t="s">
        <v>538</v>
      </c>
      <c r="D744" s="253" t="s">
        <v>536</v>
      </c>
      <c r="E744" s="253" t="s">
        <v>687</v>
      </c>
      <c r="F744" s="253"/>
      <c r="G744" s="288">
        <f>G745</f>
        <v>28.301</v>
      </c>
      <c r="U744" s="288">
        <f>U745</f>
        <v>28.301</v>
      </c>
    </row>
    <row r="745" spans="1:21" ht="15">
      <c r="A745" s="306" t="s">
        <v>80</v>
      </c>
      <c r="B745" s="253" t="s">
        <v>766</v>
      </c>
      <c r="C745" s="253" t="s">
        <v>538</v>
      </c>
      <c r="D745" s="253" t="s">
        <v>536</v>
      </c>
      <c r="E745" s="254" t="s">
        <v>688</v>
      </c>
      <c r="F745" s="253"/>
      <c r="G745" s="282">
        <f>G747</f>
        <v>28.301</v>
      </c>
      <c r="U745" s="282">
        <f>U747</f>
        <v>28.301</v>
      </c>
    </row>
    <row r="746" spans="1:21" ht="27">
      <c r="A746" s="311" t="s">
        <v>59</v>
      </c>
      <c r="B746" s="2" t="s">
        <v>766</v>
      </c>
      <c r="C746" s="2" t="s">
        <v>538</v>
      </c>
      <c r="D746" s="2" t="s">
        <v>536</v>
      </c>
      <c r="E746" s="2" t="s">
        <v>46</v>
      </c>
      <c r="F746" s="2"/>
      <c r="G746" s="284">
        <f>G747</f>
        <v>28.301</v>
      </c>
      <c r="U746" s="284">
        <f>U747</f>
        <v>28.301</v>
      </c>
    </row>
    <row r="747" spans="1:21" ht="27.75">
      <c r="A747" s="309" t="s">
        <v>385</v>
      </c>
      <c r="B747" s="2" t="s">
        <v>766</v>
      </c>
      <c r="C747" s="2" t="s">
        <v>538</v>
      </c>
      <c r="D747" s="2" t="s">
        <v>536</v>
      </c>
      <c r="E747" s="2" t="s">
        <v>46</v>
      </c>
      <c r="F747" s="2" t="s">
        <v>523</v>
      </c>
      <c r="G747" s="284">
        <v>28.301</v>
      </c>
      <c r="U747" s="284">
        <v>28.301</v>
      </c>
    </row>
    <row r="748" spans="1:21" ht="15" hidden="1">
      <c r="A748" s="346"/>
      <c r="B748" s="2"/>
      <c r="C748" s="311"/>
      <c r="D748" s="311"/>
      <c r="E748" s="243"/>
      <c r="F748" s="2"/>
      <c r="G748" s="286"/>
      <c r="U748" s="286"/>
    </row>
    <row r="749" spans="1:21" ht="15">
      <c r="A749" s="428" t="s">
        <v>541</v>
      </c>
      <c r="B749" s="253" t="s">
        <v>766</v>
      </c>
      <c r="C749" s="253">
        <v>10</v>
      </c>
      <c r="D749" s="253"/>
      <c r="E749" s="2"/>
      <c r="F749" s="2"/>
      <c r="G749" s="282">
        <f>G756+G750+G785</f>
        <v>11500.662</v>
      </c>
      <c r="U749" s="282">
        <f>U756+U750+U785</f>
        <v>11500.662</v>
      </c>
    </row>
    <row r="750" spans="1:21" ht="15">
      <c r="A750" s="253" t="s">
        <v>542</v>
      </c>
      <c r="B750" s="253" t="s">
        <v>766</v>
      </c>
      <c r="C750" s="253">
        <v>10</v>
      </c>
      <c r="D750" s="253" t="s">
        <v>672</v>
      </c>
      <c r="E750" s="253"/>
      <c r="F750" s="253"/>
      <c r="G750" s="282">
        <f>G751</f>
        <v>763</v>
      </c>
      <c r="U750" s="282">
        <f>U751</f>
        <v>763</v>
      </c>
    </row>
    <row r="751" spans="1:21" ht="28.5">
      <c r="A751" s="262" t="s">
        <v>1047</v>
      </c>
      <c r="B751" s="253" t="s">
        <v>766</v>
      </c>
      <c r="C751" s="253" t="s">
        <v>770</v>
      </c>
      <c r="D751" s="253" t="s">
        <v>672</v>
      </c>
      <c r="E751" s="253" t="s">
        <v>223</v>
      </c>
      <c r="F751" s="253"/>
      <c r="G751" s="282">
        <f>G752</f>
        <v>763</v>
      </c>
      <c r="U751" s="282">
        <f>U752</f>
        <v>763</v>
      </c>
    </row>
    <row r="752" spans="1:21" ht="41.25">
      <c r="A752" s="316" t="s">
        <v>1051</v>
      </c>
      <c r="B752" s="253" t="s">
        <v>766</v>
      </c>
      <c r="C752" s="2" t="s">
        <v>770</v>
      </c>
      <c r="D752" s="2" t="s">
        <v>672</v>
      </c>
      <c r="E752" s="2" t="s">
        <v>228</v>
      </c>
      <c r="F752" s="2"/>
      <c r="G752" s="284">
        <f>G753</f>
        <v>763</v>
      </c>
      <c r="U752" s="284">
        <f>U753</f>
        <v>763</v>
      </c>
    </row>
    <row r="753" spans="1:21" ht="15">
      <c r="A753" s="320" t="s">
        <v>513</v>
      </c>
      <c r="B753" s="253" t="s">
        <v>766</v>
      </c>
      <c r="C753" s="2" t="s">
        <v>770</v>
      </c>
      <c r="D753" s="2" t="s">
        <v>672</v>
      </c>
      <c r="E753" s="2" t="s">
        <v>514</v>
      </c>
      <c r="F753" s="2"/>
      <c r="G753" s="284">
        <f>G754</f>
        <v>763</v>
      </c>
      <c r="U753" s="284">
        <f>U754</f>
        <v>763</v>
      </c>
    </row>
    <row r="754" spans="1:21" ht="15">
      <c r="A754" s="416" t="s">
        <v>733</v>
      </c>
      <c r="B754" s="2" t="s">
        <v>766</v>
      </c>
      <c r="C754" s="2">
        <v>10</v>
      </c>
      <c r="D754" s="2" t="s">
        <v>672</v>
      </c>
      <c r="E754" s="2" t="s">
        <v>515</v>
      </c>
      <c r="F754" s="2"/>
      <c r="G754" s="284">
        <f>G755</f>
        <v>763</v>
      </c>
      <c r="U754" s="284">
        <f>U755</f>
        <v>763</v>
      </c>
    </row>
    <row r="755" spans="1:21" ht="15">
      <c r="A755" s="338" t="s">
        <v>180</v>
      </c>
      <c r="B755" s="430" t="s">
        <v>766</v>
      </c>
      <c r="C755" s="430" t="s">
        <v>770</v>
      </c>
      <c r="D755" s="430" t="s">
        <v>672</v>
      </c>
      <c r="E755" s="2" t="s">
        <v>515</v>
      </c>
      <c r="F755" s="430" t="s">
        <v>771</v>
      </c>
      <c r="G755" s="284">
        <v>763</v>
      </c>
      <c r="U755" s="284">
        <v>763</v>
      </c>
    </row>
    <row r="756" spans="1:21" ht="15">
      <c r="A756" s="428" t="s">
        <v>544</v>
      </c>
      <c r="B756" s="253" t="s">
        <v>766</v>
      </c>
      <c r="C756" s="253">
        <v>10</v>
      </c>
      <c r="D756" s="253" t="s">
        <v>532</v>
      </c>
      <c r="E756" s="2"/>
      <c r="F756" s="2"/>
      <c r="G756" s="284">
        <f>G757</f>
        <v>9216.737000000001</v>
      </c>
      <c r="U756" s="284">
        <f>U757</f>
        <v>9216.737000000001</v>
      </c>
    </row>
    <row r="757" spans="1:21" ht="29.25" customHeight="1">
      <c r="A757" s="262" t="s">
        <v>1047</v>
      </c>
      <c r="B757" s="253" t="s">
        <v>766</v>
      </c>
      <c r="C757" s="254" t="s">
        <v>770</v>
      </c>
      <c r="D757" s="254" t="s">
        <v>532</v>
      </c>
      <c r="E757" s="335" t="s">
        <v>223</v>
      </c>
      <c r="F757" s="254"/>
      <c r="G757" s="283">
        <f>G758</f>
        <v>9216.737000000001</v>
      </c>
      <c r="U757" s="283">
        <f>U758</f>
        <v>9216.737000000001</v>
      </c>
    </row>
    <row r="758" spans="1:21" ht="68.25">
      <c r="A758" s="316" t="s">
        <v>1052</v>
      </c>
      <c r="B758" s="2" t="s">
        <v>766</v>
      </c>
      <c r="C758" s="311" t="s">
        <v>770</v>
      </c>
      <c r="D758" s="311" t="s">
        <v>532</v>
      </c>
      <c r="E758" s="316" t="s">
        <v>228</v>
      </c>
      <c r="F758" s="311"/>
      <c r="G758" s="285">
        <f>G759+G765+G772</f>
        <v>9216.737000000001</v>
      </c>
      <c r="U758" s="285">
        <f>U759+U765+U772</f>
        <v>9216.737000000001</v>
      </c>
    </row>
    <row r="759" spans="1:21" ht="15" hidden="1">
      <c r="A759" s="431" t="s">
        <v>229</v>
      </c>
      <c r="B759" s="2" t="s">
        <v>766</v>
      </c>
      <c r="C759" s="2" t="s">
        <v>770</v>
      </c>
      <c r="D759" s="2" t="s">
        <v>532</v>
      </c>
      <c r="E759" s="308" t="s">
        <v>230</v>
      </c>
      <c r="F759" s="2"/>
      <c r="G759" s="284">
        <f>G760</f>
        <v>0</v>
      </c>
      <c r="U759" s="284">
        <f>U760</f>
        <v>0</v>
      </c>
    </row>
    <row r="760" spans="1:21" ht="15" hidden="1">
      <c r="A760" s="2" t="s">
        <v>545</v>
      </c>
      <c r="B760" s="2" t="s">
        <v>766</v>
      </c>
      <c r="C760" s="2" t="s">
        <v>770</v>
      </c>
      <c r="D760" s="2" t="s">
        <v>532</v>
      </c>
      <c r="E760" s="2" t="s">
        <v>231</v>
      </c>
      <c r="F760" s="2"/>
      <c r="G760" s="284">
        <f>SUM(G761:G762)</f>
        <v>0</v>
      </c>
      <c r="U760" s="284">
        <f>SUM(U761:U762)</f>
        <v>0</v>
      </c>
    </row>
    <row r="761" spans="1:21" ht="27.75" hidden="1">
      <c r="A761" s="309" t="s">
        <v>385</v>
      </c>
      <c r="B761" s="2" t="s">
        <v>766</v>
      </c>
      <c r="C761" s="2" t="s">
        <v>770</v>
      </c>
      <c r="D761" s="2" t="s">
        <v>532</v>
      </c>
      <c r="E761" s="2" t="s">
        <v>231</v>
      </c>
      <c r="F761" s="2" t="s">
        <v>523</v>
      </c>
      <c r="G761" s="284"/>
      <c r="U761" s="284"/>
    </row>
    <row r="762" spans="1:21" ht="21.75" customHeight="1" hidden="1">
      <c r="A762" s="308" t="s">
        <v>180</v>
      </c>
      <c r="B762" s="2" t="s">
        <v>766</v>
      </c>
      <c r="C762" s="2" t="s">
        <v>770</v>
      </c>
      <c r="D762" s="2" t="s">
        <v>532</v>
      </c>
      <c r="E762" s="2" t="s">
        <v>231</v>
      </c>
      <c r="F762" s="2" t="s">
        <v>771</v>
      </c>
      <c r="G762" s="286"/>
      <c r="U762" s="286"/>
    </row>
    <row r="763" spans="1:21" ht="0.75" customHeight="1" hidden="1">
      <c r="A763" s="5" t="s">
        <v>633</v>
      </c>
      <c r="B763" s="2" t="s">
        <v>766</v>
      </c>
      <c r="C763" s="2" t="s">
        <v>770</v>
      </c>
      <c r="D763" s="2" t="s">
        <v>532</v>
      </c>
      <c r="E763" s="308" t="s">
        <v>486</v>
      </c>
      <c r="F763" s="2"/>
      <c r="G763" s="284">
        <f>G766+G769</f>
        <v>8848.923</v>
      </c>
      <c r="U763" s="284">
        <f>U766+U769</f>
        <v>8848.923</v>
      </c>
    </row>
    <row r="764" spans="1:21" ht="42" customHeight="1" hidden="1">
      <c r="A764" s="5"/>
      <c r="B764" s="2"/>
      <c r="C764" s="2"/>
      <c r="D764" s="2"/>
      <c r="E764" s="308"/>
      <c r="F764" s="2"/>
      <c r="G764" s="284"/>
      <c r="U764" s="284"/>
    </row>
    <row r="765" spans="1:21" ht="26.25" customHeight="1">
      <c r="A765" s="384" t="s">
        <v>232</v>
      </c>
      <c r="B765" s="2" t="s">
        <v>766</v>
      </c>
      <c r="C765" s="2" t="s">
        <v>770</v>
      </c>
      <c r="D765" s="2" t="s">
        <v>532</v>
      </c>
      <c r="E765" s="308" t="s">
        <v>233</v>
      </c>
      <c r="F765" s="2"/>
      <c r="G765" s="284">
        <f>G766+G769</f>
        <v>8848.923</v>
      </c>
      <c r="U765" s="284">
        <f>U766+U769</f>
        <v>8848.923</v>
      </c>
    </row>
    <row r="766" spans="1:21" ht="15">
      <c r="A766" s="5" t="s">
        <v>546</v>
      </c>
      <c r="B766" s="2" t="s">
        <v>766</v>
      </c>
      <c r="C766" s="2" t="s">
        <v>770</v>
      </c>
      <c r="D766" s="2" t="s">
        <v>532</v>
      </c>
      <c r="E766" s="308" t="s">
        <v>234</v>
      </c>
      <c r="F766" s="2"/>
      <c r="G766" s="284">
        <f>G768+G767</f>
        <v>7689.233</v>
      </c>
      <c r="U766" s="284">
        <f>U768+U767</f>
        <v>7689.233</v>
      </c>
    </row>
    <row r="767" spans="1:21" ht="27.75">
      <c r="A767" s="309" t="s">
        <v>385</v>
      </c>
      <c r="B767" s="2" t="s">
        <v>766</v>
      </c>
      <c r="C767" s="2" t="s">
        <v>770</v>
      </c>
      <c r="D767" s="2" t="s">
        <v>532</v>
      </c>
      <c r="E767" s="308" t="s">
        <v>234</v>
      </c>
      <c r="F767" s="2" t="s">
        <v>523</v>
      </c>
      <c r="G767" s="284">
        <v>125</v>
      </c>
      <c r="U767" s="284">
        <v>125</v>
      </c>
    </row>
    <row r="768" spans="1:21" ht="15">
      <c r="A768" s="308" t="s">
        <v>180</v>
      </c>
      <c r="B768" s="2" t="s">
        <v>766</v>
      </c>
      <c r="C768" s="2" t="s">
        <v>770</v>
      </c>
      <c r="D768" s="2" t="s">
        <v>532</v>
      </c>
      <c r="E768" s="308" t="s">
        <v>234</v>
      </c>
      <c r="F768" s="2" t="s">
        <v>771</v>
      </c>
      <c r="G768" s="292">
        <v>7564.233</v>
      </c>
      <c r="U768" s="292">
        <v>7564.233</v>
      </c>
    </row>
    <row r="769" spans="1:21" ht="15">
      <c r="A769" s="5" t="s">
        <v>754</v>
      </c>
      <c r="B769" s="2" t="s">
        <v>766</v>
      </c>
      <c r="C769" s="2" t="s">
        <v>770</v>
      </c>
      <c r="D769" s="2" t="s">
        <v>532</v>
      </c>
      <c r="E769" s="308" t="s">
        <v>235</v>
      </c>
      <c r="F769" s="2"/>
      <c r="G769" s="284">
        <f>G771+G770</f>
        <v>1159.69</v>
      </c>
      <c r="U769" s="284">
        <f>U771+U770</f>
        <v>1159.69</v>
      </c>
    </row>
    <row r="770" spans="1:21" ht="27.75">
      <c r="A770" s="309" t="s">
        <v>385</v>
      </c>
      <c r="B770" s="2" t="s">
        <v>766</v>
      </c>
      <c r="C770" s="2" t="s">
        <v>770</v>
      </c>
      <c r="D770" s="2" t="s">
        <v>532</v>
      </c>
      <c r="E770" s="308" t="s">
        <v>235</v>
      </c>
      <c r="F770" s="2" t="s">
        <v>523</v>
      </c>
      <c r="G770" s="284">
        <v>23</v>
      </c>
      <c r="U770" s="284">
        <v>23</v>
      </c>
    </row>
    <row r="771" spans="1:21" ht="15">
      <c r="A771" s="308" t="s">
        <v>180</v>
      </c>
      <c r="B771" s="2" t="s">
        <v>766</v>
      </c>
      <c r="C771" s="2" t="s">
        <v>770</v>
      </c>
      <c r="D771" s="2" t="s">
        <v>532</v>
      </c>
      <c r="E771" s="308" t="s">
        <v>235</v>
      </c>
      <c r="F771" s="2" t="s">
        <v>771</v>
      </c>
      <c r="G771" s="292">
        <v>1136.69</v>
      </c>
      <c r="U771" s="292">
        <v>1136.69</v>
      </c>
    </row>
    <row r="772" spans="1:21" ht="27.75">
      <c r="A772" s="317" t="s">
        <v>236</v>
      </c>
      <c r="B772" s="2" t="s">
        <v>766</v>
      </c>
      <c r="C772" s="2" t="s">
        <v>770</v>
      </c>
      <c r="D772" s="2" t="s">
        <v>532</v>
      </c>
      <c r="E772" s="308" t="s">
        <v>237</v>
      </c>
      <c r="F772" s="2"/>
      <c r="G772" s="292">
        <f>G773+G776</f>
        <v>367.81399999999996</v>
      </c>
      <c r="U772" s="292">
        <f>U773+U776</f>
        <v>367.81399999999996</v>
      </c>
    </row>
    <row r="773" spans="1:21" ht="27.75">
      <c r="A773" s="5" t="s">
        <v>547</v>
      </c>
      <c r="B773" s="2" t="s">
        <v>766</v>
      </c>
      <c r="C773" s="2" t="s">
        <v>770</v>
      </c>
      <c r="D773" s="2" t="s">
        <v>532</v>
      </c>
      <c r="E773" s="308" t="s">
        <v>238</v>
      </c>
      <c r="F773" s="2"/>
      <c r="G773" s="284">
        <f>G775+G774</f>
        <v>84.554</v>
      </c>
      <c r="U773" s="284">
        <f>U775+U774</f>
        <v>84.554</v>
      </c>
    </row>
    <row r="774" spans="1:21" ht="27.75">
      <c r="A774" s="309" t="s">
        <v>385</v>
      </c>
      <c r="B774" s="2" t="s">
        <v>766</v>
      </c>
      <c r="C774" s="2" t="s">
        <v>770</v>
      </c>
      <c r="D774" s="2" t="s">
        <v>532</v>
      </c>
      <c r="E774" s="308" t="s">
        <v>238</v>
      </c>
      <c r="F774" s="2" t="s">
        <v>523</v>
      </c>
      <c r="G774" s="284">
        <v>1.7</v>
      </c>
      <c r="U774" s="284">
        <v>1.7</v>
      </c>
    </row>
    <row r="775" spans="1:21" ht="15">
      <c r="A775" s="308" t="s">
        <v>180</v>
      </c>
      <c r="B775" s="2" t="s">
        <v>766</v>
      </c>
      <c r="C775" s="2" t="s">
        <v>770</v>
      </c>
      <c r="D775" s="2" t="s">
        <v>532</v>
      </c>
      <c r="E775" s="308" t="s">
        <v>238</v>
      </c>
      <c r="F775" s="2" t="s">
        <v>771</v>
      </c>
      <c r="G775" s="292">
        <v>82.854</v>
      </c>
      <c r="U775" s="292">
        <v>82.854</v>
      </c>
    </row>
    <row r="776" spans="1:21" ht="27.75">
      <c r="A776" s="308" t="s">
        <v>609</v>
      </c>
      <c r="B776" s="2" t="s">
        <v>766</v>
      </c>
      <c r="C776" s="2" t="s">
        <v>770</v>
      </c>
      <c r="D776" s="308" t="s">
        <v>532</v>
      </c>
      <c r="E776" s="308" t="s">
        <v>239</v>
      </c>
      <c r="F776" s="2"/>
      <c r="G776" s="284">
        <f>G778+G777</f>
        <v>283.26</v>
      </c>
      <c r="U776" s="284">
        <f>U778+U777</f>
        <v>283.26</v>
      </c>
    </row>
    <row r="777" spans="1:21" ht="27.75">
      <c r="A777" s="309" t="s">
        <v>385</v>
      </c>
      <c r="B777" s="2" t="s">
        <v>766</v>
      </c>
      <c r="C777" s="2" t="s">
        <v>770</v>
      </c>
      <c r="D777" s="2" t="s">
        <v>532</v>
      </c>
      <c r="E777" s="308" t="s">
        <v>239</v>
      </c>
      <c r="F777" s="2" t="s">
        <v>523</v>
      </c>
      <c r="G777" s="284">
        <v>4</v>
      </c>
      <c r="U777" s="284">
        <v>4</v>
      </c>
    </row>
    <row r="778" spans="1:21" ht="15">
      <c r="A778" s="308" t="s">
        <v>180</v>
      </c>
      <c r="B778" s="2" t="s">
        <v>766</v>
      </c>
      <c r="C778" s="2" t="s">
        <v>770</v>
      </c>
      <c r="D778" s="2" t="s">
        <v>532</v>
      </c>
      <c r="E778" s="308" t="s">
        <v>239</v>
      </c>
      <c r="F778" s="2" t="s">
        <v>771</v>
      </c>
      <c r="G778" s="292">
        <v>279.26</v>
      </c>
      <c r="U778" s="292">
        <v>279.26</v>
      </c>
    </row>
    <row r="779" spans="1:21" ht="15" hidden="1">
      <c r="A779" s="253" t="s">
        <v>655</v>
      </c>
      <c r="B779" s="253" t="s">
        <v>766</v>
      </c>
      <c r="C779" s="253" t="s">
        <v>769</v>
      </c>
      <c r="D779" s="253"/>
      <c r="E779" s="426"/>
      <c r="F779" s="253"/>
      <c r="G779" s="293">
        <f>G780</f>
        <v>0</v>
      </c>
      <c r="U779" s="293">
        <f>U780</f>
        <v>0</v>
      </c>
    </row>
    <row r="780" spans="1:21" ht="19.5" customHeight="1" hidden="1">
      <c r="A780" s="306" t="s">
        <v>276</v>
      </c>
      <c r="B780" s="254" t="s">
        <v>766</v>
      </c>
      <c r="C780" s="254" t="s">
        <v>769</v>
      </c>
      <c r="D780" s="254" t="s">
        <v>672</v>
      </c>
      <c r="E780" s="335"/>
      <c r="F780" s="254"/>
      <c r="G780" s="295">
        <f>G781</f>
        <v>0</v>
      </c>
      <c r="U780" s="295">
        <f>U781</f>
        <v>0</v>
      </c>
    </row>
    <row r="781" spans="1:21" ht="15" hidden="1">
      <c r="A781" s="305" t="s">
        <v>608</v>
      </c>
      <c r="B781" s="2" t="s">
        <v>766</v>
      </c>
      <c r="C781" s="2" t="s">
        <v>769</v>
      </c>
      <c r="D781" s="2" t="s">
        <v>672</v>
      </c>
      <c r="E781" s="6" t="s">
        <v>687</v>
      </c>
      <c r="F781" s="2"/>
      <c r="G781" s="292">
        <f>G784</f>
        <v>0</v>
      </c>
      <c r="U781" s="292">
        <f>U784</f>
        <v>0</v>
      </c>
    </row>
    <row r="782" spans="1:21" ht="15" hidden="1">
      <c r="A782" s="306" t="s">
        <v>80</v>
      </c>
      <c r="B782" s="2" t="s">
        <v>766</v>
      </c>
      <c r="C782" s="2" t="s">
        <v>769</v>
      </c>
      <c r="D782" s="2" t="s">
        <v>672</v>
      </c>
      <c r="E782" s="5" t="s">
        <v>688</v>
      </c>
      <c r="F782" s="2"/>
      <c r="G782" s="292">
        <f>G783</f>
        <v>0</v>
      </c>
      <c r="U782" s="292">
        <f>U783</f>
        <v>0</v>
      </c>
    </row>
    <row r="783" spans="1:21" ht="41.25" hidden="1">
      <c r="A783" s="308" t="s">
        <v>278</v>
      </c>
      <c r="B783" s="2" t="s">
        <v>766</v>
      </c>
      <c r="C783" s="2" t="s">
        <v>769</v>
      </c>
      <c r="D783" s="2" t="s">
        <v>672</v>
      </c>
      <c r="E783" s="313" t="s">
        <v>277</v>
      </c>
      <c r="F783" s="2"/>
      <c r="G783" s="292">
        <f>G784</f>
        <v>0</v>
      </c>
      <c r="U783" s="292">
        <f>U784</f>
        <v>0</v>
      </c>
    </row>
    <row r="784" spans="1:21" ht="15" hidden="1">
      <c r="A784" s="346" t="s">
        <v>171</v>
      </c>
      <c r="B784" s="2" t="s">
        <v>766</v>
      </c>
      <c r="C784" s="2" t="s">
        <v>769</v>
      </c>
      <c r="D784" s="2" t="s">
        <v>672</v>
      </c>
      <c r="E784" s="308" t="s">
        <v>277</v>
      </c>
      <c r="F784" s="2" t="s">
        <v>525</v>
      </c>
      <c r="G784" s="292"/>
      <c r="U784" s="292"/>
    </row>
    <row r="785" spans="1:22" ht="15">
      <c r="A785" s="261" t="s">
        <v>548</v>
      </c>
      <c r="B785" s="253" t="s">
        <v>766</v>
      </c>
      <c r="C785" s="253" t="s">
        <v>770</v>
      </c>
      <c r="D785" s="253" t="s">
        <v>533</v>
      </c>
      <c r="E785" s="426"/>
      <c r="F785" s="253"/>
      <c r="G785" s="293">
        <f>G787</f>
        <v>1520.925</v>
      </c>
      <c r="U785" s="293">
        <f>U787</f>
        <v>1520.925</v>
      </c>
      <c r="V785" s="233"/>
    </row>
    <row r="786" spans="1:22" ht="27">
      <c r="A786" s="261" t="s">
        <v>872</v>
      </c>
      <c r="B786" s="2" t="s">
        <v>766</v>
      </c>
      <c r="C786" s="2" t="s">
        <v>770</v>
      </c>
      <c r="D786" s="2" t="s">
        <v>533</v>
      </c>
      <c r="E786" s="189" t="s">
        <v>230</v>
      </c>
      <c r="F786" s="253"/>
      <c r="G786" s="292">
        <f>G787</f>
        <v>1520.925</v>
      </c>
      <c r="U786" s="292">
        <f>U787</f>
        <v>1520.925</v>
      </c>
      <c r="V786" s="233"/>
    </row>
    <row r="787" spans="1:22" ht="15">
      <c r="A787" s="346" t="s">
        <v>545</v>
      </c>
      <c r="B787" s="2" t="s">
        <v>766</v>
      </c>
      <c r="C787" s="2" t="s">
        <v>770</v>
      </c>
      <c r="D787" s="2" t="s">
        <v>533</v>
      </c>
      <c r="E787" s="2" t="s">
        <v>231</v>
      </c>
      <c r="F787" s="253"/>
      <c r="G787" s="292">
        <f>G788+G789</f>
        <v>1520.925</v>
      </c>
      <c r="U787" s="292">
        <f>U788+U789</f>
        <v>1520.925</v>
      </c>
      <c r="V787" s="233"/>
    </row>
    <row r="788" spans="1:22" ht="27.75">
      <c r="A788" s="309" t="s">
        <v>385</v>
      </c>
      <c r="B788" s="2" t="s">
        <v>766</v>
      </c>
      <c r="C788" s="2" t="s">
        <v>770</v>
      </c>
      <c r="D788" s="2" t="s">
        <v>533</v>
      </c>
      <c r="E788" s="2" t="s">
        <v>231</v>
      </c>
      <c r="F788" s="2" t="s">
        <v>523</v>
      </c>
      <c r="G788" s="292">
        <v>10</v>
      </c>
      <c r="U788" s="292">
        <v>10</v>
      </c>
      <c r="V788" s="233"/>
    </row>
    <row r="789" spans="1:22" ht="15">
      <c r="A789" s="308" t="s">
        <v>180</v>
      </c>
      <c r="B789" s="2" t="s">
        <v>766</v>
      </c>
      <c r="C789" s="2" t="s">
        <v>770</v>
      </c>
      <c r="D789" s="2" t="s">
        <v>533</v>
      </c>
      <c r="E789" s="2" t="s">
        <v>231</v>
      </c>
      <c r="F789" s="2" t="s">
        <v>771</v>
      </c>
      <c r="G789" s="292">
        <v>1510.925</v>
      </c>
      <c r="U789" s="292">
        <v>1510.925</v>
      </c>
      <c r="V789" s="233"/>
    </row>
    <row r="790" spans="1:21" ht="27.75">
      <c r="A790" s="305" t="s">
        <v>704</v>
      </c>
      <c r="B790" s="253" t="s">
        <v>766</v>
      </c>
      <c r="C790" s="253">
        <v>14</v>
      </c>
      <c r="D790" s="253"/>
      <c r="E790" s="253"/>
      <c r="F790" s="253"/>
      <c r="G790" s="282">
        <f>G791+G796</f>
        <v>5346.636</v>
      </c>
      <c r="U790" s="282">
        <f>U791+U796</f>
        <v>4973.615</v>
      </c>
    </row>
    <row r="791" spans="1:21" ht="30.75" customHeight="1">
      <c r="A791" s="306" t="s">
        <v>15</v>
      </c>
      <c r="B791" s="311" t="s">
        <v>766</v>
      </c>
      <c r="C791" s="306" t="s">
        <v>524</v>
      </c>
      <c r="D791" s="255" t="s">
        <v>672</v>
      </c>
      <c r="E791" s="306" t="s">
        <v>604</v>
      </c>
      <c r="F791" s="254"/>
      <c r="G791" s="283">
        <f>G792</f>
        <v>5346.636</v>
      </c>
      <c r="U791" s="283">
        <f>U792</f>
        <v>4973.615</v>
      </c>
    </row>
    <row r="792" spans="1:21" ht="19.5" customHeight="1">
      <c r="A792" s="305" t="s">
        <v>608</v>
      </c>
      <c r="B792" s="2" t="s">
        <v>766</v>
      </c>
      <c r="C792" s="6" t="s">
        <v>524</v>
      </c>
      <c r="D792" s="383" t="s">
        <v>672</v>
      </c>
      <c r="E792" s="6" t="s">
        <v>687</v>
      </c>
      <c r="F792" s="254"/>
      <c r="G792" s="285">
        <f>G793</f>
        <v>5346.636</v>
      </c>
      <c r="U792" s="285">
        <f>U793</f>
        <v>4973.615</v>
      </c>
    </row>
    <row r="793" spans="1:21" ht="18" customHeight="1">
      <c r="A793" s="306" t="s">
        <v>80</v>
      </c>
      <c r="B793" s="2" t="s">
        <v>766</v>
      </c>
      <c r="C793" s="5" t="s">
        <v>524</v>
      </c>
      <c r="D793" s="243" t="s">
        <v>672</v>
      </c>
      <c r="E793" s="5" t="s">
        <v>688</v>
      </c>
      <c r="F793" s="253"/>
      <c r="G793" s="284">
        <f>G794</f>
        <v>5346.636</v>
      </c>
      <c r="U793" s="284">
        <f>U794</f>
        <v>4973.615</v>
      </c>
    </row>
    <row r="794" spans="1:21" ht="27.75">
      <c r="A794" s="5" t="s">
        <v>339</v>
      </c>
      <c r="B794" s="2" t="s">
        <v>766</v>
      </c>
      <c r="C794" s="5" t="s">
        <v>524</v>
      </c>
      <c r="D794" s="243" t="s">
        <v>672</v>
      </c>
      <c r="E794" s="5" t="s">
        <v>720</v>
      </c>
      <c r="F794" s="253"/>
      <c r="G794" s="284">
        <f>G795</f>
        <v>5346.636</v>
      </c>
      <c r="U794" s="284">
        <f>U795</f>
        <v>4973.615</v>
      </c>
    </row>
    <row r="795" spans="1:21" ht="15">
      <c r="A795" s="346" t="s">
        <v>171</v>
      </c>
      <c r="B795" s="2" t="s">
        <v>766</v>
      </c>
      <c r="C795" s="2" t="s">
        <v>524</v>
      </c>
      <c r="D795" s="243" t="s">
        <v>672</v>
      </c>
      <c r="E795" s="5" t="s">
        <v>720</v>
      </c>
      <c r="F795" s="2" t="s">
        <v>525</v>
      </c>
      <c r="G795" s="286">
        <v>5346.636</v>
      </c>
      <c r="U795" s="286">
        <v>4973.615</v>
      </c>
    </row>
    <row r="796" spans="1:21" ht="15" hidden="1">
      <c r="A796" s="261" t="s">
        <v>758</v>
      </c>
      <c r="B796" s="2" t="s">
        <v>766</v>
      </c>
      <c r="C796" s="253" t="s">
        <v>524</v>
      </c>
      <c r="D796" s="382" t="s">
        <v>532</v>
      </c>
      <c r="E796" s="305"/>
      <c r="F796" s="253"/>
      <c r="G796" s="288">
        <f>G797+G801</f>
        <v>0</v>
      </c>
      <c r="U796" s="288">
        <f>U797+U801</f>
        <v>0</v>
      </c>
    </row>
    <row r="797" spans="1:21" ht="18" customHeight="1" hidden="1">
      <c r="A797" s="305" t="s">
        <v>608</v>
      </c>
      <c r="B797" s="2" t="s">
        <v>766</v>
      </c>
      <c r="C797" s="311" t="s">
        <v>524</v>
      </c>
      <c r="D797" s="383" t="s">
        <v>532</v>
      </c>
      <c r="E797" s="6" t="s">
        <v>687</v>
      </c>
      <c r="F797" s="311"/>
      <c r="G797" s="287">
        <f>G798</f>
        <v>0</v>
      </c>
      <c r="U797" s="287">
        <f>U798</f>
        <v>0</v>
      </c>
    </row>
    <row r="798" spans="1:21" ht="15" hidden="1">
      <c r="A798" s="306" t="s">
        <v>80</v>
      </c>
      <c r="B798" s="2" t="s">
        <v>766</v>
      </c>
      <c r="C798" s="2" t="s">
        <v>267</v>
      </c>
      <c r="D798" s="2" t="s">
        <v>532</v>
      </c>
      <c r="E798" s="5" t="s">
        <v>688</v>
      </c>
      <c r="F798" s="2"/>
      <c r="G798" s="286">
        <f>G799</f>
        <v>0</v>
      </c>
      <c r="U798" s="286">
        <f>U799</f>
        <v>0</v>
      </c>
    </row>
    <row r="799" spans="1:21" ht="28.5" customHeight="1" hidden="1">
      <c r="A799" s="416" t="s">
        <v>17</v>
      </c>
      <c r="B799" s="2" t="s">
        <v>766</v>
      </c>
      <c r="C799" s="2" t="s">
        <v>524</v>
      </c>
      <c r="D799" s="2" t="s">
        <v>532</v>
      </c>
      <c r="E799" s="5" t="s">
        <v>16</v>
      </c>
      <c r="F799" s="2"/>
      <c r="G799" s="286">
        <f>G800</f>
        <v>0</v>
      </c>
      <c r="U799" s="286">
        <f>U800</f>
        <v>0</v>
      </c>
    </row>
    <row r="800" spans="1:21" ht="15" hidden="1">
      <c r="A800" s="346" t="s">
        <v>171</v>
      </c>
      <c r="B800" s="2" t="s">
        <v>766</v>
      </c>
      <c r="C800" s="2" t="s">
        <v>524</v>
      </c>
      <c r="D800" s="2" t="s">
        <v>532</v>
      </c>
      <c r="E800" s="5" t="s">
        <v>16</v>
      </c>
      <c r="F800" s="2" t="s">
        <v>525</v>
      </c>
      <c r="G800" s="286"/>
      <c r="U800" s="286"/>
    </row>
    <row r="801" spans="1:21" ht="15" hidden="1">
      <c r="A801" s="305"/>
      <c r="B801" s="253"/>
      <c r="C801" s="253"/>
      <c r="D801" s="253"/>
      <c r="E801" s="253"/>
      <c r="F801" s="253"/>
      <c r="G801" s="288">
        <f>G802</f>
        <v>0</v>
      </c>
      <c r="U801" s="288">
        <f>U802</f>
        <v>0</v>
      </c>
    </row>
    <row r="802" spans="1:21" ht="15" hidden="1">
      <c r="A802" s="308"/>
      <c r="B802" s="2"/>
      <c r="C802" s="2"/>
      <c r="D802" s="2"/>
      <c r="E802" s="2"/>
      <c r="F802" s="2"/>
      <c r="G802" s="286">
        <f>G803</f>
        <v>0</v>
      </c>
      <c r="U802" s="286">
        <f>U803</f>
        <v>0</v>
      </c>
    </row>
    <row r="803" spans="1:21" ht="15" hidden="1">
      <c r="A803" s="465" t="s">
        <v>817</v>
      </c>
      <c r="B803" s="466"/>
      <c r="C803" s="466"/>
      <c r="D803" s="466"/>
      <c r="E803" s="253"/>
      <c r="F803" s="253"/>
      <c r="G803" s="288"/>
      <c r="U803" s="288"/>
    </row>
    <row r="804" spans="1:21" ht="27">
      <c r="A804" s="253" t="s">
        <v>184</v>
      </c>
      <c r="B804" s="253" t="s">
        <v>767</v>
      </c>
      <c r="C804" s="253"/>
      <c r="D804" s="253"/>
      <c r="E804" s="253"/>
      <c r="F804" s="253"/>
      <c r="G804" s="282">
        <f>G805+G844+G1082</f>
        <v>224570.44700000004</v>
      </c>
      <c r="H804" s="477"/>
      <c r="U804" s="282">
        <f>U805+U844+U1082</f>
        <v>225026.14700000006</v>
      </c>
    </row>
    <row r="805" spans="1:21" ht="15">
      <c r="A805" s="253" t="s">
        <v>703</v>
      </c>
      <c r="B805" s="253" t="s">
        <v>767</v>
      </c>
      <c r="C805" s="253" t="s">
        <v>672</v>
      </c>
      <c r="D805" s="253"/>
      <c r="E805" s="253"/>
      <c r="F805" s="253"/>
      <c r="G805" s="282">
        <f>G806+G829</f>
        <v>2254.7</v>
      </c>
      <c r="U805" s="282">
        <f>U806+U829</f>
        <v>2259.7</v>
      </c>
    </row>
    <row r="806" spans="1:21" ht="40.5">
      <c r="A806" s="253" t="s">
        <v>755</v>
      </c>
      <c r="B806" s="253" t="s">
        <v>767</v>
      </c>
      <c r="C806" s="253" t="s">
        <v>672</v>
      </c>
      <c r="D806" s="253" t="s">
        <v>533</v>
      </c>
      <c r="E806" s="253"/>
      <c r="F806" s="253"/>
      <c r="G806" s="282">
        <f>G807+G813+G819+G815</f>
        <v>2224.7</v>
      </c>
      <c r="U806" s="282">
        <f>U807+U813+U819+U815</f>
        <v>2224.7</v>
      </c>
    </row>
    <row r="807" spans="1:21" ht="17.25" customHeight="1">
      <c r="A807" s="305" t="s">
        <v>341</v>
      </c>
      <c r="B807" s="254" t="s">
        <v>767</v>
      </c>
      <c r="C807" s="254" t="s">
        <v>672</v>
      </c>
      <c r="D807" s="254" t="s">
        <v>533</v>
      </c>
      <c r="E807" s="254" t="s">
        <v>196</v>
      </c>
      <c r="F807" s="254"/>
      <c r="G807" s="283">
        <f>G808</f>
        <v>1348.1</v>
      </c>
      <c r="U807" s="283">
        <f>U808</f>
        <v>1348.1</v>
      </c>
    </row>
    <row r="808" spans="1:21" ht="20.25" customHeight="1">
      <c r="A808" s="5" t="s">
        <v>342</v>
      </c>
      <c r="B808" s="2" t="s">
        <v>767</v>
      </c>
      <c r="C808" s="2" t="s">
        <v>672</v>
      </c>
      <c r="D808" s="2" t="s">
        <v>533</v>
      </c>
      <c r="E808" s="2" t="s">
        <v>226</v>
      </c>
      <c r="F808" s="2"/>
      <c r="G808" s="284">
        <f>G809</f>
        <v>1348.1</v>
      </c>
      <c r="U808" s="284">
        <f>U809</f>
        <v>1348.1</v>
      </c>
    </row>
    <row r="809" spans="1:21" ht="21" customHeight="1">
      <c r="A809" s="2" t="s">
        <v>605</v>
      </c>
      <c r="B809" s="2" t="s">
        <v>767</v>
      </c>
      <c r="C809" s="2" t="s">
        <v>672</v>
      </c>
      <c r="D809" s="2" t="s">
        <v>533</v>
      </c>
      <c r="E809" s="2" t="s">
        <v>227</v>
      </c>
      <c r="F809" s="2"/>
      <c r="G809" s="284">
        <f>G810+G811+G812+G814</f>
        <v>1348.1</v>
      </c>
      <c r="U809" s="284">
        <f>U810+U811+U812+U814</f>
        <v>1348.1</v>
      </c>
    </row>
    <row r="810" spans="1:21" ht="40.5">
      <c r="A810" s="2" t="s">
        <v>660</v>
      </c>
      <c r="B810" s="2" t="s">
        <v>767</v>
      </c>
      <c r="C810" s="2" t="s">
        <v>672</v>
      </c>
      <c r="D810" s="2" t="s">
        <v>533</v>
      </c>
      <c r="E810" s="2" t="s">
        <v>227</v>
      </c>
      <c r="F810" s="2" t="s">
        <v>70</v>
      </c>
      <c r="G810" s="284">
        <v>1277.6</v>
      </c>
      <c r="U810" s="284">
        <v>1277.6</v>
      </c>
    </row>
    <row r="811" spans="1:21" ht="27.75">
      <c r="A811" s="309" t="s">
        <v>385</v>
      </c>
      <c r="B811" s="2" t="s">
        <v>767</v>
      </c>
      <c r="C811" s="2" t="s">
        <v>672</v>
      </c>
      <c r="D811" s="2" t="s">
        <v>533</v>
      </c>
      <c r="E811" s="2" t="s">
        <v>227</v>
      </c>
      <c r="F811" s="2" t="s">
        <v>523</v>
      </c>
      <c r="G811" s="284">
        <v>70.2</v>
      </c>
      <c r="U811" s="284">
        <v>70.2</v>
      </c>
    </row>
    <row r="812" spans="1:21" ht="15">
      <c r="A812" s="2" t="s">
        <v>772</v>
      </c>
      <c r="B812" s="2" t="s">
        <v>767</v>
      </c>
      <c r="C812" s="2" t="s">
        <v>672</v>
      </c>
      <c r="D812" s="2" t="s">
        <v>533</v>
      </c>
      <c r="E812" s="2" t="s">
        <v>198</v>
      </c>
      <c r="F812" s="2" t="s">
        <v>773</v>
      </c>
      <c r="G812" s="284">
        <v>0.3</v>
      </c>
      <c r="U812" s="284">
        <v>0.3</v>
      </c>
    </row>
    <row r="813" spans="1:21" ht="15" hidden="1">
      <c r="A813" s="253" t="s">
        <v>171</v>
      </c>
      <c r="B813" s="253" t="s">
        <v>767</v>
      </c>
      <c r="C813" s="253" t="s">
        <v>672</v>
      </c>
      <c r="D813" s="253" t="s">
        <v>533</v>
      </c>
      <c r="E813" s="253"/>
      <c r="F813" s="253"/>
      <c r="G813" s="282"/>
      <c r="U813" s="282"/>
    </row>
    <row r="814" spans="1:21" ht="15" hidden="1">
      <c r="A814" s="346" t="s">
        <v>772</v>
      </c>
      <c r="B814" s="2" t="s">
        <v>767</v>
      </c>
      <c r="C814" s="2" t="s">
        <v>672</v>
      </c>
      <c r="D814" s="2" t="s">
        <v>533</v>
      </c>
      <c r="E814" s="2" t="s">
        <v>227</v>
      </c>
      <c r="F814" s="2" t="s">
        <v>773</v>
      </c>
      <c r="G814" s="284"/>
      <c r="U814" s="284"/>
    </row>
    <row r="815" spans="1:21" ht="15" hidden="1">
      <c r="A815" s="305" t="s">
        <v>283</v>
      </c>
      <c r="B815" s="253" t="s">
        <v>767</v>
      </c>
      <c r="C815" s="253" t="s">
        <v>672</v>
      </c>
      <c r="D815" s="253" t="s">
        <v>533</v>
      </c>
      <c r="E815" s="253" t="s">
        <v>498</v>
      </c>
      <c r="F815" s="2"/>
      <c r="G815" s="282">
        <f>G816</f>
        <v>0</v>
      </c>
      <c r="U815" s="282">
        <f>U816</f>
        <v>0</v>
      </c>
    </row>
    <row r="816" spans="1:21" ht="15" hidden="1">
      <c r="A816" s="308" t="s">
        <v>759</v>
      </c>
      <c r="B816" s="2" t="s">
        <v>767</v>
      </c>
      <c r="C816" s="2" t="s">
        <v>672</v>
      </c>
      <c r="D816" s="2" t="s">
        <v>533</v>
      </c>
      <c r="E816" s="2" t="s">
        <v>497</v>
      </c>
      <c r="F816" s="2"/>
      <c r="G816" s="284">
        <f>G817</f>
        <v>0</v>
      </c>
      <c r="U816" s="284">
        <f>U817</f>
        <v>0</v>
      </c>
    </row>
    <row r="817" spans="1:21" ht="15" hidden="1">
      <c r="A817" s="5" t="s">
        <v>97</v>
      </c>
      <c r="B817" s="2" t="s">
        <v>767</v>
      </c>
      <c r="C817" s="2" t="s">
        <v>672</v>
      </c>
      <c r="D817" s="2" t="s">
        <v>533</v>
      </c>
      <c r="E817" s="2" t="s">
        <v>495</v>
      </c>
      <c r="F817" s="2"/>
      <c r="G817" s="284">
        <f>G818</f>
        <v>0</v>
      </c>
      <c r="U817" s="284">
        <f>U818</f>
        <v>0</v>
      </c>
    </row>
    <row r="818" spans="1:21" ht="27.75" hidden="1">
      <c r="A818" s="309" t="s">
        <v>385</v>
      </c>
      <c r="B818" s="2" t="s">
        <v>767</v>
      </c>
      <c r="C818" s="2" t="s">
        <v>672</v>
      </c>
      <c r="D818" s="2" t="s">
        <v>533</v>
      </c>
      <c r="E818" s="2" t="s">
        <v>495</v>
      </c>
      <c r="F818" s="2" t="s">
        <v>523</v>
      </c>
      <c r="G818" s="284"/>
      <c r="U818" s="284"/>
    </row>
    <row r="819" spans="1:21" ht="30" customHeight="1">
      <c r="A819" s="262" t="s">
        <v>1047</v>
      </c>
      <c r="B819" s="254" t="s">
        <v>767</v>
      </c>
      <c r="C819" s="254" t="s">
        <v>672</v>
      </c>
      <c r="D819" s="254" t="s">
        <v>533</v>
      </c>
      <c r="E819" s="254" t="s">
        <v>223</v>
      </c>
      <c r="F819" s="254"/>
      <c r="G819" s="283">
        <f>G820</f>
        <v>876.6</v>
      </c>
      <c r="U819" s="283">
        <f>U820</f>
        <v>876.6</v>
      </c>
    </row>
    <row r="820" spans="1:21" ht="64.5" customHeight="1">
      <c r="A820" s="10" t="s">
        <v>1053</v>
      </c>
      <c r="B820" s="2" t="s">
        <v>767</v>
      </c>
      <c r="C820" s="311" t="s">
        <v>96</v>
      </c>
      <c r="D820" s="311" t="s">
        <v>533</v>
      </c>
      <c r="E820" s="333" t="s">
        <v>240</v>
      </c>
      <c r="F820" s="311"/>
      <c r="G820" s="287">
        <f>G821</f>
        <v>876.6</v>
      </c>
      <c r="U820" s="287">
        <f>U821</f>
        <v>876.6</v>
      </c>
    </row>
    <row r="821" spans="1:21" ht="19.5" customHeight="1">
      <c r="A821" s="324" t="s">
        <v>241</v>
      </c>
      <c r="B821" s="2" t="s">
        <v>767</v>
      </c>
      <c r="C821" s="2" t="s">
        <v>672</v>
      </c>
      <c r="D821" s="2" t="s">
        <v>533</v>
      </c>
      <c r="E821" s="326" t="s">
        <v>242</v>
      </c>
      <c r="F821" s="2"/>
      <c r="G821" s="286">
        <f>G822</f>
        <v>876.6</v>
      </c>
      <c r="U821" s="286">
        <f>U822</f>
        <v>876.6</v>
      </c>
    </row>
    <row r="822" spans="1:21" ht="39.75" customHeight="1">
      <c r="A822" s="322" t="s">
        <v>728</v>
      </c>
      <c r="B822" s="2" t="s">
        <v>767</v>
      </c>
      <c r="C822" s="2" t="s">
        <v>672</v>
      </c>
      <c r="D822" s="2" t="s">
        <v>533</v>
      </c>
      <c r="E822" s="326" t="s">
        <v>243</v>
      </c>
      <c r="F822" s="2"/>
      <c r="G822" s="286">
        <f>G823+G824</f>
        <v>876.6</v>
      </c>
      <c r="U822" s="286">
        <f>U823+U824</f>
        <v>876.6</v>
      </c>
    </row>
    <row r="823" spans="1:21" ht="40.5">
      <c r="A823" s="2" t="s">
        <v>660</v>
      </c>
      <c r="B823" s="254" t="s">
        <v>767</v>
      </c>
      <c r="C823" s="2" t="s">
        <v>672</v>
      </c>
      <c r="D823" s="2" t="s">
        <v>533</v>
      </c>
      <c r="E823" s="326" t="s">
        <v>243</v>
      </c>
      <c r="F823" s="2" t="s">
        <v>70</v>
      </c>
      <c r="G823" s="286">
        <v>876.6</v>
      </c>
      <c r="U823" s="286">
        <v>876.6</v>
      </c>
    </row>
    <row r="824" spans="1:21" ht="0.75" customHeight="1">
      <c r="A824" s="2" t="s">
        <v>661</v>
      </c>
      <c r="B824" s="254" t="s">
        <v>767</v>
      </c>
      <c r="C824" s="2" t="s">
        <v>672</v>
      </c>
      <c r="D824" s="2" t="s">
        <v>533</v>
      </c>
      <c r="E824" s="326" t="s">
        <v>84</v>
      </c>
      <c r="F824" s="2" t="s">
        <v>523</v>
      </c>
      <c r="G824" s="286"/>
      <c r="U824" s="286"/>
    </row>
    <row r="825" spans="1:21" ht="18.75" customHeight="1" hidden="1">
      <c r="A825" s="305" t="s">
        <v>608</v>
      </c>
      <c r="B825" s="253" t="s">
        <v>767</v>
      </c>
      <c r="C825" s="374" t="s">
        <v>672</v>
      </c>
      <c r="D825" s="374" t="s">
        <v>533</v>
      </c>
      <c r="E825" s="6" t="s">
        <v>687</v>
      </c>
      <c r="F825" s="253"/>
      <c r="G825" s="288">
        <f>G826</f>
        <v>0</v>
      </c>
      <c r="U825" s="288">
        <f>U826</f>
        <v>0</v>
      </c>
    </row>
    <row r="826" spans="1:21" ht="15.75" customHeight="1" hidden="1">
      <c r="A826" s="306" t="s">
        <v>80</v>
      </c>
      <c r="B826" s="2" t="s">
        <v>767</v>
      </c>
      <c r="C826" s="375" t="s">
        <v>672</v>
      </c>
      <c r="D826" s="375" t="s">
        <v>533</v>
      </c>
      <c r="E826" s="5" t="s">
        <v>688</v>
      </c>
      <c r="F826" s="2"/>
      <c r="G826" s="286">
        <f>G827</f>
        <v>0</v>
      </c>
      <c r="U826" s="286">
        <f>U827</f>
        <v>0</v>
      </c>
    </row>
    <row r="827" spans="1:21" ht="50.25" customHeight="1" hidden="1">
      <c r="A827" s="2" t="s">
        <v>660</v>
      </c>
      <c r="B827" s="254" t="s">
        <v>767</v>
      </c>
      <c r="C827" s="2" t="s">
        <v>672</v>
      </c>
      <c r="D827" s="2" t="s">
        <v>533</v>
      </c>
      <c r="E827" s="326" t="s">
        <v>616</v>
      </c>
      <c r="F827" s="2" t="s">
        <v>70</v>
      </c>
      <c r="G827" s="286">
        <f>G828</f>
        <v>0</v>
      </c>
      <c r="U827" s="286">
        <f>U828</f>
        <v>0</v>
      </c>
    </row>
    <row r="828" spans="1:21" ht="15" customHeight="1" hidden="1">
      <c r="A828" s="2" t="s">
        <v>661</v>
      </c>
      <c r="B828" s="2" t="s">
        <v>767</v>
      </c>
      <c r="C828" s="375" t="s">
        <v>672</v>
      </c>
      <c r="D828" s="375" t="s">
        <v>533</v>
      </c>
      <c r="E828" s="375" t="s">
        <v>740</v>
      </c>
      <c r="F828" s="2" t="s">
        <v>523</v>
      </c>
      <c r="G828" s="286"/>
      <c r="U828" s="286"/>
    </row>
    <row r="829" spans="1:21" ht="15">
      <c r="A829" s="253" t="s">
        <v>760</v>
      </c>
      <c r="B829" s="253" t="s">
        <v>767</v>
      </c>
      <c r="C829" s="253" t="s">
        <v>672</v>
      </c>
      <c r="D829" s="253">
        <v>13</v>
      </c>
      <c r="E829" s="2"/>
      <c r="F829" s="2"/>
      <c r="G829" s="282">
        <f>G830+G835+G839</f>
        <v>30</v>
      </c>
      <c r="U829" s="282">
        <f>U830+U835+U839</f>
        <v>35</v>
      </c>
    </row>
    <row r="830" spans="1:21" ht="28.5" customHeight="1" hidden="1">
      <c r="A830" s="5" t="s">
        <v>608</v>
      </c>
      <c r="B830" s="254" t="s">
        <v>767</v>
      </c>
      <c r="C830" s="254" t="s">
        <v>672</v>
      </c>
      <c r="D830" s="254" t="s">
        <v>535</v>
      </c>
      <c r="E830" s="2" t="s">
        <v>687</v>
      </c>
      <c r="F830" s="254"/>
      <c r="G830" s="283">
        <f>G831</f>
        <v>0</v>
      </c>
      <c r="U830" s="283">
        <f>U831</f>
        <v>0</v>
      </c>
    </row>
    <row r="831" spans="1:21" ht="15" hidden="1">
      <c r="A831" s="5" t="s">
        <v>80</v>
      </c>
      <c r="B831" s="2" t="s">
        <v>767</v>
      </c>
      <c r="C831" s="2" t="s">
        <v>96</v>
      </c>
      <c r="D831" s="2" t="s">
        <v>535</v>
      </c>
      <c r="E831" s="2" t="s">
        <v>688</v>
      </c>
      <c r="F831" s="2"/>
      <c r="G831" s="284">
        <f>G832</f>
        <v>0</v>
      </c>
      <c r="U831" s="284">
        <f>U832</f>
        <v>0</v>
      </c>
    </row>
    <row r="832" spans="1:21" ht="54" hidden="1">
      <c r="A832" s="339" t="s">
        <v>630</v>
      </c>
      <c r="B832" s="2" t="s">
        <v>767</v>
      </c>
      <c r="C832" s="2" t="s">
        <v>672</v>
      </c>
      <c r="D832" s="2" t="s">
        <v>535</v>
      </c>
      <c r="E832" s="351" t="s">
        <v>785</v>
      </c>
      <c r="F832" s="2"/>
      <c r="G832" s="284">
        <f>G833+G834</f>
        <v>0</v>
      </c>
      <c r="U832" s="284">
        <f>U833+U834</f>
        <v>0</v>
      </c>
    </row>
    <row r="833" spans="1:21" ht="27.75" hidden="1">
      <c r="A833" s="309" t="s">
        <v>385</v>
      </c>
      <c r="B833" s="2" t="s">
        <v>767</v>
      </c>
      <c r="C833" s="2" t="s">
        <v>672</v>
      </c>
      <c r="D833" s="2" t="s">
        <v>535</v>
      </c>
      <c r="E833" s="351" t="s">
        <v>785</v>
      </c>
      <c r="F833" s="2" t="s">
        <v>523</v>
      </c>
      <c r="G833" s="286"/>
      <c r="H833" s="477"/>
      <c r="U833" s="286"/>
    </row>
    <row r="834" spans="1:21" ht="15" hidden="1">
      <c r="A834" s="2" t="s">
        <v>180</v>
      </c>
      <c r="B834" s="2" t="s">
        <v>767</v>
      </c>
      <c r="C834" s="2" t="s">
        <v>672</v>
      </c>
      <c r="D834" s="2" t="s">
        <v>535</v>
      </c>
      <c r="E834" s="2" t="s">
        <v>683</v>
      </c>
      <c r="F834" s="2" t="s">
        <v>771</v>
      </c>
      <c r="G834" s="286">
        <v>0</v>
      </c>
      <c r="H834" s="477"/>
      <c r="U834" s="286">
        <v>0</v>
      </c>
    </row>
    <row r="835" spans="1:21" ht="28.5" customHeight="1" hidden="1">
      <c r="A835" s="305" t="s">
        <v>761</v>
      </c>
      <c r="B835" s="254" t="s">
        <v>767</v>
      </c>
      <c r="C835" s="254" t="s">
        <v>672</v>
      </c>
      <c r="D835" s="254" t="s">
        <v>535</v>
      </c>
      <c r="E835" s="254" t="s">
        <v>501</v>
      </c>
      <c r="F835" s="254"/>
      <c r="G835" s="283">
        <f>G836</f>
        <v>0</v>
      </c>
      <c r="U835" s="283">
        <f>U836</f>
        <v>0</v>
      </c>
    </row>
    <row r="836" spans="1:21" ht="15" hidden="1">
      <c r="A836" s="308" t="s">
        <v>632</v>
      </c>
      <c r="B836" s="2" t="s">
        <v>767</v>
      </c>
      <c r="C836" s="2" t="s">
        <v>96</v>
      </c>
      <c r="D836" s="2" t="s">
        <v>535</v>
      </c>
      <c r="E836" s="2" t="s">
        <v>682</v>
      </c>
      <c r="F836" s="2"/>
      <c r="G836" s="284">
        <f>G837</f>
        <v>0</v>
      </c>
      <c r="U836" s="284">
        <f>U837</f>
        <v>0</v>
      </c>
    </row>
    <row r="837" spans="1:21" ht="15" hidden="1">
      <c r="A837" s="2" t="s">
        <v>98</v>
      </c>
      <c r="B837" s="2" t="s">
        <v>767</v>
      </c>
      <c r="C837" s="2" t="s">
        <v>672</v>
      </c>
      <c r="D837" s="2" t="s">
        <v>535</v>
      </c>
      <c r="E837" s="2" t="s">
        <v>683</v>
      </c>
      <c r="F837" s="2"/>
      <c r="G837" s="284">
        <f>G838</f>
        <v>0</v>
      </c>
      <c r="U837" s="284">
        <f>U838</f>
        <v>0</v>
      </c>
    </row>
    <row r="838" spans="1:21" ht="27.75" hidden="1">
      <c r="A838" s="309" t="s">
        <v>385</v>
      </c>
      <c r="B838" s="2" t="s">
        <v>767</v>
      </c>
      <c r="C838" s="2" t="s">
        <v>672</v>
      </c>
      <c r="D838" s="2" t="s">
        <v>535</v>
      </c>
      <c r="E838" s="2" t="s">
        <v>683</v>
      </c>
      <c r="F838" s="2" t="s">
        <v>523</v>
      </c>
      <c r="G838" s="286"/>
      <c r="H838" s="477"/>
      <c r="U838" s="286"/>
    </row>
    <row r="839" spans="1:21" ht="28.5">
      <c r="A839" s="262" t="s">
        <v>1047</v>
      </c>
      <c r="B839" s="254" t="s">
        <v>767</v>
      </c>
      <c r="C839" s="254" t="s">
        <v>672</v>
      </c>
      <c r="D839" s="254" t="s">
        <v>535</v>
      </c>
      <c r="E839" s="254" t="s">
        <v>223</v>
      </c>
      <c r="F839" s="2"/>
      <c r="G839" s="286">
        <f>G840</f>
        <v>30</v>
      </c>
      <c r="H839" s="477"/>
      <c r="U839" s="286">
        <f>U840</f>
        <v>35</v>
      </c>
    </row>
    <row r="840" spans="1:21" ht="67.5">
      <c r="A840" s="10" t="s">
        <v>1053</v>
      </c>
      <c r="B840" s="2" t="s">
        <v>767</v>
      </c>
      <c r="C840" s="311" t="s">
        <v>96</v>
      </c>
      <c r="D840" s="311" t="s">
        <v>535</v>
      </c>
      <c r="E840" s="333" t="s">
        <v>240</v>
      </c>
      <c r="F840" s="2"/>
      <c r="G840" s="286">
        <f>G841</f>
        <v>30</v>
      </c>
      <c r="H840" s="477"/>
      <c r="U840" s="286">
        <f>U841</f>
        <v>35</v>
      </c>
    </row>
    <row r="841" spans="1:21" ht="29.25" customHeight="1">
      <c r="A841" s="328" t="s">
        <v>875</v>
      </c>
      <c r="B841" s="2" t="s">
        <v>767</v>
      </c>
      <c r="C841" s="2" t="s">
        <v>672</v>
      </c>
      <c r="D841" s="2" t="s">
        <v>535</v>
      </c>
      <c r="E841" s="326" t="s">
        <v>876</v>
      </c>
      <c r="F841" s="2"/>
      <c r="G841" s="286">
        <f>G842</f>
        <v>30</v>
      </c>
      <c r="H841" s="477"/>
      <c r="U841" s="286">
        <f>U842</f>
        <v>35</v>
      </c>
    </row>
    <row r="842" spans="1:21" ht="29.25" customHeight="1">
      <c r="A842" s="329" t="s">
        <v>1045</v>
      </c>
      <c r="B842" s="2" t="s">
        <v>767</v>
      </c>
      <c r="C842" s="2" t="s">
        <v>672</v>
      </c>
      <c r="D842" s="2" t="s">
        <v>535</v>
      </c>
      <c r="E842" s="326" t="s">
        <v>1035</v>
      </c>
      <c r="F842" s="2"/>
      <c r="G842" s="286">
        <f>G843</f>
        <v>30</v>
      </c>
      <c r="H842" s="477"/>
      <c r="U842" s="286">
        <f>U843</f>
        <v>35</v>
      </c>
    </row>
    <row r="843" spans="1:21" ht="29.25" customHeight="1">
      <c r="A843" s="309" t="s">
        <v>385</v>
      </c>
      <c r="B843" s="2" t="s">
        <v>767</v>
      </c>
      <c r="C843" s="2" t="s">
        <v>672</v>
      </c>
      <c r="D843" s="2" t="s">
        <v>535</v>
      </c>
      <c r="E843" s="326" t="s">
        <v>1035</v>
      </c>
      <c r="F843" s="2" t="s">
        <v>523</v>
      </c>
      <c r="G843" s="286">
        <v>30</v>
      </c>
      <c r="H843" s="477"/>
      <c r="U843" s="286">
        <v>35</v>
      </c>
    </row>
    <row r="844" spans="1:21" ht="21.75" customHeight="1">
      <c r="A844" s="254" t="s">
        <v>762</v>
      </c>
      <c r="B844" s="254" t="s">
        <v>767</v>
      </c>
      <c r="C844" s="254" t="s">
        <v>536</v>
      </c>
      <c r="D844" s="254"/>
      <c r="E844" s="254"/>
      <c r="F844" s="254"/>
      <c r="G844" s="289">
        <f>G845+G895+G1017+G1025+G1058+G1044</f>
        <v>199771.19800000003</v>
      </c>
      <c r="H844" s="477"/>
      <c r="U844" s="289">
        <f>U845+U895+U1017+U1025+U1058+U1044</f>
        <v>200221.89800000004</v>
      </c>
    </row>
    <row r="845" spans="1:21" ht="18.75" customHeight="1">
      <c r="A845" s="253" t="s">
        <v>763</v>
      </c>
      <c r="B845" s="253" t="s">
        <v>767</v>
      </c>
      <c r="C845" s="253" t="s">
        <v>536</v>
      </c>
      <c r="D845" s="253" t="s">
        <v>672</v>
      </c>
      <c r="E845" s="253"/>
      <c r="F845" s="253"/>
      <c r="G845" s="282">
        <f>G846+G865+G872</f>
        <v>41266.566000000006</v>
      </c>
      <c r="U845" s="282">
        <f>U846+U865+U872+U877</f>
        <v>41490.566000000006</v>
      </c>
    </row>
    <row r="846" spans="1:21" ht="35.25" customHeight="1">
      <c r="A846" s="306" t="s">
        <v>453</v>
      </c>
      <c r="B846" s="253" t="s">
        <v>767</v>
      </c>
      <c r="C846" s="253" t="s">
        <v>536</v>
      </c>
      <c r="D846" s="253" t="s">
        <v>672</v>
      </c>
      <c r="E846" s="253" t="s">
        <v>684</v>
      </c>
      <c r="F846" s="253"/>
      <c r="G846" s="282">
        <f>G847</f>
        <v>41181.566000000006</v>
      </c>
      <c r="U846" s="282"/>
    </row>
    <row r="847" spans="1:21" ht="48.75" customHeight="1">
      <c r="A847" s="306" t="s">
        <v>971</v>
      </c>
      <c r="B847" s="253" t="s">
        <v>767</v>
      </c>
      <c r="C847" s="253" t="s">
        <v>536</v>
      </c>
      <c r="D847" s="253" t="s">
        <v>672</v>
      </c>
      <c r="E847" s="254" t="s">
        <v>348</v>
      </c>
      <c r="F847" s="2"/>
      <c r="G847" s="284">
        <f>G849+G854+G858+G860+G870+G863+G856</f>
        <v>41181.566000000006</v>
      </c>
      <c r="U847" s="284"/>
    </row>
    <row r="848" spans="1:21" ht="28.5" customHeight="1">
      <c r="A848" s="407" t="s">
        <v>138</v>
      </c>
      <c r="B848" s="253" t="s">
        <v>767</v>
      </c>
      <c r="C848" s="253" t="s">
        <v>536</v>
      </c>
      <c r="D848" s="253" t="s">
        <v>672</v>
      </c>
      <c r="E848" s="254" t="s">
        <v>139</v>
      </c>
      <c r="F848" s="2"/>
      <c r="G848" s="284">
        <f>G849+G854+G858+G860+G863+G856</f>
        <v>41181.566000000006</v>
      </c>
      <c r="U848" s="284"/>
    </row>
    <row r="849" spans="1:21" ht="27">
      <c r="A849" s="2" t="s">
        <v>606</v>
      </c>
      <c r="B849" s="2" t="s">
        <v>767</v>
      </c>
      <c r="C849" s="2" t="s">
        <v>536</v>
      </c>
      <c r="D849" s="2" t="s">
        <v>672</v>
      </c>
      <c r="E849" s="2" t="s">
        <v>137</v>
      </c>
      <c r="F849" s="2"/>
      <c r="G849" s="284">
        <f>G850+G851+G853</f>
        <v>23109</v>
      </c>
      <c r="U849" s="284"/>
    </row>
    <row r="850" spans="1:21" ht="40.5">
      <c r="A850" s="2" t="s">
        <v>660</v>
      </c>
      <c r="B850" s="2" t="s">
        <v>767</v>
      </c>
      <c r="C850" s="2" t="s">
        <v>536</v>
      </c>
      <c r="D850" s="2" t="s">
        <v>672</v>
      </c>
      <c r="E850" s="2" t="s">
        <v>137</v>
      </c>
      <c r="F850" s="2" t="s">
        <v>70</v>
      </c>
      <c r="G850" s="284">
        <v>9812</v>
      </c>
      <c r="U850" s="284"/>
    </row>
    <row r="851" spans="1:23" ht="28.5" customHeight="1">
      <c r="A851" s="309" t="s">
        <v>385</v>
      </c>
      <c r="B851" s="2" t="s">
        <v>767</v>
      </c>
      <c r="C851" s="2" t="s">
        <v>536</v>
      </c>
      <c r="D851" s="2" t="s">
        <v>672</v>
      </c>
      <c r="E851" s="2" t="s">
        <v>137</v>
      </c>
      <c r="F851" s="2" t="s">
        <v>523</v>
      </c>
      <c r="G851" s="284">
        <v>10410</v>
      </c>
      <c r="H851" s="477"/>
      <c r="U851" s="284"/>
      <c r="W851" s="223"/>
    </row>
    <row r="852" spans="1:21" ht="15" hidden="1">
      <c r="A852" s="2" t="s">
        <v>653</v>
      </c>
      <c r="B852" s="2" t="s">
        <v>767</v>
      </c>
      <c r="C852" s="2" t="s">
        <v>536</v>
      </c>
      <c r="D852" s="2" t="s">
        <v>672</v>
      </c>
      <c r="E852" s="2" t="s">
        <v>137</v>
      </c>
      <c r="F852" s="2" t="s">
        <v>517</v>
      </c>
      <c r="G852" s="284"/>
      <c r="U852" s="284"/>
    </row>
    <row r="853" spans="1:21" ht="15">
      <c r="A853" s="346" t="s">
        <v>772</v>
      </c>
      <c r="B853" s="2" t="s">
        <v>767</v>
      </c>
      <c r="C853" s="2" t="s">
        <v>536</v>
      </c>
      <c r="D853" s="2" t="s">
        <v>672</v>
      </c>
      <c r="E853" s="2" t="s">
        <v>137</v>
      </c>
      <c r="F853" s="2" t="s">
        <v>773</v>
      </c>
      <c r="G853" s="284">
        <v>2887</v>
      </c>
      <c r="U853" s="284"/>
    </row>
    <row r="854" spans="1:21" ht="28.5" customHeight="1" hidden="1">
      <c r="A854" s="467" t="s">
        <v>413</v>
      </c>
      <c r="B854" s="2" t="s">
        <v>767</v>
      </c>
      <c r="C854" s="2" t="s">
        <v>536</v>
      </c>
      <c r="D854" s="2" t="s">
        <v>672</v>
      </c>
      <c r="E854" s="2" t="s">
        <v>721</v>
      </c>
      <c r="F854" s="2"/>
      <c r="G854" s="284">
        <f>G855</f>
        <v>0</v>
      </c>
      <c r="U854" s="284">
        <f>U855</f>
        <v>0</v>
      </c>
    </row>
    <row r="855" spans="1:21" ht="27" customHeight="1" hidden="1">
      <c r="A855" s="2" t="s">
        <v>438</v>
      </c>
      <c r="B855" s="311" t="s">
        <v>767</v>
      </c>
      <c r="C855" s="311" t="s">
        <v>536</v>
      </c>
      <c r="D855" s="2" t="s">
        <v>672</v>
      </c>
      <c r="E855" s="2" t="s">
        <v>721</v>
      </c>
      <c r="F855" s="2" t="s">
        <v>517</v>
      </c>
      <c r="G855" s="284"/>
      <c r="U855" s="284"/>
    </row>
    <row r="856" spans="1:21" ht="27" customHeight="1" hidden="1">
      <c r="A856" s="387" t="s">
        <v>933</v>
      </c>
      <c r="B856" s="311" t="s">
        <v>767</v>
      </c>
      <c r="C856" s="311" t="s">
        <v>536</v>
      </c>
      <c r="D856" s="2" t="s">
        <v>672</v>
      </c>
      <c r="E856" s="2" t="s">
        <v>932</v>
      </c>
      <c r="F856" s="2"/>
      <c r="G856" s="284">
        <f>G857</f>
        <v>0</v>
      </c>
      <c r="U856" s="284">
        <f>U857</f>
        <v>0</v>
      </c>
    </row>
    <row r="857" spans="1:21" ht="27" customHeight="1" hidden="1">
      <c r="A857" s="2" t="s">
        <v>661</v>
      </c>
      <c r="B857" s="311" t="s">
        <v>767</v>
      </c>
      <c r="C857" s="311" t="s">
        <v>536</v>
      </c>
      <c r="D857" s="2" t="s">
        <v>672</v>
      </c>
      <c r="E857" s="2" t="s">
        <v>932</v>
      </c>
      <c r="F857" s="2" t="s">
        <v>523</v>
      </c>
      <c r="G857" s="284"/>
      <c r="U857" s="284"/>
    </row>
    <row r="858" spans="1:21" ht="39" customHeight="1" hidden="1">
      <c r="A858" s="366" t="s">
        <v>282</v>
      </c>
      <c r="B858" s="311" t="s">
        <v>767</v>
      </c>
      <c r="C858" s="311" t="s">
        <v>536</v>
      </c>
      <c r="D858" s="2" t="s">
        <v>672</v>
      </c>
      <c r="E858" s="2" t="s">
        <v>281</v>
      </c>
      <c r="F858" s="2"/>
      <c r="G858" s="284">
        <f>G859</f>
        <v>0</v>
      </c>
      <c r="U858" s="284">
        <f>U859</f>
        <v>0</v>
      </c>
    </row>
    <row r="859" spans="1:21" ht="21" customHeight="1" hidden="1">
      <c r="A859" s="2" t="s">
        <v>661</v>
      </c>
      <c r="B859" s="311" t="s">
        <v>767</v>
      </c>
      <c r="C859" s="311" t="s">
        <v>536</v>
      </c>
      <c r="D859" s="2" t="s">
        <v>672</v>
      </c>
      <c r="E859" s="2" t="s">
        <v>281</v>
      </c>
      <c r="F859" s="2" t="s">
        <v>523</v>
      </c>
      <c r="G859" s="284"/>
      <c r="U859" s="284"/>
    </row>
    <row r="860" spans="1:21" ht="73.5" customHeight="1">
      <c r="A860" s="468" t="s">
        <v>33</v>
      </c>
      <c r="B860" s="2" t="s">
        <v>767</v>
      </c>
      <c r="C860" s="2" t="s">
        <v>536</v>
      </c>
      <c r="D860" s="2" t="s">
        <v>672</v>
      </c>
      <c r="E860" s="313" t="s">
        <v>141</v>
      </c>
      <c r="F860" s="2"/>
      <c r="G860" s="284">
        <f>G861+G862</f>
        <v>18072.566000000003</v>
      </c>
      <c r="U860" s="284"/>
    </row>
    <row r="861" spans="1:21" ht="40.5">
      <c r="A861" s="2" t="s">
        <v>660</v>
      </c>
      <c r="B861" s="2" t="s">
        <v>767</v>
      </c>
      <c r="C861" s="2" t="s">
        <v>536</v>
      </c>
      <c r="D861" s="2" t="s">
        <v>672</v>
      </c>
      <c r="E861" s="313" t="s">
        <v>141</v>
      </c>
      <c r="F861" s="2" t="s">
        <v>70</v>
      </c>
      <c r="G861" s="286">
        <v>17783.454</v>
      </c>
      <c r="H861" s="286">
        <v>17783.454</v>
      </c>
      <c r="I861" s="286">
        <v>17783.454</v>
      </c>
      <c r="J861" s="286">
        <v>17783.454</v>
      </c>
      <c r="K861" s="286">
        <v>17783.454</v>
      </c>
      <c r="L861" s="286">
        <v>17783.454</v>
      </c>
      <c r="M861" s="286">
        <v>17783.454</v>
      </c>
      <c r="N861" s="286">
        <v>17783.454</v>
      </c>
      <c r="O861" s="286">
        <v>17783.454</v>
      </c>
      <c r="P861" s="286">
        <v>17783.454</v>
      </c>
      <c r="Q861" s="286">
        <v>17783.454</v>
      </c>
      <c r="R861" s="286">
        <v>17783.454</v>
      </c>
      <c r="S861" s="286">
        <v>17783.454</v>
      </c>
      <c r="T861" s="286">
        <v>17783.454</v>
      </c>
      <c r="U861" s="286"/>
    </row>
    <row r="862" spans="1:21" ht="31.5" customHeight="1">
      <c r="A862" s="309" t="s">
        <v>385</v>
      </c>
      <c r="B862" s="2" t="s">
        <v>767</v>
      </c>
      <c r="C862" s="2" t="s">
        <v>536</v>
      </c>
      <c r="D862" s="2" t="s">
        <v>672</v>
      </c>
      <c r="E862" s="308" t="s">
        <v>141</v>
      </c>
      <c r="F862" s="2" t="s">
        <v>523</v>
      </c>
      <c r="G862" s="286">
        <v>289.112</v>
      </c>
      <c r="H862" s="286">
        <v>289.112</v>
      </c>
      <c r="I862" s="286">
        <v>289.112</v>
      </c>
      <c r="J862" s="286">
        <v>289.112</v>
      </c>
      <c r="K862" s="286">
        <v>289.112</v>
      </c>
      <c r="L862" s="286">
        <v>289.112</v>
      </c>
      <c r="M862" s="286">
        <v>289.112</v>
      </c>
      <c r="N862" s="286">
        <v>289.112</v>
      </c>
      <c r="O862" s="286">
        <v>289.112</v>
      </c>
      <c r="P862" s="286">
        <v>289.112</v>
      </c>
      <c r="Q862" s="286">
        <v>289.112</v>
      </c>
      <c r="R862" s="286">
        <v>289.112</v>
      </c>
      <c r="S862" s="286">
        <v>289.112</v>
      </c>
      <c r="T862" s="286">
        <v>289.112</v>
      </c>
      <c r="U862" s="286"/>
    </row>
    <row r="863" spans="1:21" ht="31.5" customHeight="1" hidden="1">
      <c r="A863" s="354" t="s">
        <v>413</v>
      </c>
      <c r="B863" s="311" t="s">
        <v>767</v>
      </c>
      <c r="C863" s="311" t="s">
        <v>536</v>
      </c>
      <c r="D863" s="311" t="s">
        <v>672</v>
      </c>
      <c r="E863" s="316" t="s">
        <v>721</v>
      </c>
      <c r="F863" s="311"/>
      <c r="G863" s="287">
        <f>G864</f>
        <v>0</v>
      </c>
      <c r="H863" s="489"/>
      <c r="U863" s="287">
        <f>U864</f>
        <v>0</v>
      </c>
    </row>
    <row r="864" spans="1:21" ht="31.5" customHeight="1" hidden="1">
      <c r="A864" s="309" t="s">
        <v>385</v>
      </c>
      <c r="B864" s="2" t="s">
        <v>767</v>
      </c>
      <c r="C864" s="2" t="s">
        <v>536</v>
      </c>
      <c r="D864" s="2" t="s">
        <v>672</v>
      </c>
      <c r="E864" s="316" t="s">
        <v>721</v>
      </c>
      <c r="F864" s="2" t="s">
        <v>523</v>
      </c>
      <c r="G864" s="286"/>
      <c r="U864" s="286"/>
    </row>
    <row r="865" spans="1:21" ht="51" customHeight="1">
      <c r="A865" s="327" t="s">
        <v>280</v>
      </c>
      <c r="B865" s="253" t="s">
        <v>767</v>
      </c>
      <c r="C865" s="254" t="s">
        <v>536</v>
      </c>
      <c r="D865" s="254" t="s">
        <v>672</v>
      </c>
      <c r="E865" s="254" t="s">
        <v>641</v>
      </c>
      <c r="F865" s="254"/>
      <c r="G865" s="283">
        <f>G866</f>
        <v>85</v>
      </c>
      <c r="U865" s="283"/>
    </row>
    <row r="866" spans="1:21" ht="41.25">
      <c r="A866" s="352" t="s">
        <v>999</v>
      </c>
      <c r="B866" s="2" t="s">
        <v>767</v>
      </c>
      <c r="C866" s="2" t="s">
        <v>536</v>
      </c>
      <c r="D866" s="2" t="s">
        <v>672</v>
      </c>
      <c r="E866" s="2" t="s">
        <v>642</v>
      </c>
      <c r="F866" s="2"/>
      <c r="G866" s="284">
        <f>G867</f>
        <v>85</v>
      </c>
      <c r="U866" s="284"/>
    </row>
    <row r="867" spans="1:21" ht="30.75" customHeight="1">
      <c r="A867" s="320" t="s">
        <v>643</v>
      </c>
      <c r="B867" s="2" t="s">
        <v>767</v>
      </c>
      <c r="C867" s="2" t="s">
        <v>326</v>
      </c>
      <c r="D867" s="2" t="s">
        <v>672</v>
      </c>
      <c r="E867" s="2" t="s">
        <v>644</v>
      </c>
      <c r="F867" s="2"/>
      <c r="G867" s="284">
        <f>G868</f>
        <v>85</v>
      </c>
      <c r="U867" s="284"/>
    </row>
    <row r="868" spans="1:21" ht="15">
      <c r="A868" s="2" t="s">
        <v>325</v>
      </c>
      <c r="B868" s="2" t="s">
        <v>767</v>
      </c>
      <c r="C868" s="2" t="s">
        <v>326</v>
      </c>
      <c r="D868" s="2" t="s">
        <v>672</v>
      </c>
      <c r="E868" s="2" t="s">
        <v>645</v>
      </c>
      <c r="F868" s="2"/>
      <c r="G868" s="284">
        <f>G869</f>
        <v>85</v>
      </c>
      <c r="U868" s="284"/>
    </row>
    <row r="869" spans="1:21" ht="15">
      <c r="A869" s="2" t="s">
        <v>661</v>
      </c>
      <c r="B869" s="2" t="s">
        <v>767</v>
      </c>
      <c r="C869" s="2" t="s">
        <v>536</v>
      </c>
      <c r="D869" s="2" t="s">
        <v>672</v>
      </c>
      <c r="E869" s="2" t="s">
        <v>645</v>
      </c>
      <c r="F869" s="2" t="s">
        <v>523</v>
      </c>
      <c r="G869" s="286">
        <v>85</v>
      </c>
      <c r="U869" s="286"/>
    </row>
    <row r="870" spans="1:21" ht="15" hidden="1">
      <c r="A870" s="311"/>
      <c r="B870" s="2"/>
      <c r="C870" s="311"/>
      <c r="D870" s="311"/>
      <c r="E870" s="311"/>
      <c r="F870" s="311"/>
      <c r="G870" s="286">
        <f>G871</f>
        <v>0</v>
      </c>
      <c r="U870" s="286">
        <f>U871</f>
        <v>0</v>
      </c>
    </row>
    <row r="871" spans="1:21" ht="15" hidden="1">
      <c r="A871" s="309"/>
      <c r="B871" s="2"/>
      <c r="C871" s="2"/>
      <c r="D871" s="2"/>
      <c r="E871" s="311"/>
      <c r="F871" s="2"/>
      <c r="G871" s="286"/>
      <c r="U871" s="286"/>
    </row>
    <row r="872" spans="1:21" ht="27" hidden="1">
      <c r="A872" s="253" t="s">
        <v>826</v>
      </c>
      <c r="B872" s="253" t="s">
        <v>767</v>
      </c>
      <c r="C872" s="253" t="s">
        <v>536</v>
      </c>
      <c r="D872" s="253" t="s">
        <v>672</v>
      </c>
      <c r="E872" s="253" t="s">
        <v>827</v>
      </c>
      <c r="F872" s="253"/>
      <c r="G872" s="286">
        <f>G873</f>
        <v>0</v>
      </c>
      <c r="U872" s="286">
        <f>U873</f>
        <v>0</v>
      </c>
    </row>
    <row r="873" spans="1:21" ht="54" hidden="1">
      <c r="A873" s="2" t="s">
        <v>1002</v>
      </c>
      <c r="B873" s="2" t="s">
        <v>767</v>
      </c>
      <c r="C873" s="2" t="s">
        <v>536</v>
      </c>
      <c r="D873" s="2" t="s">
        <v>672</v>
      </c>
      <c r="E873" s="2" t="s">
        <v>828</v>
      </c>
      <c r="F873" s="253"/>
      <c r="G873" s="286">
        <f>G874</f>
        <v>0</v>
      </c>
      <c r="U873" s="286">
        <f>U874</f>
        <v>0</v>
      </c>
    </row>
    <row r="874" spans="1:21" ht="41.25" hidden="1">
      <c r="A874" s="320" t="s">
        <v>829</v>
      </c>
      <c r="B874" s="2" t="s">
        <v>767</v>
      </c>
      <c r="C874" s="2" t="s">
        <v>536</v>
      </c>
      <c r="D874" s="2" t="s">
        <v>672</v>
      </c>
      <c r="E874" s="2" t="s">
        <v>830</v>
      </c>
      <c r="F874" s="253"/>
      <c r="G874" s="286">
        <f>G875</f>
        <v>0</v>
      </c>
      <c r="U874" s="286">
        <f>U875</f>
        <v>0</v>
      </c>
    </row>
    <row r="875" spans="1:21" ht="27.75" hidden="1">
      <c r="A875" s="165" t="s">
        <v>831</v>
      </c>
      <c r="B875" s="2" t="s">
        <v>767</v>
      </c>
      <c r="C875" s="2" t="s">
        <v>536</v>
      </c>
      <c r="D875" s="2" t="s">
        <v>672</v>
      </c>
      <c r="E875" s="2" t="s">
        <v>832</v>
      </c>
      <c r="F875" s="253"/>
      <c r="G875" s="286">
        <f>G876</f>
        <v>0</v>
      </c>
      <c r="U875" s="286">
        <f>U876</f>
        <v>0</v>
      </c>
    </row>
    <row r="876" spans="1:21" ht="27.75" hidden="1">
      <c r="A876" s="309" t="s">
        <v>385</v>
      </c>
      <c r="B876" s="2" t="s">
        <v>767</v>
      </c>
      <c r="C876" s="2" t="s">
        <v>536</v>
      </c>
      <c r="D876" s="2" t="s">
        <v>672</v>
      </c>
      <c r="E876" s="2" t="s">
        <v>832</v>
      </c>
      <c r="F876" s="2" t="s">
        <v>523</v>
      </c>
      <c r="G876" s="286"/>
      <c r="U876" s="286"/>
    </row>
    <row r="877" spans="1:21" ht="41.25" customHeight="1">
      <c r="A877" s="330" t="s">
        <v>175</v>
      </c>
      <c r="B877" s="253" t="s">
        <v>767</v>
      </c>
      <c r="C877" s="253" t="s">
        <v>536</v>
      </c>
      <c r="D877" s="253" t="s">
        <v>672</v>
      </c>
      <c r="E877" s="254" t="s">
        <v>580</v>
      </c>
      <c r="F877" s="255"/>
      <c r="G877" s="284"/>
      <c r="U877" s="282">
        <f>SUM(U878)</f>
        <v>41490.566000000006</v>
      </c>
    </row>
    <row r="878" spans="1:21" ht="30" customHeight="1">
      <c r="A878" s="361" t="s">
        <v>176</v>
      </c>
      <c r="B878" s="2" t="s">
        <v>767</v>
      </c>
      <c r="C878" s="2" t="s">
        <v>536</v>
      </c>
      <c r="D878" s="2" t="s">
        <v>672</v>
      </c>
      <c r="E878" s="2" t="s">
        <v>133</v>
      </c>
      <c r="F878" s="243"/>
      <c r="G878" s="284"/>
      <c r="U878" s="284">
        <f>SUM(U881,U892)</f>
        <v>41490.566000000006</v>
      </c>
    </row>
    <row r="879" spans="1:21" ht="15" hidden="1">
      <c r="A879" s="474" t="s">
        <v>335</v>
      </c>
      <c r="B879" s="2" t="s">
        <v>767</v>
      </c>
      <c r="C879" s="2" t="s">
        <v>536</v>
      </c>
      <c r="D879" s="2" t="s">
        <v>672</v>
      </c>
      <c r="E879" s="2" t="s">
        <v>1134</v>
      </c>
      <c r="F879" s="243"/>
      <c r="G879" s="284"/>
      <c r="U879" s="284"/>
    </row>
    <row r="880" spans="1:21" ht="27.75" hidden="1">
      <c r="A880" s="309" t="s">
        <v>385</v>
      </c>
      <c r="B880" s="2" t="s">
        <v>767</v>
      </c>
      <c r="C880" s="2" t="s">
        <v>536</v>
      </c>
      <c r="D880" s="2" t="s">
        <v>672</v>
      </c>
      <c r="E880" s="2" t="s">
        <v>1134</v>
      </c>
      <c r="F880" s="243" t="s">
        <v>523</v>
      </c>
      <c r="G880" s="284"/>
      <c r="U880" s="284"/>
    </row>
    <row r="881" spans="1:21" ht="27">
      <c r="A881" s="311" t="s">
        <v>606</v>
      </c>
      <c r="B881" s="311" t="s">
        <v>767</v>
      </c>
      <c r="C881" s="311" t="s">
        <v>536</v>
      </c>
      <c r="D881" s="311" t="s">
        <v>672</v>
      </c>
      <c r="E881" s="311" t="s">
        <v>1143</v>
      </c>
      <c r="F881" s="2"/>
      <c r="G881" s="284"/>
      <c r="U881" s="284">
        <f>U882+U883+U885</f>
        <v>23418</v>
      </c>
    </row>
    <row r="882" spans="1:21" ht="40.5">
      <c r="A882" s="2" t="s">
        <v>660</v>
      </c>
      <c r="B882" s="2" t="s">
        <v>767</v>
      </c>
      <c r="C882" s="2" t="s">
        <v>536</v>
      </c>
      <c r="D882" s="2" t="s">
        <v>672</v>
      </c>
      <c r="E882" s="2" t="s">
        <v>1143</v>
      </c>
      <c r="F882" s="2" t="s">
        <v>70</v>
      </c>
      <c r="G882" s="284"/>
      <c r="U882" s="284">
        <v>10008</v>
      </c>
    </row>
    <row r="883" spans="1:23" ht="28.5" customHeight="1">
      <c r="A883" s="309" t="s">
        <v>385</v>
      </c>
      <c r="B883" s="2" t="s">
        <v>767</v>
      </c>
      <c r="C883" s="2" t="s">
        <v>536</v>
      </c>
      <c r="D883" s="2" t="s">
        <v>672</v>
      </c>
      <c r="E883" s="2" t="s">
        <v>1143</v>
      </c>
      <c r="F883" s="2" t="s">
        <v>523</v>
      </c>
      <c r="G883" s="284"/>
      <c r="H883" s="477"/>
      <c r="U883" s="284">
        <v>10520</v>
      </c>
      <c r="W883" s="223"/>
    </row>
    <row r="884" spans="1:21" ht="15" hidden="1">
      <c r="A884" s="2" t="s">
        <v>653</v>
      </c>
      <c r="B884" s="2" t="s">
        <v>767</v>
      </c>
      <c r="C884" s="2" t="s">
        <v>536</v>
      </c>
      <c r="D884" s="2" t="s">
        <v>672</v>
      </c>
      <c r="E884" s="2" t="s">
        <v>1143</v>
      </c>
      <c r="F884" s="2" t="s">
        <v>517</v>
      </c>
      <c r="G884" s="284"/>
      <c r="U884" s="284"/>
    </row>
    <row r="885" spans="1:21" ht="15">
      <c r="A885" s="346" t="s">
        <v>772</v>
      </c>
      <c r="B885" s="2" t="s">
        <v>767</v>
      </c>
      <c r="C885" s="2" t="s">
        <v>536</v>
      </c>
      <c r="D885" s="2" t="s">
        <v>672</v>
      </c>
      <c r="E885" s="2" t="s">
        <v>1143</v>
      </c>
      <c r="F885" s="2" t="s">
        <v>773</v>
      </c>
      <c r="G885" s="284"/>
      <c r="U885" s="284">
        <v>2890</v>
      </c>
    </row>
    <row r="886" spans="1:21" ht="28.5" customHeight="1" hidden="1">
      <c r="A886" s="467" t="s">
        <v>413</v>
      </c>
      <c r="B886" s="2" t="s">
        <v>767</v>
      </c>
      <c r="C886" s="2" t="s">
        <v>536</v>
      </c>
      <c r="D886" s="2" t="s">
        <v>672</v>
      </c>
      <c r="E886" s="2" t="s">
        <v>721</v>
      </c>
      <c r="F886" s="2"/>
      <c r="G886" s="284">
        <f>G887</f>
        <v>0</v>
      </c>
      <c r="U886" s="284">
        <f>U887</f>
        <v>0</v>
      </c>
    </row>
    <row r="887" spans="1:21" ht="27" customHeight="1" hidden="1">
      <c r="A887" s="2" t="s">
        <v>438</v>
      </c>
      <c r="B887" s="311" t="s">
        <v>767</v>
      </c>
      <c r="C887" s="311" t="s">
        <v>536</v>
      </c>
      <c r="D887" s="2" t="s">
        <v>672</v>
      </c>
      <c r="E887" s="2" t="s">
        <v>721</v>
      </c>
      <c r="F887" s="2" t="s">
        <v>517</v>
      </c>
      <c r="G887" s="284"/>
      <c r="U887" s="284"/>
    </row>
    <row r="888" spans="1:21" ht="27" customHeight="1" hidden="1">
      <c r="A888" s="387" t="s">
        <v>933</v>
      </c>
      <c r="B888" s="311" t="s">
        <v>767</v>
      </c>
      <c r="C888" s="311" t="s">
        <v>536</v>
      </c>
      <c r="D888" s="2" t="s">
        <v>672</v>
      </c>
      <c r="E888" s="2" t="s">
        <v>932</v>
      </c>
      <c r="F888" s="2"/>
      <c r="G888" s="284">
        <f>G889</f>
        <v>0</v>
      </c>
      <c r="U888" s="284">
        <f>U889</f>
        <v>0</v>
      </c>
    </row>
    <row r="889" spans="1:21" ht="27" customHeight="1" hidden="1">
      <c r="A889" s="2" t="s">
        <v>661</v>
      </c>
      <c r="B889" s="311" t="s">
        <v>767</v>
      </c>
      <c r="C889" s="311" t="s">
        <v>536</v>
      </c>
      <c r="D889" s="2" t="s">
        <v>672</v>
      </c>
      <c r="E889" s="2" t="s">
        <v>932</v>
      </c>
      <c r="F889" s="2" t="s">
        <v>523</v>
      </c>
      <c r="G889" s="284"/>
      <c r="U889" s="284"/>
    </row>
    <row r="890" spans="1:21" ht="39" customHeight="1" hidden="1">
      <c r="A890" s="366" t="s">
        <v>282</v>
      </c>
      <c r="B890" s="311" t="s">
        <v>767</v>
      </c>
      <c r="C890" s="311" t="s">
        <v>536</v>
      </c>
      <c r="D890" s="2" t="s">
        <v>672</v>
      </c>
      <c r="E890" s="2" t="s">
        <v>281</v>
      </c>
      <c r="F890" s="2"/>
      <c r="G890" s="284">
        <f>G891</f>
        <v>0</v>
      </c>
      <c r="U890" s="284">
        <f>U891</f>
        <v>0</v>
      </c>
    </row>
    <row r="891" spans="1:21" ht="21" customHeight="1" hidden="1">
      <c r="A891" s="2" t="s">
        <v>661</v>
      </c>
      <c r="B891" s="311" t="s">
        <v>767</v>
      </c>
      <c r="C891" s="311" t="s">
        <v>536</v>
      </c>
      <c r="D891" s="2" t="s">
        <v>672</v>
      </c>
      <c r="E891" s="2" t="s">
        <v>281</v>
      </c>
      <c r="F891" s="2" t="s">
        <v>523</v>
      </c>
      <c r="G891" s="284"/>
      <c r="U891" s="284"/>
    </row>
    <row r="892" spans="1:21" ht="73.5" customHeight="1">
      <c r="A892" s="498" t="s">
        <v>33</v>
      </c>
      <c r="B892" s="311" t="s">
        <v>767</v>
      </c>
      <c r="C892" s="311" t="s">
        <v>536</v>
      </c>
      <c r="D892" s="311" t="s">
        <v>672</v>
      </c>
      <c r="E892" s="319" t="s">
        <v>1144</v>
      </c>
      <c r="F892" s="2"/>
      <c r="G892" s="284"/>
      <c r="U892" s="284">
        <f>U893+U894</f>
        <v>18072.566000000003</v>
      </c>
    </row>
    <row r="893" spans="1:21" ht="40.5">
      <c r="A893" s="2" t="s">
        <v>660</v>
      </c>
      <c r="B893" s="2" t="s">
        <v>767</v>
      </c>
      <c r="C893" s="2" t="s">
        <v>536</v>
      </c>
      <c r="D893" s="2" t="s">
        <v>672</v>
      </c>
      <c r="E893" s="313" t="s">
        <v>1144</v>
      </c>
      <c r="F893" s="2" t="s">
        <v>70</v>
      </c>
      <c r="G893" s="286"/>
      <c r="H893" s="286">
        <v>17783.454</v>
      </c>
      <c r="I893" s="286">
        <v>17783.454</v>
      </c>
      <c r="J893" s="286">
        <v>17783.454</v>
      </c>
      <c r="K893" s="286">
        <v>17783.454</v>
      </c>
      <c r="L893" s="286">
        <v>17783.454</v>
      </c>
      <c r="M893" s="286">
        <v>17783.454</v>
      </c>
      <c r="N893" s="286">
        <v>17783.454</v>
      </c>
      <c r="O893" s="286">
        <v>17783.454</v>
      </c>
      <c r="P893" s="286">
        <v>17783.454</v>
      </c>
      <c r="Q893" s="286">
        <v>17783.454</v>
      </c>
      <c r="R893" s="286">
        <v>17783.454</v>
      </c>
      <c r="S893" s="286">
        <v>17783.454</v>
      </c>
      <c r="T893" s="286">
        <v>17783.454</v>
      </c>
      <c r="U893" s="286">
        <v>17783.454</v>
      </c>
    </row>
    <row r="894" spans="1:21" ht="31.5" customHeight="1">
      <c r="A894" s="309" t="s">
        <v>385</v>
      </c>
      <c r="B894" s="2" t="s">
        <v>767</v>
      </c>
      <c r="C894" s="2" t="s">
        <v>536</v>
      </c>
      <c r="D894" s="2" t="s">
        <v>672</v>
      </c>
      <c r="E894" s="313" t="s">
        <v>1144</v>
      </c>
      <c r="F894" s="2" t="s">
        <v>523</v>
      </c>
      <c r="G894" s="286"/>
      <c r="H894" s="286">
        <v>289.112</v>
      </c>
      <c r="I894" s="286">
        <v>289.112</v>
      </c>
      <c r="J894" s="286">
        <v>289.112</v>
      </c>
      <c r="K894" s="286">
        <v>289.112</v>
      </c>
      <c r="L894" s="286">
        <v>289.112</v>
      </c>
      <c r="M894" s="286">
        <v>289.112</v>
      </c>
      <c r="N894" s="286">
        <v>289.112</v>
      </c>
      <c r="O894" s="286">
        <v>289.112</v>
      </c>
      <c r="P894" s="286">
        <v>289.112</v>
      </c>
      <c r="Q894" s="286">
        <v>289.112</v>
      </c>
      <c r="R894" s="286">
        <v>289.112</v>
      </c>
      <c r="S894" s="286">
        <v>289.112</v>
      </c>
      <c r="T894" s="286">
        <v>289.112</v>
      </c>
      <c r="U894" s="286">
        <v>289.112</v>
      </c>
    </row>
    <row r="895" spans="1:21" ht="15">
      <c r="A895" s="253" t="s">
        <v>764</v>
      </c>
      <c r="B895" s="253" t="s">
        <v>767</v>
      </c>
      <c r="C895" s="253" t="s">
        <v>536</v>
      </c>
      <c r="D895" s="253" t="s">
        <v>673</v>
      </c>
      <c r="E895" s="253"/>
      <c r="F895" s="253"/>
      <c r="G895" s="288">
        <f>G896+G949+G963+G968+G973+G982+G954+G958+G977</f>
        <v>150827.132</v>
      </c>
      <c r="H895" s="477"/>
      <c r="U895" s="288">
        <f>U896+U949+U963+U968+U973+U982+U954+U958+U977</f>
        <v>150918.132</v>
      </c>
    </row>
    <row r="896" spans="1:21" ht="28.5">
      <c r="A896" s="306" t="s">
        <v>453</v>
      </c>
      <c r="B896" s="2" t="s">
        <v>767</v>
      </c>
      <c r="C896" s="254" t="s">
        <v>536</v>
      </c>
      <c r="D896" s="254" t="s">
        <v>673</v>
      </c>
      <c r="E896" s="254" t="s">
        <v>684</v>
      </c>
      <c r="F896" s="254"/>
      <c r="G896" s="283">
        <f>G897+G936</f>
        <v>148169.132</v>
      </c>
      <c r="H896" s="477"/>
      <c r="U896" s="283"/>
    </row>
    <row r="897" spans="1:21" ht="42.75">
      <c r="A897" s="306" t="s">
        <v>971</v>
      </c>
      <c r="B897" s="254" t="s">
        <v>767</v>
      </c>
      <c r="C897" s="254" t="s">
        <v>536</v>
      </c>
      <c r="D897" s="254" t="s">
        <v>673</v>
      </c>
      <c r="E897" s="254" t="s">
        <v>348</v>
      </c>
      <c r="F897" s="254"/>
      <c r="G897" s="283">
        <f>G898+G918+G927+G942</f>
        <v>148169.132</v>
      </c>
      <c r="H897" s="477"/>
      <c r="U897" s="283"/>
    </row>
    <row r="898" spans="1:21" ht="27.75">
      <c r="A898" s="320" t="s">
        <v>138</v>
      </c>
      <c r="B898" s="254" t="s">
        <v>767</v>
      </c>
      <c r="C898" s="254" t="s">
        <v>536</v>
      </c>
      <c r="D898" s="254" t="s">
        <v>673</v>
      </c>
      <c r="E898" s="254" t="s">
        <v>139</v>
      </c>
      <c r="F898" s="254"/>
      <c r="G898" s="283">
        <f>G899+G903+G907+G912+G914+G916</f>
        <v>146340.932</v>
      </c>
      <c r="H898" s="477"/>
      <c r="U898" s="283"/>
    </row>
    <row r="899" spans="1:21" ht="85.5">
      <c r="A899" s="411" t="s">
        <v>76</v>
      </c>
      <c r="B899" s="2" t="s">
        <v>767</v>
      </c>
      <c r="C899" s="2" t="s">
        <v>536</v>
      </c>
      <c r="D899" s="2" t="s">
        <v>673</v>
      </c>
      <c r="E899" s="2" t="s">
        <v>140</v>
      </c>
      <c r="F899" s="2"/>
      <c r="G899" s="284">
        <f>G900+G901+G902</f>
        <v>130031.932</v>
      </c>
      <c r="U899" s="284"/>
    </row>
    <row r="900" spans="1:21" ht="40.5">
      <c r="A900" s="2" t="s">
        <v>660</v>
      </c>
      <c r="B900" s="2" t="s">
        <v>767</v>
      </c>
      <c r="C900" s="2" t="s">
        <v>536</v>
      </c>
      <c r="D900" s="2" t="s">
        <v>673</v>
      </c>
      <c r="E900" s="2" t="s">
        <v>140</v>
      </c>
      <c r="F900" s="2" t="s">
        <v>70</v>
      </c>
      <c r="G900" s="284">
        <v>124080.099</v>
      </c>
      <c r="H900" s="284">
        <v>117351.093</v>
      </c>
      <c r="U900" s="284"/>
    </row>
    <row r="901" spans="1:21" ht="27.75">
      <c r="A901" s="309" t="s">
        <v>385</v>
      </c>
      <c r="B901" s="2" t="s">
        <v>767</v>
      </c>
      <c r="C901" s="2" t="s">
        <v>536</v>
      </c>
      <c r="D901" s="2" t="s">
        <v>673</v>
      </c>
      <c r="E901" s="2" t="s">
        <v>140</v>
      </c>
      <c r="F901" s="2" t="s">
        <v>523</v>
      </c>
      <c r="G901" s="284">
        <v>5951.833</v>
      </c>
      <c r="H901" s="284">
        <v>5951.833</v>
      </c>
      <c r="U901" s="284"/>
    </row>
    <row r="902" spans="1:21" ht="15" hidden="1">
      <c r="A902" s="308" t="s">
        <v>180</v>
      </c>
      <c r="B902" s="2" t="s">
        <v>767</v>
      </c>
      <c r="C902" s="2" t="s">
        <v>536</v>
      </c>
      <c r="D902" s="2" t="s">
        <v>673</v>
      </c>
      <c r="E902" s="2" t="s">
        <v>140</v>
      </c>
      <c r="F902" s="2" t="s">
        <v>771</v>
      </c>
      <c r="G902" s="284"/>
      <c r="U902" s="284"/>
    </row>
    <row r="903" spans="1:21" ht="15" hidden="1">
      <c r="A903" s="2" t="s">
        <v>183</v>
      </c>
      <c r="B903" s="2" t="s">
        <v>767</v>
      </c>
      <c r="C903" s="311" t="s">
        <v>536</v>
      </c>
      <c r="D903" s="311" t="s">
        <v>673</v>
      </c>
      <c r="E903" s="311" t="s">
        <v>142</v>
      </c>
      <c r="F903" s="311"/>
      <c r="G903" s="285">
        <f>G904</f>
        <v>0</v>
      </c>
      <c r="U903" s="285"/>
    </row>
    <row r="904" spans="1:21" ht="40.5" hidden="1">
      <c r="A904" s="2" t="s">
        <v>660</v>
      </c>
      <c r="B904" s="2" t="s">
        <v>767</v>
      </c>
      <c r="C904" s="2" t="s">
        <v>536</v>
      </c>
      <c r="D904" s="2" t="s">
        <v>673</v>
      </c>
      <c r="E904" s="2" t="s">
        <v>142</v>
      </c>
      <c r="F904" s="2" t="s">
        <v>70</v>
      </c>
      <c r="G904" s="284"/>
      <c r="U904" s="284"/>
    </row>
    <row r="905" spans="1:21" ht="27" hidden="1">
      <c r="A905" s="2" t="s">
        <v>387</v>
      </c>
      <c r="B905" s="254" t="s">
        <v>767</v>
      </c>
      <c r="C905" s="2" t="s">
        <v>536</v>
      </c>
      <c r="D905" s="2" t="s">
        <v>673</v>
      </c>
      <c r="E905" s="2" t="s">
        <v>701</v>
      </c>
      <c r="F905" s="2"/>
      <c r="G905" s="284">
        <f>G906</f>
        <v>0</v>
      </c>
      <c r="U905" s="284"/>
    </row>
    <row r="906" spans="1:21" ht="27.75" hidden="1">
      <c r="A906" s="309" t="s">
        <v>385</v>
      </c>
      <c r="B906" s="254" t="s">
        <v>767</v>
      </c>
      <c r="C906" s="2" t="s">
        <v>536</v>
      </c>
      <c r="D906" s="2" t="s">
        <v>673</v>
      </c>
      <c r="E906" s="2" t="s">
        <v>701</v>
      </c>
      <c r="F906" s="2" t="s">
        <v>523</v>
      </c>
      <c r="G906" s="284"/>
      <c r="U906" s="284"/>
    </row>
    <row r="907" spans="1:21" ht="24" customHeight="1">
      <c r="A907" s="2" t="s">
        <v>606</v>
      </c>
      <c r="B907" s="2" t="s">
        <v>767</v>
      </c>
      <c r="C907" s="2" t="s">
        <v>536</v>
      </c>
      <c r="D907" s="2" t="s">
        <v>673</v>
      </c>
      <c r="E907" s="2" t="s">
        <v>137</v>
      </c>
      <c r="F907" s="2"/>
      <c r="G907" s="284">
        <f>G908+G910+G911+G909</f>
        <v>16309</v>
      </c>
      <c r="U907" s="284"/>
    </row>
    <row r="908" spans="1:21" ht="40.5" hidden="1">
      <c r="A908" s="2" t="s">
        <v>660</v>
      </c>
      <c r="B908" s="2" t="s">
        <v>767</v>
      </c>
      <c r="C908" s="2" t="s">
        <v>536</v>
      </c>
      <c r="D908" s="2" t="s">
        <v>673</v>
      </c>
      <c r="E908" s="2" t="s">
        <v>137</v>
      </c>
      <c r="F908" s="2" t="s">
        <v>70</v>
      </c>
      <c r="G908" s="284"/>
      <c r="U908" s="284"/>
    </row>
    <row r="909" spans="1:21" ht="40.5">
      <c r="A909" s="2" t="s">
        <v>660</v>
      </c>
      <c r="B909" s="2" t="s">
        <v>767</v>
      </c>
      <c r="C909" s="2" t="s">
        <v>536</v>
      </c>
      <c r="D909" s="2" t="s">
        <v>673</v>
      </c>
      <c r="E909" s="2" t="s">
        <v>137</v>
      </c>
      <c r="F909" s="2" t="s">
        <v>70</v>
      </c>
      <c r="G909" s="284">
        <v>8</v>
      </c>
      <c r="U909" s="284"/>
    </row>
    <row r="910" spans="1:23" ht="27.75">
      <c r="A910" s="309" t="s">
        <v>385</v>
      </c>
      <c r="B910" s="2" t="s">
        <v>767</v>
      </c>
      <c r="C910" s="2" t="s">
        <v>536</v>
      </c>
      <c r="D910" s="2" t="s">
        <v>673</v>
      </c>
      <c r="E910" s="2" t="s">
        <v>137</v>
      </c>
      <c r="F910" s="2" t="s">
        <v>523</v>
      </c>
      <c r="G910" s="284">
        <v>14571</v>
      </c>
      <c r="H910" s="490"/>
      <c r="U910" s="284"/>
      <c r="W910" s="223"/>
    </row>
    <row r="911" spans="1:21" ht="15">
      <c r="A911" s="346" t="s">
        <v>772</v>
      </c>
      <c r="B911" s="2" t="s">
        <v>767</v>
      </c>
      <c r="C911" s="2" t="s">
        <v>536</v>
      </c>
      <c r="D911" s="2" t="s">
        <v>673</v>
      </c>
      <c r="E911" s="2" t="s">
        <v>137</v>
      </c>
      <c r="F911" s="2" t="s">
        <v>773</v>
      </c>
      <c r="G911" s="284">
        <v>1730</v>
      </c>
      <c r="H911" s="299"/>
      <c r="U911" s="284"/>
    </row>
    <row r="912" spans="1:21" ht="27.75" hidden="1">
      <c r="A912" s="352" t="s">
        <v>722</v>
      </c>
      <c r="B912" s="2" t="s">
        <v>767</v>
      </c>
      <c r="C912" s="2" t="s">
        <v>536</v>
      </c>
      <c r="D912" s="2" t="s">
        <v>673</v>
      </c>
      <c r="E912" s="2" t="s">
        <v>721</v>
      </c>
      <c r="F912" s="2"/>
      <c r="G912" s="284">
        <f>G913</f>
        <v>0</v>
      </c>
      <c r="H912" s="299"/>
      <c r="U912" s="284"/>
    </row>
    <row r="913" spans="1:21" ht="27" hidden="1">
      <c r="A913" s="2" t="s">
        <v>385</v>
      </c>
      <c r="B913" s="2" t="s">
        <v>767</v>
      </c>
      <c r="C913" s="2" t="s">
        <v>536</v>
      </c>
      <c r="D913" s="2" t="s">
        <v>667</v>
      </c>
      <c r="E913" s="2" t="s">
        <v>721</v>
      </c>
      <c r="F913" s="2" t="s">
        <v>523</v>
      </c>
      <c r="G913" s="284"/>
      <c r="H913" s="490"/>
      <c r="U913" s="284"/>
    </row>
    <row r="914" spans="1:21" ht="40.5" hidden="1">
      <c r="A914" s="2" t="s">
        <v>26</v>
      </c>
      <c r="B914" s="2" t="s">
        <v>767</v>
      </c>
      <c r="C914" s="2" t="s">
        <v>536</v>
      </c>
      <c r="D914" s="2" t="s">
        <v>667</v>
      </c>
      <c r="E914" s="2" t="s">
        <v>25</v>
      </c>
      <c r="F914" s="2"/>
      <c r="G914" s="284">
        <f>G915</f>
        <v>0</v>
      </c>
      <c r="H914" s="299"/>
      <c r="U914" s="284"/>
    </row>
    <row r="915" spans="1:21" ht="27" hidden="1">
      <c r="A915" s="2" t="s">
        <v>385</v>
      </c>
      <c r="B915" s="2" t="s">
        <v>767</v>
      </c>
      <c r="C915" s="2" t="s">
        <v>536</v>
      </c>
      <c r="D915" s="2" t="s">
        <v>667</v>
      </c>
      <c r="E915" s="2" t="s">
        <v>25</v>
      </c>
      <c r="F915" s="2" t="s">
        <v>523</v>
      </c>
      <c r="G915" s="284"/>
      <c r="H915" s="299">
        <v>592.4</v>
      </c>
      <c r="U915" s="284"/>
    </row>
    <row r="916" spans="1:21" ht="27.75" hidden="1">
      <c r="A916" s="413" t="s">
        <v>1107</v>
      </c>
      <c r="B916" s="2" t="s">
        <v>767</v>
      </c>
      <c r="C916" s="2" t="s">
        <v>536</v>
      </c>
      <c r="D916" s="2" t="s">
        <v>673</v>
      </c>
      <c r="E916" s="2" t="s">
        <v>281</v>
      </c>
      <c r="F916" s="2"/>
      <c r="G916" s="284">
        <f>G917</f>
        <v>0</v>
      </c>
      <c r="H916" s="299"/>
      <c r="U916" s="284"/>
    </row>
    <row r="917" spans="1:21" ht="27.75" hidden="1">
      <c r="A917" s="309" t="s">
        <v>385</v>
      </c>
      <c r="B917" s="2" t="s">
        <v>767</v>
      </c>
      <c r="C917" s="2" t="s">
        <v>536</v>
      </c>
      <c r="D917" s="2" t="s">
        <v>673</v>
      </c>
      <c r="E917" s="2" t="s">
        <v>281</v>
      </c>
      <c r="F917" s="2" t="s">
        <v>523</v>
      </c>
      <c r="G917" s="284"/>
      <c r="H917" s="299"/>
      <c r="U917" s="284"/>
    </row>
    <row r="918" spans="1:21" ht="27.75">
      <c r="A918" s="320" t="s">
        <v>471</v>
      </c>
      <c r="B918" s="2" t="s">
        <v>767</v>
      </c>
      <c r="C918" s="2" t="s">
        <v>536</v>
      </c>
      <c r="D918" s="2" t="s">
        <v>673</v>
      </c>
      <c r="E918" s="2" t="s">
        <v>472</v>
      </c>
      <c r="F918" s="2"/>
      <c r="G918" s="284">
        <f>G921+G919</f>
        <v>828.2</v>
      </c>
      <c r="H918" s="299"/>
      <c r="U918" s="284"/>
    </row>
    <row r="919" spans="1:21" ht="30" hidden="1">
      <c r="A919" s="278" t="s">
        <v>18</v>
      </c>
      <c r="B919" s="2" t="s">
        <v>767</v>
      </c>
      <c r="C919" s="2" t="s">
        <v>536</v>
      </c>
      <c r="D919" s="2" t="s">
        <v>673</v>
      </c>
      <c r="E919" s="2" t="s">
        <v>19</v>
      </c>
      <c r="F919" s="2"/>
      <c r="G919" s="284">
        <f>G920</f>
        <v>0</v>
      </c>
      <c r="H919" s="299"/>
      <c r="U919" s="284"/>
    </row>
    <row r="920" spans="1:21" ht="40.5" hidden="1">
      <c r="A920" s="2" t="s">
        <v>660</v>
      </c>
      <c r="B920" s="2" t="s">
        <v>767</v>
      </c>
      <c r="C920" s="311" t="s">
        <v>536</v>
      </c>
      <c r="D920" s="2" t="s">
        <v>673</v>
      </c>
      <c r="E920" s="2" t="s">
        <v>19</v>
      </c>
      <c r="F920" s="2" t="s">
        <v>70</v>
      </c>
      <c r="G920" s="284"/>
      <c r="H920" s="299"/>
      <c r="U920" s="284"/>
    </row>
    <row r="921" spans="1:21" ht="31.5" customHeight="1">
      <c r="A921" s="352" t="s">
        <v>445</v>
      </c>
      <c r="B921" s="2" t="s">
        <v>767</v>
      </c>
      <c r="C921" s="2" t="s">
        <v>536</v>
      </c>
      <c r="D921" s="2" t="s">
        <v>673</v>
      </c>
      <c r="E921" s="2" t="s">
        <v>135</v>
      </c>
      <c r="F921" s="2"/>
      <c r="G921" s="284">
        <f>G922</f>
        <v>828.2</v>
      </c>
      <c r="U921" s="284"/>
    </row>
    <row r="922" spans="1:21" ht="40.5">
      <c r="A922" s="2" t="s">
        <v>660</v>
      </c>
      <c r="B922" s="2" t="s">
        <v>767</v>
      </c>
      <c r="C922" s="311" t="s">
        <v>536</v>
      </c>
      <c r="D922" s="2" t="s">
        <v>673</v>
      </c>
      <c r="E922" s="2" t="s">
        <v>135</v>
      </c>
      <c r="F922" s="2" t="s">
        <v>70</v>
      </c>
      <c r="G922" s="284">
        <v>828.2</v>
      </c>
      <c r="U922" s="284"/>
    </row>
    <row r="923" spans="1:21" ht="35.25" customHeight="1" hidden="1">
      <c r="A923" s="311" t="s">
        <v>78</v>
      </c>
      <c r="B923" s="2" t="s">
        <v>767</v>
      </c>
      <c r="C923" s="2" t="s">
        <v>536</v>
      </c>
      <c r="D923" s="2" t="s">
        <v>673</v>
      </c>
      <c r="E923" s="2" t="s">
        <v>90</v>
      </c>
      <c r="F923" s="2"/>
      <c r="G923" s="284">
        <f>G924</f>
        <v>0</v>
      </c>
      <c r="U923" s="284"/>
    </row>
    <row r="924" spans="1:21" ht="27.75" hidden="1">
      <c r="A924" s="309" t="s">
        <v>385</v>
      </c>
      <c r="B924" s="311" t="s">
        <v>767</v>
      </c>
      <c r="C924" s="311" t="s">
        <v>536</v>
      </c>
      <c r="D924" s="2" t="s">
        <v>673</v>
      </c>
      <c r="E924" s="2" t="s">
        <v>90</v>
      </c>
      <c r="F924" s="2" t="s">
        <v>523</v>
      </c>
      <c r="G924" s="284"/>
      <c r="U924" s="284"/>
    </row>
    <row r="925" spans="1:21" ht="40.5" hidden="1">
      <c r="A925" s="311" t="s">
        <v>327</v>
      </c>
      <c r="B925" s="2" t="s">
        <v>767</v>
      </c>
      <c r="C925" s="2" t="s">
        <v>536</v>
      </c>
      <c r="D925" s="2" t="s">
        <v>673</v>
      </c>
      <c r="E925" s="2" t="s">
        <v>91</v>
      </c>
      <c r="F925" s="2"/>
      <c r="G925" s="284">
        <f>G926</f>
        <v>0</v>
      </c>
      <c r="U925" s="284"/>
    </row>
    <row r="926" spans="1:21" ht="15" hidden="1">
      <c r="A926" s="2" t="s">
        <v>661</v>
      </c>
      <c r="B926" s="311" t="s">
        <v>767</v>
      </c>
      <c r="C926" s="311" t="s">
        <v>536</v>
      </c>
      <c r="D926" s="2" t="s">
        <v>673</v>
      </c>
      <c r="E926" s="2" t="s">
        <v>91</v>
      </c>
      <c r="F926" s="2" t="s">
        <v>523</v>
      </c>
      <c r="G926" s="284"/>
      <c r="U926" s="284"/>
    </row>
    <row r="927" spans="1:21" ht="27.75">
      <c r="A927" s="317" t="s">
        <v>473</v>
      </c>
      <c r="B927" s="311" t="s">
        <v>767</v>
      </c>
      <c r="C927" s="311" t="s">
        <v>536</v>
      </c>
      <c r="D927" s="2" t="s">
        <v>673</v>
      </c>
      <c r="E927" s="2" t="s">
        <v>474</v>
      </c>
      <c r="F927" s="2"/>
      <c r="G927" s="284">
        <f>G928+G930</f>
        <v>1000</v>
      </c>
      <c r="U927" s="284"/>
    </row>
    <row r="928" spans="1:21" ht="57">
      <c r="A928" s="414" t="s">
        <v>1109</v>
      </c>
      <c r="B928" s="2" t="s">
        <v>767</v>
      </c>
      <c r="C928" s="2" t="s">
        <v>536</v>
      </c>
      <c r="D928" s="2" t="s">
        <v>673</v>
      </c>
      <c r="E928" s="2" t="s">
        <v>573</v>
      </c>
      <c r="F928" s="311"/>
      <c r="G928" s="284">
        <f>G929</f>
        <v>1000</v>
      </c>
      <c r="U928" s="284"/>
    </row>
    <row r="929" spans="1:21" ht="30" customHeight="1">
      <c r="A929" s="309" t="s">
        <v>385</v>
      </c>
      <c r="B929" s="2" t="s">
        <v>767</v>
      </c>
      <c r="C929" s="2" t="s">
        <v>536</v>
      </c>
      <c r="D929" s="2" t="s">
        <v>673</v>
      </c>
      <c r="E929" s="2" t="s">
        <v>573</v>
      </c>
      <c r="F929" s="2" t="s">
        <v>523</v>
      </c>
      <c r="G929" s="284">
        <v>1000</v>
      </c>
      <c r="U929" s="284"/>
    </row>
    <row r="930" spans="1:21" ht="57" customHeight="1" hidden="1">
      <c r="A930" s="412" t="s">
        <v>1081</v>
      </c>
      <c r="B930" s="2" t="s">
        <v>767</v>
      </c>
      <c r="C930" s="2" t="s">
        <v>536</v>
      </c>
      <c r="D930" s="2" t="s">
        <v>673</v>
      </c>
      <c r="E930" s="2" t="s">
        <v>28</v>
      </c>
      <c r="F930" s="2"/>
      <c r="G930" s="284">
        <f>G931</f>
        <v>0</v>
      </c>
      <c r="U930" s="284">
        <f>U931</f>
        <v>0</v>
      </c>
    </row>
    <row r="931" spans="1:21" ht="27.75" hidden="1">
      <c r="A931" s="309" t="s">
        <v>385</v>
      </c>
      <c r="B931" s="2" t="s">
        <v>767</v>
      </c>
      <c r="C931" s="2" t="s">
        <v>536</v>
      </c>
      <c r="D931" s="2" t="s">
        <v>667</v>
      </c>
      <c r="E931" s="2" t="s">
        <v>28</v>
      </c>
      <c r="F931" s="2" t="s">
        <v>523</v>
      </c>
      <c r="G931" s="284"/>
      <c r="U931" s="284"/>
    </row>
    <row r="932" spans="1:21" ht="40.5" hidden="1">
      <c r="A932" s="311" t="s">
        <v>730</v>
      </c>
      <c r="B932" s="2" t="s">
        <v>767</v>
      </c>
      <c r="C932" s="2" t="s">
        <v>536</v>
      </c>
      <c r="D932" s="311" t="s">
        <v>673</v>
      </c>
      <c r="E932" s="311" t="s">
        <v>92</v>
      </c>
      <c r="F932" s="311"/>
      <c r="G932" s="285">
        <f>G933</f>
        <v>0</v>
      </c>
      <c r="U932" s="285">
        <f>U933</f>
        <v>0</v>
      </c>
    </row>
    <row r="933" spans="1:21" ht="27.75" hidden="1">
      <c r="A933" s="309" t="s">
        <v>385</v>
      </c>
      <c r="B933" s="2" t="s">
        <v>767</v>
      </c>
      <c r="C933" s="2" t="s">
        <v>536</v>
      </c>
      <c r="D933" s="2" t="s">
        <v>673</v>
      </c>
      <c r="E933" s="311" t="s">
        <v>92</v>
      </c>
      <c r="F933" s="2" t="s">
        <v>523</v>
      </c>
      <c r="G933" s="285"/>
      <c r="U933" s="285"/>
    </row>
    <row r="934" spans="1:21" ht="27" hidden="1">
      <c r="A934" s="2" t="s">
        <v>187</v>
      </c>
      <c r="B934" s="2" t="s">
        <v>767</v>
      </c>
      <c r="C934" s="2" t="s">
        <v>536</v>
      </c>
      <c r="D934" s="2" t="s">
        <v>673</v>
      </c>
      <c r="E934" s="311" t="s">
        <v>388</v>
      </c>
      <c r="F934" s="2"/>
      <c r="G934" s="285">
        <f>G935</f>
        <v>0</v>
      </c>
      <c r="U934" s="285">
        <f>U935</f>
        <v>0</v>
      </c>
    </row>
    <row r="935" spans="1:21" ht="27.75" hidden="1">
      <c r="A935" s="309" t="s">
        <v>385</v>
      </c>
      <c r="B935" s="2" t="s">
        <v>767</v>
      </c>
      <c r="C935" s="2" t="s">
        <v>536</v>
      </c>
      <c r="D935" s="2" t="s">
        <v>673</v>
      </c>
      <c r="E935" s="311" t="s">
        <v>388</v>
      </c>
      <c r="F935" s="2" t="s">
        <v>523</v>
      </c>
      <c r="G935" s="285"/>
      <c r="U935" s="285"/>
    </row>
    <row r="936" spans="1:21" ht="27.75" hidden="1">
      <c r="A936" s="305" t="s">
        <v>130</v>
      </c>
      <c r="B936" s="253" t="s">
        <v>767</v>
      </c>
      <c r="C936" s="253" t="s">
        <v>536</v>
      </c>
      <c r="D936" s="253" t="s">
        <v>673</v>
      </c>
      <c r="E936" s="253" t="s">
        <v>685</v>
      </c>
      <c r="F936" s="253"/>
      <c r="G936" s="282">
        <f>G937</f>
        <v>0</v>
      </c>
      <c r="U936" s="282">
        <f>U937</f>
        <v>0</v>
      </c>
    </row>
    <row r="937" spans="1:21" ht="27.75" hidden="1">
      <c r="A937" s="320" t="s">
        <v>128</v>
      </c>
      <c r="B937" s="253" t="s">
        <v>767</v>
      </c>
      <c r="C937" s="253" t="s">
        <v>536</v>
      </c>
      <c r="D937" s="253" t="s">
        <v>673</v>
      </c>
      <c r="E937" s="253" t="s">
        <v>129</v>
      </c>
      <c r="F937" s="253"/>
      <c r="G937" s="282">
        <f>G938</f>
        <v>0</v>
      </c>
      <c r="U937" s="282">
        <f>U938</f>
        <v>0</v>
      </c>
    </row>
    <row r="938" spans="1:21" ht="22.5" customHeight="1" hidden="1">
      <c r="A938" s="469" t="s">
        <v>606</v>
      </c>
      <c r="B938" s="311" t="s">
        <v>767</v>
      </c>
      <c r="C938" s="311" t="s">
        <v>536</v>
      </c>
      <c r="D938" s="2" t="s">
        <v>673</v>
      </c>
      <c r="E938" s="2" t="s">
        <v>131</v>
      </c>
      <c r="F938" s="2"/>
      <c r="G938" s="284">
        <f>G939+G940+G941</f>
        <v>0</v>
      </c>
      <c r="U938" s="284">
        <f>U939+U940+U941</f>
        <v>0</v>
      </c>
    </row>
    <row r="939" spans="1:21" ht="40.5" hidden="1">
      <c r="A939" s="469" t="s">
        <v>660</v>
      </c>
      <c r="B939" s="2" t="s">
        <v>767</v>
      </c>
      <c r="C939" s="2" t="s">
        <v>536</v>
      </c>
      <c r="D939" s="2" t="s">
        <v>673</v>
      </c>
      <c r="E939" s="2" t="s">
        <v>131</v>
      </c>
      <c r="F939" s="2" t="s">
        <v>70</v>
      </c>
      <c r="G939" s="284"/>
      <c r="U939" s="284"/>
    </row>
    <row r="940" spans="1:21" ht="27.75" hidden="1">
      <c r="A940" s="309" t="s">
        <v>385</v>
      </c>
      <c r="B940" s="2" t="s">
        <v>767</v>
      </c>
      <c r="C940" s="2" t="s">
        <v>536</v>
      </c>
      <c r="D940" s="2" t="s">
        <v>673</v>
      </c>
      <c r="E940" s="2" t="s">
        <v>131</v>
      </c>
      <c r="F940" s="2" t="s">
        <v>523</v>
      </c>
      <c r="G940" s="284"/>
      <c r="U940" s="284"/>
    </row>
    <row r="941" spans="1:21" ht="15" hidden="1">
      <c r="A941" s="470" t="s">
        <v>772</v>
      </c>
      <c r="B941" s="2" t="s">
        <v>767</v>
      </c>
      <c r="C941" s="2" t="s">
        <v>536</v>
      </c>
      <c r="D941" s="2" t="s">
        <v>673</v>
      </c>
      <c r="E941" s="2" t="s">
        <v>131</v>
      </c>
      <c r="F941" s="2" t="s">
        <v>773</v>
      </c>
      <c r="G941" s="284"/>
      <c r="U941" s="284"/>
    </row>
    <row r="942" spans="1:21" ht="46.5" hidden="1">
      <c r="A942" s="415" t="s">
        <v>50</v>
      </c>
      <c r="B942" s="311" t="s">
        <v>767</v>
      </c>
      <c r="C942" s="311" t="s">
        <v>536</v>
      </c>
      <c r="D942" s="2" t="s">
        <v>673</v>
      </c>
      <c r="E942" s="2" t="s">
        <v>51</v>
      </c>
      <c r="F942" s="2"/>
      <c r="G942" s="284">
        <f>G943+G945+G947</f>
        <v>0</v>
      </c>
      <c r="U942" s="284">
        <f>U943+U945+U947</f>
        <v>0</v>
      </c>
    </row>
    <row r="943" spans="1:21" ht="41.25" hidden="1">
      <c r="A943" s="366" t="s">
        <v>53</v>
      </c>
      <c r="B943" s="2" t="s">
        <v>767</v>
      </c>
      <c r="C943" s="2" t="s">
        <v>536</v>
      </c>
      <c r="D943" s="2" t="s">
        <v>673</v>
      </c>
      <c r="E943" s="2" t="s">
        <v>52</v>
      </c>
      <c r="F943" s="2"/>
      <c r="G943" s="284">
        <f>G944</f>
        <v>0</v>
      </c>
      <c r="U943" s="284">
        <f>U944</f>
        <v>0</v>
      </c>
    </row>
    <row r="944" spans="1:21" ht="27.75" hidden="1">
      <c r="A944" s="309" t="s">
        <v>385</v>
      </c>
      <c r="B944" s="2" t="s">
        <v>767</v>
      </c>
      <c r="C944" s="2" t="s">
        <v>536</v>
      </c>
      <c r="D944" s="2" t="s">
        <v>673</v>
      </c>
      <c r="E944" s="2" t="s">
        <v>52</v>
      </c>
      <c r="F944" s="2" t="s">
        <v>523</v>
      </c>
      <c r="G944" s="284"/>
      <c r="U944" s="284"/>
    </row>
    <row r="945" spans="1:21" ht="27.75" hidden="1">
      <c r="A945" s="366" t="s">
        <v>54</v>
      </c>
      <c r="B945" s="2" t="s">
        <v>767</v>
      </c>
      <c r="C945" s="2" t="s">
        <v>536</v>
      </c>
      <c r="D945" s="2" t="s">
        <v>673</v>
      </c>
      <c r="E945" s="2" t="s">
        <v>55</v>
      </c>
      <c r="F945" s="2"/>
      <c r="G945" s="284">
        <f>G946</f>
        <v>0</v>
      </c>
      <c r="U945" s="284">
        <f>U946</f>
        <v>0</v>
      </c>
    </row>
    <row r="946" spans="1:21" ht="27.75" hidden="1">
      <c r="A946" s="309" t="s">
        <v>385</v>
      </c>
      <c r="B946" s="2" t="s">
        <v>767</v>
      </c>
      <c r="C946" s="2" t="s">
        <v>536</v>
      </c>
      <c r="D946" s="2" t="s">
        <v>673</v>
      </c>
      <c r="E946" s="2" t="s">
        <v>55</v>
      </c>
      <c r="F946" s="2" t="s">
        <v>523</v>
      </c>
      <c r="G946" s="284"/>
      <c r="U946" s="284"/>
    </row>
    <row r="947" spans="1:21" ht="27.75" hidden="1">
      <c r="A947" s="366" t="s">
        <v>56</v>
      </c>
      <c r="B947" s="2" t="s">
        <v>767</v>
      </c>
      <c r="C947" s="2" t="s">
        <v>536</v>
      </c>
      <c r="D947" s="2" t="s">
        <v>673</v>
      </c>
      <c r="E947" s="2" t="s">
        <v>57</v>
      </c>
      <c r="F947" s="2"/>
      <c r="G947" s="284">
        <f>G948</f>
        <v>0</v>
      </c>
      <c r="U947" s="284">
        <f>U948</f>
        <v>0</v>
      </c>
    </row>
    <row r="948" spans="1:21" ht="27.75" hidden="1">
      <c r="A948" s="309" t="s">
        <v>385</v>
      </c>
      <c r="B948" s="2" t="s">
        <v>767</v>
      </c>
      <c r="C948" s="2" t="s">
        <v>536</v>
      </c>
      <c r="D948" s="2" t="s">
        <v>673</v>
      </c>
      <c r="E948" s="2" t="s">
        <v>57</v>
      </c>
      <c r="F948" s="2" t="s">
        <v>523</v>
      </c>
      <c r="G948" s="284"/>
      <c r="U948" s="284"/>
    </row>
    <row r="949" spans="1:21" ht="51" customHeight="1">
      <c r="A949" s="327" t="s">
        <v>280</v>
      </c>
      <c r="B949" s="254" t="s">
        <v>767</v>
      </c>
      <c r="C949" s="254" t="s">
        <v>536</v>
      </c>
      <c r="D949" s="254" t="s">
        <v>673</v>
      </c>
      <c r="E949" s="254" t="s">
        <v>641</v>
      </c>
      <c r="F949" s="254"/>
      <c r="G949" s="283">
        <f>G950</f>
        <v>258</v>
      </c>
      <c r="U949" s="283"/>
    </row>
    <row r="950" spans="1:21" ht="45.75" customHeight="1">
      <c r="A950" s="352" t="s">
        <v>958</v>
      </c>
      <c r="B950" s="254" t="s">
        <v>767</v>
      </c>
      <c r="C950" s="254" t="s">
        <v>536</v>
      </c>
      <c r="D950" s="254" t="s">
        <v>673</v>
      </c>
      <c r="E950" s="254" t="s">
        <v>642</v>
      </c>
      <c r="F950" s="254"/>
      <c r="G950" s="283">
        <f>G951</f>
        <v>258</v>
      </c>
      <c r="U950" s="283"/>
    </row>
    <row r="951" spans="1:21" ht="30" customHeight="1">
      <c r="A951" s="320" t="s">
        <v>643</v>
      </c>
      <c r="B951" s="254" t="s">
        <v>767</v>
      </c>
      <c r="C951" s="254" t="s">
        <v>536</v>
      </c>
      <c r="D951" s="254" t="s">
        <v>673</v>
      </c>
      <c r="E951" s="254" t="s">
        <v>644</v>
      </c>
      <c r="F951" s="254"/>
      <c r="G951" s="283">
        <f>G952</f>
        <v>258</v>
      </c>
      <c r="U951" s="283"/>
    </row>
    <row r="952" spans="1:21" ht="15.75" customHeight="1">
      <c r="A952" s="2" t="s">
        <v>325</v>
      </c>
      <c r="B952" s="2" t="s">
        <v>767</v>
      </c>
      <c r="C952" s="2" t="s">
        <v>536</v>
      </c>
      <c r="D952" s="2" t="s">
        <v>673</v>
      </c>
      <c r="E952" s="2" t="s">
        <v>645</v>
      </c>
      <c r="F952" s="2"/>
      <c r="G952" s="284">
        <f>G953</f>
        <v>258</v>
      </c>
      <c r="U952" s="284"/>
    </row>
    <row r="953" spans="1:21" ht="27.75">
      <c r="A953" s="309" t="s">
        <v>385</v>
      </c>
      <c r="B953" s="2" t="s">
        <v>767</v>
      </c>
      <c r="C953" s="2" t="s">
        <v>536</v>
      </c>
      <c r="D953" s="2" t="s">
        <v>673</v>
      </c>
      <c r="E953" s="2" t="s">
        <v>645</v>
      </c>
      <c r="F953" s="2" t="s">
        <v>329</v>
      </c>
      <c r="G953" s="286">
        <v>258</v>
      </c>
      <c r="U953" s="286"/>
    </row>
    <row r="954" spans="1:21" ht="42.75" hidden="1">
      <c r="A954" s="306" t="s">
        <v>192</v>
      </c>
      <c r="B954" s="2" t="s">
        <v>767</v>
      </c>
      <c r="C954" s="254" t="s">
        <v>536</v>
      </c>
      <c r="D954" s="254" t="s">
        <v>673</v>
      </c>
      <c r="E954" s="254" t="s">
        <v>293</v>
      </c>
      <c r="F954" s="254"/>
      <c r="G954" s="289">
        <f>G955</f>
        <v>0</v>
      </c>
      <c r="U954" s="289">
        <f>U955</f>
        <v>0</v>
      </c>
    </row>
    <row r="955" spans="1:21" ht="54" hidden="1">
      <c r="A955" s="2" t="s">
        <v>747</v>
      </c>
      <c r="B955" s="2" t="s">
        <v>767</v>
      </c>
      <c r="C955" s="2" t="s">
        <v>536</v>
      </c>
      <c r="D955" s="2" t="s">
        <v>673</v>
      </c>
      <c r="E955" s="2" t="s">
        <v>195</v>
      </c>
      <c r="F955" s="2"/>
      <c r="G955" s="286">
        <f>G956</f>
        <v>0</v>
      </c>
      <c r="U955" s="286">
        <f>U956</f>
        <v>0</v>
      </c>
    </row>
    <row r="956" spans="1:21" ht="27.75" hidden="1">
      <c r="A956" s="5" t="s">
        <v>193</v>
      </c>
      <c r="B956" s="2" t="s">
        <v>767</v>
      </c>
      <c r="C956" s="2" t="s">
        <v>536</v>
      </c>
      <c r="D956" s="2" t="s">
        <v>673</v>
      </c>
      <c r="E956" s="2" t="s">
        <v>194</v>
      </c>
      <c r="F956" s="2"/>
      <c r="G956" s="286">
        <f>G957</f>
        <v>0</v>
      </c>
      <c r="U956" s="286">
        <f>U957</f>
        <v>0</v>
      </c>
    </row>
    <row r="957" spans="1:21" ht="15" hidden="1">
      <c r="A957" s="2" t="s">
        <v>522</v>
      </c>
      <c r="B957" s="2" t="s">
        <v>767</v>
      </c>
      <c r="C957" s="2" t="s">
        <v>536</v>
      </c>
      <c r="D957" s="2" t="s">
        <v>673</v>
      </c>
      <c r="E957" s="2" t="s">
        <v>194</v>
      </c>
      <c r="F957" s="2" t="s">
        <v>329</v>
      </c>
      <c r="G957" s="286"/>
      <c r="U957" s="286"/>
    </row>
    <row r="958" spans="1:21" ht="15" hidden="1">
      <c r="A958" s="306"/>
      <c r="B958" s="254"/>
      <c r="C958" s="254"/>
      <c r="D958" s="254"/>
      <c r="E958" s="254"/>
      <c r="F958" s="254"/>
      <c r="G958" s="289">
        <f>G959</f>
        <v>0</v>
      </c>
      <c r="U958" s="289">
        <f>U959</f>
        <v>0</v>
      </c>
    </row>
    <row r="959" spans="1:21" ht="15" hidden="1">
      <c r="A959" s="2"/>
      <c r="B959" s="2"/>
      <c r="C959" s="2"/>
      <c r="D959" s="2"/>
      <c r="E959" s="2"/>
      <c r="F959" s="2"/>
      <c r="G959" s="286">
        <f>G960</f>
        <v>0</v>
      </c>
      <c r="U959" s="286">
        <f>U960</f>
        <v>0</v>
      </c>
    </row>
    <row r="960" spans="1:21" ht="15" hidden="1">
      <c r="A960" s="367"/>
      <c r="B960" s="2"/>
      <c r="C960" s="2"/>
      <c r="D960" s="2"/>
      <c r="E960" s="2"/>
      <c r="F960" s="2"/>
      <c r="G960" s="292">
        <f>G961</f>
        <v>0</v>
      </c>
      <c r="U960" s="292">
        <f>U961</f>
        <v>0</v>
      </c>
    </row>
    <row r="961" spans="1:21" ht="15" hidden="1">
      <c r="A961" s="5"/>
      <c r="B961" s="2"/>
      <c r="C961" s="2"/>
      <c r="D961" s="2"/>
      <c r="E961" s="2"/>
      <c r="F961" s="2"/>
      <c r="G961" s="292">
        <f>G962</f>
        <v>0</v>
      </c>
      <c r="U961" s="292">
        <f>U962</f>
        <v>0</v>
      </c>
    </row>
    <row r="962" spans="1:21" ht="15" hidden="1">
      <c r="A962" s="309"/>
      <c r="B962" s="2"/>
      <c r="C962" s="2"/>
      <c r="D962" s="2"/>
      <c r="E962" s="2"/>
      <c r="F962" s="2"/>
      <c r="G962" s="286"/>
      <c r="U962" s="286"/>
    </row>
    <row r="963" spans="1:21" ht="27" hidden="1">
      <c r="A963" s="368" t="s">
        <v>807</v>
      </c>
      <c r="B963" s="254" t="s">
        <v>767</v>
      </c>
      <c r="C963" s="254" t="s">
        <v>536</v>
      </c>
      <c r="D963" s="254" t="s">
        <v>673</v>
      </c>
      <c r="E963" s="254" t="s">
        <v>690</v>
      </c>
      <c r="F963" s="254"/>
      <c r="G963" s="282">
        <f>G964</f>
        <v>0</v>
      </c>
      <c r="U963" s="282">
        <f>U964</f>
        <v>0</v>
      </c>
    </row>
    <row r="964" spans="1:21" ht="41.25" hidden="1">
      <c r="A964" s="5" t="s">
        <v>1001</v>
      </c>
      <c r="B964" s="2" t="s">
        <v>767</v>
      </c>
      <c r="C964" s="2" t="s">
        <v>536</v>
      </c>
      <c r="D964" s="2" t="s">
        <v>673</v>
      </c>
      <c r="E964" s="2" t="s">
        <v>692</v>
      </c>
      <c r="F964" s="2"/>
      <c r="G964" s="284">
        <f>G966</f>
        <v>0</v>
      </c>
      <c r="U964" s="284">
        <f>U966</f>
        <v>0</v>
      </c>
    </row>
    <row r="965" spans="1:21" ht="54.75" hidden="1">
      <c r="A965" s="320" t="s">
        <v>693</v>
      </c>
      <c r="B965" s="2" t="s">
        <v>767</v>
      </c>
      <c r="C965" s="2" t="s">
        <v>536</v>
      </c>
      <c r="D965" s="2" t="s">
        <v>673</v>
      </c>
      <c r="E965" s="2" t="s">
        <v>694</v>
      </c>
      <c r="F965" s="2"/>
      <c r="G965" s="284">
        <f>G966</f>
        <v>0</v>
      </c>
      <c r="U965" s="284">
        <f>U966</f>
        <v>0</v>
      </c>
    </row>
    <row r="966" spans="1:21" ht="26.25" customHeight="1" hidden="1">
      <c r="A966" s="2" t="s">
        <v>250</v>
      </c>
      <c r="B966" s="2" t="s">
        <v>767</v>
      </c>
      <c r="C966" s="2" t="s">
        <v>536</v>
      </c>
      <c r="D966" s="2" t="s">
        <v>673</v>
      </c>
      <c r="E966" s="2" t="s">
        <v>695</v>
      </c>
      <c r="F966" s="2"/>
      <c r="G966" s="284">
        <f>G967</f>
        <v>0</v>
      </c>
      <c r="U966" s="284">
        <f>U967</f>
        <v>0</v>
      </c>
    </row>
    <row r="967" spans="1:21" ht="27.75" hidden="1">
      <c r="A967" s="309" t="s">
        <v>385</v>
      </c>
      <c r="B967" s="2" t="s">
        <v>767</v>
      </c>
      <c r="C967" s="2" t="s">
        <v>536</v>
      </c>
      <c r="D967" s="2" t="s">
        <v>673</v>
      </c>
      <c r="E967" s="2" t="s">
        <v>695</v>
      </c>
      <c r="F967" s="2" t="s">
        <v>523</v>
      </c>
      <c r="G967" s="286"/>
      <c r="U967" s="286"/>
    </row>
    <row r="968" spans="1:21" ht="27.75" hidden="1">
      <c r="A968" s="305" t="s">
        <v>795</v>
      </c>
      <c r="B968" s="253" t="s">
        <v>767</v>
      </c>
      <c r="C968" s="253" t="s">
        <v>536</v>
      </c>
      <c r="D968" s="253" t="s">
        <v>673</v>
      </c>
      <c r="E968" s="253" t="s">
        <v>349</v>
      </c>
      <c r="F968" s="253"/>
      <c r="G968" s="288">
        <f>G969</f>
        <v>0</v>
      </c>
      <c r="U968" s="288">
        <f>U969</f>
        <v>0</v>
      </c>
    </row>
    <row r="969" spans="1:21" ht="59.25" customHeight="1" hidden="1">
      <c r="A969" s="5" t="s">
        <v>960</v>
      </c>
      <c r="B969" s="2" t="s">
        <v>767</v>
      </c>
      <c r="C969" s="2" t="s">
        <v>536</v>
      </c>
      <c r="D969" s="2" t="s">
        <v>673</v>
      </c>
      <c r="E969" s="2" t="s">
        <v>353</v>
      </c>
      <c r="F969" s="2"/>
      <c r="G969" s="286">
        <f>G970</f>
        <v>0</v>
      </c>
      <c r="U969" s="286">
        <f>U970</f>
        <v>0</v>
      </c>
    </row>
    <row r="970" spans="1:21" ht="27.75" hidden="1">
      <c r="A970" s="336" t="s">
        <v>466</v>
      </c>
      <c r="B970" s="2" t="s">
        <v>767</v>
      </c>
      <c r="C970" s="2" t="s">
        <v>536</v>
      </c>
      <c r="D970" s="2" t="s">
        <v>673</v>
      </c>
      <c r="E970" s="2" t="s">
        <v>354</v>
      </c>
      <c r="F970" s="2"/>
      <c r="G970" s="286">
        <f>G971</f>
        <v>0</v>
      </c>
      <c r="U970" s="286">
        <f>U971</f>
        <v>0</v>
      </c>
    </row>
    <row r="971" spans="1:21" ht="15" hidden="1">
      <c r="A971" s="2" t="s">
        <v>251</v>
      </c>
      <c r="B971" s="2" t="s">
        <v>767</v>
      </c>
      <c r="C971" s="2" t="s">
        <v>536</v>
      </c>
      <c r="D971" s="2" t="s">
        <v>673</v>
      </c>
      <c r="E971" s="2" t="s">
        <v>355</v>
      </c>
      <c r="F971" s="2"/>
      <c r="G971" s="286">
        <f>G972</f>
        <v>0</v>
      </c>
      <c r="U971" s="286">
        <f>U972</f>
        <v>0</v>
      </c>
    </row>
    <row r="972" spans="1:21" ht="27.75" hidden="1">
      <c r="A972" s="309" t="s">
        <v>385</v>
      </c>
      <c r="B972" s="2" t="s">
        <v>767</v>
      </c>
      <c r="C972" s="2" t="s">
        <v>536</v>
      </c>
      <c r="D972" s="2" t="s">
        <v>673</v>
      </c>
      <c r="E972" s="2" t="s">
        <v>355</v>
      </c>
      <c r="F972" s="2" t="s">
        <v>523</v>
      </c>
      <c r="G972" s="286"/>
      <c r="U972" s="286"/>
    </row>
    <row r="973" spans="1:21" ht="27.75" hidden="1">
      <c r="A973" s="305" t="s">
        <v>602</v>
      </c>
      <c r="B973" s="253" t="s">
        <v>767</v>
      </c>
      <c r="C973" s="253" t="s">
        <v>536</v>
      </c>
      <c r="D973" s="253" t="s">
        <v>673</v>
      </c>
      <c r="E973" s="254" t="s">
        <v>753</v>
      </c>
      <c r="F973" s="254"/>
      <c r="G973" s="289">
        <f>G974</f>
        <v>0</v>
      </c>
      <c r="U973" s="289">
        <f>U974</f>
        <v>0</v>
      </c>
    </row>
    <row r="974" spans="1:21" ht="45.75" customHeight="1" hidden="1">
      <c r="A974" s="338" t="s">
        <v>739</v>
      </c>
      <c r="B974" s="2" t="s">
        <v>767</v>
      </c>
      <c r="C974" s="2" t="s">
        <v>536</v>
      </c>
      <c r="D974" s="2" t="s">
        <v>673</v>
      </c>
      <c r="E974" s="2" t="s">
        <v>188</v>
      </c>
      <c r="F974" s="2"/>
      <c r="G974" s="286">
        <f>G975</f>
        <v>0</v>
      </c>
      <c r="U974" s="286">
        <f>U975</f>
        <v>0</v>
      </c>
    </row>
    <row r="975" spans="1:21" ht="15" hidden="1">
      <c r="A975" s="2" t="s">
        <v>603</v>
      </c>
      <c r="B975" s="2" t="s">
        <v>767</v>
      </c>
      <c r="C975" s="2" t="s">
        <v>536</v>
      </c>
      <c r="D975" s="2" t="s">
        <v>673</v>
      </c>
      <c r="E975" s="2" t="s">
        <v>740</v>
      </c>
      <c r="F975" s="2"/>
      <c r="G975" s="286">
        <f>G976</f>
        <v>0</v>
      </c>
      <c r="U975" s="286">
        <f>U976</f>
        <v>0</v>
      </c>
    </row>
    <row r="976" spans="1:21" ht="15" hidden="1">
      <c r="A976" s="2" t="s">
        <v>661</v>
      </c>
      <c r="B976" s="2" t="s">
        <v>767</v>
      </c>
      <c r="C976" s="2" t="s">
        <v>536</v>
      </c>
      <c r="D976" s="2" t="s">
        <v>673</v>
      </c>
      <c r="E976" s="2" t="s">
        <v>740</v>
      </c>
      <c r="F976" s="2" t="s">
        <v>523</v>
      </c>
      <c r="G976" s="286"/>
      <c r="U976" s="286"/>
    </row>
    <row r="977" spans="1:21" ht="27" hidden="1">
      <c r="A977" s="253" t="s">
        <v>826</v>
      </c>
      <c r="B977" s="253" t="s">
        <v>767</v>
      </c>
      <c r="C977" s="253" t="s">
        <v>536</v>
      </c>
      <c r="D977" s="253" t="s">
        <v>673</v>
      </c>
      <c r="E977" s="253" t="s">
        <v>827</v>
      </c>
      <c r="F977" s="253"/>
      <c r="G977" s="288">
        <f>G978</f>
        <v>0</v>
      </c>
      <c r="U977" s="288">
        <f>U978</f>
        <v>0</v>
      </c>
    </row>
    <row r="978" spans="1:21" ht="54" hidden="1">
      <c r="A978" s="2" t="s">
        <v>1002</v>
      </c>
      <c r="B978" s="2" t="s">
        <v>767</v>
      </c>
      <c r="C978" s="2" t="s">
        <v>536</v>
      </c>
      <c r="D978" s="2" t="s">
        <v>673</v>
      </c>
      <c r="E978" s="2" t="s">
        <v>828</v>
      </c>
      <c r="F978" s="253"/>
      <c r="G978" s="286">
        <f>G979</f>
        <v>0</v>
      </c>
      <c r="U978" s="286">
        <f>U979</f>
        <v>0</v>
      </c>
    </row>
    <row r="979" spans="1:21" ht="41.25" hidden="1">
      <c r="A979" s="320" t="s">
        <v>829</v>
      </c>
      <c r="B979" s="2" t="s">
        <v>767</v>
      </c>
      <c r="C979" s="2" t="s">
        <v>536</v>
      </c>
      <c r="D979" s="2" t="s">
        <v>673</v>
      </c>
      <c r="E979" s="2" t="s">
        <v>830</v>
      </c>
      <c r="F979" s="253"/>
      <c r="G979" s="286">
        <f>G980</f>
        <v>0</v>
      </c>
      <c r="U979" s="286">
        <f>U980</f>
        <v>0</v>
      </c>
    </row>
    <row r="980" spans="1:21" ht="27.75" hidden="1">
      <c r="A980" s="165" t="s">
        <v>831</v>
      </c>
      <c r="B980" s="2" t="s">
        <v>767</v>
      </c>
      <c r="C980" s="2" t="s">
        <v>536</v>
      </c>
      <c r="D980" s="2" t="s">
        <v>673</v>
      </c>
      <c r="E980" s="2" t="s">
        <v>832</v>
      </c>
      <c r="F980" s="253"/>
      <c r="G980" s="286">
        <f>G981</f>
        <v>0</v>
      </c>
      <c r="U980" s="286">
        <f>U981</f>
        <v>0</v>
      </c>
    </row>
    <row r="981" spans="1:21" ht="27.75" hidden="1">
      <c r="A981" s="309" t="s">
        <v>385</v>
      </c>
      <c r="B981" s="2" t="s">
        <v>767</v>
      </c>
      <c r="C981" s="2" t="s">
        <v>536</v>
      </c>
      <c r="D981" s="2" t="s">
        <v>673</v>
      </c>
      <c r="E981" s="2" t="s">
        <v>832</v>
      </c>
      <c r="F981" s="2" t="s">
        <v>523</v>
      </c>
      <c r="G981" s="286"/>
      <c r="U981" s="286"/>
    </row>
    <row r="982" spans="1:21" s="270" customFormat="1" ht="26.25" customHeight="1">
      <c r="A982" s="330" t="s">
        <v>175</v>
      </c>
      <c r="B982" s="253" t="s">
        <v>767</v>
      </c>
      <c r="C982" s="254" t="s">
        <v>536</v>
      </c>
      <c r="D982" s="254" t="s">
        <v>673</v>
      </c>
      <c r="E982" s="254" t="s">
        <v>132</v>
      </c>
      <c r="F982" s="2"/>
      <c r="G982" s="282">
        <f>G983</f>
        <v>2400</v>
      </c>
      <c r="H982" s="491"/>
      <c r="I982" s="491"/>
      <c r="J982" s="491"/>
      <c r="K982" s="491"/>
      <c r="L982" s="491"/>
      <c r="M982" s="491"/>
      <c r="N982" s="491"/>
      <c r="O982" s="491"/>
      <c r="P982" s="491"/>
      <c r="Q982" s="491"/>
      <c r="R982" s="491"/>
      <c r="S982" s="491"/>
      <c r="T982" s="491"/>
      <c r="U982" s="282">
        <f>U983+U986+U994+U1008+U1015</f>
        <v>150918.132</v>
      </c>
    </row>
    <row r="983" spans="1:21" ht="27.75">
      <c r="A983" s="481" t="s">
        <v>176</v>
      </c>
      <c r="B983" s="482" t="s">
        <v>767</v>
      </c>
      <c r="C983" s="482" t="s">
        <v>536</v>
      </c>
      <c r="D983" s="482" t="s">
        <v>673</v>
      </c>
      <c r="E983" s="482" t="s">
        <v>133</v>
      </c>
      <c r="F983" s="483"/>
      <c r="G983" s="492">
        <f>G984</f>
        <v>2400</v>
      </c>
      <c r="U983" s="492">
        <f>U984</f>
        <v>2400</v>
      </c>
    </row>
    <row r="984" spans="1:21" ht="32.25" customHeight="1">
      <c r="A984" s="254" t="s">
        <v>124</v>
      </c>
      <c r="B984" s="2" t="s">
        <v>767</v>
      </c>
      <c r="C984" s="2" t="s">
        <v>536</v>
      </c>
      <c r="D984" s="2" t="s">
        <v>673</v>
      </c>
      <c r="E984" s="2" t="s">
        <v>491</v>
      </c>
      <c r="F984" s="2"/>
      <c r="G984" s="286">
        <f>G985</f>
        <v>2400</v>
      </c>
      <c r="U984" s="286">
        <f>U985</f>
        <v>2400</v>
      </c>
    </row>
    <row r="985" spans="1:21" ht="27.75">
      <c r="A985" s="309" t="s">
        <v>385</v>
      </c>
      <c r="B985" s="2" t="s">
        <v>767</v>
      </c>
      <c r="C985" s="2" t="s">
        <v>536</v>
      </c>
      <c r="D985" s="2" t="s">
        <v>673</v>
      </c>
      <c r="E985" s="2" t="s">
        <v>491</v>
      </c>
      <c r="F985" s="2" t="s">
        <v>523</v>
      </c>
      <c r="G985" s="286">
        <v>2400</v>
      </c>
      <c r="H985" s="477" t="s">
        <v>1046</v>
      </c>
      <c r="U985" s="286">
        <v>2400</v>
      </c>
    </row>
    <row r="986" spans="1:21" ht="85.5">
      <c r="A986" s="411" t="s">
        <v>76</v>
      </c>
      <c r="B986" s="2" t="s">
        <v>767</v>
      </c>
      <c r="C986" s="2" t="s">
        <v>536</v>
      </c>
      <c r="D986" s="2" t="s">
        <v>673</v>
      </c>
      <c r="E986" s="2" t="s">
        <v>1146</v>
      </c>
      <c r="F986" s="2"/>
      <c r="G986" s="284"/>
      <c r="U986" s="284">
        <f>U987+U988+U989</f>
        <v>130031.932</v>
      </c>
    </row>
    <row r="987" spans="1:21" ht="40.5">
      <c r="A987" s="2" t="s">
        <v>660</v>
      </c>
      <c r="B987" s="2" t="s">
        <v>767</v>
      </c>
      <c r="C987" s="2" t="s">
        <v>536</v>
      </c>
      <c r="D987" s="2" t="s">
        <v>673</v>
      </c>
      <c r="E987" s="2" t="s">
        <v>1146</v>
      </c>
      <c r="F987" s="2" t="s">
        <v>70</v>
      </c>
      <c r="G987" s="284"/>
      <c r="H987" s="284">
        <v>117351.093</v>
      </c>
      <c r="U987" s="284">
        <v>124080.099</v>
      </c>
    </row>
    <row r="988" spans="1:21" ht="27.75">
      <c r="A988" s="309" t="s">
        <v>385</v>
      </c>
      <c r="B988" s="2" t="s">
        <v>767</v>
      </c>
      <c r="C988" s="2" t="s">
        <v>536</v>
      </c>
      <c r="D988" s="2" t="s">
        <v>673</v>
      </c>
      <c r="E988" s="2" t="s">
        <v>1146</v>
      </c>
      <c r="F988" s="2" t="s">
        <v>523</v>
      </c>
      <c r="G988" s="284"/>
      <c r="H988" s="284">
        <v>5951.833</v>
      </c>
      <c r="U988" s="284">
        <v>5951.833</v>
      </c>
    </row>
    <row r="989" spans="1:21" ht="15" hidden="1">
      <c r="A989" s="308" t="s">
        <v>180</v>
      </c>
      <c r="B989" s="2" t="s">
        <v>767</v>
      </c>
      <c r="C989" s="2" t="s">
        <v>536</v>
      </c>
      <c r="D989" s="2" t="s">
        <v>673</v>
      </c>
      <c r="E989" s="2" t="s">
        <v>140</v>
      </c>
      <c r="F989" s="2" t="s">
        <v>771</v>
      </c>
      <c r="G989" s="284"/>
      <c r="U989" s="284"/>
    </row>
    <row r="990" spans="1:21" ht="15" hidden="1">
      <c r="A990" s="2" t="s">
        <v>183</v>
      </c>
      <c r="B990" s="2" t="s">
        <v>767</v>
      </c>
      <c r="C990" s="311" t="s">
        <v>536</v>
      </c>
      <c r="D990" s="311" t="s">
        <v>673</v>
      </c>
      <c r="E990" s="311" t="s">
        <v>142</v>
      </c>
      <c r="F990" s="311"/>
      <c r="G990" s="285"/>
      <c r="U990" s="285">
        <f>U991</f>
        <v>0</v>
      </c>
    </row>
    <row r="991" spans="1:21" ht="40.5" hidden="1">
      <c r="A991" s="2" t="s">
        <v>660</v>
      </c>
      <c r="B991" s="2" t="s">
        <v>767</v>
      </c>
      <c r="C991" s="2" t="s">
        <v>536</v>
      </c>
      <c r="D991" s="2" t="s">
        <v>673</v>
      </c>
      <c r="E991" s="2" t="s">
        <v>142</v>
      </c>
      <c r="F991" s="2" t="s">
        <v>70</v>
      </c>
      <c r="G991" s="284"/>
      <c r="U991" s="284"/>
    </row>
    <row r="992" spans="1:21" ht="27" hidden="1">
      <c r="A992" s="2" t="s">
        <v>387</v>
      </c>
      <c r="B992" s="254" t="s">
        <v>767</v>
      </c>
      <c r="C992" s="2" t="s">
        <v>536</v>
      </c>
      <c r="D992" s="2" t="s">
        <v>673</v>
      </c>
      <c r="E992" s="2" t="s">
        <v>701</v>
      </c>
      <c r="F992" s="2"/>
      <c r="G992" s="284"/>
      <c r="U992" s="284">
        <f>U993</f>
        <v>0</v>
      </c>
    </row>
    <row r="993" spans="1:21" ht="27.75" hidden="1">
      <c r="A993" s="309" t="s">
        <v>385</v>
      </c>
      <c r="B993" s="254" t="s">
        <v>767</v>
      </c>
      <c r="C993" s="2" t="s">
        <v>536</v>
      </c>
      <c r="D993" s="2" t="s">
        <v>673</v>
      </c>
      <c r="E993" s="2" t="s">
        <v>701</v>
      </c>
      <c r="F993" s="2" t="s">
        <v>523</v>
      </c>
      <c r="G993" s="284"/>
      <c r="U993" s="284"/>
    </row>
    <row r="994" spans="1:21" ht="24" customHeight="1">
      <c r="A994" s="254" t="s">
        <v>606</v>
      </c>
      <c r="B994" s="2" t="s">
        <v>767</v>
      </c>
      <c r="C994" s="2" t="s">
        <v>536</v>
      </c>
      <c r="D994" s="2" t="s">
        <v>673</v>
      </c>
      <c r="E994" s="2" t="s">
        <v>1143</v>
      </c>
      <c r="F994" s="2"/>
      <c r="G994" s="284"/>
      <c r="U994" s="284">
        <f>U995+U997+U998+U996</f>
        <v>16658</v>
      </c>
    </row>
    <row r="995" spans="1:21" ht="40.5" hidden="1">
      <c r="A995" s="2" t="s">
        <v>660</v>
      </c>
      <c r="B995" s="2" t="s">
        <v>767</v>
      </c>
      <c r="C995" s="2" t="s">
        <v>536</v>
      </c>
      <c r="D995" s="2" t="s">
        <v>673</v>
      </c>
      <c r="E995" s="2" t="s">
        <v>137</v>
      </c>
      <c r="F995" s="2" t="s">
        <v>70</v>
      </c>
      <c r="G995" s="284"/>
      <c r="U995" s="284"/>
    </row>
    <row r="996" spans="1:21" ht="40.5">
      <c r="A996" s="2" t="s">
        <v>660</v>
      </c>
      <c r="B996" s="2" t="s">
        <v>767</v>
      </c>
      <c r="C996" s="2" t="s">
        <v>536</v>
      </c>
      <c r="D996" s="2" t="s">
        <v>673</v>
      </c>
      <c r="E996" s="2" t="s">
        <v>1143</v>
      </c>
      <c r="F996" s="2" t="s">
        <v>70</v>
      </c>
      <c r="G996" s="284"/>
      <c r="U996" s="284">
        <v>8</v>
      </c>
    </row>
    <row r="997" spans="1:23" ht="27.75">
      <c r="A997" s="309" t="s">
        <v>385</v>
      </c>
      <c r="B997" s="2" t="s">
        <v>767</v>
      </c>
      <c r="C997" s="2" t="s">
        <v>536</v>
      </c>
      <c r="D997" s="2" t="s">
        <v>673</v>
      </c>
      <c r="E997" s="2" t="s">
        <v>1143</v>
      </c>
      <c r="F997" s="2" t="s">
        <v>523</v>
      </c>
      <c r="G997" s="284"/>
      <c r="H997" s="490"/>
      <c r="U997" s="284">
        <v>14900</v>
      </c>
      <c r="W997" s="223"/>
    </row>
    <row r="998" spans="1:21" ht="15">
      <c r="A998" s="346" t="s">
        <v>772</v>
      </c>
      <c r="B998" s="2" t="s">
        <v>767</v>
      </c>
      <c r="C998" s="2" t="s">
        <v>536</v>
      </c>
      <c r="D998" s="2" t="s">
        <v>673</v>
      </c>
      <c r="E998" s="2" t="s">
        <v>1143</v>
      </c>
      <c r="F998" s="2" t="s">
        <v>773</v>
      </c>
      <c r="G998" s="284"/>
      <c r="H998" s="299"/>
      <c r="U998" s="284">
        <v>1750</v>
      </c>
    </row>
    <row r="999" spans="1:21" ht="27.75" hidden="1">
      <c r="A999" s="352" t="s">
        <v>722</v>
      </c>
      <c r="B999" s="2" t="s">
        <v>767</v>
      </c>
      <c r="C999" s="2" t="s">
        <v>536</v>
      </c>
      <c r="D999" s="2" t="s">
        <v>673</v>
      </c>
      <c r="E999" s="2" t="s">
        <v>721</v>
      </c>
      <c r="F999" s="2"/>
      <c r="G999" s="284"/>
      <c r="H999" s="299"/>
      <c r="U999" s="284">
        <f>U1000</f>
        <v>0</v>
      </c>
    </row>
    <row r="1000" spans="1:21" ht="27" hidden="1">
      <c r="A1000" s="2" t="s">
        <v>385</v>
      </c>
      <c r="B1000" s="2" t="s">
        <v>767</v>
      </c>
      <c r="C1000" s="2" t="s">
        <v>536</v>
      </c>
      <c r="D1000" s="2" t="s">
        <v>667</v>
      </c>
      <c r="E1000" s="2" t="s">
        <v>721</v>
      </c>
      <c r="F1000" s="2" t="s">
        <v>523</v>
      </c>
      <c r="G1000" s="284"/>
      <c r="H1000" s="490"/>
      <c r="U1000" s="284"/>
    </row>
    <row r="1001" spans="1:21" ht="40.5" hidden="1">
      <c r="A1001" s="2" t="s">
        <v>26</v>
      </c>
      <c r="B1001" s="2" t="s">
        <v>767</v>
      </c>
      <c r="C1001" s="2" t="s">
        <v>536</v>
      </c>
      <c r="D1001" s="2" t="s">
        <v>667</v>
      </c>
      <c r="E1001" s="2" t="s">
        <v>25</v>
      </c>
      <c r="F1001" s="2"/>
      <c r="G1001" s="284"/>
      <c r="H1001" s="299"/>
      <c r="U1001" s="284">
        <f>U1002</f>
        <v>0</v>
      </c>
    </row>
    <row r="1002" spans="1:21" ht="27" hidden="1">
      <c r="A1002" s="2" t="s">
        <v>385</v>
      </c>
      <c r="B1002" s="2" t="s">
        <v>767</v>
      </c>
      <c r="C1002" s="2" t="s">
        <v>536</v>
      </c>
      <c r="D1002" s="2" t="s">
        <v>667</v>
      </c>
      <c r="E1002" s="2" t="s">
        <v>25</v>
      </c>
      <c r="F1002" s="2" t="s">
        <v>523</v>
      </c>
      <c r="G1002" s="284"/>
      <c r="H1002" s="299">
        <v>592.4</v>
      </c>
      <c r="U1002" s="284"/>
    </row>
    <row r="1003" spans="1:21" ht="27.75" hidden="1">
      <c r="A1003" s="413" t="s">
        <v>1107</v>
      </c>
      <c r="B1003" s="2" t="s">
        <v>767</v>
      </c>
      <c r="C1003" s="2" t="s">
        <v>536</v>
      </c>
      <c r="D1003" s="2" t="s">
        <v>673</v>
      </c>
      <c r="E1003" s="2" t="s">
        <v>281</v>
      </c>
      <c r="F1003" s="2"/>
      <c r="G1003" s="284"/>
      <c r="H1003" s="299"/>
      <c r="U1003" s="284">
        <f>U1004</f>
        <v>0</v>
      </c>
    </row>
    <row r="1004" spans="1:21" ht="27.75" hidden="1">
      <c r="A1004" s="309" t="s">
        <v>385</v>
      </c>
      <c r="B1004" s="2" t="s">
        <v>767</v>
      </c>
      <c r="C1004" s="2" t="s">
        <v>536</v>
      </c>
      <c r="D1004" s="2" t="s">
        <v>673</v>
      </c>
      <c r="E1004" s="2" t="s">
        <v>281</v>
      </c>
      <c r="F1004" s="2" t="s">
        <v>523</v>
      </c>
      <c r="G1004" s="284"/>
      <c r="H1004" s="299"/>
      <c r="U1004" s="284"/>
    </row>
    <row r="1005" spans="1:21" ht="27.75" hidden="1">
      <c r="A1005" s="320" t="s">
        <v>471</v>
      </c>
      <c r="B1005" s="2" t="s">
        <v>767</v>
      </c>
      <c r="C1005" s="2" t="s">
        <v>536</v>
      </c>
      <c r="D1005" s="2" t="s">
        <v>673</v>
      </c>
      <c r="E1005" s="2" t="s">
        <v>472</v>
      </c>
      <c r="F1005" s="2"/>
      <c r="G1005" s="284"/>
      <c r="H1005" s="299"/>
      <c r="U1005" s="284"/>
    </row>
    <row r="1006" spans="1:21" ht="30" hidden="1">
      <c r="A1006" s="278" t="s">
        <v>18</v>
      </c>
      <c r="B1006" s="2" t="s">
        <v>767</v>
      </c>
      <c r="C1006" s="2" t="s">
        <v>536</v>
      </c>
      <c r="D1006" s="2" t="s">
        <v>673</v>
      </c>
      <c r="E1006" s="2" t="s">
        <v>19</v>
      </c>
      <c r="F1006" s="2"/>
      <c r="G1006" s="284"/>
      <c r="H1006" s="299"/>
      <c r="U1006" s="284">
        <f>U1007</f>
        <v>0</v>
      </c>
    </row>
    <row r="1007" spans="1:21" ht="40.5" hidden="1">
      <c r="A1007" s="2" t="s">
        <v>660</v>
      </c>
      <c r="B1007" s="2" t="s">
        <v>767</v>
      </c>
      <c r="C1007" s="311" t="s">
        <v>536</v>
      </c>
      <c r="D1007" s="2" t="s">
        <v>673</v>
      </c>
      <c r="E1007" s="2" t="s">
        <v>19</v>
      </c>
      <c r="F1007" s="2" t="s">
        <v>70</v>
      </c>
      <c r="G1007" s="284"/>
      <c r="H1007" s="299"/>
      <c r="U1007" s="284"/>
    </row>
    <row r="1008" spans="1:21" ht="31.5" customHeight="1">
      <c r="A1008" s="412" t="s">
        <v>445</v>
      </c>
      <c r="B1008" s="2" t="s">
        <v>767</v>
      </c>
      <c r="C1008" s="2" t="s">
        <v>536</v>
      </c>
      <c r="D1008" s="2" t="s">
        <v>673</v>
      </c>
      <c r="E1008" s="2" t="s">
        <v>1147</v>
      </c>
      <c r="F1008" s="2"/>
      <c r="G1008" s="284"/>
      <c r="U1008" s="284">
        <f>U1009</f>
        <v>828.2</v>
      </c>
    </row>
    <row r="1009" spans="1:21" ht="40.5">
      <c r="A1009" s="2" t="s">
        <v>660</v>
      </c>
      <c r="B1009" s="2" t="s">
        <v>767</v>
      </c>
      <c r="C1009" s="311" t="s">
        <v>536</v>
      </c>
      <c r="D1009" s="2" t="s">
        <v>673</v>
      </c>
      <c r="E1009" s="2" t="s">
        <v>1147</v>
      </c>
      <c r="F1009" s="2" t="s">
        <v>70</v>
      </c>
      <c r="G1009" s="284"/>
      <c r="U1009" s="284">
        <v>828.2</v>
      </c>
    </row>
    <row r="1010" spans="1:21" ht="35.25" customHeight="1" hidden="1">
      <c r="A1010" s="311" t="s">
        <v>78</v>
      </c>
      <c r="B1010" s="2" t="s">
        <v>767</v>
      </c>
      <c r="C1010" s="2" t="s">
        <v>536</v>
      </c>
      <c r="D1010" s="2" t="s">
        <v>673</v>
      </c>
      <c r="E1010" s="2" t="s">
        <v>90</v>
      </c>
      <c r="F1010" s="2"/>
      <c r="G1010" s="284"/>
      <c r="U1010" s="284">
        <f>U1011</f>
        <v>0</v>
      </c>
    </row>
    <row r="1011" spans="1:21" ht="27.75" hidden="1">
      <c r="A1011" s="309" t="s">
        <v>385</v>
      </c>
      <c r="B1011" s="311" t="s">
        <v>767</v>
      </c>
      <c r="C1011" s="311" t="s">
        <v>536</v>
      </c>
      <c r="D1011" s="2" t="s">
        <v>673</v>
      </c>
      <c r="E1011" s="2" t="s">
        <v>90</v>
      </c>
      <c r="F1011" s="2" t="s">
        <v>523</v>
      </c>
      <c r="G1011" s="284"/>
      <c r="U1011" s="284"/>
    </row>
    <row r="1012" spans="1:21" ht="40.5" hidden="1">
      <c r="A1012" s="311" t="s">
        <v>327</v>
      </c>
      <c r="B1012" s="2" t="s">
        <v>767</v>
      </c>
      <c r="C1012" s="2" t="s">
        <v>536</v>
      </c>
      <c r="D1012" s="2" t="s">
        <v>673</v>
      </c>
      <c r="E1012" s="2" t="s">
        <v>91</v>
      </c>
      <c r="F1012" s="2"/>
      <c r="G1012" s="284"/>
      <c r="U1012" s="284">
        <f>U1013</f>
        <v>0</v>
      </c>
    </row>
    <row r="1013" spans="1:21" ht="15" hidden="1">
      <c r="A1013" s="2" t="s">
        <v>661</v>
      </c>
      <c r="B1013" s="311" t="s">
        <v>767</v>
      </c>
      <c r="C1013" s="311" t="s">
        <v>536</v>
      </c>
      <c r="D1013" s="2" t="s">
        <v>673</v>
      </c>
      <c r="E1013" s="2" t="s">
        <v>91</v>
      </c>
      <c r="F1013" s="2" t="s">
        <v>523</v>
      </c>
      <c r="G1013" s="284"/>
      <c r="U1013" s="284"/>
    </row>
    <row r="1014" spans="1:21" ht="27.75" hidden="1">
      <c r="A1014" s="317" t="s">
        <v>473</v>
      </c>
      <c r="B1014" s="311" t="s">
        <v>767</v>
      </c>
      <c r="C1014" s="311" t="s">
        <v>536</v>
      </c>
      <c r="D1014" s="2" t="s">
        <v>673</v>
      </c>
      <c r="E1014" s="2" t="s">
        <v>474</v>
      </c>
      <c r="F1014" s="2"/>
      <c r="G1014" s="284"/>
      <c r="U1014" s="284"/>
    </row>
    <row r="1015" spans="1:21" ht="57">
      <c r="A1015" s="414" t="s">
        <v>1109</v>
      </c>
      <c r="B1015" s="2" t="s">
        <v>767</v>
      </c>
      <c r="C1015" s="2" t="s">
        <v>536</v>
      </c>
      <c r="D1015" s="2" t="s">
        <v>673</v>
      </c>
      <c r="E1015" s="2" t="s">
        <v>1148</v>
      </c>
      <c r="F1015" s="311"/>
      <c r="G1015" s="284"/>
      <c r="U1015" s="284">
        <f>U1016</f>
        <v>1000</v>
      </c>
    </row>
    <row r="1016" spans="1:21" ht="30" customHeight="1">
      <c r="A1016" s="309" t="s">
        <v>385</v>
      </c>
      <c r="B1016" s="2" t="s">
        <v>767</v>
      </c>
      <c r="C1016" s="2" t="s">
        <v>536</v>
      </c>
      <c r="D1016" s="2" t="s">
        <v>673</v>
      </c>
      <c r="E1016" s="2" t="s">
        <v>1148</v>
      </c>
      <c r="F1016" s="2" t="s">
        <v>523</v>
      </c>
      <c r="G1016" s="284"/>
      <c r="U1016" s="284">
        <v>1000</v>
      </c>
    </row>
    <row r="1017" spans="1:21" ht="15">
      <c r="A1017" s="361" t="s">
        <v>560</v>
      </c>
      <c r="B1017" s="253" t="s">
        <v>767</v>
      </c>
      <c r="C1017" s="253" t="s">
        <v>536</v>
      </c>
      <c r="D1017" s="253" t="s">
        <v>532</v>
      </c>
      <c r="E1017" s="253"/>
      <c r="F1017" s="253"/>
      <c r="G1017" s="288">
        <f>G1019+G1035+G1026+G1040+G1052</f>
        <v>6310.5</v>
      </c>
      <c r="H1017" s="477"/>
      <c r="U1017" s="288">
        <f>U1019+U1035+U1026+U1040+U1052</f>
        <v>6417.700000000001</v>
      </c>
    </row>
    <row r="1018" spans="1:21" ht="28.5">
      <c r="A1018" s="306" t="s">
        <v>453</v>
      </c>
      <c r="B1018" s="254" t="s">
        <v>767</v>
      </c>
      <c r="C1018" s="254" t="s">
        <v>326</v>
      </c>
      <c r="D1018" s="253" t="s">
        <v>532</v>
      </c>
      <c r="E1018" s="254" t="s">
        <v>684</v>
      </c>
      <c r="F1018" s="253"/>
      <c r="G1018" s="288">
        <f>G1019</f>
        <v>6304.1</v>
      </c>
      <c r="U1018" s="288"/>
    </row>
    <row r="1019" spans="1:21" ht="42.75">
      <c r="A1019" s="306" t="s">
        <v>1003</v>
      </c>
      <c r="B1019" s="254" t="s">
        <v>767</v>
      </c>
      <c r="C1019" s="254" t="s">
        <v>536</v>
      </c>
      <c r="D1019" s="253" t="s">
        <v>532</v>
      </c>
      <c r="E1019" s="254" t="s">
        <v>685</v>
      </c>
      <c r="F1019" s="254"/>
      <c r="G1019" s="283">
        <f>G1020</f>
        <v>6304.1</v>
      </c>
      <c r="U1019" s="283"/>
    </row>
    <row r="1020" spans="1:21" ht="27.75">
      <c r="A1020" s="320" t="s">
        <v>128</v>
      </c>
      <c r="B1020" s="2" t="s">
        <v>767</v>
      </c>
      <c r="C1020" s="2" t="s">
        <v>536</v>
      </c>
      <c r="D1020" s="2" t="s">
        <v>532</v>
      </c>
      <c r="E1020" s="2" t="s">
        <v>129</v>
      </c>
      <c r="F1020" s="2"/>
      <c r="G1020" s="284">
        <f>G1021</f>
        <v>6304.1</v>
      </c>
      <c r="U1020" s="284"/>
    </row>
    <row r="1021" spans="1:21" ht="22.5" customHeight="1">
      <c r="A1021" s="2" t="s">
        <v>606</v>
      </c>
      <c r="B1021" s="311" t="s">
        <v>767</v>
      </c>
      <c r="C1021" s="311" t="s">
        <v>536</v>
      </c>
      <c r="D1021" s="2" t="s">
        <v>532</v>
      </c>
      <c r="E1021" s="2" t="s">
        <v>131</v>
      </c>
      <c r="F1021" s="2"/>
      <c r="G1021" s="284">
        <f>G1022+G1023+G1024</f>
        <v>6304.1</v>
      </c>
      <c r="U1021" s="284"/>
    </row>
    <row r="1022" spans="1:21" ht="40.5">
      <c r="A1022" s="2" t="s">
        <v>660</v>
      </c>
      <c r="B1022" s="2" t="s">
        <v>767</v>
      </c>
      <c r="C1022" s="2" t="s">
        <v>536</v>
      </c>
      <c r="D1022" s="2" t="s">
        <v>532</v>
      </c>
      <c r="E1022" s="2" t="s">
        <v>131</v>
      </c>
      <c r="F1022" s="2" t="s">
        <v>70</v>
      </c>
      <c r="G1022" s="284">
        <v>5673.4</v>
      </c>
      <c r="H1022" s="477"/>
      <c r="U1022" s="284"/>
    </row>
    <row r="1023" spans="1:23" ht="27.75">
      <c r="A1023" s="309" t="s">
        <v>385</v>
      </c>
      <c r="B1023" s="2" t="s">
        <v>767</v>
      </c>
      <c r="C1023" s="2" t="s">
        <v>536</v>
      </c>
      <c r="D1023" s="2" t="s">
        <v>532</v>
      </c>
      <c r="E1023" s="2" t="s">
        <v>131</v>
      </c>
      <c r="F1023" s="2" t="s">
        <v>523</v>
      </c>
      <c r="G1023" s="284">
        <v>607.85</v>
      </c>
      <c r="U1023" s="284"/>
      <c r="W1023" s="223"/>
    </row>
    <row r="1024" spans="1:21" ht="15">
      <c r="A1024" s="346" t="s">
        <v>772</v>
      </c>
      <c r="B1024" s="2" t="s">
        <v>767</v>
      </c>
      <c r="C1024" s="2" t="s">
        <v>536</v>
      </c>
      <c r="D1024" s="2" t="s">
        <v>532</v>
      </c>
      <c r="E1024" s="2" t="s">
        <v>131</v>
      </c>
      <c r="F1024" s="2" t="s">
        <v>773</v>
      </c>
      <c r="G1024" s="284">
        <v>22.85</v>
      </c>
      <c r="H1024" s="477"/>
      <c r="U1024" s="284"/>
    </row>
    <row r="1025" spans="1:21" ht="15" hidden="1">
      <c r="A1025" s="361" t="s">
        <v>765</v>
      </c>
      <c r="B1025" s="253" t="s">
        <v>767</v>
      </c>
      <c r="C1025" s="253" t="s">
        <v>536</v>
      </c>
      <c r="D1025" s="253" t="s">
        <v>532</v>
      </c>
      <c r="E1025" s="253"/>
      <c r="F1025" s="253"/>
      <c r="G1025" s="288"/>
      <c r="U1025" s="288"/>
    </row>
    <row r="1026" spans="1:21" ht="42.75" hidden="1">
      <c r="A1026" s="327" t="s">
        <v>280</v>
      </c>
      <c r="B1026" s="253" t="s">
        <v>767</v>
      </c>
      <c r="C1026" s="253" t="s">
        <v>536</v>
      </c>
      <c r="D1026" s="253" t="s">
        <v>532</v>
      </c>
      <c r="E1026" s="254" t="s">
        <v>641</v>
      </c>
      <c r="F1026" s="253"/>
      <c r="G1026" s="288">
        <f>G1027</f>
        <v>0</v>
      </c>
      <c r="U1026" s="288">
        <f>U1027</f>
        <v>0</v>
      </c>
    </row>
    <row r="1027" spans="1:21" ht="41.25" hidden="1">
      <c r="A1027" s="352" t="s">
        <v>958</v>
      </c>
      <c r="B1027" s="253" t="s">
        <v>767</v>
      </c>
      <c r="C1027" s="253" t="s">
        <v>536</v>
      </c>
      <c r="D1027" s="253" t="s">
        <v>532</v>
      </c>
      <c r="E1027" s="254" t="s">
        <v>642</v>
      </c>
      <c r="F1027" s="2"/>
      <c r="G1027" s="288">
        <f>G1028</f>
        <v>0</v>
      </c>
      <c r="U1027" s="288">
        <f>U1028</f>
        <v>0</v>
      </c>
    </row>
    <row r="1028" spans="1:21" ht="41.25" hidden="1">
      <c r="A1028" s="320" t="s">
        <v>643</v>
      </c>
      <c r="B1028" s="2" t="s">
        <v>767</v>
      </c>
      <c r="C1028" s="2" t="s">
        <v>536</v>
      </c>
      <c r="D1028" s="2" t="s">
        <v>532</v>
      </c>
      <c r="E1028" s="311" t="s">
        <v>644</v>
      </c>
      <c r="F1028" s="2"/>
      <c r="G1028" s="286">
        <f>G1029+G1031</f>
        <v>0</v>
      </c>
      <c r="U1028" s="286">
        <f>U1029+U1031</f>
        <v>0</v>
      </c>
    </row>
    <row r="1029" spans="1:21" ht="15" hidden="1">
      <c r="A1029" s="2" t="s">
        <v>325</v>
      </c>
      <c r="B1029" s="2" t="s">
        <v>767</v>
      </c>
      <c r="C1029" s="2" t="s">
        <v>536</v>
      </c>
      <c r="D1029" s="2" t="s">
        <v>532</v>
      </c>
      <c r="E1029" s="2" t="s">
        <v>645</v>
      </c>
      <c r="F1029" s="2"/>
      <c r="G1029" s="286">
        <f>G1030</f>
        <v>0</v>
      </c>
      <c r="U1029" s="286">
        <f>U1030</f>
        <v>0</v>
      </c>
    </row>
    <row r="1030" spans="1:21" ht="27.75" hidden="1">
      <c r="A1030" s="309" t="s">
        <v>385</v>
      </c>
      <c r="B1030" s="2" t="s">
        <v>767</v>
      </c>
      <c r="C1030" s="2" t="s">
        <v>536</v>
      </c>
      <c r="D1030" s="2" t="s">
        <v>532</v>
      </c>
      <c r="E1030" s="2" t="s">
        <v>645</v>
      </c>
      <c r="F1030" s="2" t="s">
        <v>523</v>
      </c>
      <c r="G1030" s="286"/>
      <c r="U1030" s="286"/>
    </row>
    <row r="1031" spans="1:21" ht="15" hidden="1">
      <c r="A1031" s="8" t="s">
        <v>191</v>
      </c>
      <c r="B1031" s="2" t="s">
        <v>767</v>
      </c>
      <c r="C1031" s="2" t="s">
        <v>536</v>
      </c>
      <c r="D1031" s="253" t="s">
        <v>532</v>
      </c>
      <c r="E1031" s="2" t="s">
        <v>680</v>
      </c>
      <c r="F1031" s="2"/>
      <c r="G1031" s="288">
        <f>G1032</f>
        <v>0</v>
      </c>
      <c r="U1031" s="288">
        <f>U1032</f>
        <v>0</v>
      </c>
    </row>
    <row r="1032" spans="1:21" ht="27.75" hidden="1">
      <c r="A1032" s="309" t="s">
        <v>385</v>
      </c>
      <c r="B1032" s="2" t="s">
        <v>767</v>
      </c>
      <c r="C1032" s="2" t="s">
        <v>536</v>
      </c>
      <c r="D1032" s="253" t="s">
        <v>532</v>
      </c>
      <c r="E1032" s="2" t="s">
        <v>680</v>
      </c>
      <c r="F1032" s="2" t="s">
        <v>523</v>
      </c>
      <c r="G1032" s="288"/>
      <c r="U1032" s="288"/>
    </row>
    <row r="1033" spans="1:21" ht="27" hidden="1">
      <c r="A1033" s="2" t="s">
        <v>736</v>
      </c>
      <c r="B1033" s="2" t="s">
        <v>767</v>
      </c>
      <c r="C1033" s="2" t="s">
        <v>536</v>
      </c>
      <c r="D1033" s="253" t="s">
        <v>532</v>
      </c>
      <c r="E1033" s="2" t="s">
        <v>567</v>
      </c>
      <c r="F1033" s="2"/>
      <c r="G1033" s="288">
        <f>G1034</f>
        <v>0</v>
      </c>
      <c r="U1033" s="288">
        <f>U1034</f>
        <v>0</v>
      </c>
    </row>
    <row r="1034" spans="1:21" ht="15" hidden="1">
      <c r="A1034" s="2" t="s">
        <v>661</v>
      </c>
      <c r="B1034" s="2" t="s">
        <v>767</v>
      </c>
      <c r="C1034" s="2" t="s">
        <v>536</v>
      </c>
      <c r="D1034" s="253" t="s">
        <v>532</v>
      </c>
      <c r="E1034" s="2" t="s">
        <v>567</v>
      </c>
      <c r="F1034" s="2" t="s">
        <v>523</v>
      </c>
      <c r="G1034" s="288"/>
      <c r="U1034" s="288"/>
    </row>
    <row r="1035" spans="1:21" ht="42.75">
      <c r="A1035" s="306" t="s">
        <v>146</v>
      </c>
      <c r="B1035" s="254" t="s">
        <v>767</v>
      </c>
      <c r="C1035" s="254" t="s">
        <v>536</v>
      </c>
      <c r="D1035" s="253" t="s">
        <v>532</v>
      </c>
      <c r="E1035" s="254" t="s">
        <v>153</v>
      </c>
      <c r="F1035" s="254"/>
      <c r="G1035" s="289">
        <f>G1036</f>
        <v>6.4</v>
      </c>
      <c r="U1035" s="289"/>
    </row>
    <row r="1036" spans="1:21" ht="54">
      <c r="A1036" s="2" t="s">
        <v>1004</v>
      </c>
      <c r="B1036" s="2" t="s">
        <v>767</v>
      </c>
      <c r="C1036" s="2" t="s">
        <v>536</v>
      </c>
      <c r="D1036" s="2" t="s">
        <v>532</v>
      </c>
      <c r="E1036" s="2" t="s">
        <v>148</v>
      </c>
      <c r="F1036" s="2"/>
      <c r="G1036" s="286">
        <f>G1037</f>
        <v>6.4</v>
      </c>
      <c r="U1036" s="286"/>
    </row>
    <row r="1037" spans="1:21" ht="27.75">
      <c r="A1037" s="367" t="s">
        <v>149</v>
      </c>
      <c r="B1037" s="2" t="s">
        <v>767</v>
      </c>
      <c r="C1037" s="2" t="s">
        <v>536</v>
      </c>
      <c r="D1037" s="2" t="s">
        <v>532</v>
      </c>
      <c r="E1037" s="2" t="s">
        <v>150</v>
      </c>
      <c r="F1037" s="2"/>
      <c r="G1037" s="292">
        <f>G1038</f>
        <v>6.4</v>
      </c>
      <c r="U1037" s="292"/>
    </row>
    <row r="1038" spans="1:21" ht="27.75">
      <c r="A1038" s="5" t="s">
        <v>193</v>
      </c>
      <c r="B1038" s="2" t="s">
        <v>767</v>
      </c>
      <c r="C1038" s="2" t="s">
        <v>536</v>
      </c>
      <c r="D1038" s="2" t="s">
        <v>532</v>
      </c>
      <c r="E1038" s="2" t="s">
        <v>151</v>
      </c>
      <c r="F1038" s="2"/>
      <c r="G1038" s="292">
        <f>G1039</f>
        <v>6.4</v>
      </c>
      <c r="U1038" s="292"/>
    </row>
    <row r="1039" spans="1:21" ht="27.75">
      <c r="A1039" s="309" t="s">
        <v>385</v>
      </c>
      <c r="B1039" s="2" t="s">
        <v>767</v>
      </c>
      <c r="C1039" s="2" t="s">
        <v>536</v>
      </c>
      <c r="D1039" s="2" t="s">
        <v>532</v>
      </c>
      <c r="E1039" s="2" t="s">
        <v>151</v>
      </c>
      <c r="F1039" s="2" t="s">
        <v>523</v>
      </c>
      <c r="G1039" s="286">
        <v>6.4</v>
      </c>
      <c r="U1039" s="286"/>
    </row>
    <row r="1040" spans="1:21" ht="28.5" hidden="1">
      <c r="A1040" s="254" t="s">
        <v>929</v>
      </c>
      <c r="B1040" s="253" t="s">
        <v>767</v>
      </c>
      <c r="C1040" s="254" t="s">
        <v>536</v>
      </c>
      <c r="D1040" s="254" t="s">
        <v>532</v>
      </c>
      <c r="E1040" s="254" t="s">
        <v>828</v>
      </c>
      <c r="F1040" s="254"/>
      <c r="G1040" s="283">
        <f>G1041</f>
        <v>0</v>
      </c>
      <c r="U1040" s="283">
        <f>U1041</f>
        <v>0</v>
      </c>
    </row>
    <row r="1041" spans="1:21" ht="41.25" hidden="1">
      <c r="A1041" s="417" t="s">
        <v>1044</v>
      </c>
      <c r="B1041" s="2" t="s">
        <v>767</v>
      </c>
      <c r="C1041" s="2" t="s">
        <v>536</v>
      </c>
      <c r="D1041" s="2" t="s">
        <v>532</v>
      </c>
      <c r="E1041" s="311" t="s">
        <v>830</v>
      </c>
      <c r="F1041" s="2"/>
      <c r="G1041" s="284">
        <f>G1042</f>
        <v>0</v>
      </c>
      <c r="U1041" s="284">
        <f>U1042</f>
        <v>0</v>
      </c>
    </row>
    <row r="1042" spans="1:21" ht="27.75" hidden="1">
      <c r="A1042" s="165" t="s">
        <v>831</v>
      </c>
      <c r="B1042" s="2" t="s">
        <v>767</v>
      </c>
      <c r="C1042" s="2" t="s">
        <v>536</v>
      </c>
      <c r="D1042" s="2" t="s">
        <v>532</v>
      </c>
      <c r="E1042" s="2" t="s">
        <v>832</v>
      </c>
      <c r="F1042" s="2"/>
      <c r="G1042" s="284">
        <f>G1043</f>
        <v>0</v>
      </c>
      <c r="U1042" s="284">
        <f>U1043</f>
        <v>0</v>
      </c>
    </row>
    <row r="1043" spans="1:21" ht="27.75" hidden="1">
      <c r="A1043" s="309" t="s">
        <v>385</v>
      </c>
      <c r="B1043" s="2" t="s">
        <v>767</v>
      </c>
      <c r="C1043" s="2" t="s">
        <v>536</v>
      </c>
      <c r="D1043" s="2" t="s">
        <v>532</v>
      </c>
      <c r="E1043" s="2" t="s">
        <v>832</v>
      </c>
      <c r="F1043" s="2" t="s">
        <v>523</v>
      </c>
      <c r="G1043" s="284"/>
      <c r="U1043" s="284"/>
    </row>
    <row r="1044" spans="1:21" ht="15" hidden="1">
      <c r="A1044" s="253" t="s">
        <v>765</v>
      </c>
      <c r="B1044" s="253" t="s">
        <v>767</v>
      </c>
      <c r="C1044" s="253" t="s">
        <v>536</v>
      </c>
      <c r="D1044" s="253" t="s">
        <v>536</v>
      </c>
      <c r="E1044" s="2"/>
      <c r="F1044" s="2"/>
      <c r="G1044" s="288">
        <f>G1045</f>
        <v>0</v>
      </c>
      <c r="U1044" s="288">
        <f>U1045</f>
        <v>0</v>
      </c>
    </row>
    <row r="1045" spans="1:21" ht="54.75" hidden="1">
      <c r="A1045" s="361" t="s">
        <v>313</v>
      </c>
      <c r="B1045" s="253" t="s">
        <v>767</v>
      </c>
      <c r="C1045" s="253" t="s">
        <v>536</v>
      </c>
      <c r="D1045" s="253" t="s">
        <v>536</v>
      </c>
      <c r="E1045" s="253" t="s">
        <v>314</v>
      </c>
      <c r="F1045" s="2"/>
      <c r="G1045" s="288">
        <f>G1046</f>
        <v>0</v>
      </c>
      <c r="U1045" s="288">
        <f>U1046</f>
        <v>0</v>
      </c>
    </row>
    <row r="1046" spans="1:21" ht="68.25" hidden="1">
      <c r="A1046" s="7" t="s">
        <v>1011</v>
      </c>
      <c r="B1046" s="2" t="s">
        <v>767</v>
      </c>
      <c r="C1046" s="2" t="s">
        <v>536</v>
      </c>
      <c r="D1046" s="2" t="s">
        <v>536</v>
      </c>
      <c r="E1046" s="2" t="s">
        <v>321</v>
      </c>
      <c r="F1046" s="2"/>
      <c r="G1046" s="286">
        <f>G1047</f>
        <v>0</v>
      </c>
      <c r="U1046" s="286">
        <f>U1047</f>
        <v>0</v>
      </c>
    </row>
    <row r="1047" spans="1:21" ht="27.75" hidden="1">
      <c r="A1047" s="320" t="s">
        <v>678</v>
      </c>
      <c r="B1047" s="2" t="s">
        <v>767</v>
      </c>
      <c r="C1047" s="2" t="s">
        <v>536</v>
      </c>
      <c r="D1047" s="2" t="s">
        <v>536</v>
      </c>
      <c r="E1047" s="2" t="s">
        <v>323</v>
      </c>
      <c r="F1047" s="2"/>
      <c r="G1047" s="286">
        <f>G1048+G1050</f>
        <v>0</v>
      </c>
      <c r="U1047" s="286">
        <f>U1048+U1050</f>
        <v>0</v>
      </c>
    </row>
    <row r="1048" spans="1:21" ht="15" hidden="1">
      <c r="A1048" s="8" t="s">
        <v>34</v>
      </c>
      <c r="B1048" s="2" t="s">
        <v>767</v>
      </c>
      <c r="C1048" s="2" t="s">
        <v>536</v>
      </c>
      <c r="D1048" s="2" t="s">
        <v>536</v>
      </c>
      <c r="E1048" s="2" t="s">
        <v>715</v>
      </c>
      <c r="F1048" s="2"/>
      <c r="G1048" s="286">
        <f>G1049</f>
        <v>0</v>
      </c>
      <c r="U1048" s="286">
        <f>U1049</f>
        <v>0</v>
      </c>
    </row>
    <row r="1049" spans="1:21" ht="27" hidden="1">
      <c r="A1049" s="307" t="s">
        <v>385</v>
      </c>
      <c r="B1049" s="2" t="s">
        <v>767</v>
      </c>
      <c r="C1049" s="2" t="s">
        <v>536</v>
      </c>
      <c r="D1049" s="2" t="s">
        <v>536</v>
      </c>
      <c r="E1049" s="2" t="s">
        <v>715</v>
      </c>
      <c r="F1049" s="2" t="s">
        <v>523</v>
      </c>
      <c r="G1049" s="286"/>
      <c r="U1049" s="286"/>
    </row>
    <row r="1050" spans="1:21" ht="15" hidden="1">
      <c r="A1050" s="8" t="s">
        <v>191</v>
      </c>
      <c r="B1050" s="2" t="s">
        <v>767</v>
      </c>
      <c r="C1050" s="2" t="s">
        <v>536</v>
      </c>
      <c r="D1050" s="2" t="s">
        <v>536</v>
      </c>
      <c r="E1050" s="2" t="s">
        <v>22</v>
      </c>
      <c r="F1050" s="2"/>
      <c r="G1050" s="286">
        <f>G1051</f>
        <v>0</v>
      </c>
      <c r="U1050" s="286">
        <f>U1051</f>
        <v>0</v>
      </c>
    </row>
    <row r="1051" spans="1:21" ht="27" hidden="1">
      <c r="A1051" s="307" t="s">
        <v>385</v>
      </c>
      <c r="B1051" s="2" t="s">
        <v>767</v>
      </c>
      <c r="C1051" s="2" t="s">
        <v>536</v>
      </c>
      <c r="D1051" s="2" t="s">
        <v>536</v>
      </c>
      <c r="E1051" s="2" t="s">
        <v>22</v>
      </c>
      <c r="F1051" s="2" t="s">
        <v>523</v>
      </c>
      <c r="G1051" s="286"/>
      <c r="U1051" s="286"/>
    </row>
    <row r="1052" spans="1:21" s="270" customFormat="1" ht="26.25" customHeight="1">
      <c r="A1052" s="330" t="s">
        <v>175</v>
      </c>
      <c r="B1052" s="253" t="s">
        <v>767</v>
      </c>
      <c r="C1052" s="254" t="s">
        <v>536</v>
      </c>
      <c r="D1052" s="254" t="s">
        <v>532</v>
      </c>
      <c r="E1052" s="254" t="s">
        <v>132</v>
      </c>
      <c r="F1052" s="2"/>
      <c r="G1052" s="282"/>
      <c r="H1052" s="491"/>
      <c r="I1052" s="491"/>
      <c r="J1052" s="491"/>
      <c r="K1052" s="491"/>
      <c r="L1052" s="491"/>
      <c r="M1052" s="491"/>
      <c r="N1052" s="491"/>
      <c r="O1052" s="491"/>
      <c r="P1052" s="491"/>
      <c r="Q1052" s="491"/>
      <c r="R1052" s="491"/>
      <c r="S1052" s="491"/>
      <c r="T1052" s="491"/>
      <c r="U1052" s="493">
        <f>SUM(U1053)</f>
        <v>6417.700000000001</v>
      </c>
    </row>
    <row r="1053" spans="1:21" ht="27.75">
      <c r="A1053" s="481" t="s">
        <v>176</v>
      </c>
      <c r="B1053" s="482" t="s">
        <v>767</v>
      </c>
      <c r="C1053" s="482" t="s">
        <v>536</v>
      </c>
      <c r="D1053" s="482" t="s">
        <v>532</v>
      </c>
      <c r="E1053" s="482" t="s">
        <v>133</v>
      </c>
      <c r="F1053" s="483"/>
      <c r="G1053" s="492"/>
      <c r="U1053" s="492">
        <f>SUM(U1054)</f>
        <v>6417.700000000001</v>
      </c>
    </row>
    <row r="1054" spans="1:21" ht="22.5" customHeight="1">
      <c r="A1054" s="311" t="s">
        <v>606</v>
      </c>
      <c r="B1054" s="311" t="s">
        <v>767</v>
      </c>
      <c r="C1054" s="311" t="s">
        <v>536</v>
      </c>
      <c r="D1054" s="311" t="s">
        <v>532</v>
      </c>
      <c r="E1054" s="311" t="s">
        <v>1143</v>
      </c>
      <c r="F1054" s="2"/>
      <c r="G1054" s="284"/>
      <c r="U1054" s="284">
        <f>U1055+U1056+U1057</f>
        <v>6417.700000000001</v>
      </c>
    </row>
    <row r="1055" spans="1:21" ht="40.5">
      <c r="A1055" s="2" t="s">
        <v>660</v>
      </c>
      <c r="B1055" s="2" t="s">
        <v>767</v>
      </c>
      <c r="C1055" s="2" t="s">
        <v>536</v>
      </c>
      <c r="D1055" s="2" t="s">
        <v>532</v>
      </c>
      <c r="E1055" s="2" t="s">
        <v>1143</v>
      </c>
      <c r="F1055" s="2" t="s">
        <v>70</v>
      </c>
      <c r="G1055" s="284"/>
      <c r="H1055" s="477"/>
      <c r="U1055" s="284">
        <v>5787</v>
      </c>
    </row>
    <row r="1056" spans="1:23" ht="27.75">
      <c r="A1056" s="309" t="s">
        <v>385</v>
      </c>
      <c r="B1056" s="2" t="s">
        <v>767</v>
      </c>
      <c r="C1056" s="2" t="s">
        <v>536</v>
      </c>
      <c r="D1056" s="2" t="s">
        <v>532</v>
      </c>
      <c r="E1056" s="2" t="s">
        <v>1143</v>
      </c>
      <c r="F1056" s="2" t="s">
        <v>523</v>
      </c>
      <c r="G1056" s="284"/>
      <c r="U1056" s="284">
        <v>607.85</v>
      </c>
      <c r="W1056" s="223"/>
    </row>
    <row r="1057" spans="1:21" ht="15">
      <c r="A1057" s="346" t="s">
        <v>772</v>
      </c>
      <c r="B1057" s="2" t="s">
        <v>767</v>
      </c>
      <c r="C1057" s="2" t="s">
        <v>536</v>
      </c>
      <c r="D1057" s="2" t="s">
        <v>532</v>
      </c>
      <c r="E1057" s="2" t="s">
        <v>1143</v>
      </c>
      <c r="F1057" s="2" t="s">
        <v>773</v>
      </c>
      <c r="G1057" s="284"/>
      <c r="H1057" s="477"/>
      <c r="U1057" s="284">
        <v>22.85</v>
      </c>
    </row>
    <row r="1058" spans="1:21" ht="21" customHeight="1">
      <c r="A1058" s="253" t="s">
        <v>529</v>
      </c>
      <c r="B1058" s="253" t="s">
        <v>767</v>
      </c>
      <c r="C1058" s="253" t="s">
        <v>536</v>
      </c>
      <c r="D1058" s="253" t="s">
        <v>538</v>
      </c>
      <c r="E1058" s="2"/>
      <c r="F1058" s="2"/>
      <c r="G1058" s="282">
        <f>G1059+G1070</f>
        <v>1367</v>
      </c>
      <c r="H1058" s="477"/>
      <c r="U1058" s="282">
        <f>U1059+U1070+U1077</f>
        <v>1395.5</v>
      </c>
    </row>
    <row r="1059" spans="1:21" ht="28.5">
      <c r="A1059" s="306" t="s">
        <v>453</v>
      </c>
      <c r="B1059" s="254" t="s">
        <v>767</v>
      </c>
      <c r="C1059" s="254" t="s">
        <v>326</v>
      </c>
      <c r="D1059" s="254" t="s">
        <v>538</v>
      </c>
      <c r="E1059" s="254" t="s">
        <v>684</v>
      </c>
      <c r="F1059" s="2"/>
      <c r="G1059" s="284">
        <f>G1060+G1064</f>
        <v>1367</v>
      </c>
      <c r="U1059" s="284"/>
    </row>
    <row r="1060" spans="1:21" ht="42.75">
      <c r="A1060" s="306" t="s">
        <v>979</v>
      </c>
      <c r="B1060" s="2" t="s">
        <v>767</v>
      </c>
      <c r="C1060" s="2" t="s">
        <v>536</v>
      </c>
      <c r="D1060" s="2" t="s">
        <v>538</v>
      </c>
      <c r="E1060" s="2" t="s">
        <v>686</v>
      </c>
      <c r="F1060" s="2"/>
      <c r="G1060" s="284">
        <f>G1061</f>
        <v>1367</v>
      </c>
      <c r="U1060" s="284"/>
    </row>
    <row r="1061" spans="1:21" ht="27.75">
      <c r="A1061" s="320" t="s">
        <v>455</v>
      </c>
      <c r="B1061" s="2" t="s">
        <v>767</v>
      </c>
      <c r="C1061" s="2" t="s">
        <v>536</v>
      </c>
      <c r="D1061" s="2" t="s">
        <v>538</v>
      </c>
      <c r="E1061" s="2" t="s">
        <v>456</v>
      </c>
      <c r="F1061" s="2"/>
      <c r="G1061" s="284">
        <f>G1062+G1066</f>
        <v>1367</v>
      </c>
      <c r="U1061" s="284"/>
    </row>
    <row r="1062" spans="1:21" ht="27.75" hidden="1">
      <c r="A1062" s="5" t="s">
        <v>729</v>
      </c>
      <c r="B1062" s="2" t="s">
        <v>767</v>
      </c>
      <c r="C1062" s="2" t="s">
        <v>326</v>
      </c>
      <c r="D1062" s="2" t="s">
        <v>538</v>
      </c>
      <c r="E1062" s="2" t="s">
        <v>457</v>
      </c>
      <c r="F1062" s="2"/>
      <c r="G1062" s="284">
        <f>G1063</f>
        <v>0</v>
      </c>
      <c r="U1062" s="284"/>
    </row>
    <row r="1063" spans="1:21" ht="40.5" hidden="1">
      <c r="A1063" s="2" t="s">
        <v>660</v>
      </c>
      <c r="B1063" s="2" t="s">
        <v>767</v>
      </c>
      <c r="C1063" s="2" t="s">
        <v>326</v>
      </c>
      <c r="D1063" s="2" t="s">
        <v>538</v>
      </c>
      <c r="E1063" s="2" t="s">
        <v>457</v>
      </c>
      <c r="F1063" s="2" t="s">
        <v>70</v>
      </c>
      <c r="G1063" s="284"/>
      <c r="U1063" s="284"/>
    </row>
    <row r="1064" spans="1:21" ht="15" hidden="1">
      <c r="A1064" s="471"/>
      <c r="B1064" s="2"/>
      <c r="C1064" s="2"/>
      <c r="D1064" s="2"/>
      <c r="E1064" s="2"/>
      <c r="F1064" s="2"/>
      <c r="G1064" s="284"/>
      <c r="U1064" s="284"/>
    </row>
    <row r="1065" spans="1:21" ht="15" hidden="1">
      <c r="A1065" s="320"/>
      <c r="B1065" s="2"/>
      <c r="C1065" s="2"/>
      <c r="D1065" s="2"/>
      <c r="E1065" s="2"/>
      <c r="F1065" s="2"/>
      <c r="G1065" s="284"/>
      <c r="U1065" s="284"/>
    </row>
    <row r="1066" spans="1:21" ht="27">
      <c r="A1066" s="2" t="s">
        <v>330</v>
      </c>
      <c r="B1066" s="2" t="s">
        <v>767</v>
      </c>
      <c r="C1066" s="2" t="s">
        <v>536</v>
      </c>
      <c r="D1066" s="2" t="s">
        <v>538</v>
      </c>
      <c r="E1066" s="2" t="s">
        <v>458</v>
      </c>
      <c r="F1066" s="2"/>
      <c r="G1066" s="284">
        <f>G1067+G1068+G1069+G1076</f>
        <v>1367</v>
      </c>
      <c r="U1066" s="284"/>
    </row>
    <row r="1067" spans="1:21" ht="40.5">
      <c r="A1067" s="2" t="s">
        <v>660</v>
      </c>
      <c r="B1067" s="2" t="s">
        <v>767</v>
      </c>
      <c r="C1067" s="2" t="s">
        <v>536</v>
      </c>
      <c r="D1067" s="2" t="s">
        <v>538</v>
      </c>
      <c r="E1067" s="2" t="s">
        <v>458</v>
      </c>
      <c r="F1067" s="2" t="s">
        <v>70</v>
      </c>
      <c r="G1067" s="284">
        <v>1270</v>
      </c>
      <c r="U1067" s="284"/>
    </row>
    <row r="1068" spans="1:21" ht="27.75">
      <c r="A1068" s="309" t="s">
        <v>385</v>
      </c>
      <c r="B1068" s="2" t="s">
        <v>767</v>
      </c>
      <c r="C1068" s="2" t="s">
        <v>536</v>
      </c>
      <c r="D1068" s="2" t="s">
        <v>538</v>
      </c>
      <c r="E1068" s="2" t="s">
        <v>458</v>
      </c>
      <c r="F1068" s="2" t="s">
        <v>523</v>
      </c>
      <c r="G1068" s="284">
        <v>97</v>
      </c>
      <c r="U1068" s="284"/>
    </row>
    <row r="1069" spans="1:21" ht="15" hidden="1">
      <c r="A1069" s="2" t="s">
        <v>772</v>
      </c>
      <c r="B1069" s="2" t="s">
        <v>767</v>
      </c>
      <c r="C1069" s="2" t="s">
        <v>536</v>
      </c>
      <c r="D1069" s="2" t="s">
        <v>538</v>
      </c>
      <c r="E1069" s="2" t="s">
        <v>458</v>
      </c>
      <c r="F1069" s="2" t="s">
        <v>773</v>
      </c>
      <c r="G1069" s="284"/>
      <c r="U1069" s="284"/>
    </row>
    <row r="1070" spans="1:21" ht="35.25" customHeight="1" hidden="1">
      <c r="A1070" s="418" t="s">
        <v>797</v>
      </c>
      <c r="B1070" s="254" t="s">
        <v>767</v>
      </c>
      <c r="C1070" s="254" t="s">
        <v>536</v>
      </c>
      <c r="D1070" s="254" t="s">
        <v>538</v>
      </c>
      <c r="E1070" s="254" t="s">
        <v>709</v>
      </c>
      <c r="F1070" s="254"/>
      <c r="G1070" s="283"/>
      <c r="U1070" s="283"/>
    </row>
    <row r="1071" spans="1:21" ht="0.75" customHeight="1" hidden="1">
      <c r="A1071" s="254"/>
      <c r="B1071" s="254"/>
      <c r="C1071" s="254"/>
      <c r="D1071" s="254"/>
      <c r="E1071" s="254"/>
      <c r="F1071" s="254"/>
      <c r="G1071" s="283"/>
      <c r="U1071" s="283"/>
    </row>
    <row r="1072" spans="1:21" ht="49.5" customHeight="1" hidden="1">
      <c r="A1072" s="419" t="s">
        <v>1005</v>
      </c>
      <c r="B1072" s="254" t="s">
        <v>767</v>
      </c>
      <c r="C1072" s="254" t="s">
        <v>536</v>
      </c>
      <c r="D1072" s="254" t="s">
        <v>538</v>
      </c>
      <c r="E1072" s="2" t="s">
        <v>710</v>
      </c>
      <c r="F1072" s="254"/>
      <c r="G1072" s="284"/>
      <c r="U1072" s="284"/>
    </row>
    <row r="1073" spans="1:21" ht="45" customHeight="1" hidden="1">
      <c r="A1073" s="472" t="s">
        <v>631</v>
      </c>
      <c r="B1073" s="254" t="s">
        <v>767</v>
      </c>
      <c r="C1073" s="254" t="s">
        <v>536</v>
      </c>
      <c r="D1073" s="254" t="s">
        <v>538</v>
      </c>
      <c r="E1073" s="2" t="s">
        <v>805</v>
      </c>
      <c r="F1073" s="254"/>
      <c r="G1073" s="284"/>
      <c r="U1073" s="284"/>
    </row>
    <row r="1074" spans="1:21" ht="15" hidden="1">
      <c r="A1074" s="308" t="s">
        <v>98</v>
      </c>
      <c r="B1074" s="254" t="s">
        <v>767</v>
      </c>
      <c r="C1074" s="254" t="s">
        <v>536</v>
      </c>
      <c r="D1074" s="254" t="s">
        <v>538</v>
      </c>
      <c r="E1074" s="2" t="s">
        <v>806</v>
      </c>
      <c r="F1074" s="2"/>
      <c r="G1074" s="284"/>
      <c r="U1074" s="284"/>
    </row>
    <row r="1075" spans="1:21" ht="27.75" hidden="1">
      <c r="A1075" s="309" t="s">
        <v>385</v>
      </c>
      <c r="B1075" s="254" t="s">
        <v>767</v>
      </c>
      <c r="C1075" s="254" t="s">
        <v>536</v>
      </c>
      <c r="D1075" s="254" t="s">
        <v>538</v>
      </c>
      <c r="E1075" s="2" t="s">
        <v>806</v>
      </c>
      <c r="F1075" s="2" t="s">
        <v>523</v>
      </c>
      <c r="G1075" s="292"/>
      <c r="U1075" s="292"/>
    </row>
    <row r="1076" spans="1:21" ht="15" hidden="1">
      <c r="A1076" s="308" t="s">
        <v>180</v>
      </c>
      <c r="B1076" s="2" t="s">
        <v>767</v>
      </c>
      <c r="C1076" s="2" t="s">
        <v>536</v>
      </c>
      <c r="D1076" s="2" t="s">
        <v>538</v>
      </c>
      <c r="E1076" s="2" t="s">
        <v>458</v>
      </c>
      <c r="F1076" s="2" t="s">
        <v>771</v>
      </c>
      <c r="G1076" s="292"/>
      <c r="U1076" s="292"/>
    </row>
    <row r="1077" spans="1:21" s="270" customFormat="1" ht="26.25" customHeight="1">
      <c r="A1077" s="330" t="s">
        <v>175</v>
      </c>
      <c r="B1077" s="253" t="s">
        <v>767</v>
      </c>
      <c r="C1077" s="254" t="s">
        <v>536</v>
      </c>
      <c r="D1077" s="254" t="s">
        <v>538</v>
      </c>
      <c r="E1077" s="254" t="s">
        <v>132</v>
      </c>
      <c r="F1077" s="2"/>
      <c r="G1077" s="282"/>
      <c r="H1077" s="491"/>
      <c r="I1077" s="491"/>
      <c r="J1077" s="491"/>
      <c r="K1077" s="491"/>
      <c r="L1077" s="491"/>
      <c r="M1077" s="491"/>
      <c r="N1077" s="491"/>
      <c r="O1077" s="491"/>
      <c r="P1077" s="491"/>
      <c r="Q1077" s="491"/>
      <c r="R1077" s="491"/>
      <c r="S1077" s="491"/>
      <c r="T1077" s="491"/>
      <c r="U1077" s="493">
        <f>SUM(U1078)</f>
        <v>1395.5</v>
      </c>
    </row>
    <row r="1078" spans="1:21" ht="27.75">
      <c r="A1078" s="481" t="s">
        <v>176</v>
      </c>
      <c r="B1078" s="482" t="s">
        <v>767</v>
      </c>
      <c r="C1078" s="482" t="s">
        <v>536</v>
      </c>
      <c r="D1078" s="482" t="s">
        <v>538</v>
      </c>
      <c r="E1078" s="482" t="s">
        <v>133</v>
      </c>
      <c r="F1078" s="483"/>
      <c r="G1078" s="492"/>
      <c r="U1078" s="492">
        <f>SUM(U1079)</f>
        <v>1395.5</v>
      </c>
    </row>
    <row r="1079" spans="1:21" ht="22.5" customHeight="1">
      <c r="A1079" s="254" t="s">
        <v>606</v>
      </c>
      <c r="B1079" s="311" t="s">
        <v>767</v>
      </c>
      <c r="C1079" s="311" t="s">
        <v>536</v>
      </c>
      <c r="D1079" s="2" t="s">
        <v>538</v>
      </c>
      <c r="E1079" s="2" t="s">
        <v>1143</v>
      </c>
      <c r="F1079" s="2"/>
      <c r="G1079" s="284"/>
      <c r="U1079" s="284">
        <f>SUM(U1080:U1081)</f>
        <v>1395.5</v>
      </c>
    </row>
    <row r="1080" spans="1:21" ht="40.5">
      <c r="A1080" s="2" t="s">
        <v>660</v>
      </c>
      <c r="B1080" s="2" t="s">
        <v>767</v>
      </c>
      <c r="C1080" s="2" t="s">
        <v>536</v>
      </c>
      <c r="D1080" s="2" t="s">
        <v>538</v>
      </c>
      <c r="E1080" s="2" t="s">
        <v>1143</v>
      </c>
      <c r="F1080" s="2" t="s">
        <v>70</v>
      </c>
      <c r="G1080" s="284"/>
      <c r="U1080" s="284">
        <v>1295.5</v>
      </c>
    </row>
    <row r="1081" spans="1:21" ht="27.75">
      <c r="A1081" s="309" t="s">
        <v>385</v>
      </c>
      <c r="B1081" s="2" t="s">
        <v>767</v>
      </c>
      <c r="C1081" s="2" t="s">
        <v>536</v>
      </c>
      <c r="D1081" s="2" t="s">
        <v>538</v>
      </c>
      <c r="E1081" s="2" t="s">
        <v>1143</v>
      </c>
      <c r="F1081" s="2" t="s">
        <v>523</v>
      </c>
      <c r="G1081" s="284"/>
      <c r="U1081" s="284">
        <v>100</v>
      </c>
    </row>
    <row r="1082" spans="1:21" ht="15">
      <c r="A1082" s="428" t="s">
        <v>541</v>
      </c>
      <c r="B1082" s="253" t="s">
        <v>767</v>
      </c>
      <c r="C1082" s="253">
        <v>10</v>
      </c>
      <c r="D1082" s="2"/>
      <c r="E1082" s="2"/>
      <c r="F1082" s="2"/>
      <c r="G1082" s="288">
        <f>G1083+G1095</f>
        <v>22544.549</v>
      </c>
      <c r="H1082" s="477"/>
      <c r="U1082" s="288">
        <f>U1083+U1095</f>
        <v>22544.549</v>
      </c>
    </row>
    <row r="1083" spans="1:21" ht="15">
      <c r="A1083" s="428" t="s">
        <v>544</v>
      </c>
      <c r="B1083" s="253" t="s">
        <v>767</v>
      </c>
      <c r="C1083" s="253">
        <v>10</v>
      </c>
      <c r="D1083" s="253" t="s">
        <v>532</v>
      </c>
      <c r="E1083" s="253"/>
      <c r="F1083" s="253"/>
      <c r="G1083" s="282">
        <f>G1084</f>
        <v>12037.6</v>
      </c>
      <c r="U1083" s="282">
        <f>U1084+U1090</f>
        <v>12037.6</v>
      </c>
    </row>
    <row r="1084" spans="1:21" ht="28.5">
      <c r="A1084" s="306" t="s">
        <v>453</v>
      </c>
      <c r="B1084" s="254" t="s">
        <v>767</v>
      </c>
      <c r="C1084" s="254">
        <v>10</v>
      </c>
      <c r="D1084" s="254" t="s">
        <v>532</v>
      </c>
      <c r="E1084" s="254" t="s">
        <v>684</v>
      </c>
      <c r="F1084" s="254"/>
      <c r="G1084" s="283">
        <f>G1085</f>
        <v>12037.6</v>
      </c>
      <c r="U1084" s="283"/>
    </row>
    <row r="1085" spans="1:21" ht="42.75">
      <c r="A1085" s="306" t="s">
        <v>1006</v>
      </c>
      <c r="B1085" s="2" t="s">
        <v>767</v>
      </c>
      <c r="C1085" s="2">
        <v>10</v>
      </c>
      <c r="D1085" s="2" t="s">
        <v>532</v>
      </c>
      <c r="E1085" s="2" t="s">
        <v>686</v>
      </c>
      <c r="F1085" s="2"/>
      <c r="G1085" s="284">
        <f>G1086</f>
        <v>12037.6</v>
      </c>
      <c r="U1085" s="284"/>
    </row>
    <row r="1086" spans="1:21" ht="15">
      <c r="A1086" s="320" t="s">
        <v>459</v>
      </c>
      <c r="B1086" s="2" t="s">
        <v>767</v>
      </c>
      <c r="C1086" s="2" t="s">
        <v>770</v>
      </c>
      <c r="D1086" s="2" t="s">
        <v>532</v>
      </c>
      <c r="E1086" s="2" t="s">
        <v>460</v>
      </c>
      <c r="F1086" s="2"/>
      <c r="G1086" s="284">
        <f>G1087</f>
        <v>12037.6</v>
      </c>
      <c r="U1086" s="284"/>
    </row>
    <row r="1087" spans="1:21" ht="54.75">
      <c r="A1087" s="308" t="s">
        <v>77</v>
      </c>
      <c r="B1087" s="2" t="s">
        <v>767</v>
      </c>
      <c r="C1087" s="2">
        <v>10</v>
      </c>
      <c r="D1087" s="2" t="s">
        <v>532</v>
      </c>
      <c r="E1087" s="313" t="s">
        <v>461</v>
      </c>
      <c r="F1087" s="2"/>
      <c r="G1087" s="284">
        <f>G1089+G1088</f>
        <v>12037.6</v>
      </c>
      <c r="U1087" s="284"/>
    </row>
    <row r="1088" spans="1:21" ht="27.75">
      <c r="A1088" s="309" t="s">
        <v>385</v>
      </c>
      <c r="B1088" s="2" t="s">
        <v>767</v>
      </c>
      <c r="C1088" s="2">
        <v>10</v>
      </c>
      <c r="D1088" s="2" t="s">
        <v>532</v>
      </c>
      <c r="E1088" s="313" t="s">
        <v>461</v>
      </c>
      <c r="F1088" s="2" t="s">
        <v>523</v>
      </c>
      <c r="G1088" s="284">
        <v>1</v>
      </c>
      <c r="U1088" s="284"/>
    </row>
    <row r="1089" spans="1:21" ht="15">
      <c r="A1089" s="2" t="s">
        <v>180</v>
      </c>
      <c r="B1089" s="2" t="s">
        <v>767</v>
      </c>
      <c r="C1089" s="2" t="s">
        <v>770</v>
      </c>
      <c r="D1089" s="2" t="s">
        <v>532</v>
      </c>
      <c r="E1089" s="308" t="s">
        <v>461</v>
      </c>
      <c r="F1089" s="2" t="s">
        <v>771</v>
      </c>
      <c r="G1089" s="286">
        <v>12036.6</v>
      </c>
      <c r="U1089" s="286"/>
    </row>
    <row r="1090" spans="1:21" s="270" customFormat="1" ht="26.25" customHeight="1">
      <c r="A1090" s="330" t="s">
        <v>175</v>
      </c>
      <c r="B1090" s="253" t="s">
        <v>767</v>
      </c>
      <c r="C1090" s="254" t="s">
        <v>770</v>
      </c>
      <c r="D1090" s="254" t="s">
        <v>532</v>
      </c>
      <c r="E1090" s="254" t="s">
        <v>132</v>
      </c>
      <c r="F1090" s="2"/>
      <c r="G1090" s="282"/>
      <c r="H1090" s="491"/>
      <c r="I1090" s="491"/>
      <c r="J1090" s="491"/>
      <c r="K1090" s="491"/>
      <c r="L1090" s="491"/>
      <c r="M1090" s="491"/>
      <c r="N1090" s="491"/>
      <c r="O1090" s="491"/>
      <c r="P1090" s="491"/>
      <c r="Q1090" s="491"/>
      <c r="R1090" s="491"/>
      <c r="S1090" s="491"/>
      <c r="T1090" s="491"/>
      <c r="U1090" s="493">
        <f>SUM(U1091)</f>
        <v>12037.6</v>
      </c>
    </row>
    <row r="1091" spans="1:21" ht="27.75">
      <c r="A1091" s="499" t="s">
        <v>176</v>
      </c>
      <c r="B1091" s="500" t="s">
        <v>767</v>
      </c>
      <c r="C1091" s="500" t="s">
        <v>770</v>
      </c>
      <c r="D1091" s="500" t="s">
        <v>532</v>
      </c>
      <c r="E1091" s="500" t="s">
        <v>133</v>
      </c>
      <c r="F1091" s="483"/>
      <c r="G1091" s="492"/>
      <c r="U1091" s="492">
        <f>SUM(U1092)</f>
        <v>12037.6</v>
      </c>
    </row>
    <row r="1092" spans="1:21" ht="54.75">
      <c r="A1092" s="308" t="s">
        <v>77</v>
      </c>
      <c r="B1092" s="2" t="s">
        <v>767</v>
      </c>
      <c r="C1092" s="2">
        <v>10</v>
      </c>
      <c r="D1092" s="2" t="s">
        <v>532</v>
      </c>
      <c r="E1092" s="313" t="s">
        <v>1152</v>
      </c>
      <c r="F1092" s="2"/>
      <c r="G1092" s="284"/>
      <c r="U1092" s="284">
        <f>U1094+U1093</f>
        <v>12037.6</v>
      </c>
    </row>
    <row r="1093" spans="1:21" ht="27.75">
      <c r="A1093" s="309" t="s">
        <v>385</v>
      </c>
      <c r="B1093" s="2" t="s">
        <v>767</v>
      </c>
      <c r="C1093" s="2">
        <v>10</v>
      </c>
      <c r="D1093" s="2" t="s">
        <v>532</v>
      </c>
      <c r="E1093" s="313" t="s">
        <v>1152</v>
      </c>
      <c r="F1093" s="2" t="s">
        <v>523</v>
      </c>
      <c r="G1093" s="284"/>
      <c r="U1093" s="284">
        <v>1</v>
      </c>
    </row>
    <row r="1094" spans="1:21" ht="15">
      <c r="A1094" s="2" t="s">
        <v>180</v>
      </c>
      <c r="B1094" s="2" t="s">
        <v>767</v>
      </c>
      <c r="C1094" s="2" t="s">
        <v>770</v>
      </c>
      <c r="D1094" s="2" t="s">
        <v>532</v>
      </c>
      <c r="E1094" s="313" t="s">
        <v>1152</v>
      </c>
      <c r="F1094" s="2" t="s">
        <v>771</v>
      </c>
      <c r="G1094" s="286"/>
      <c r="U1094" s="286">
        <v>12036.6</v>
      </c>
    </row>
    <row r="1095" spans="1:21" ht="15">
      <c r="A1095" s="253" t="s">
        <v>548</v>
      </c>
      <c r="B1095" s="253" t="s">
        <v>767</v>
      </c>
      <c r="C1095" s="253">
        <v>10</v>
      </c>
      <c r="D1095" s="253" t="s">
        <v>533</v>
      </c>
      <c r="E1095" s="253"/>
      <c r="F1095" s="253"/>
      <c r="G1095" s="282">
        <f>G1101+G1096</f>
        <v>10506.948999999999</v>
      </c>
      <c r="U1095" s="282">
        <f>U1101+U1096+U1106</f>
        <v>10506.948999999999</v>
      </c>
    </row>
    <row r="1096" spans="1:21" ht="28.5">
      <c r="A1096" s="306" t="s">
        <v>125</v>
      </c>
      <c r="B1096" s="253" t="s">
        <v>767</v>
      </c>
      <c r="C1096" s="253" t="s">
        <v>770</v>
      </c>
      <c r="D1096" s="253" t="s">
        <v>533</v>
      </c>
      <c r="E1096" s="253" t="s">
        <v>684</v>
      </c>
      <c r="F1096" s="253"/>
      <c r="G1096" s="282">
        <f>G1097</f>
        <v>2005.515</v>
      </c>
      <c r="U1096" s="282"/>
    </row>
    <row r="1097" spans="1:21" ht="42.75">
      <c r="A1097" s="306" t="s">
        <v>1007</v>
      </c>
      <c r="B1097" s="254" t="s">
        <v>767</v>
      </c>
      <c r="C1097" s="254" t="s">
        <v>770</v>
      </c>
      <c r="D1097" s="254" t="s">
        <v>533</v>
      </c>
      <c r="E1097" s="254" t="s">
        <v>348</v>
      </c>
      <c r="F1097" s="254"/>
      <c r="G1097" s="283">
        <f>G1098</f>
        <v>2005.515</v>
      </c>
      <c r="U1097" s="283"/>
    </row>
    <row r="1098" spans="1:21" ht="41.25">
      <c r="A1098" s="317" t="s">
        <v>487</v>
      </c>
      <c r="B1098" s="2" t="s">
        <v>767</v>
      </c>
      <c r="C1098" s="2" t="s">
        <v>770</v>
      </c>
      <c r="D1098" s="2" t="s">
        <v>533</v>
      </c>
      <c r="E1098" s="2" t="s">
        <v>126</v>
      </c>
      <c r="F1098" s="2"/>
      <c r="G1098" s="284">
        <f>G1099</f>
        <v>2005.515</v>
      </c>
      <c r="U1098" s="284"/>
    </row>
    <row r="1099" spans="1:21" ht="15">
      <c r="A1099" s="2" t="s">
        <v>302</v>
      </c>
      <c r="B1099" s="2" t="s">
        <v>767</v>
      </c>
      <c r="C1099" s="2" t="s">
        <v>770</v>
      </c>
      <c r="D1099" s="2" t="s">
        <v>533</v>
      </c>
      <c r="E1099" s="2" t="s">
        <v>127</v>
      </c>
      <c r="F1099" s="253"/>
      <c r="G1099" s="284">
        <f>G1100</f>
        <v>2005.515</v>
      </c>
      <c r="U1099" s="284"/>
    </row>
    <row r="1100" spans="1:21" ht="15">
      <c r="A1100" s="308" t="s">
        <v>180</v>
      </c>
      <c r="B1100" s="2" t="s">
        <v>767</v>
      </c>
      <c r="C1100" s="2" t="s">
        <v>770</v>
      </c>
      <c r="D1100" s="2" t="s">
        <v>533</v>
      </c>
      <c r="E1100" s="2" t="s">
        <v>127</v>
      </c>
      <c r="F1100" s="2" t="s">
        <v>771</v>
      </c>
      <c r="G1100" s="284">
        <v>2005.515</v>
      </c>
      <c r="U1100" s="284"/>
    </row>
    <row r="1101" spans="1:21" ht="28.5">
      <c r="A1101" s="262" t="s">
        <v>1047</v>
      </c>
      <c r="B1101" s="254" t="s">
        <v>767</v>
      </c>
      <c r="C1101" s="254" t="s">
        <v>770</v>
      </c>
      <c r="D1101" s="254" t="s">
        <v>533</v>
      </c>
      <c r="E1101" s="254" t="s">
        <v>223</v>
      </c>
      <c r="F1101" s="254"/>
      <c r="G1101" s="283">
        <f>G1102</f>
        <v>8501.434</v>
      </c>
      <c r="I1101" s="477"/>
      <c r="U1101" s="283"/>
    </row>
    <row r="1102" spans="1:21" ht="41.25">
      <c r="A1102" s="308" t="s">
        <v>1054</v>
      </c>
      <c r="B1102" s="2" t="s">
        <v>767</v>
      </c>
      <c r="C1102" s="2" t="s">
        <v>770</v>
      </c>
      <c r="D1102" s="2" t="s">
        <v>533</v>
      </c>
      <c r="E1102" s="2" t="s">
        <v>240</v>
      </c>
      <c r="F1102" s="2"/>
      <c r="G1102" s="284">
        <f>G1103</f>
        <v>8501.434</v>
      </c>
      <c r="U1102" s="284"/>
    </row>
    <row r="1103" spans="1:21" ht="27.75">
      <c r="A1103" s="320" t="s">
        <v>244</v>
      </c>
      <c r="B1103" s="2" t="s">
        <v>767</v>
      </c>
      <c r="C1103" s="2" t="s">
        <v>770</v>
      </c>
      <c r="D1103" s="2" t="s">
        <v>533</v>
      </c>
      <c r="E1103" s="2" t="s">
        <v>245</v>
      </c>
      <c r="F1103" s="2"/>
      <c r="G1103" s="284">
        <f>G1104</f>
        <v>8501.434</v>
      </c>
      <c r="U1103" s="284"/>
    </row>
    <row r="1104" spans="1:21" ht="27">
      <c r="A1104" s="2" t="s">
        <v>654</v>
      </c>
      <c r="B1104" s="2" t="s">
        <v>767</v>
      </c>
      <c r="C1104" s="2">
        <v>10</v>
      </c>
      <c r="D1104" s="2" t="s">
        <v>533</v>
      </c>
      <c r="E1104" s="2" t="s">
        <v>246</v>
      </c>
      <c r="F1104" s="2"/>
      <c r="G1104" s="284">
        <f>G1105</f>
        <v>8501.434</v>
      </c>
      <c r="U1104" s="284"/>
    </row>
    <row r="1105" spans="1:21" ht="15">
      <c r="A1105" s="2" t="s">
        <v>180</v>
      </c>
      <c r="B1105" s="2" t="s">
        <v>767</v>
      </c>
      <c r="C1105" s="2" t="s">
        <v>770</v>
      </c>
      <c r="D1105" s="2" t="s">
        <v>533</v>
      </c>
      <c r="E1105" s="2" t="s">
        <v>246</v>
      </c>
      <c r="F1105" s="2" t="s">
        <v>771</v>
      </c>
      <c r="G1105" s="286">
        <v>8501.434</v>
      </c>
      <c r="U1105" s="286"/>
    </row>
    <row r="1106" spans="1:21" s="270" customFormat="1" ht="26.25" customHeight="1">
      <c r="A1106" s="330" t="s">
        <v>175</v>
      </c>
      <c r="B1106" s="253" t="s">
        <v>767</v>
      </c>
      <c r="C1106" s="254" t="s">
        <v>770</v>
      </c>
      <c r="D1106" s="254" t="s">
        <v>533</v>
      </c>
      <c r="E1106" s="254" t="s">
        <v>132</v>
      </c>
      <c r="F1106" s="2"/>
      <c r="G1106" s="282"/>
      <c r="H1106" s="491"/>
      <c r="I1106" s="491"/>
      <c r="J1106" s="491"/>
      <c r="K1106" s="491"/>
      <c r="L1106" s="491"/>
      <c r="M1106" s="491"/>
      <c r="N1106" s="491"/>
      <c r="O1106" s="491"/>
      <c r="P1106" s="491"/>
      <c r="Q1106" s="491"/>
      <c r="R1106" s="491"/>
      <c r="S1106" s="491"/>
      <c r="T1106" s="491"/>
      <c r="U1106" s="493">
        <f>SUM(U1107)</f>
        <v>10506.948999999999</v>
      </c>
    </row>
    <row r="1107" spans="1:21" ht="27.75">
      <c r="A1107" s="481" t="s">
        <v>176</v>
      </c>
      <c r="B1107" s="482" t="s">
        <v>767</v>
      </c>
      <c r="C1107" s="482" t="s">
        <v>770</v>
      </c>
      <c r="D1107" s="482" t="s">
        <v>533</v>
      </c>
      <c r="E1107" s="482" t="s">
        <v>133</v>
      </c>
      <c r="F1107" s="483"/>
      <c r="G1107" s="492"/>
      <c r="U1107" s="492">
        <f>SUM(U1108+U1110)</f>
        <v>10506.948999999999</v>
      </c>
    </row>
    <row r="1108" spans="1:21" ht="15">
      <c r="A1108" s="254" t="s">
        <v>302</v>
      </c>
      <c r="B1108" s="2" t="s">
        <v>767</v>
      </c>
      <c r="C1108" s="2" t="s">
        <v>770</v>
      </c>
      <c r="D1108" s="2" t="s">
        <v>533</v>
      </c>
      <c r="E1108" s="2" t="s">
        <v>1151</v>
      </c>
      <c r="F1108" s="253"/>
      <c r="G1108" s="284"/>
      <c r="U1108" s="284">
        <f>U1109</f>
        <v>2005.515</v>
      </c>
    </row>
    <row r="1109" spans="1:21" ht="15">
      <c r="A1109" s="308" t="s">
        <v>180</v>
      </c>
      <c r="B1109" s="2" t="s">
        <v>767</v>
      </c>
      <c r="C1109" s="2" t="s">
        <v>770</v>
      </c>
      <c r="D1109" s="2" t="s">
        <v>533</v>
      </c>
      <c r="E1109" s="2" t="s">
        <v>1151</v>
      </c>
      <c r="F1109" s="2" t="s">
        <v>771</v>
      </c>
      <c r="G1109" s="284"/>
      <c r="U1109" s="284">
        <v>2005.515</v>
      </c>
    </row>
    <row r="1110" spans="1:21" ht="28.5">
      <c r="A1110" s="254" t="s">
        <v>654</v>
      </c>
      <c r="B1110" s="2" t="s">
        <v>767</v>
      </c>
      <c r="C1110" s="2">
        <v>10</v>
      </c>
      <c r="D1110" s="2" t="s">
        <v>533</v>
      </c>
      <c r="E1110" s="2" t="s">
        <v>1153</v>
      </c>
      <c r="F1110" s="2"/>
      <c r="G1110" s="284"/>
      <c r="U1110" s="284">
        <f>U1111</f>
        <v>8501.434</v>
      </c>
    </row>
    <row r="1111" spans="1:21" ht="15">
      <c r="A1111" s="2" t="s">
        <v>180</v>
      </c>
      <c r="B1111" s="2" t="s">
        <v>767</v>
      </c>
      <c r="C1111" s="2" t="s">
        <v>770</v>
      </c>
      <c r="D1111" s="2" t="s">
        <v>533</v>
      </c>
      <c r="E1111" s="2" t="s">
        <v>1153</v>
      </c>
      <c r="F1111" s="2" t="s">
        <v>771</v>
      </c>
      <c r="G1111" s="286"/>
      <c r="U1111" s="286">
        <v>8501.434</v>
      </c>
    </row>
    <row r="1112" spans="1:21" ht="27.75">
      <c r="A1112" s="305" t="s">
        <v>10</v>
      </c>
      <c r="B1112" s="420" t="s">
        <v>768</v>
      </c>
      <c r="C1112" s="420"/>
      <c r="D1112" s="421"/>
      <c r="E1112" s="421"/>
      <c r="F1112" s="421"/>
      <c r="G1112" s="298">
        <f>G1113+G1128+G1164+G1237+G1253+G1229</f>
        <v>4856.596</v>
      </c>
      <c r="H1112" s="477"/>
      <c r="U1112" s="298">
        <f>U1113+U1128+U1164+U1237+U1253+U1229</f>
        <v>7587.096</v>
      </c>
    </row>
    <row r="1113" spans="1:21" ht="15">
      <c r="A1113" s="253" t="s">
        <v>703</v>
      </c>
      <c r="B1113" s="420" t="s">
        <v>768</v>
      </c>
      <c r="C1113" s="420" t="s">
        <v>672</v>
      </c>
      <c r="D1113" s="421"/>
      <c r="E1113" s="421"/>
      <c r="F1113" s="421"/>
      <c r="G1113" s="298">
        <f>G1114+G1121</f>
        <v>1030.5</v>
      </c>
      <c r="U1113" s="298">
        <f>U1114+U1121</f>
        <v>1030.5</v>
      </c>
    </row>
    <row r="1114" spans="1:21" ht="40.5">
      <c r="A1114" s="253" t="s">
        <v>755</v>
      </c>
      <c r="B1114" s="253" t="s">
        <v>768</v>
      </c>
      <c r="C1114" s="253" t="s">
        <v>672</v>
      </c>
      <c r="D1114" s="253" t="s">
        <v>533</v>
      </c>
      <c r="E1114" s="421"/>
      <c r="F1114" s="421"/>
      <c r="G1114" s="298">
        <f>G1115</f>
        <v>739.5</v>
      </c>
      <c r="U1114" s="298">
        <f>U1115</f>
        <v>739.5</v>
      </c>
    </row>
    <row r="1115" spans="1:21" ht="17.25" customHeight="1">
      <c r="A1115" s="5" t="s">
        <v>341</v>
      </c>
      <c r="B1115" s="311" t="s">
        <v>768</v>
      </c>
      <c r="C1115" s="311" t="s">
        <v>672</v>
      </c>
      <c r="D1115" s="311" t="s">
        <v>533</v>
      </c>
      <c r="E1115" s="311" t="s">
        <v>196</v>
      </c>
      <c r="F1115" s="311"/>
      <c r="G1115" s="285">
        <f>G1116</f>
        <v>739.5</v>
      </c>
      <c r="U1115" s="285">
        <f>U1116</f>
        <v>739.5</v>
      </c>
    </row>
    <row r="1116" spans="1:21" ht="19.5" customHeight="1">
      <c r="A1116" s="5" t="s">
        <v>342</v>
      </c>
      <c r="B1116" s="2" t="s">
        <v>768</v>
      </c>
      <c r="C1116" s="2" t="s">
        <v>672</v>
      </c>
      <c r="D1116" s="2" t="s">
        <v>533</v>
      </c>
      <c r="E1116" s="2" t="s">
        <v>197</v>
      </c>
      <c r="F1116" s="2"/>
      <c r="G1116" s="284">
        <f>G1118+G1119+G1120</f>
        <v>739.5</v>
      </c>
      <c r="U1116" s="284">
        <f>U1118+U1119+U1120</f>
        <v>739.5</v>
      </c>
    </row>
    <row r="1117" spans="1:21" ht="18.75" customHeight="1">
      <c r="A1117" s="2" t="s">
        <v>605</v>
      </c>
      <c r="B1117" s="2" t="s">
        <v>768</v>
      </c>
      <c r="C1117" s="2" t="s">
        <v>672</v>
      </c>
      <c r="D1117" s="2" t="s">
        <v>533</v>
      </c>
      <c r="E1117" s="2" t="s">
        <v>227</v>
      </c>
      <c r="F1117" s="2"/>
      <c r="G1117" s="284">
        <f>G1118+G1119+G1120</f>
        <v>739.5</v>
      </c>
      <c r="U1117" s="284">
        <f>U1118+U1119+U1120</f>
        <v>739.5</v>
      </c>
    </row>
    <row r="1118" spans="1:21" ht="40.5">
      <c r="A1118" s="2" t="s">
        <v>660</v>
      </c>
      <c r="B1118" s="2" t="s">
        <v>768</v>
      </c>
      <c r="C1118" s="2" t="s">
        <v>672</v>
      </c>
      <c r="D1118" s="2" t="s">
        <v>533</v>
      </c>
      <c r="E1118" s="2" t="s">
        <v>227</v>
      </c>
      <c r="F1118" s="2" t="s">
        <v>70</v>
      </c>
      <c r="G1118" s="284">
        <v>713.1</v>
      </c>
      <c r="U1118" s="284">
        <v>713.1</v>
      </c>
    </row>
    <row r="1119" spans="1:21" ht="27.75">
      <c r="A1119" s="309" t="s">
        <v>385</v>
      </c>
      <c r="B1119" s="2" t="s">
        <v>768</v>
      </c>
      <c r="C1119" s="2" t="s">
        <v>672</v>
      </c>
      <c r="D1119" s="2" t="s">
        <v>533</v>
      </c>
      <c r="E1119" s="2" t="s">
        <v>227</v>
      </c>
      <c r="F1119" s="2" t="s">
        <v>523</v>
      </c>
      <c r="G1119" s="284">
        <v>22.252</v>
      </c>
      <c r="U1119" s="284">
        <v>22.252</v>
      </c>
    </row>
    <row r="1120" spans="1:21" ht="15">
      <c r="A1120" s="2" t="s">
        <v>772</v>
      </c>
      <c r="B1120" s="2" t="s">
        <v>768</v>
      </c>
      <c r="C1120" s="2" t="s">
        <v>672</v>
      </c>
      <c r="D1120" s="2" t="s">
        <v>533</v>
      </c>
      <c r="E1120" s="2" t="s">
        <v>227</v>
      </c>
      <c r="F1120" s="2" t="s">
        <v>773</v>
      </c>
      <c r="G1120" s="284">
        <v>4.148</v>
      </c>
      <c r="U1120" s="284">
        <v>4.148</v>
      </c>
    </row>
    <row r="1121" spans="1:21" ht="15">
      <c r="A1121" s="253" t="s">
        <v>760</v>
      </c>
      <c r="B1121" s="253" t="s">
        <v>768</v>
      </c>
      <c r="C1121" s="253" t="s">
        <v>672</v>
      </c>
      <c r="D1121" s="253">
        <v>13</v>
      </c>
      <c r="E1121" s="254"/>
      <c r="F1121" s="254"/>
      <c r="G1121" s="283">
        <f>G1122</f>
        <v>291</v>
      </c>
      <c r="U1121" s="283">
        <f>U1122</f>
        <v>291</v>
      </c>
    </row>
    <row r="1122" spans="1:21" ht="27.75">
      <c r="A1122" s="305" t="s">
        <v>761</v>
      </c>
      <c r="B1122" s="254" t="s">
        <v>768</v>
      </c>
      <c r="C1122" s="254" t="s">
        <v>672</v>
      </c>
      <c r="D1122" s="254" t="s">
        <v>535</v>
      </c>
      <c r="E1122" s="254" t="s">
        <v>681</v>
      </c>
      <c r="F1122" s="2"/>
      <c r="G1122" s="288">
        <f>G1123</f>
        <v>291</v>
      </c>
      <c r="U1122" s="288">
        <f>U1123</f>
        <v>291</v>
      </c>
    </row>
    <row r="1123" spans="1:21" ht="17.25" customHeight="1">
      <c r="A1123" s="308" t="s">
        <v>632</v>
      </c>
      <c r="B1123" s="2" t="s">
        <v>768</v>
      </c>
      <c r="C1123" s="2" t="s">
        <v>96</v>
      </c>
      <c r="D1123" s="2" t="s">
        <v>535</v>
      </c>
      <c r="E1123" s="2" t="s">
        <v>682</v>
      </c>
      <c r="F1123" s="2"/>
      <c r="G1123" s="289">
        <f>G1124</f>
        <v>291</v>
      </c>
      <c r="U1123" s="289">
        <f>U1124</f>
        <v>291</v>
      </c>
    </row>
    <row r="1124" spans="1:21" ht="15">
      <c r="A1124" s="2" t="s">
        <v>98</v>
      </c>
      <c r="B1124" s="2" t="s">
        <v>768</v>
      </c>
      <c r="C1124" s="2" t="s">
        <v>672</v>
      </c>
      <c r="D1124" s="2" t="s">
        <v>535</v>
      </c>
      <c r="E1124" s="2" t="s">
        <v>683</v>
      </c>
      <c r="F1124" s="2"/>
      <c r="G1124" s="286">
        <f>G1125+G1126+G1127</f>
        <v>291</v>
      </c>
      <c r="U1124" s="286">
        <f>U1125+U1126+U1127</f>
        <v>291</v>
      </c>
    </row>
    <row r="1125" spans="1:21" ht="27.75">
      <c r="A1125" s="309" t="s">
        <v>385</v>
      </c>
      <c r="B1125" s="2" t="s">
        <v>768</v>
      </c>
      <c r="C1125" s="2" t="s">
        <v>672</v>
      </c>
      <c r="D1125" s="2" t="s">
        <v>535</v>
      </c>
      <c r="E1125" s="2" t="s">
        <v>683</v>
      </c>
      <c r="F1125" s="2" t="s">
        <v>523</v>
      </c>
      <c r="G1125" s="286">
        <v>291</v>
      </c>
      <c r="U1125" s="286">
        <v>291</v>
      </c>
    </row>
    <row r="1126" spans="1:21" ht="27.75" hidden="1">
      <c r="A1126" s="309" t="s">
        <v>385</v>
      </c>
      <c r="B1126" s="2" t="s">
        <v>768</v>
      </c>
      <c r="C1126" s="2" t="s">
        <v>672</v>
      </c>
      <c r="D1126" s="2" t="s">
        <v>535</v>
      </c>
      <c r="E1126" s="2" t="s">
        <v>493</v>
      </c>
      <c r="F1126" s="2" t="s">
        <v>523</v>
      </c>
      <c r="G1126" s="286"/>
      <c r="U1126" s="286"/>
    </row>
    <row r="1127" spans="1:21" ht="15" hidden="1">
      <c r="A1127" s="2" t="s">
        <v>772</v>
      </c>
      <c r="B1127" s="2" t="s">
        <v>768</v>
      </c>
      <c r="C1127" s="2" t="s">
        <v>672</v>
      </c>
      <c r="D1127" s="2" t="s">
        <v>535</v>
      </c>
      <c r="E1127" s="2" t="s">
        <v>493</v>
      </c>
      <c r="F1127" s="2" t="s">
        <v>773</v>
      </c>
      <c r="G1127" s="286"/>
      <c r="U1127" s="286"/>
    </row>
    <row r="1128" spans="1:21" ht="15">
      <c r="A1128" s="253" t="s">
        <v>762</v>
      </c>
      <c r="B1128" s="253" t="s">
        <v>768</v>
      </c>
      <c r="C1128" s="253" t="s">
        <v>536</v>
      </c>
      <c r="D1128" s="253"/>
      <c r="E1128" s="253"/>
      <c r="F1128" s="253"/>
      <c r="G1128" s="288">
        <f>G1129+G1152</f>
        <v>250</v>
      </c>
      <c r="H1128" s="477"/>
      <c r="U1128" s="288">
        <f>U1129+U1152</f>
        <v>250</v>
      </c>
    </row>
    <row r="1129" spans="1:21" ht="15" hidden="1">
      <c r="A1129" s="253" t="s">
        <v>560</v>
      </c>
      <c r="B1129" s="253" t="s">
        <v>768</v>
      </c>
      <c r="C1129" s="253" t="s">
        <v>536</v>
      </c>
      <c r="D1129" s="253" t="s">
        <v>532</v>
      </c>
      <c r="E1129" s="2"/>
      <c r="F1129" s="2"/>
      <c r="G1129" s="288">
        <f>G1130+G1141+G1146+G1137</f>
        <v>0</v>
      </c>
      <c r="U1129" s="288">
        <f>U1130+U1141+U1146+U1137</f>
        <v>0</v>
      </c>
    </row>
    <row r="1130" spans="1:21" ht="27" customHeight="1" hidden="1">
      <c r="A1130" s="306" t="s">
        <v>453</v>
      </c>
      <c r="B1130" s="254" t="s">
        <v>768</v>
      </c>
      <c r="C1130" s="254" t="s">
        <v>536</v>
      </c>
      <c r="D1130" s="254" t="s">
        <v>532</v>
      </c>
      <c r="E1130" s="254" t="s">
        <v>684</v>
      </c>
      <c r="F1130" s="254"/>
      <c r="G1130" s="283">
        <f>G1131</f>
        <v>0</v>
      </c>
      <c r="U1130" s="283">
        <f>U1131</f>
        <v>0</v>
      </c>
    </row>
    <row r="1131" spans="1:21" ht="41.25" hidden="1">
      <c r="A1131" s="6" t="s">
        <v>1008</v>
      </c>
      <c r="B1131" s="311" t="s">
        <v>768</v>
      </c>
      <c r="C1131" s="311" t="s">
        <v>536</v>
      </c>
      <c r="D1131" s="311" t="s">
        <v>532</v>
      </c>
      <c r="E1131" s="311" t="s">
        <v>685</v>
      </c>
      <c r="F1131" s="311"/>
      <c r="G1131" s="285">
        <f>G1133</f>
        <v>0</v>
      </c>
      <c r="U1131" s="285">
        <f>U1133</f>
        <v>0</v>
      </c>
    </row>
    <row r="1132" spans="1:21" ht="27.75" hidden="1">
      <c r="A1132" s="320" t="s">
        <v>128</v>
      </c>
      <c r="B1132" s="311" t="s">
        <v>768</v>
      </c>
      <c r="C1132" s="311" t="s">
        <v>536</v>
      </c>
      <c r="D1132" s="311" t="s">
        <v>532</v>
      </c>
      <c r="E1132" s="2" t="s">
        <v>129</v>
      </c>
      <c r="F1132" s="311"/>
      <c r="G1132" s="285">
        <f>G1133</f>
        <v>0</v>
      </c>
      <c r="U1132" s="285">
        <f>U1133</f>
        <v>0</v>
      </c>
    </row>
    <row r="1133" spans="1:21" ht="17.25" customHeight="1" hidden="1">
      <c r="A1133" s="2" t="s">
        <v>606</v>
      </c>
      <c r="B1133" s="311" t="s">
        <v>768</v>
      </c>
      <c r="C1133" s="311" t="s">
        <v>536</v>
      </c>
      <c r="D1133" s="2" t="s">
        <v>532</v>
      </c>
      <c r="E1133" s="2" t="s">
        <v>131</v>
      </c>
      <c r="F1133" s="2"/>
      <c r="G1133" s="284">
        <f>G1134+G1135+G1136</f>
        <v>0</v>
      </c>
      <c r="U1133" s="284">
        <f>U1134+U1135+U1136</f>
        <v>0</v>
      </c>
    </row>
    <row r="1134" spans="1:21" ht="40.5" hidden="1">
      <c r="A1134" s="2" t="s">
        <v>660</v>
      </c>
      <c r="B1134" s="2" t="s">
        <v>768</v>
      </c>
      <c r="C1134" s="2" t="s">
        <v>536</v>
      </c>
      <c r="D1134" s="2" t="s">
        <v>532</v>
      </c>
      <c r="E1134" s="2" t="s">
        <v>131</v>
      </c>
      <c r="F1134" s="2" t="s">
        <v>70</v>
      </c>
      <c r="G1134" s="284"/>
      <c r="U1134" s="284"/>
    </row>
    <row r="1135" spans="1:21" ht="27.75" hidden="1">
      <c r="A1135" s="309" t="s">
        <v>385</v>
      </c>
      <c r="B1135" s="2" t="s">
        <v>768</v>
      </c>
      <c r="C1135" s="2" t="s">
        <v>536</v>
      </c>
      <c r="D1135" s="2" t="s">
        <v>532</v>
      </c>
      <c r="E1135" s="2" t="s">
        <v>131</v>
      </c>
      <c r="F1135" s="2" t="s">
        <v>523</v>
      </c>
      <c r="G1135" s="284"/>
      <c r="U1135" s="284"/>
    </row>
    <row r="1136" spans="1:21" ht="15" hidden="1">
      <c r="A1136" s="346" t="s">
        <v>772</v>
      </c>
      <c r="B1136" s="2" t="s">
        <v>768</v>
      </c>
      <c r="C1136" s="2" t="s">
        <v>536</v>
      </c>
      <c r="D1136" s="2" t="s">
        <v>532</v>
      </c>
      <c r="E1136" s="2" t="s">
        <v>131</v>
      </c>
      <c r="F1136" s="2" t="s">
        <v>773</v>
      </c>
      <c r="G1136" s="284"/>
      <c r="U1136" s="284"/>
    </row>
    <row r="1137" spans="1:21" ht="15" hidden="1">
      <c r="A1137" s="305" t="s">
        <v>283</v>
      </c>
      <c r="B1137" s="253" t="s">
        <v>768</v>
      </c>
      <c r="C1137" s="253" t="s">
        <v>536</v>
      </c>
      <c r="D1137" s="253" t="s">
        <v>532</v>
      </c>
      <c r="E1137" s="253" t="s">
        <v>498</v>
      </c>
      <c r="F1137" s="2"/>
      <c r="G1137" s="282">
        <f>G1138</f>
        <v>0</v>
      </c>
      <c r="U1137" s="282">
        <f>U1138</f>
        <v>0</v>
      </c>
    </row>
    <row r="1138" spans="1:21" ht="15" hidden="1">
      <c r="A1138" s="308" t="s">
        <v>759</v>
      </c>
      <c r="B1138" s="2" t="s">
        <v>768</v>
      </c>
      <c r="C1138" s="2" t="s">
        <v>536</v>
      </c>
      <c r="D1138" s="2" t="s">
        <v>532</v>
      </c>
      <c r="E1138" s="2" t="s">
        <v>497</v>
      </c>
      <c r="F1138" s="2"/>
      <c r="G1138" s="284">
        <f>G1139</f>
        <v>0</v>
      </c>
      <c r="U1138" s="284">
        <f>U1139</f>
        <v>0</v>
      </c>
    </row>
    <row r="1139" spans="1:21" ht="15" hidden="1">
      <c r="A1139" s="5" t="s">
        <v>97</v>
      </c>
      <c r="B1139" s="2" t="s">
        <v>768</v>
      </c>
      <c r="C1139" s="2" t="s">
        <v>536</v>
      </c>
      <c r="D1139" s="2" t="s">
        <v>532</v>
      </c>
      <c r="E1139" s="2" t="s">
        <v>495</v>
      </c>
      <c r="F1139" s="2"/>
      <c r="G1139" s="284">
        <f>G1140</f>
        <v>0</v>
      </c>
      <c r="U1139" s="284">
        <f>U1140</f>
        <v>0</v>
      </c>
    </row>
    <row r="1140" spans="1:21" ht="27.75" hidden="1">
      <c r="A1140" s="309" t="s">
        <v>385</v>
      </c>
      <c r="B1140" s="2" t="s">
        <v>768</v>
      </c>
      <c r="C1140" s="2" t="s">
        <v>536</v>
      </c>
      <c r="D1140" s="2" t="s">
        <v>532</v>
      </c>
      <c r="E1140" s="2" t="s">
        <v>495</v>
      </c>
      <c r="F1140" s="2" t="s">
        <v>523</v>
      </c>
      <c r="G1140" s="284"/>
      <c r="U1140" s="284"/>
    </row>
    <row r="1141" spans="1:21" ht="42.75" hidden="1">
      <c r="A1141" s="327" t="s">
        <v>280</v>
      </c>
      <c r="B1141" s="254" t="s">
        <v>768</v>
      </c>
      <c r="C1141" s="254" t="s">
        <v>536</v>
      </c>
      <c r="D1141" s="254" t="s">
        <v>532</v>
      </c>
      <c r="E1141" s="254" t="s">
        <v>641</v>
      </c>
      <c r="F1141" s="254"/>
      <c r="G1141" s="283">
        <f>G1142</f>
        <v>0</v>
      </c>
      <c r="U1141" s="283">
        <f>U1142</f>
        <v>0</v>
      </c>
    </row>
    <row r="1142" spans="1:21" ht="41.25" hidden="1">
      <c r="A1142" s="352" t="s">
        <v>1009</v>
      </c>
      <c r="B1142" s="311" t="s">
        <v>768</v>
      </c>
      <c r="C1142" s="311" t="s">
        <v>536</v>
      </c>
      <c r="D1142" s="311" t="s">
        <v>532</v>
      </c>
      <c r="E1142" s="311" t="s">
        <v>642</v>
      </c>
      <c r="F1142" s="311"/>
      <c r="G1142" s="285">
        <f>G1143</f>
        <v>0</v>
      </c>
      <c r="U1142" s="285">
        <f>U1143</f>
        <v>0</v>
      </c>
    </row>
    <row r="1143" spans="1:21" ht="33" customHeight="1" hidden="1">
      <c r="A1143" s="473" t="s">
        <v>643</v>
      </c>
      <c r="B1143" s="2" t="s">
        <v>768</v>
      </c>
      <c r="C1143" s="2" t="s">
        <v>536</v>
      </c>
      <c r="D1143" s="2" t="s">
        <v>532</v>
      </c>
      <c r="E1143" s="2" t="s">
        <v>644</v>
      </c>
      <c r="F1143" s="2"/>
      <c r="G1143" s="284">
        <f>G1144</f>
        <v>0</v>
      </c>
      <c r="U1143" s="284">
        <f>U1144</f>
        <v>0</v>
      </c>
    </row>
    <row r="1144" spans="1:21" ht="15" customHeight="1" hidden="1">
      <c r="A1144" s="2" t="s">
        <v>325</v>
      </c>
      <c r="B1144" s="2" t="s">
        <v>768</v>
      </c>
      <c r="C1144" s="2" t="s">
        <v>536</v>
      </c>
      <c r="D1144" s="2" t="s">
        <v>532</v>
      </c>
      <c r="E1144" s="2" t="s">
        <v>645</v>
      </c>
      <c r="F1144" s="2"/>
      <c r="G1144" s="284">
        <f>G1145</f>
        <v>0</v>
      </c>
      <c r="U1144" s="284">
        <f>U1145</f>
        <v>0</v>
      </c>
    </row>
    <row r="1145" spans="1:21" ht="17.25" customHeight="1" hidden="1">
      <c r="A1145" s="2" t="s">
        <v>661</v>
      </c>
      <c r="B1145" s="2" t="s">
        <v>768</v>
      </c>
      <c r="C1145" s="2" t="s">
        <v>536</v>
      </c>
      <c r="D1145" s="2" t="s">
        <v>532</v>
      </c>
      <c r="E1145" s="2" t="s">
        <v>645</v>
      </c>
      <c r="F1145" s="2" t="s">
        <v>523</v>
      </c>
      <c r="G1145" s="284"/>
      <c r="U1145" s="284"/>
    </row>
    <row r="1146" spans="1:21" ht="42.75" customHeight="1" hidden="1">
      <c r="A1146" s="254" t="s">
        <v>929</v>
      </c>
      <c r="B1146" s="2" t="s">
        <v>768</v>
      </c>
      <c r="C1146" s="254" t="s">
        <v>536</v>
      </c>
      <c r="D1146" s="254" t="s">
        <v>532</v>
      </c>
      <c r="E1146" s="254" t="s">
        <v>828</v>
      </c>
      <c r="F1146" s="254"/>
      <c r="G1146" s="283">
        <f>G1147</f>
        <v>0</v>
      </c>
      <c r="U1146" s="283">
        <f>U1147</f>
        <v>0</v>
      </c>
    </row>
    <row r="1147" spans="1:21" ht="54" customHeight="1" hidden="1">
      <c r="A1147" s="417" t="s">
        <v>1044</v>
      </c>
      <c r="B1147" s="2" t="s">
        <v>768</v>
      </c>
      <c r="C1147" s="2" t="s">
        <v>536</v>
      </c>
      <c r="D1147" s="2" t="s">
        <v>532</v>
      </c>
      <c r="E1147" s="311" t="s">
        <v>830</v>
      </c>
      <c r="F1147" s="2"/>
      <c r="G1147" s="284">
        <f>G1148</f>
        <v>0</v>
      </c>
      <c r="U1147" s="284">
        <f>U1148</f>
        <v>0</v>
      </c>
    </row>
    <row r="1148" spans="1:21" ht="36.75" customHeight="1" hidden="1">
      <c r="A1148" s="165" t="s">
        <v>831</v>
      </c>
      <c r="B1148" s="2" t="s">
        <v>768</v>
      </c>
      <c r="C1148" s="2" t="s">
        <v>536</v>
      </c>
      <c r="D1148" s="2" t="s">
        <v>532</v>
      </c>
      <c r="E1148" s="2" t="s">
        <v>832</v>
      </c>
      <c r="F1148" s="2"/>
      <c r="G1148" s="284">
        <f>G1149</f>
        <v>0</v>
      </c>
      <c r="U1148" s="284">
        <f>U1149</f>
        <v>0</v>
      </c>
    </row>
    <row r="1149" spans="1:21" ht="36" customHeight="1" hidden="1">
      <c r="A1149" s="309" t="s">
        <v>385</v>
      </c>
      <c r="B1149" s="2" t="s">
        <v>768</v>
      </c>
      <c r="C1149" s="2" t="s">
        <v>536</v>
      </c>
      <c r="D1149" s="2" t="s">
        <v>532</v>
      </c>
      <c r="E1149" s="2" t="s">
        <v>832</v>
      </c>
      <c r="F1149" s="2" t="s">
        <v>523</v>
      </c>
      <c r="G1149" s="284">
        <v>0</v>
      </c>
      <c r="U1149" s="284">
        <v>0</v>
      </c>
    </row>
    <row r="1150" spans="1:21" ht="17.25" customHeight="1" hidden="1">
      <c r="A1150" s="2"/>
      <c r="B1150" s="2"/>
      <c r="C1150" s="2"/>
      <c r="D1150" s="2"/>
      <c r="E1150" s="2"/>
      <c r="F1150" s="2"/>
      <c r="G1150" s="284"/>
      <c r="U1150" s="284"/>
    </row>
    <row r="1151" spans="1:21" ht="17.25" customHeight="1" hidden="1">
      <c r="A1151" s="2"/>
      <c r="B1151" s="2"/>
      <c r="C1151" s="2"/>
      <c r="D1151" s="2"/>
      <c r="E1151" s="2"/>
      <c r="F1151" s="2"/>
      <c r="G1151" s="284"/>
      <c r="U1151" s="284"/>
    </row>
    <row r="1152" spans="1:21" ht="15">
      <c r="A1152" s="253" t="s">
        <v>279</v>
      </c>
      <c r="B1152" s="253" t="s">
        <v>768</v>
      </c>
      <c r="C1152" s="253" t="s">
        <v>536</v>
      </c>
      <c r="D1152" s="253" t="s">
        <v>536</v>
      </c>
      <c r="E1152" s="253"/>
      <c r="F1152" s="253"/>
      <c r="G1152" s="282">
        <f>G1153+G1159</f>
        <v>250</v>
      </c>
      <c r="U1152" s="282">
        <f>U1153+U1159</f>
        <v>250</v>
      </c>
    </row>
    <row r="1153" spans="1:21" ht="57" hidden="1">
      <c r="A1153" s="330" t="s">
        <v>813</v>
      </c>
      <c r="B1153" s="254" t="s">
        <v>768</v>
      </c>
      <c r="C1153" s="254" t="s">
        <v>536</v>
      </c>
      <c r="D1153" s="254" t="s">
        <v>536</v>
      </c>
      <c r="E1153" s="254" t="s">
        <v>314</v>
      </c>
      <c r="F1153" s="254"/>
      <c r="G1153" s="283">
        <f>G1154</f>
        <v>0</v>
      </c>
      <c r="U1153" s="283">
        <f>U1154</f>
        <v>0</v>
      </c>
    </row>
    <row r="1154" spans="1:21" ht="81.75" hidden="1">
      <c r="A1154" s="7" t="s">
        <v>977</v>
      </c>
      <c r="B1154" s="2" t="s">
        <v>768</v>
      </c>
      <c r="C1154" s="311" t="s">
        <v>536</v>
      </c>
      <c r="D1154" s="311" t="s">
        <v>536</v>
      </c>
      <c r="E1154" s="311" t="s">
        <v>725</v>
      </c>
      <c r="F1154" s="311"/>
      <c r="G1154" s="285">
        <f>G1155</f>
        <v>0</v>
      </c>
      <c r="U1154" s="285">
        <f>U1155</f>
        <v>0</v>
      </c>
    </row>
    <row r="1155" spans="1:21" ht="27.75" hidden="1">
      <c r="A1155" s="334" t="s">
        <v>317</v>
      </c>
      <c r="B1155" s="2" t="s">
        <v>768</v>
      </c>
      <c r="C1155" s="2" t="s">
        <v>536</v>
      </c>
      <c r="D1155" s="2" t="s">
        <v>536</v>
      </c>
      <c r="E1155" s="2" t="s">
        <v>726</v>
      </c>
      <c r="F1155" s="2"/>
      <c r="G1155" s="284">
        <f>G1156</f>
        <v>0</v>
      </c>
      <c r="U1155" s="284">
        <f>U1156</f>
        <v>0</v>
      </c>
    </row>
    <row r="1156" spans="1:21" ht="15" hidden="1">
      <c r="A1156" s="474" t="s">
        <v>335</v>
      </c>
      <c r="B1156" s="2" t="s">
        <v>768</v>
      </c>
      <c r="C1156" s="2" t="s">
        <v>536</v>
      </c>
      <c r="D1156" s="2" t="s">
        <v>536</v>
      </c>
      <c r="E1156" s="2" t="s">
        <v>727</v>
      </c>
      <c r="F1156" s="2"/>
      <c r="G1156" s="284">
        <f>G1157+G1158</f>
        <v>0</v>
      </c>
      <c r="U1156" s="284">
        <f>U1157+U1158</f>
        <v>0</v>
      </c>
    </row>
    <row r="1157" spans="1:21" ht="27.75" hidden="1">
      <c r="A1157" s="309" t="s">
        <v>385</v>
      </c>
      <c r="B1157" s="2" t="s">
        <v>768</v>
      </c>
      <c r="C1157" s="2" t="s">
        <v>536</v>
      </c>
      <c r="D1157" s="2" t="s">
        <v>536</v>
      </c>
      <c r="E1157" s="2" t="s">
        <v>727</v>
      </c>
      <c r="F1157" s="2" t="s">
        <v>523</v>
      </c>
      <c r="G1157" s="286"/>
      <c r="U1157" s="286"/>
    </row>
    <row r="1158" spans="1:21" ht="15" hidden="1">
      <c r="A1158" s="2" t="s">
        <v>180</v>
      </c>
      <c r="B1158" s="2" t="s">
        <v>768</v>
      </c>
      <c r="C1158" s="2" t="s">
        <v>536</v>
      </c>
      <c r="D1158" s="2" t="s">
        <v>536</v>
      </c>
      <c r="E1158" s="2" t="s">
        <v>727</v>
      </c>
      <c r="F1158" s="2" t="s">
        <v>771</v>
      </c>
      <c r="G1158" s="286"/>
      <c r="U1158" s="286"/>
    </row>
    <row r="1159" spans="1:21" ht="21" customHeight="1">
      <c r="A1159" s="305" t="s">
        <v>608</v>
      </c>
      <c r="B1159" s="253" t="s">
        <v>768</v>
      </c>
      <c r="C1159" s="253" t="s">
        <v>536</v>
      </c>
      <c r="D1159" s="253" t="s">
        <v>536</v>
      </c>
      <c r="E1159" s="253" t="s">
        <v>687</v>
      </c>
      <c r="F1159" s="255"/>
      <c r="G1159" s="284">
        <f>G1160</f>
        <v>250</v>
      </c>
      <c r="U1159" s="284">
        <f>U1160</f>
        <v>250</v>
      </c>
    </row>
    <row r="1160" spans="1:21" ht="18.75" customHeight="1">
      <c r="A1160" s="306" t="s">
        <v>80</v>
      </c>
      <c r="B1160" s="2" t="s">
        <v>768</v>
      </c>
      <c r="C1160" s="2" t="s">
        <v>536</v>
      </c>
      <c r="D1160" s="2" t="s">
        <v>536</v>
      </c>
      <c r="E1160" s="254" t="s">
        <v>688</v>
      </c>
      <c r="F1160" s="243"/>
      <c r="G1160" s="284">
        <f>G1161</f>
        <v>250</v>
      </c>
      <c r="U1160" s="284">
        <f>U1161</f>
        <v>250</v>
      </c>
    </row>
    <row r="1161" spans="1:21" ht="15">
      <c r="A1161" s="474" t="s">
        <v>335</v>
      </c>
      <c r="B1161" s="2" t="s">
        <v>768</v>
      </c>
      <c r="C1161" s="2" t="s">
        <v>536</v>
      </c>
      <c r="D1161" s="2" t="s">
        <v>536</v>
      </c>
      <c r="E1161" s="2" t="s">
        <v>1134</v>
      </c>
      <c r="F1161" s="243"/>
      <c r="G1161" s="284">
        <f>G1162+G1163</f>
        <v>250</v>
      </c>
      <c r="U1161" s="284">
        <f>U1162+U1163</f>
        <v>250</v>
      </c>
    </row>
    <row r="1162" spans="1:21" ht="27.75">
      <c r="A1162" s="309" t="s">
        <v>385</v>
      </c>
      <c r="B1162" s="2" t="s">
        <v>768</v>
      </c>
      <c r="C1162" s="2" t="s">
        <v>536</v>
      </c>
      <c r="D1162" s="2" t="s">
        <v>536</v>
      </c>
      <c r="E1162" s="2" t="s">
        <v>1134</v>
      </c>
      <c r="F1162" s="243" t="s">
        <v>523</v>
      </c>
      <c r="G1162" s="284">
        <v>200</v>
      </c>
      <c r="U1162" s="284">
        <v>200</v>
      </c>
    </row>
    <row r="1163" spans="1:21" ht="15">
      <c r="A1163" s="2" t="s">
        <v>180</v>
      </c>
      <c r="B1163" s="2" t="s">
        <v>768</v>
      </c>
      <c r="C1163" s="2" t="s">
        <v>536</v>
      </c>
      <c r="D1163" s="2" t="s">
        <v>536</v>
      </c>
      <c r="E1163" s="2" t="s">
        <v>1134</v>
      </c>
      <c r="F1163" s="243" t="s">
        <v>771</v>
      </c>
      <c r="G1163" s="284">
        <v>50</v>
      </c>
      <c r="U1163" s="284">
        <v>50</v>
      </c>
    </row>
    <row r="1164" spans="1:21" ht="15">
      <c r="A1164" s="305" t="s">
        <v>723</v>
      </c>
      <c r="B1164" s="420" t="s">
        <v>768</v>
      </c>
      <c r="C1164" s="420" t="s">
        <v>539</v>
      </c>
      <c r="D1164" s="2"/>
      <c r="E1164" s="2"/>
      <c r="F1164" s="253"/>
      <c r="G1164" s="282">
        <f>G1165+G1219</f>
        <v>1887.5</v>
      </c>
      <c r="H1164" s="477"/>
      <c r="U1164" s="282">
        <f>U1165+U1219</f>
        <v>4623</v>
      </c>
    </row>
    <row r="1165" spans="1:21" ht="15">
      <c r="A1165" s="253" t="s">
        <v>530</v>
      </c>
      <c r="B1165" s="253" t="s">
        <v>768</v>
      </c>
      <c r="C1165" s="253" t="s">
        <v>539</v>
      </c>
      <c r="D1165" s="253" t="s">
        <v>672</v>
      </c>
      <c r="E1165" s="253"/>
      <c r="F1165" s="253"/>
      <c r="G1165" s="282">
        <f>G1168+G1200+G1205+G1210+G1214+G1192+G1166</f>
        <v>1887.5</v>
      </c>
      <c r="H1165" s="477"/>
      <c r="U1165" s="282">
        <f>U1168+U1200+U1205+U1210+U1214+U1192+U1166</f>
        <v>4623</v>
      </c>
    </row>
    <row r="1166" spans="1:21" s="270" customFormat="1" ht="26.25" customHeight="1">
      <c r="A1166" s="330" t="s">
        <v>175</v>
      </c>
      <c r="B1166" s="253" t="s">
        <v>768</v>
      </c>
      <c r="C1166" s="254" t="s">
        <v>539</v>
      </c>
      <c r="D1166" s="254" t="s">
        <v>672</v>
      </c>
      <c r="E1166" s="254" t="s">
        <v>132</v>
      </c>
      <c r="F1166" s="2"/>
      <c r="G1166" s="282">
        <f>SUM(G1167)</f>
        <v>1837.5</v>
      </c>
      <c r="H1166" s="491"/>
      <c r="I1166" s="491"/>
      <c r="J1166" s="491"/>
      <c r="K1166" s="491"/>
      <c r="L1166" s="491"/>
      <c r="M1166" s="491"/>
      <c r="N1166" s="491"/>
      <c r="O1166" s="491"/>
      <c r="P1166" s="491"/>
      <c r="Q1166" s="491"/>
      <c r="R1166" s="491"/>
      <c r="S1166" s="491"/>
      <c r="T1166" s="491"/>
      <c r="U1166" s="282">
        <f>SUM(U1167)</f>
        <v>4568</v>
      </c>
    </row>
    <row r="1167" spans="1:21" ht="27.75">
      <c r="A1167" s="481" t="s">
        <v>176</v>
      </c>
      <c r="B1167" s="482" t="s">
        <v>768</v>
      </c>
      <c r="C1167" s="482" t="s">
        <v>539</v>
      </c>
      <c r="D1167" s="482" t="s">
        <v>672</v>
      </c>
      <c r="E1167" s="482" t="s">
        <v>133</v>
      </c>
      <c r="F1167" s="483"/>
      <c r="G1167" s="492">
        <f>SUM(G1171,G1187)</f>
        <v>1837.5</v>
      </c>
      <c r="U1167" s="492">
        <f>SUM(U1171,U1187)</f>
        <v>4568</v>
      </c>
    </row>
    <row r="1168" spans="1:21" ht="32.25" customHeight="1" hidden="1">
      <c r="A1168" s="357" t="s">
        <v>625</v>
      </c>
      <c r="B1168" s="253" t="s">
        <v>768</v>
      </c>
      <c r="C1168" s="253" t="s">
        <v>539</v>
      </c>
      <c r="D1168" s="253" t="s">
        <v>672</v>
      </c>
      <c r="E1168" s="253" t="s">
        <v>203</v>
      </c>
      <c r="F1168" s="253"/>
      <c r="G1168" s="282"/>
      <c r="U1168" s="282"/>
    </row>
    <row r="1169" spans="1:21" ht="32.25" customHeight="1" hidden="1">
      <c r="A1169" s="358" t="s">
        <v>275</v>
      </c>
      <c r="B1169" s="254" t="s">
        <v>768</v>
      </c>
      <c r="C1169" s="311" t="s">
        <v>331</v>
      </c>
      <c r="D1169" s="311" t="s">
        <v>672</v>
      </c>
      <c r="E1169" s="311" t="s">
        <v>448</v>
      </c>
      <c r="F1169" s="254"/>
      <c r="G1169" s="285"/>
      <c r="U1169" s="285"/>
    </row>
    <row r="1170" spans="1:21" ht="39.75" customHeight="1" hidden="1">
      <c r="A1170" s="384" t="s">
        <v>218</v>
      </c>
      <c r="B1170" s="254" t="s">
        <v>768</v>
      </c>
      <c r="C1170" s="2" t="s">
        <v>539</v>
      </c>
      <c r="D1170" s="2" t="s">
        <v>672</v>
      </c>
      <c r="E1170" s="2" t="s">
        <v>219</v>
      </c>
      <c r="F1170" s="253"/>
      <c r="G1170" s="284"/>
      <c r="U1170" s="284"/>
    </row>
    <row r="1171" spans="1:21" ht="28.5" customHeight="1">
      <c r="A1171" s="254" t="s">
        <v>330</v>
      </c>
      <c r="B1171" s="2" t="s">
        <v>768</v>
      </c>
      <c r="C1171" s="2" t="s">
        <v>539</v>
      </c>
      <c r="D1171" s="2" t="s">
        <v>672</v>
      </c>
      <c r="E1171" s="2" t="s">
        <v>1143</v>
      </c>
      <c r="F1171" s="2"/>
      <c r="G1171" s="284">
        <f>G1172+G1173+G1174</f>
        <v>1787.5</v>
      </c>
      <c r="U1171" s="284">
        <f>U1172+U1173+U1174</f>
        <v>4518</v>
      </c>
    </row>
    <row r="1172" spans="1:21" ht="40.5">
      <c r="A1172" s="2" t="s">
        <v>660</v>
      </c>
      <c r="B1172" s="2" t="s">
        <v>768</v>
      </c>
      <c r="C1172" s="2" t="s">
        <v>539</v>
      </c>
      <c r="D1172" s="2" t="s">
        <v>672</v>
      </c>
      <c r="E1172" s="2" t="s">
        <v>1143</v>
      </c>
      <c r="F1172" s="2" t="s">
        <v>70</v>
      </c>
      <c r="G1172" s="284">
        <v>80.5</v>
      </c>
      <c r="U1172" s="284">
        <v>2796</v>
      </c>
    </row>
    <row r="1173" spans="1:23" ht="27.75">
      <c r="A1173" s="309" t="s">
        <v>385</v>
      </c>
      <c r="B1173" s="2" t="s">
        <v>768</v>
      </c>
      <c r="C1173" s="2" t="s">
        <v>539</v>
      </c>
      <c r="D1173" s="2" t="s">
        <v>672</v>
      </c>
      <c r="E1173" s="2" t="s">
        <v>1143</v>
      </c>
      <c r="F1173" s="2" t="s">
        <v>523</v>
      </c>
      <c r="G1173" s="284">
        <v>1612</v>
      </c>
      <c r="U1173" s="284">
        <v>1622</v>
      </c>
      <c r="W1173" s="223"/>
    </row>
    <row r="1174" spans="1:21" ht="15">
      <c r="A1174" s="2" t="s">
        <v>772</v>
      </c>
      <c r="B1174" s="2" t="s">
        <v>768</v>
      </c>
      <c r="C1174" s="2" t="s">
        <v>539</v>
      </c>
      <c r="D1174" s="2" t="s">
        <v>672</v>
      </c>
      <c r="E1174" s="2" t="s">
        <v>1143</v>
      </c>
      <c r="F1174" s="2" t="s">
        <v>773</v>
      </c>
      <c r="G1174" s="284">
        <v>95</v>
      </c>
      <c r="U1174" s="284">
        <v>100</v>
      </c>
    </row>
    <row r="1175" spans="1:21" ht="54.75" customHeight="1" hidden="1">
      <c r="A1175" s="2" t="s">
        <v>561</v>
      </c>
      <c r="B1175" s="2" t="s">
        <v>768</v>
      </c>
      <c r="C1175" s="2" t="s">
        <v>539</v>
      </c>
      <c r="D1175" s="2" t="s">
        <v>672</v>
      </c>
      <c r="E1175" s="2" t="s">
        <v>177</v>
      </c>
      <c r="F1175" s="2"/>
      <c r="G1175" s="284">
        <f>G1176</f>
        <v>0</v>
      </c>
      <c r="U1175" s="284">
        <f>U1176</f>
        <v>0</v>
      </c>
    </row>
    <row r="1176" spans="1:21" ht="17.25" customHeight="1" hidden="1">
      <c r="A1176" s="2" t="s">
        <v>661</v>
      </c>
      <c r="B1176" s="2" t="s">
        <v>768</v>
      </c>
      <c r="C1176" s="2" t="s">
        <v>539</v>
      </c>
      <c r="D1176" s="2" t="s">
        <v>672</v>
      </c>
      <c r="E1176" s="2" t="s">
        <v>177</v>
      </c>
      <c r="F1176" s="2" t="s">
        <v>523</v>
      </c>
      <c r="G1176" s="284"/>
      <c r="U1176" s="284"/>
    </row>
    <row r="1177" spans="1:21" ht="63" customHeight="1" hidden="1">
      <c r="A1177" s="2" t="s">
        <v>563</v>
      </c>
      <c r="B1177" s="2" t="s">
        <v>562</v>
      </c>
      <c r="C1177" s="2" t="s">
        <v>539</v>
      </c>
      <c r="D1177" s="2" t="s">
        <v>672</v>
      </c>
      <c r="E1177" s="2" t="s">
        <v>49</v>
      </c>
      <c r="F1177" s="2"/>
      <c r="G1177" s="284">
        <f>G1178</f>
        <v>0</v>
      </c>
      <c r="U1177" s="284">
        <f>U1178</f>
        <v>0</v>
      </c>
    </row>
    <row r="1178" spans="1:21" ht="40.5" hidden="1">
      <c r="A1178" s="2" t="s">
        <v>660</v>
      </c>
      <c r="B1178" s="2" t="s">
        <v>768</v>
      </c>
      <c r="C1178" s="2" t="s">
        <v>539</v>
      </c>
      <c r="D1178" s="2" t="s">
        <v>672</v>
      </c>
      <c r="E1178" s="2" t="s">
        <v>49</v>
      </c>
      <c r="F1178" s="2" t="s">
        <v>70</v>
      </c>
      <c r="G1178" s="284"/>
      <c r="U1178" s="284"/>
    </row>
    <row r="1179" spans="1:21" ht="29.25" customHeight="1" hidden="1">
      <c r="A1179" s="358" t="s">
        <v>274</v>
      </c>
      <c r="B1179" s="311" t="s">
        <v>768</v>
      </c>
      <c r="C1179" s="311" t="s">
        <v>539</v>
      </c>
      <c r="D1179" s="311" t="s">
        <v>672</v>
      </c>
      <c r="E1179" s="311" t="s">
        <v>206</v>
      </c>
      <c r="F1179" s="311"/>
      <c r="G1179" s="285"/>
      <c r="U1179" s="285"/>
    </row>
    <row r="1180" spans="1:21" ht="31.5" customHeight="1" hidden="1">
      <c r="A1180" s="422" t="s">
        <v>209</v>
      </c>
      <c r="B1180" s="2" t="s">
        <v>768</v>
      </c>
      <c r="C1180" s="2" t="s">
        <v>539</v>
      </c>
      <c r="D1180" s="2" t="s">
        <v>672</v>
      </c>
      <c r="E1180" s="2" t="s">
        <v>207</v>
      </c>
      <c r="F1180" s="2"/>
      <c r="G1180" s="284"/>
      <c r="U1180" s="284"/>
    </row>
    <row r="1181" spans="1:21" ht="27" hidden="1">
      <c r="A1181" s="2" t="s">
        <v>330</v>
      </c>
      <c r="B1181" s="2" t="s">
        <v>768</v>
      </c>
      <c r="C1181" s="2" t="s">
        <v>539</v>
      </c>
      <c r="D1181" s="2" t="s">
        <v>672</v>
      </c>
      <c r="E1181" s="2" t="s">
        <v>208</v>
      </c>
      <c r="F1181" s="2"/>
      <c r="G1181" s="284"/>
      <c r="U1181" s="284"/>
    </row>
    <row r="1182" spans="1:21" ht="40.5" hidden="1">
      <c r="A1182" s="2" t="s">
        <v>660</v>
      </c>
      <c r="B1182" s="2" t="s">
        <v>768</v>
      </c>
      <c r="C1182" s="2" t="s">
        <v>539</v>
      </c>
      <c r="D1182" s="2" t="s">
        <v>672</v>
      </c>
      <c r="E1182" s="2" t="s">
        <v>208</v>
      </c>
      <c r="F1182" s="2" t="s">
        <v>70</v>
      </c>
      <c r="G1182" s="284"/>
      <c r="U1182" s="284"/>
    </row>
    <row r="1183" spans="1:23" ht="27.75" hidden="1">
      <c r="A1183" s="309" t="s">
        <v>385</v>
      </c>
      <c r="B1183" s="2" t="s">
        <v>768</v>
      </c>
      <c r="C1183" s="2" t="s">
        <v>539</v>
      </c>
      <c r="D1183" s="2" t="s">
        <v>672</v>
      </c>
      <c r="E1183" s="2" t="s">
        <v>208</v>
      </c>
      <c r="F1183" s="2" t="s">
        <v>523</v>
      </c>
      <c r="G1183" s="284"/>
      <c r="U1183" s="284"/>
      <c r="W1183" s="223"/>
    </row>
    <row r="1184" spans="1:21" ht="15" hidden="1">
      <c r="A1184" s="2" t="s">
        <v>180</v>
      </c>
      <c r="B1184" s="2" t="s">
        <v>768</v>
      </c>
      <c r="C1184" s="2" t="s">
        <v>539</v>
      </c>
      <c r="D1184" s="2" t="s">
        <v>672</v>
      </c>
      <c r="E1184" s="2" t="s">
        <v>208</v>
      </c>
      <c r="F1184" s="2" t="s">
        <v>771</v>
      </c>
      <c r="G1184" s="284"/>
      <c r="U1184" s="284"/>
    </row>
    <row r="1185" spans="1:21" ht="15" hidden="1">
      <c r="A1185" s="2" t="s">
        <v>180</v>
      </c>
      <c r="B1185" s="2" t="s">
        <v>768</v>
      </c>
      <c r="C1185" s="2" t="s">
        <v>539</v>
      </c>
      <c r="D1185" s="2" t="s">
        <v>672</v>
      </c>
      <c r="E1185" s="2" t="s">
        <v>208</v>
      </c>
      <c r="F1185" s="2" t="s">
        <v>771</v>
      </c>
      <c r="G1185" s="284"/>
      <c r="U1185" s="284"/>
    </row>
    <row r="1186" spans="1:21" ht="15" hidden="1">
      <c r="A1186" s="2" t="s">
        <v>772</v>
      </c>
      <c r="B1186" s="2" t="s">
        <v>768</v>
      </c>
      <c r="C1186" s="2" t="s">
        <v>539</v>
      </c>
      <c r="D1186" s="2" t="s">
        <v>672</v>
      </c>
      <c r="E1186" s="2" t="s">
        <v>208</v>
      </c>
      <c r="F1186" s="2" t="s">
        <v>773</v>
      </c>
      <c r="G1186" s="284"/>
      <c r="U1186" s="284"/>
    </row>
    <row r="1187" spans="1:21" ht="28.5">
      <c r="A1187" s="306" t="s">
        <v>211</v>
      </c>
      <c r="B1187" s="2" t="s">
        <v>768</v>
      </c>
      <c r="C1187" s="2" t="s">
        <v>539</v>
      </c>
      <c r="D1187" s="2" t="s">
        <v>672</v>
      </c>
      <c r="E1187" s="2" t="s">
        <v>1149</v>
      </c>
      <c r="F1187" s="2"/>
      <c r="G1187" s="284">
        <f>G1188+G1189</f>
        <v>50</v>
      </c>
      <c r="U1187" s="284">
        <f>U1188+U1189</f>
        <v>50</v>
      </c>
    </row>
    <row r="1188" spans="1:21" ht="27.75">
      <c r="A1188" s="309" t="s">
        <v>385</v>
      </c>
      <c r="B1188" s="2" t="s">
        <v>768</v>
      </c>
      <c r="C1188" s="2" t="s">
        <v>539</v>
      </c>
      <c r="D1188" s="2" t="s">
        <v>672</v>
      </c>
      <c r="E1188" s="2" t="s">
        <v>1149</v>
      </c>
      <c r="F1188" s="2" t="s">
        <v>523</v>
      </c>
      <c r="G1188" s="284">
        <v>30</v>
      </c>
      <c r="U1188" s="284">
        <v>30</v>
      </c>
    </row>
    <row r="1189" spans="1:21" ht="15">
      <c r="A1189" s="2" t="s">
        <v>180</v>
      </c>
      <c r="B1189" s="2" t="s">
        <v>768</v>
      </c>
      <c r="C1189" s="2" t="s">
        <v>539</v>
      </c>
      <c r="D1189" s="2" t="s">
        <v>672</v>
      </c>
      <c r="E1189" s="2" t="s">
        <v>1149</v>
      </c>
      <c r="F1189" s="2" t="s">
        <v>771</v>
      </c>
      <c r="G1189" s="286">
        <v>20</v>
      </c>
      <c r="U1189" s="286">
        <v>20</v>
      </c>
    </row>
    <row r="1190" spans="1:21" ht="27" hidden="1">
      <c r="A1190" s="2" t="s">
        <v>1098</v>
      </c>
      <c r="B1190" s="2" t="s">
        <v>768</v>
      </c>
      <c r="C1190" s="2" t="s">
        <v>539</v>
      </c>
      <c r="D1190" s="2" t="s">
        <v>672</v>
      </c>
      <c r="E1190" s="2" t="s">
        <v>1097</v>
      </c>
      <c r="F1190" s="2"/>
      <c r="G1190" s="286">
        <f>G1191</f>
        <v>0</v>
      </c>
      <c r="U1190" s="286">
        <f>U1191</f>
        <v>0</v>
      </c>
    </row>
    <row r="1191" spans="1:21" ht="27.75" hidden="1">
      <c r="A1191" s="309" t="s">
        <v>385</v>
      </c>
      <c r="B1191" s="2" t="s">
        <v>768</v>
      </c>
      <c r="C1191" s="2" t="s">
        <v>539</v>
      </c>
      <c r="D1191" s="2" t="s">
        <v>672</v>
      </c>
      <c r="E1191" s="2" t="s">
        <v>1097</v>
      </c>
      <c r="F1191" s="2" t="s">
        <v>523</v>
      </c>
      <c r="G1191" s="286"/>
      <c r="U1191" s="286"/>
    </row>
    <row r="1192" spans="1:21" ht="32.25" customHeight="1">
      <c r="A1192" s="254" t="s">
        <v>1072</v>
      </c>
      <c r="B1192" s="254" t="s">
        <v>768</v>
      </c>
      <c r="C1192" s="254" t="s">
        <v>539</v>
      </c>
      <c r="D1192" s="254" t="s">
        <v>672</v>
      </c>
      <c r="E1192" s="453" t="s">
        <v>1012</v>
      </c>
      <c r="F1192" s="254"/>
      <c r="G1192" s="295">
        <f>G1193</f>
        <v>50</v>
      </c>
      <c r="U1192" s="295">
        <f>U1193</f>
        <v>55</v>
      </c>
    </row>
    <row r="1193" spans="1:21" ht="72.75" customHeight="1">
      <c r="A1193" s="424" t="s">
        <v>1055</v>
      </c>
      <c r="B1193" s="243" t="s">
        <v>768</v>
      </c>
      <c r="C1193" s="243" t="s">
        <v>539</v>
      </c>
      <c r="D1193" s="243" t="s">
        <v>672</v>
      </c>
      <c r="E1193" s="12" t="s">
        <v>1013</v>
      </c>
      <c r="F1193" s="2"/>
      <c r="G1193" s="286">
        <f>G1197+G1194</f>
        <v>50</v>
      </c>
      <c r="U1193" s="286">
        <f>U1197+U1194</f>
        <v>55</v>
      </c>
    </row>
    <row r="1194" spans="1:21" ht="60.75" customHeight="1">
      <c r="A1194" s="8" t="s">
        <v>946</v>
      </c>
      <c r="B1194" s="243" t="s">
        <v>768</v>
      </c>
      <c r="C1194" s="243" t="s">
        <v>539</v>
      </c>
      <c r="D1194" s="243" t="s">
        <v>672</v>
      </c>
      <c r="E1194" s="12" t="s">
        <v>1014</v>
      </c>
      <c r="F1194" s="2"/>
      <c r="G1194" s="286">
        <f>G1195</f>
        <v>30</v>
      </c>
      <c r="U1194" s="286">
        <f>U1195</f>
        <v>35</v>
      </c>
    </row>
    <row r="1195" spans="1:21" ht="39.75" customHeight="1">
      <c r="A1195" s="329" t="s">
        <v>948</v>
      </c>
      <c r="B1195" s="243" t="s">
        <v>768</v>
      </c>
      <c r="C1195" s="243" t="s">
        <v>539</v>
      </c>
      <c r="D1195" s="243" t="s">
        <v>672</v>
      </c>
      <c r="E1195" s="12" t="s">
        <v>947</v>
      </c>
      <c r="F1195" s="2"/>
      <c r="G1195" s="286">
        <f>G1196</f>
        <v>30</v>
      </c>
      <c r="U1195" s="286">
        <f>U1196</f>
        <v>35</v>
      </c>
    </row>
    <row r="1196" spans="1:21" ht="29.25" customHeight="1">
      <c r="A1196" s="309" t="s">
        <v>385</v>
      </c>
      <c r="B1196" s="243" t="s">
        <v>768</v>
      </c>
      <c r="C1196" s="243" t="s">
        <v>539</v>
      </c>
      <c r="D1196" s="243" t="s">
        <v>672</v>
      </c>
      <c r="E1196" s="12" t="s">
        <v>947</v>
      </c>
      <c r="F1196" s="2" t="s">
        <v>523</v>
      </c>
      <c r="G1196" s="286">
        <v>30</v>
      </c>
      <c r="U1196" s="286">
        <v>35</v>
      </c>
    </row>
    <row r="1197" spans="1:21" ht="15">
      <c r="A1197" s="425" t="s">
        <v>1041</v>
      </c>
      <c r="B1197" s="243" t="s">
        <v>768</v>
      </c>
      <c r="C1197" s="243" t="s">
        <v>539</v>
      </c>
      <c r="D1197" s="243" t="s">
        <v>672</v>
      </c>
      <c r="E1197" s="12" t="s">
        <v>1042</v>
      </c>
      <c r="F1197" s="2"/>
      <c r="G1197" s="286">
        <f>G1198</f>
        <v>20</v>
      </c>
      <c r="U1197" s="286">
        <f>U1198</f>
        <v>20</v>
      </c>
    </row>
    <row r="1198" spans="1:21" ht="27.75">
      <c r="A1198" s="329" t="s">
        <v>948</v>
      </c>
      <c r="B1198" s="243" t="s">
        <v>768</v>
      </c>
      <c r="C1198" s="243" t="s">
        <v>539</v>
      </c>
      <c r="D1198" s="243" t="s">
        <v>672</v>
      </c>
      <c r="E1198" s="12" t="s">
        <v>1043</v>
      </c>
      <c r="F1198" s="2"/>
      <c r="G1198" s="286">
        <f>G1199</f>
        <v>20</v>
      </c>
      <c r="U1198" s="286">
        <f>U1199</f>
        <v>20</v>
      </c>
    </row>
    <row r="1199" spans="1:21" ht="27.75">
      <c r="A1199" s="309" t="s">
        <v>385</v>
      </c>
      <c r="B1199" s="243" t="s">
        <v>768</v>
      </c>
      <c r="C1199" s="243" t="s">
        <v>539</v>
      </c>
      <c r="D1199" s="243" t="s">
        <v>672</v>
      </c>
      <c r="E1199" s="12" t="s">
        <v>1043</v>
      </c>
      <c r="F1199" s="2" t="s">
        <v>523</v>
      </c>
      <c r="G1199" s="286">
        <v>20</v>
      </c>
      <c r="U1199" s="286">
        <v>20</v>
      </c>
    </row>
    <row r="1200" spans="1:21" ht="47.25" customHeight="1" hidden="1">
      <c r="A1200" s="327" t="s">
        <v>280</v>
      </c>
      <c r="B1200" s="253" t="s">
        <v>768</v>
      </c>
      <c r="C1200" s="253" t="s">
        <v>539</v>
      </c>
      <c r="D1200" s="253" t="s">
        <v>672</v>
      </c>
      <c r="E1200" s="254" t="s">
        <v>641</v>
      </c>
      <c r="F1200" s="254"/>
      <c r="G1200" s="283">
        <f>G1201</f>
        <v>0</v>
      </c>
      <c r="U1200" s="283">
        <f>U1201</f>
        <v>0</v>
      </c>
    </row>
    <row r="1201" spans="1:21" ht="42.75" customHeight="1" hidden="1">
      <c r="A1201" s="352" t="s">
        <v>958</v>
      </c>
      <c r="B1201" s="2" t="s">
        <v>768</v>
      </c>
      <c r="C1201" s="311" t="s">
        <v>539</v>
      </c>
      <c r="D1201" s="311" t="s">
        <v>672</v>
      </c>
      <c r="E1201" s="311" t="s">
        <v>642</v>
      </c>
      <c r="F1201" s="311"/>
      <c r="G1201" s="285">
        <f>G1202</f>
        <v>0</v>
      </c>
      <c r="U1201" s="285">
        <f>U1202</f>
        <v>0</v>
      </c>
    </row>
    <row r="1202" spans="1:21" ht="34.5" customHeight="1" hidden="1">
      <c r="A1202" s="320" t="s">
        <v>643</v>
      </c>
      <c r="B1202" s="2" t="s">
        <v>768</v>
      </c>
      <c r="C1202" s="311" t="s">
        <v>539</v>
      </c>
      <c r="D1202" s="311" t="s">
        <v>672</v>
      </c>
      <c r="E1202" s="311" t="s">
        <v>644</v>
      </c>
      <c r="F1202" s="311"/>
      <c r="G1202" s="285">
        <f>G1203</f>
        <v>0</v>
      </c>
      <c r="U1202" s="285">
        <f>U1203</f>
        <v>0</v>
      </c>
    </row>
    <row r="1203" spans="1:21" ht="15" hidden="1">
      <c r="A1203" s="2" t="s">
        <v>325</v>
      </c>
      <c r="B1203" s="2" t="s">
        <v>768</v>
      </c>
      <c r="C1203" s="2" t="s">
        <v>539</v>
      </c>
      <c r="D1203" s="2" t="s">
        <v>672</v>
      </c>
      <c r="E1203" s="2" t="s">
        <v>645</v>
      </c>
      <c r="F1203" s="2"/>
      <c r="G1203" s="284">
        <f>G1204</f>
        <v>0</v>
      </c>
      <c r="U1203" s="284">
        <f>U1204</f>
        <v>0</v>
      </c>
    </row>
    <row r="1204" spans="1:21" ht="27.75" hidden="1">
      <c r="A1204" s="309" t="s">
        <v>385</v>
      </c>
      <c r="B1204" s="2" t="s">
        <v>768</v>
      </c>
      <c r="C1204" s="2" t="s">
        <v>539</v>
      </c>
      <c r="D1204" s="2" t="s">
        <v>672</v>
      </c>
      <c r="E1204" s="2" t="s">
        <v>645</v>
      </c>
      <c r="F1204" s="2" t="s">
        <v>329</v>
      </c>
      <c r="G1204" s="286"/>
      <c r="U1204" s="286"/>
    </row>
    <row r="1205" spans="1:21" ht="27" hidden="1">
      <c r="A1205" s="368" t="s">
        <v>808</v>
      </c>
      <c r="B1205" s="254" t="s">
        <v>768</v>
      </c>
      <c r="C1205" s="254" t="s">
        <v>539</v>
      </c>
      <c r="D1205" s="254" t="s">
        <v>672</v>
      </c>
      <c r="E1205" s="254" t="s">
        <v>690</v>
      </c>
      <c r="F1205" s="254"/>
      <c r="G1205" s="282">
        <f>G1206</f>
        <v>0</v>
      </c>
      <c r="U1205" s="282">
        <f>U1206</f>
        <v>0</v>
      </c>
    </row>
    <row r="1206" spans="1:21" ht="41.25" hidden="1">
      <c r="A1206" s="5" t="s">
        <v>952</v>
      </c>
      <c r="B1206" s="2" t="s">
        <v>768</v>
      </c>
      <c r="C1206" s="2" t="s">
        <v>539</v>
      </c>
      <c r="D1206" s="2" t="s">
        <v>672</v>
      </c>
      <c r="E1206" s="2" t="s">
        <v>692</v>
      </c>
      <c r="F1206" s="2"/>
      <c r="G1206" s="284">
        <f>G1207</f>
        <v>0</v>
      </c>
      <c r="U1206" s="284">
        <f>U1207</f>
        <v>0</v>
      </c>
    </row>
    <row r="1207" spans="1:21" ht="54.75" hidden="1">
      <c r="A1207" s="422" t="s">
        <v>693</v>
      </c>
      <c r="B1207" s="2" t="s">
        <v>768</v>
      </c>
      <c r="C1207" s="2" t="s">
        <v>539</v>
      </c>
      <c r="D1207" s="2" t="s">
        <v>672</v>
      </c>
      <c r="E1207" s="2" t="s">
        <v>694</v>
      </c>
      <c r="F1207" s="2"/>
      <c r="G1207" s="284">
        <f>G1208</f>
        <v>0</v>
      </c>
      <c r="U1207" s="284">
        <f>U1208</f>
        <v>0</v>
      </c>
    </row>
    <row r="1208" spans="1:21" ht="27" hidden="1">
      <c r="A1208" s="2" t="s">
        <v>250</v>
      </c>
      <c r="B1208" s="2" t="s">
        <v>768</v>
      </c>
      <c r="C1208" s="2" t="s">
        <v>539</v>
      </c>
      <c r="D1208" s="2" t="s">
        <v>672</v>
      </c>
      <c r="E1208" s="2" t="s">
        <v>695</v>
      </c>
      <c r="F1208" s="2"/>
      <c r="G1208" s="284">
        <f>G1209</f>
        <v>0</v>
      </c>
      <c r="U1208" s="284">
        <f>U1209</f>
        <v>0</v>
      </c>
    </row>
    <row r="1209" spans="1:21" ht="27.75" hidden="1">
      <c r="A1209" s="309" t="s">
        <v>385</v>
      </c>
      <c r="B1209" s="2" t="s">
        <v>768</v>
      </c>
      <c r="C1209" s="2" t="s">
        <v>539</v>
      </c>
      <c r="D1209" s="2" t="s">
        <v>672</v>
      </c>
      <c r="E1209" s="2" t="s">
        <v>695</v>
      </c>
      <c r="F1209" s="2" t="s">
        <v>523</v>
      </c>
      <c r="G1209" s="286"/>
      <c r="U1209" s="286"/>
    </row>
    <row r="1210" spans="1:21" ht="27.75" hidden="1">
      <c r="A1210" s="305" t="s">
        <v>602</v>
      </c>
      <c r="B1210" s="254" t="s">
        <v>768</v>
      </c>
      <c r="C1210" s="2" t="s">
        <v>539</v>
      </c>
      <c r="D1210" s="2" t="s">
        <v>672</v>
      </c>
      <c r="E1210" s="254" t="s">
        <v>753</v>
      </c>
      <c r="F1210" s="254"/>
      <c r="G1210" s="289">
        <f>G1211</f>
        <v>0</v>
      </c>
      <c r="U1210" s="289">
        <f>U1211</f>
        <v>0</v>
      </c>
    </row>
    <row r="1211" spans="1:21" ht="54" hidden="1">
      <c r="A1211" s="338" t="s">
        <v>739</v>
      </c>
      <c r="B1211" s="254" t="s">
        <v>768</v>
      </c>
      <c r="C1211" s="2" t="s">
        <v>539</v>
      </c>
      <c r="D1211" s="2" t="s">
        <v>672</v>
      </c>
      <c r="E1211" s="254" t="s">
        <v>188</v>
      </c>
      <c r="F1211" s="254"/>
      <c r="G1211" s="289">
        <f>G1212</f>
        <v>0</v>
      </c>
      <c r="U1211" s="289">
        <f>U1212</f>
        <v>0</v>
      </c>
    </row>
    <row r="1212" spans="1:21" ht="15" hidden="1">
      <c r="A1212" s="2" t="s">
        <v>603</v>
      </c>
      <c r="B1212" s="2" t="s">
        <v>768</v>
      </c>
      <c r="C1212" s="2" t="s">
        <v>539</v>
      </c>
      <c r="D1212" s="2" t="s">
        <v>672</v>
      </c>
      <c r="E1212" s="2" t="s">
        <v>740</v>
      </c>
      <c r="F1212" s="2"/>
      <c r="G1212" s="286">
        <f>G1213</f>
        <v>0</v>
      </c>
      <c r="U1212" s="286">
        <f>U1213</f>
        <v>0</v>
      </c>
    </row>
    <row r="1213" spans="1:21" ht="15" hidden="1">
      <c r="A1213" s="2" t="s">
        <v>661</v>
      </c>
      <c r="B1213" s="2" t="s">
        <v>768</v>
      </c>
      <c r="C1213" s="2" t="s">
        <v>539</v>
      </c>
      <c r="D1213" s="2" t="s">
        <v>672</v>
      </c>
      <c r="E1213" s="2" t="s">
        <v>740</v>
      </c>
      <c r="F1213" s="2" t="s">
        <v>523</v>
      </c>
      <c r="G1213" s="286"/>
      <c r="U1213" s="286"/>
    </row>
    <row r="1214" spans="1:21" ht="27" hidden="1">
      <c r="A1214" s="253" t="s">
        <v>826</v>
      </c>
      <c r="B1214" s="253" t="s">
        <v>768</v>
      </c>
      <c r="C1214" s="253" t="s">
        <v>539</v>
      </c>
      <c r="D1214" s="253" t="s">
        <v>672</v>
      </c>
      <c r="E1214" s="253" t="s">
        <v>827</v>
      </c>
      <c r="F1214" s="253"/>
      <c r="G1214" s="288">
        <f>G1215</f>
        <v>0</v>
      </c>
      <c r="U1214" s="288">
        <f>U1215</f>
        <v>0</v>
      </c>
    </row>
    <row r="1215" spans="1:21" ht="54" hidden="1">
      <c r="A1215" s="2" t="s">
        <v>1010</v>
      </c>
      <c r="B1215" s="2" t="s">
        <v>768</v>
      </c>
      <c r="C1215" s="2" t="s">
        <v>539</v>
      </c>
      <c r="D1215" s="2" t="s">
        <v>672</v>
      </c>
      <c r="E1215" s="2" t="s">
        <v>828</v>
      </c>
      <c r="F1215" s="253"/>
      <c r="G1215" s="286">
        <f>G1216</f>
        <v>0</v>
      </c>
      <c r="U1215" s="286">
        <f>U1216</f>
        <v>0</v>
      </c>
    </row>
    <row r="1216" spans="1:21" ht="41.25" hidden="1">
      <c r="A1216" s="320" t="s">
        <v>829</v>
      </c>
      <c r="B1216" s="2" t="s">
        <v>768</v>
      </c>
      <c r="C1216" s="2" t="s">
        <v>539</v>
      </c>
      <c r="D1216" s="2" t="s">
        <v>672</v>
      </c>
      <c r="E1216" s="2" t="s">
        <v>830</v>
      </c>
      <c r="F1216" s="253"/>
      <c r="G1216" s="286">
        <f>G1217</f>
        <v>0</v>
      </c>
      <c r="U1216" s="286">
        <f>U1217</f>
        <v>0</v>
      </c>
    </row>
    <row r="1217" spans="1:21" ht="27.75" hidden="1">
      <c r="A1217" s="165" t="s">
        <v>831</v>
      </c>
      <c r="B1217" s="2" t="s">
        <v>768</v>
      </c>
      <c r="C1217" s="2" t="s">
        <v>539</v>
      </c>
      <c r="D1217" s="2" t="s">
        <v>672</v>
      </c>
      <c r="E1217" s="2" t="s">
        <v>832</v>
      </c>
      <c r="F1217" s="253"/>
      <c r="G1217" s="286">
        <f>G1218</f>
        <v>0</v>
      </c>
      <c r="U1217" s="286">
        <f>U1218</f>
        <v>0</v>
      </c>
    </row>
    <row r="1218" spans="1:21" ht="27.75" hidden="1">
      <c r="A1218" s="309" t="s">
        <v>385</v>
      </c>
      <c r="B1218" s="2" t="s">
        <v>768</v>
      </c>
      <c r="C1218" s="2" t="s">
        <v>539</v>
      </c>
      <c r="D1218" s="2" t="s">
        <v>672</v>
      </c>
      <c r="E1218" s="2" t="s">
        <v>832</v>
      </c>
      <c r="F1218" s="2" t="s">
        <v>523</v>
      </c>
      <c r="G1218" s="286"/>
      <c r="U1218" s="286"/>
    </row>
    <row r="1219" spans="1:21" ht="15" hidden="1">
      <c r="A1219" s="253" t="s">
        <v>531</v>
      </c>
      <c r="B1219" s="253" t="s">
        <v>768</v>
      </c>
      <c r="C1219" s="253" t="s">
        <v>539</v>
      </c>
      <c r="D1219" s="253" t="s">
        <v>533</v>
      </c>
      <c r="E1219" s="253"/>
      <c r="F1219" s="253"/>
      <c r="G1219" s="288">
        <f>G1220</f>
        <v>0</v>
      </c>
      <c r="U1219" s="288">
        <f>U1220</f>
        <v>0</v>
      </c>
    </row>
    <row r="1220" spans="1:21" ht="32.25" customHeight="1" hidden="1">
      <c r="A1220" s="357" t="s">
        <v>625</v>
      </c>
      <c r="B1220" s="253" t="s">
        <v>768</v>
      </c>
      <c r="C1220" s="254" t="s">
        <v>539</v>
      </c>
      <c r="D1220" s="254" t="s">
        <v>533</v>
      </c>
      <c r="E1220" s="254" t="s">
        <v>203</v>
      </c>
      <c r="F1220" s="254"/>
      <c r="G1220" s="283">
        <f>G1221</f>
        <v>0</v>
      </c>
      <c r="U1220" s="283">
        <f>U1221</f>
        <v>0</v>
      </c>
    </row>
    <row r="1221" spans="1:21" ht="40.5" hidden="1">
      <c r="A1221" s="358" t="s">
        <v>273</v>
      </c>
      <c r="B1221" s="311" t="s">
        <v>768</v>
      </c>
      <c r="C1221" s="311" t="s">
        <v>539</v>
      </c>
      <c r="D1221" s="311" t="s">
        <v>533</v>
      </c>
      <c r="E1221" s="311" t="s">
        <v>205</v>
      </c>
      <c r="F1221" s="311"/>
      <c r="G1221" s="285">
        <f>G1222</f>
        <v>0</v>
      </c>
      <c r="U1221" s="285">
        <f>U1222</f>
        <v>0</v>
      </c>
    </row>
    <row r="1222" spans="1:21" ht="27.75" hidden="1">
      <c r="A1222" s="336" t="s">
        <v>215</v>
      </c>
      <c r="B1222" s="2" t="s">
        <v>768</v>
      </c>
      <c r="C1222" s="311" t="s">
        <v>539</v>
      </c>
      <c r="D1222" s="311" t="s">
        <v>533</v>
      </c>
      <c r="E1222" s="311" t="s">
        <v>214</v>
      </c>
      <c r="F1222" s="311"/>
      <c r="G1222" s="285">
        <f>SUM(G1223,G1225)</f>
        <v>0</v>
      </c>
      <c r="U1222" s="285">
        <f>SUM(U1223,U1225)</f>
        <v>0</v>
      </c>
    </row>
    <row r="1223" spans="1:21" ht="42.75" customHeight="1" hidden="1">
      <c r="A1223" s="5" t="s">
        <v>216</v>
      </c>
      <c r="B1223" s="2" t="s">
        <v>768</v>
      </c>
      <c r="C1223" s="2" t="s">
        <v>539</v>
      </c>
      <c r="D1223" s="2" t="s">
        <v>533</v>
      </c>
      <c r="E1223" s="2" t="s">
        <v>217</v>
      </c>
      <c r="F1223" s="2"/>
      <c r="G1223" s="284">
        <f>G1224</f>
        <v>0</v>
      </c>
      <c r="U1223" s="284">
        <f>U1224</f>
        <v>0</v>
      </c>
    </row>
    <row r="1224" spans="1:21" ht="40.5" hidden="1">
      <c r="A1224" s="2" t="s">
        <v>660</v>
      </c>
      <c r="B1224" s="2" t="s">
        <v>768</v>
      </c>
      <c r="C1224" s="2" t="s">
        <v>539</v>
      </c>
      <c r="D1224" s="2" t="s">
        <v>533</v>
      </c>
      <c r="E1224" s="2" t="s">
        <v>217</v>
      </c>
      <c r="F1224" s="2" t="s">
        <v>70</v>
      </c>
      <c r="G1224" s="284"/>
      <c r="U1224" s="284"/>
    </row>
    <row r="1225" spans="1:21" ht="20.25" customHeight="1" hidden="1">
      <c r="A1225" s="2" t="s">
        <v>330</v>
      </c>
      <c r="B1225" s="2" t="s">
        <v>768</v>
      </c>
      <c r="C1225" s="2" t="s">
        <v>539</v>
      </c>
      <c r="D1225" s="2" t="s">
        <v>533</v>
      </c>
      <c r="E1225" s="2" t="s">
        <v>213</v>
      </c>
      <c r="F1225" s="2"/>
      <c r="G1225" s="284">
        <f>G1226+G1227+G1228</f>
        <v>0</v>
      </c>
      <c r="U1225" s="284">
        <f>U1226+U1227+U1228</f>
        <v>0</v>
      </c>
    </row>
    <row r="1226" spans="1:21" ht="40.5" hidden="1">
      <c r="A1226" s="2" t="s">
        <v>660</v>
      </c>
      <c r="B1226" s="2" t="s">
        <v>768</v>
      </c>
      <c r="C1226" s="2" t="s">
        <v>539</v>
      </c>
      <c r="D1226" s="2" t="s">
        <v>533</v>
      </c>
      <c r="E1226" s="2" t="s">
        <v>213</v>
      </c>
      <c r="F1226" s="2" t="s">
        <v>70</v>
      </c>
      <c r="G1226" s="284"/>
      <c r="U1226" s="284"/>
    </row>
    <row r="1227" spans="1:21" ht="27.75" hidden="1">
      <c r="A1227" s="309" t="s">
        <v>385</v>
      </c>
      <c r="B1227" s="2" t="s">
        <v>768</v>
      </c>
      <c r="C1227" s="2" t="s">
        <v>539</v>
      </c>
      <c r="D1227" s="2" t="s">
        <v>533</v>
      </c>
      <c r="E1227" s="2" t="s">
        <v>213</v>
      </c>
      <c r="F1227" s="2" t="s">
        <v>523</v>
      </c>
      <c r="G1227" s="284"/>
      <c r="U1227" s="284"/>
    </row>
    <row r="1228" spans="1:21" ht="15" hidden="1">
      <c r="A1228" s="2" t="s">
        <v>772</v>
      </c>
      <c r="B1228" s="2" t="s">
        <v>768</v>
      </c>
      <c r="C1228" s="2" t="s">
        <v>539</v>
      </c>
      <c r="D1228" s="2" t="s">
        <v>533</v>
      </c>
      <c r="E1228" s="2" t="s">
        <v>213</v>
      </c>
      <c r="F1228" s="2" t="s">
        <v>773</v>
      </c>
      <c r="G1228" s="284"/>
      <c r="U1228" s="284"/>
    </row>
    <row r="1229" spans="1:21" ht="15">
      <c r="A1229" s="253" t="s">
        <v>518</v>
      </c>
      <c r="B1229" s="253" t="s">
        <v>768</v>
      </c>
      <c r="C1229" s="253" t="s">
        <v>533</v>
      </c>
      <c r="D1229" s="253"/>
      <c r="E1229" s="2"/>
      <c r="F1229" s="2"/>
      <c r="G1229" s="282">
        <f aca="true" t="shared" si="2" ref="G1229:G1234">SUM(G1230)</f>
        <v>5</v>
      </c>
      <c r="U1229" s="282"/>
    </row>
    <row r="1230" spans="1:21" ht="15">
      <c r="A1230" s="388" t="s">
        <v>519</v>
      </c>
      <c r="B1230" s="253" t="s">
        <v>768</v>
      </c>
      <c r="C1230" s="253" t="s">
        <v>533</v>
      </c>
      <c r="D1230" s="253" t="s">
        <v>520</v>
      </c>
      <c r="E1230" s="2"/>
      <c r="F1230" s="2"/>
      <c r="G1230" s="282">
        <f t="shared" si="2"/>
        <v>5</v>
      </c>
      <c r="U1230" s="282"/>
    </row>
    <row r="1231" spans="1:21" ht="28.5">
      <c r="A1231" s="306" t="s">
        <v>426</v>
      </c>
      <c r="B1231" s="253" t="s">
        <v>768</v>
      </c>
      <c r="C1231" s="254" t="s">
        <v>533</v>
      </c>
      <c r="D1231" s="254" t="s">
        <v>520</v>
      </c>
      <c r="E1231" s="254" t="s">
        <v>427</v>
      </c>
      <c r="F1231" s="2"/>
      <c r="G1231" s="282">
        <f t="shared" si="2"/>
        <v>5</v>
      </c>
      <c r="U1231" s="282"/>
    </row>
    <row r="1232" spans="1:21" ht="54.75">
      <c r="A1232" s="6" t="s">
        <v>966</v>
      </c>
      <c r="B1232" s="2" t="s">
        <v>768</v>
      </c>
      <c r="C1232" s="2" t="s">
        <v>533</v>
      </c>
      <c r="D1232" s="2" t="s">
        <v>520</v>
      </c>
      <c r="E1232" s="2" t="s">
        <v>428</v>
      </c>
      <c r="F1232" s="2"/>
      <c r="G1232" s="284">
        <f t="shared" si="2"/>
        <v>5</v>
      </c>
      <c r="U1232" s="284"/>
    </row>
    <row r="1233" spans="1:21" ht="68.25" customHeight="1">
      <c r="A1233" s="336" t="s">
        <v>1073</v>
      </c>
      <c r="B1233" s="2" t="s">
        <v>768</v>
      </c>
      <c r="C1233" s="2" t="s">
        <v>533</v>
      </c>
      <c r="D1233" s="2" t="s">
        <v>520</v>
      </c>
      <c r="E1233" s="2" t="s">
        <v>433</v>
      </c>
      <c r="F1233" s="2"/>
      <c r="G1233" s="284">
        <f t="shared" si="2"/>
        <v>5</v>
      </c>
      <c r="U1233" s="284"/>
    </row>
    <row r="1234" spans="1:21" ht="27">
      <c r="A1234" s="2" t="s">
        <v>435</v>
      </c>
      <c r="B1234" s="2" t="s">
        <v>768</v>
      </c>
      <c r="C1234" s="2" t="s">
        <v>533</v>
      </c>
      <c r="D1234" s="2" t="s">
        <v>520</v>
      </c>
      <c r="E1234" s="2" t="s">
        <v>434</v>
      </c>
      <c r="F1234" s="2"/>
      <c r="G1234" s="284">
        <f t="shared" si="2"/>
        <v>5</v>
      </c>
      <c r="U1234" s="284"/>
    </row>
    <row r="1235" spans="1:21" ht="27.75">
      <c r="A1235" s="309" t="s">
        <v>385</v>
      </c>
      <c r="B1235" s="2" t="s">
        <v>768</v>
      </c>
      <c r="C1235" s="2" t="s">
        <v>533</v>
      </c>
      <c r="D1235" s="2" t="s">
        <v>520</v>
      </c>
      <c r="E1235" s="2" t="s">
        <v>434</v>
      </c>
      <c r="F1235" s="2" t="s">
        <v>523</v>
      </c>
      <c r="G1235" s="284">
        <v>5</v>
      </c>
      <c r="U1235" s="284"/>
    </row>
    <row r="1236" spans="1:21" ht="15" hidden="1">
      <c r="A1236" s="2"/>
      <c r="B1236" s="2"/>
      <c r="C1236" s="2"/>
      <c r="D1236" s="2"/>
      <c r="E1236" s="2"/>
      <c r="F1236" s="2"/>
      <c r="G1236" s="284"/>
      <c r="U1236" s="284"/>
    </row>
    <row r="1237" spans="1:21" ht="15">
      <c r="A1237" s="428" t="s">
        <v>541</v>
      </c>
      <c r="B1237" s="253" t="s">
        <v>768</v>
      </c>
      <c r="C1237" s="253">
        <v>10</v>
      </c>
      <c r="D1237" s="253"/>
      <c r="E1237" s="253"/>
      <c r="F1237" s="253"/>
      <c r="G1237" s="282">
        <f>G1238</f>
        <v>1683.596</v>
      </c>
      <c r="U1237" s="282">
        <f>U1238</f>
        <v>1683.596</v>
      </c>
    </row>
    <row r="1238" spans="1:21" ht="15">
      <c r="A1238" s="428" t="s">
        <v>544</v>
      </c>
      <c r="B1238" s="253" t="s">
        <v>768</v>
      </c>
      <c r="C1238" s="253">
        <v>10</v>
      </c>
      <c r="D1238" s="253" t="s">
        <v>532</v>
      </c>
      <c r="E1238" s="253"/>
      <c r="F1238" s="253"/>
      <c r="G1238" s="282">
        <f>G1245</f>
        <v>1683.596</v>
      </c>
      <c r="U1238" s="282">
        <f>U1245</f>
        <v>1683.596</v>
      </c>
    </row>
    <row r="1239" spans="1:21" ht="28.5" hidden="1">
      <c r="A1239" s="306" t="s">
        <v>453</v>
      </c>
      <c r="B1239" s="253" t="s">
        <v>768</v>
      </c>
      <c r="C1239" s="254">
        <v>10</v>
      </c>
      <c r="D1239" s="254" t="s">
        <v>532</v>
      </c>
      <c r="E1239" s="254" t="s">
        <v>684</v>
      </c>
      <c r="F1239" s="254"/>
      <c r="G1239" s="283">
        <f>G1240</f>
        <v>0</v>
      </c>
      <c r="U1239" s="283">
        <f>U1240</f>
        <v>0</v>
      </c>
    </row>
    <row r="1240" spans="1:21" ht="42.75" hidden="1">
      <c r="A1240" s="306" t="s">
        <v>979</v>
      </c>
      <c r="B1240" s="2" t="s">
        <v>768</v>
      </c>
      <c r="C1240" s="2">
        <v>10</v>
      </c>
      <c r="D1240" s="2" t="s">
        <v>532</v>
      </c>
      <c r="E1240" s="2" t="s">
        <v>686</v>
      </c>
      <c r="F1240" s="2"/>
      <c r="G1240" s="284">
        <f>G1241</f>
        <v>0</v>
      </c>
      <c r="U1240" s="284">
        <f>U1241</f>
        <v>0</v>
      </c>
    </row>
    <row r="1241" spans="1:21" ht="15" hidden="1">
      <c r="A1241" s="320" t="s">
        <v>459</v>
      </c>
      <c r="B1241" s="2" t="s">
        <v>768</v>
      </c>
      <c r="C1241" s="2" t="s">
        <v>770</v>
      </c>
      <c r="D1241" s="2" t="s">
        <v>532</v>
      </c>
      <c r="E1241" s="2" t="s">
        <v>460</v>
      </c>
      <c r="F1241" s="2"/>
      <c r="G1241" s="284">
        <f>G1242</f>
        <v>0</v>
      </c>
      <c r="U1241" s="284">
        <f>U1242</f>
        <v>0</v>
      </c>
    </row>
    <row r="1242" spans="1:21" ht="54.75" customHeight="1" hidden="1">
      <c r="A1242" s="308" t="s">
        <v>77</v>
      </c>
      <c r="B1242" s="2" t="s">
        <v>768</v>
      </c>
      <c r="C1242" s="2">
        <v>10</v>
      </c>
      <c r="D1242" s="2" t="s">
        <v>532</v>
      </c>
      <c r="E1242" s="308" t="s">
        <v>461</v>
      </c>
      <c r="F1242" s="2"/>
      <c r="G1242" s="284">
        <f>G1244</f>
        <v>0</v>
      </c>
      <c r="U1242" s="284">
        <f>U1244</f>
        <v>0</v>
      </c>
    </row>
    <row r="1243" spans="1:21" ht="15" hidden="1">
      <c r="A1243" s="2" t="s">
        <v>675</v>
      </c>
      <c r="B1243" s="2"/>
      <c r="C1243" s="2"/>
      <c r="D1243" s="2"/>
      <c r="E1243" s="2"/>
      <c r="F1243" s="2"/>
      <c r="G1243" s="286"/>
      <c r="U1243" s="286"/>
    </row>
    <row r="1244" spans="1:21" ht="15" hidden="1">
      <c r="A1244" s="308" t="s">
        <v>180</v>
      </c>
      <c r="B1244" s="2" t="s">
        <v>768</v>
      </c>
      <c r="C1244" s="2">
        <v>10</v>
      </c>
      <c r="D1244" s="2" t="s">
        <v>532</v>
      </c>
      <c r="E1244" s="308" t="s">
        <v>461</v>
      </c>
      <c r="F1244" s="2" t="s">
        <v>771</v>
      </c>
      <c r="G1244" s="286"/>
      <c r="U1244" s="286"/>
    </row>
    <row r="1245" spans="1:21" s="270" customFormat="1" ht="26.25" customHeight="1">
      <c r="A1245" s="330" t="s">
        <v>175</v>
      </c>
      <c r="B1245" s="253" t="s">
        <v>768</v>
      </c>
      <c r="C1245" s="254" t="s">
        <v>770</v>
      </c>
      <c r="D1245" s="254" t="s">
        <v>532</v>
      </c>
      <c r="E1245" s="254" t="s">
        <v>132</v>
      </c>
      <c r="F1245" s="2"/>
      <c r="G1245" s="282">
        <f>SUM(G1246)</f>
        <v>1683.596</v>
      </c>
      <c r="H1245" s="491"/>
      <c r="I1245" s="491"/>
      <c r="J1245" s="491"/>
      <c r="K1245" s="491"/>
      <c r="L1245" s="491"/>
      <c r="M1245" s="491"/>
      <c r="N1245" s="491"/>
      <c r="O1245" s="491"/>
      <c r="P1245" s="491"/>
      <c r="Q1245" s="491"/>
      <c r="R1245" s="491"/>
      <c r="S1245" s="491"/>
      <c r="T1245" s="491"/>
      <c r="U1245" s="282">
        <f>SUM(U1246)</f>
        <v>1683.596</v>
      </c>
    </row>
    <row r="1246" spans="1:21" ht="27.75">
      <c r="A1246" s="481" t="s">
        <v>176</v>
      </c>
      <c r="B1246" s="482" t="s">
        <v>768</v>
      </c>
      <c r="C1246" s="482" t="s">
        <v>770</v>
      </c>
      <c r="D1246" s="482" t="s">
        <v>532</v>
      </c>
      <c r="E1246" s="482" t="s">
        <v>133</v>
      </c>
      <c r="F1246" s="483"/>
      <c r="G1246" s="492">
        <f>SUM(G1250)</f>
        <v>1683.596</v>
      </c>
      <c r="U1246" s="492">
        <f>SUM(U1250)</f>
        <v>1683.596</v>
      </c>
    </row>
    <row r="1247" spans="1:21" ht="28.5" hidden="1">
      <c r="A1247" s="357" t="s">
        <v>625</v>
      </c>
      <c r="B1247" s="253" t="s">
        <v>768</v>
      </c>
      <c r="C1247" s="335" t="s">
        <v>770</v>
      </c>
      <c r="D1247" s="335" t="s">
        <v>532</v>
      </c>
      <c r="E1247" s="335" t="s">
        <v>222</v>
      </c>
      <c r="F1247" s="254"/>
      <c r="G1247" s="283"/>
      <c r="U1247" s="283"/>
    </row>
    <row r="1248" spans="1:21" ht="40.5" hidden="1">
      <c r="A1248" s="358" t="s">
        <v>273</v>
      </c>
      <c r="B1248" s="311" t="s">
        <v>768</v>
      </c>
      <c r="C1248" s="224" t="s">
        <v>770</v>
      </c>
      <c r="D1248" s="224" t="s">
        <v>532</v>
      </c>
      <c r="E1248" s="316" t="s">
        <v>205</v>
      </c>
      <c r="F1248" s="311"/>
      <c r="G1248" s="285"/>
      <c r="U1248" s="285"/>
    </row>
    <row r="1249" spans="1:21" ht="27" hidden="1">
      <c r="A1249" s="432" t="s">
        <v>210</v>
      </c>
      <c r="B1249" s="2" t="s">
        <v>768</v>
      </c>
      <c r="C1249" s="433">
        <v>10</v>
      </c>
      <c r="D1249" s="433" t="s">
        <v>532</v>
      </c>
      <c r="E1249" s="308" t="s">
        <v>204</v>
      </c>
      <c r="F1249" s="2"/>
      <c r="G1249" s="284"/>
      <c r="U1249" s="284"/>
    </row>
    <row r="1250" spans="1:21" ht="27.75">
      <c r="A1250" s="308" t="s">
        <v>666</v>
      </c>
      <c r="B1250" s="2" t="s">
        <v>768</v>
      </c>
      <c r="C1250" s="308" t="s">
        <v>770</v>
      </c>
      <c r="D1250" s="308" t="s">
        <v>532</v>
      </c>
      <c r="E1250" s="308" t="s">
        <v>1150</v>
      </c>
      <c r="F1250" s="2"/>
      <c r="G1250" s="284">
        <f>G1252+G1251</f>
        <v>1683.596</v>
      </c>
      <c r="U1250" s="284">
        <f>U1252+U1251</f>
        <v>1683.596</v>
      </c>
    </row>
    <row r="1251" spans="1:21" ht="27.75">
      <c r="A1251" s="309" t="s">
        <v>385</v>
      </c>
      <c r="B1251" s="2" t="s">
        <v>768</v>
      </c>
      <c r="C1251" s="2" t="s">
        <v>770</v>
      </c>
      <c r="D1251" s="2" t="s">
        <v>532</v>
      </c>
      <c r="E1251" s="308" t="s">
        <v>1150</v>
      </c>
      <c r="F1251" s="2" t="s">
        <v>523</v>
      </c>
      <c r="G1251" s="284">
        <v>1</v>
      </c>
      <c r="U1251" s="284">
        <v>1</v>
      </c>
    </row>
    <row r="1252" spans="1:21" ht="15">
      <c r="A1252" s="308" t="s">
        <v>180</v>
      </c>
      <c r="B1252" s="2" t="s">
        <v>768</v>
      </c>
      <c r="C1252" s="2" t="s">
        <v>770</v>
      </c>
      <c r="D1252" s="2" t="s">
        <v>532</v>
      </c>
      <c r="E1252" s="308" t="s">
        <v>1150</v>
      </c>
      <c r="F1252" s="2" t="s">
        <v>771</v>
      </c>
      <c r="G1252" s="286">
        <v>1682.596</v>
      </c>
      <c r="U1252" s="286">
        <v>1682.596</v>
      </c>
    </row>
    <row r="1253" spans="1:21" ht="15" hidden="1">
      <c r="A1253" s="253" t="s">
        <v>655</v>
      </c>
      <c r="B1253" s="253" t="s">
        <v>768</v>
      </c>
      <c r="C1253" s="253" t="s">
        <v>769</v>
      </c>
      <c r="D1253" s="2"/>
      <c r="E1253" s="2"/>
      <c r="F1253" s="2"/>
      <c r="G1253" s="282">
        <f>G1254</f>
        <v>0</v>
      </c>
      <c r="U1253" s="282">
        <f>U1254</f>
        <v>0</v>
      </c>
    </row>
    <row r="1254" spans="1:21" ht="15" hidden="1">
      <c r="A1254" s="254" t="s">
        <v>656</v>
      </c>
      <c r="B1254" s="253" t="s">
        <v>768</v>
      </c>
      <c r="C1254" s="253">
        <v>11</v>
      </c>
      <c r="D1254" s="253" t="s">
        <v>673</v>
      </c>
      <c r="E1254" s="253"/>
      <c r="F1254" s="2"/>
      <c r="G1254" s="282">
        <f>G1255+G1260</f>
        <v>0</v>
      </c>
      <c r="U1254" s="282">
        <f>U1255+U1260</f>
        <v>0</v>
      </c>
    </row>
    <row r="1255" spans="1:21" ht="54.75" hidden="1">
      <c r="A1255" s="361" t="s">
        <v>313</v>
      </c>
      <c r="B1255" s="253" t="s">
        <v>768</v>
      </c>
      <c r="C1255" s="311">
        <v>11</v>
      </c>
      <c r="D1255" s="311" t="s">
        <v>673</v>
      </c>
      <c r="E1255" s="311" t="s">
        <v>314</v>
      </c>
      <c r="F1255" s="311"/>
      <c r="G1255" s="285">
        <f>G1256</f>
        <v>0</v>
      </c>
      <c r="U1255" s="285">
        <f>U1256</f>
        <v>0</v>
      </c>
    </row>
    <row r="1256" spans="1:21" ht="27.75" hidden="1">
      <c r="A1256" s="5" t="s">
        <v>320</v>
      </c>
      <c r="B1256" s="2" t="s">
        <v>768</v>
      </c>
      <c r="C1256" s="2" t="s">
        <v>769</v>
      </c>
      <c r="D1256" s="2" t="s">
        <v>673</v>
      </c>
      <c r="E1256" s="2" t="s">
        <v>315</v>
      </c>
      <c r="F1256" s="2"/>
      <c r="G1256" s="284">
        <f>G1257</f>
        <v>0</v>
      </c>
      <c r="U1256" s="284">
        <f>U1257</f>
        <v>0</v>
      </c>
    </row>
    <row r="1257" spans="1:21" ht="27.75" hidden="1">
      <c r="A1257" s="334" t="s">
        <v>322</v>
      </c>
      <c r="B1257" s="2" t="s">
        <v>768</v>
      </c>
      <c r="C1257" s="2" t="s">
        <v>769</v>
      </c>
      <c r="D1257" s="2" t="s">
        <v>673</v>
      </c>
      <c r="E1257" s="2" t="s">
        <v>318</v>
      </c>
      <c r="F1257" s="2"/>
      <c r="G1257" s="284">
        <f>G1258</f>
        <v>0</v>
      </c>
      <c r="U1257" s="284">
        <f>U1258</f>
        <v>0</v>
      </c>
    </row>
    <row r="1258" spans="1:21" ht="41.25" hidden="1">
      <c r="A1258" s="416" t="s">
        <v>332</v>
      </c>
      <c r="B1258" s="2" t="s">
        <v>768</v>
      </c>
      <c r="C1258" s="2" t="s">
        <v>769</v>
      </c>
      <c r="D1258" s="2" t="s">
        <v>673</v>
      </c>
      <c r="E1258" s="2" t="s">
        <v>724</v>
      </c>
      <c r="F1258" s="2"/>
      <c r="G1258" s="286">
        <f>G1259</f>
        <v>0</v>
      </c>
      <c r="U1258" s="286">
        <f>U1259</f>
        <v>0</v>
      </c>
    </row>
    <row r="1259" spans="1:21" ht="27.75" hidden="1">
      <c r="A1259" s="309" t="s">
        <v>385</v>
      </c>
      <c r="B1259" s="2" t="s">
        <v>768</v>
      </c>
      <c r="C1259" s="2" t="s">
        <v>769</v>
      </c>
      <c r="D1259" s="2" t="s">
        <v>673</v>
      </c>
      <c r="E1259" s="2" t="s">
        <v>724</v>
      </c>
      <c r="F1259" s="2" t="s">
        <v>523</v>
      </c>
      <c r="G1259" s="286"/>
      <c r="U1259" s="286"/>
    </row>
    <row r="1260" spans="1:21" ht="15" hidden="1">
      <c r="A1260" s="305" t="s">
        <v>608</v>
      </c>
      <c r="B1260" s="254" t="s">
        <v>768</v>
      </c>
      <c r="C1260" s="253" t="s">
        <v>769</v>
      </c>
      <c r="D1260" s="253" t="s">
        <v>673</v>
      </c>
      <c r="E1260" s="253" t="s">
        <v>687</v>
      </c>
      <c r="F1260" s="253"/>
      <c r="G1260" s="288">
        <f>G1261</f>
        <v>0</v>
      </c>
      <c r="U1260" s="288">
        <f>U1261</f>
        <v>0</v>
      </c>
    </row>
    <row r="1261" spans="1:21" ht="15" hidden="1">
      <c r="A1261" s="306" t="s">
        <v>80</v>
      </c>
      <c r="B1261" s="254" t="s">
        <v>768</v>
      </c>
      <c r="C1261" s="253" t="s">
        <v>769</v>
      </c>
      <c r="D1261" s="253" t="s">
        <v>673</v>
      </c>
      <c r="E1261" s="253" t="s">
        <v>688</v>
      </c>
      <c r="F1261" s="253"/>
      <c r="G1261" s="288">
        <f>G1262</f>
        <v>0</v>
      </c>
      <c r="U1261" s="288">
        <f>U1262</f>
        <v>0</v>
      </c>
    </row>
    <row r="1262" spans="1:21" ht="41.25" hidden="1">
      <c r="A1262" s="416" t="s">
        <v>332</v>
      </c>
      <c r="B1262" s="311" t="s">
        <v>768</v>
      </c>
      <c r="C1262" s="2" t="s">
        <v>769</v>
      </c>
      <c r="D1262" s="2" t="s">
        <v>673</v>
      </c>
      <c r="E1262" s="2" t="s">
        <v>689</v>
      </c>
      <c r="F1262" s="2"/>
      <c r="G1262" s="286">
        <f>G1263</f>
        <v>0</v>
      </c>
      <c r="U1262" s="286">
        <f>U1263</f>
        <v>0</v>
      </c>
    </row>
    <row r="1263" spans="1:21" ht="27.75" hidden="1">
      <c r="A1263" s="309" t="s">
        <v>385</v>
      </c>
      <c r="B1263" s="311" t="s">
        <v>768</v>
      </c>
      <c r="C1263" s="2" t="s">
        <v>769</v>
      </c>
      <c r="D1263" s="2" t="s">
        <v>673</v>
      </c>
      <c r="E1263" s="2" t="s">
        <v>689</v>
      </c>
      <c r="F1263" s="2" t="s">
        <v>523</v>
      </c>
      <c r="G1263" s="286"/>
      <c r="U1263" s="286"/>
    </row>
    <row r="1264" spans="1:21" ht="15" hidden="1">
      <c r="A1264" s="305" t="s">
        <v>608</v>
      </c>
      <c r="B1264" s="254" t="s">
        <v>768</v>
      </c>
      <c r="C1264" s="254" t="s">
        <v>770</v>
      </c>
      <c r="D1264" s="254" t="s">
        <v>532</v>
      </c>
      <c r="E1264" s="254" t="s">
        <v>687</v>
      </c>
      <c r="F1264" s="2"/>
      <c r="G1264" s="288">
        <f>G1265</f>
        <v>0</v>
      </c>
      <c r="U1264" s="288">
        <f>U1265</f>
        <v>0</v>
      </c>
    </row>
    <row r="1265" spans="1:21" ht="17.25" customHeight="1" hidden="1">
      <c r="A1265" s="306" t="s">
        <v>80</v>
      </c>
      <c r="B1265" s="254" t="s">
        <v>768</v>
      </c>
      <c r="C1265" s="254" t="s">
        <v>770</v>
      </c>
      <c r="D1265" s="254" t="s">
        <v>532</v>
      </c>
      <c r="E1265" s="254" t="s">
        <v>688</v>
      </c>
      <c r="F1265" s="2"/>
      <c r="G1265" s="289">
        <f>G1266</f>
        <v>0</v>
      </c>
      <c r="U1265" s="289">
        <f>U1266</f>
        <v>0</v>
      </c>
    </row>
    <row r="1266" spans="1:21" ht="42" customHeight="1" hidden="1">
      <c r="A1266" s="308" t="s">
        <v>666</v>
      </c>
      <c r="B1266" s="311" t="s">
        <v>768</v>
      </c>
      <c r="C1266" s="311" t="s">
        <v>770</v>
      </c>
      <c r="D1266" s="311" t="s">
        <v>532</v>
      </c>
      <c r="E1266" s="311" t="s">
        <v>1075</v>
      </c>
      <c r="F1266" s="2"/>
      <c r="G1266" s="286"/>
      <c r="U1266" s="286"/>
    </row>
    <row r="1267" spans="1:21" ht="27.75" hidden="1">
      <c r="A1267" s="309" t="s">
        <v>385</v>
      </c>
      <c r="B1267" s="2" t="s">
        <v>768</v>
      </c>
      <c r="C1267" s="2" t="s">
        <v>770</v>
      </c>
      <c r="D1267" s="2" t="s">
        <v>532</v>
      </c>
      <c r="E1267" s="311" t="s">
        <v>1075</v>
      </c>
      <c r="F1267" s="2" t="s">
        <v>523</v>
      </c>
      <c r="G1267" s="286"/>
      <c r="U1267" s="286"/>
    </row>
    <row r="1268" spans="1:21" ht="15" hidden="1">
      <c r="A1268" s="308" t="s">
        <v>180</v>
      </c>
      <c r="B1268" s="2" t="s">
        <v>768</v>
      </c>
      <c r="C1268" s="2" t="s">
        <v>770</v>
      </c>
      <c r="D1268" s="2" t="s">
        <v>532</v>
      </c>
      <c r="E1268" s="311" t="s">
        <v>1074</v>
      </c>
      <c r="F1268" s="2" t="s">
        <v>771</v>
      </c>
      <c r="G1268" s="286"/>
      <c r="U1268" s="286"/>
    </row>
    <row r="1269" spans="1:21" ht="15">
      <c r="A1269" s="304" t="s">
        <v>1156</v>
      </c>
      <c r="B1269" s="2"/>
      <c r="C1269" s="2"/>
      <c r="D1269" s="2"/>
      <c r="E1269" s="311"/>
      <c r="F1269" s="2"/>
      <c r="G1269" s="293">
        <v>3442</v>
      </c>
      <c r="H1269" s="494"/>
      <c r="I1269" s="494"/>
      <c r="J1269" s="494"/>
      <c r="K1269" s="494"/>
      <c r="L1269" s="494"/>
      <c r="M1269" s="494"/>
      <c r="N1269" s="494"/>
      <c r="O1269" s="494"/>
      <c r="P1269" s="494"/>
      <c r="Q1269" s="494"/>
      <c r="R1269" s="494"/>
      <c r="S1269" s="494"/>
      <c r="T1269" s="494"/>
      <c r="U1269" s="293">
        <v>7081</v>
      </c>
    </row>
    <row r="1270" spans="1:24" ht="15.75">
      <c r="A1270" s="436" t="s">
        <v>167</v>
      </c>
      <c r="B1270" s="475"/>
      <c r="C1270" s="475"/>
      <c r="D1270" s="475"/>
      <c r="E1270" s="475"/>
      <c r="F1270" s="475"/>
      <c r="G1270" s="476">
        <f>G10+G489+G804+G1112+G1269</f>
        <v>331790.0800000001</v>
      </c>
      <c r="U1270" s="476">
        <f>U10+U489+U804+U1112+U1269</f>
        <v>335127.6710000001</v>
      </c>
      <c r="V1270" s="170"/>
      <c r="W1270" s="170"/>
      <c r="X1270" s="170"/>
    </row>
    <row r="1271" spans="1:24" ht="15">
      <c r="A1271" s="166"/>
      <c r="B1271" s="166"/>
      <c r="C1271" s="166"/>
      <c r="D1271" s="166"/>
      <c r="E1271" s="166"/>
      <c r="F1271" s="166"/>
      <c r="G1271" s="166"/>
      <c r="U1271" s="166"/>
      <c r="W1271" s="169"/>
      <c r="X1271" s="169"/>
    </row>
    <row r="1272" spans="1:24" ht="15">
      <c r="A1272" s="166"/>
      <c r="B1272" s="166"/>
      <c r="C1272" s="166"/>
      <c r="D1272" s="166"/>
      <c r="E1272" s="166"/>
      <c r="F1272" s="166"/>
      <c r="G1272" s="166"/>
      <c r="U1272" s="166"/>
      <c r="W1272" s="169"/>
      <c r="X1272" s="169"/>
    </row>
    <row r="1273" spans="1:21" ht="15">
      <c r="A1273" s="166"/>
      <c r="B1273" s="166"/>
      <c r="C1273" s="166"/>
      <c r="D1273" s="166"/>
      <c r="E1273" s="166"/>
      <c r="F1273" s="166"/>
      <c r="G1273" s="166"/>
      <c r="U1273" s="166"/>
    </row>
    <row r="1274" spans="1:21" ht="15">
      <c r="A1274" s="166"/>
      <c r="B1274" s="166"/>
      <c r="C1274" s="166"/>
      <c r="D1274" s="166"/>
      <c r="E1274" s="166"/>
      <c r="F1274" s="166"/>
      <c r="G1274" s="166"/>
      <c r="U1274" s="166"/>
    </row>
    <row r="1275" spans="1:21" ht="15" hidden="1">
      <c r="A1275" s="166"/>
      <c r="B1275" s="166"/>
      <c r="C1275" s="166"/>
      <c r="D1275" s="166"/>
      <c r="E1275" s="166"/>
      <c r="F1275" s="166"/>
      <c r="G1275" s="166"/>
      <c r="U1275" s="166"/>
    </row>
    <row r="1276" spans="1:21" ht="15" hidden="1">
      <c r="A1276" s="166"/>
      <c r="B1276" s="166"/>
      <c r="C1276" s="166"/>
      <c r="D1276" s="166"/>
      <c r="E1276" s="166"/>
      <c r="F1276" s="166"/>
      <c r="G1276" s="166"/>
      <c r="U1276" s="166"/>
    </row>
    <row r="1277" spans="1:21" ht="15" hidden="1">
      <c r="A1277" s="166"/>
      <c r="B1277" s="166"/>
      <c r="C1277" s="166"/>
      <c r="D1277" s="166"/>
      <c r="E1277" s="166"/>
      <c r="F1277" s="166"/>
      <c r="G1277" s="166"/>
      <c r="U1277" s="166"/>
    </row>
    <row r="1278" spans="1:21" ht="15" hidden="1">
      <c r="A1278" s="166"/>
      <c r="B1278" s="166"/>
      <c r="C1278" s="166"/>
      <c r="D1278" s="166"/>
      <c r="E1278" s="166"/>
      <c r="F1278" s="166"/>
      <c r="G1278" s="166"/>
      <c r="U1278" s="166"/>
    </row>
    <row r="1279" spans="1:21" ht="15" hidden="1">
      <c r="A1279" s="166"/>
      <c r="B1279" s="166"/>
      <c r="C1279" s="166"/>
      <c r="D1279" s="166"/>
      <c r="E1279" s="166"/>
      <c r="F1279" s="166"/>
      <c r="G1279" s="166"/>
      <c r="U1279" s="166"/>
    </row>
    <row r="1280" spans="1:21" ht="15" hidden="1">
      <c r="A1280" s="166"/>
      <c r="B1280" s="166"/>
      <c r="C1280" s="166"/>
      <c r="D1280" s="166"/>
      <c r="E1280" s="166"/>
      <c r="F1280" s="166"/>
      <c r="G1280" s="166"/>
      <c r="U1280" s="166"/>
    </row>
    <row r="1281" spans="1:21" ht="15" hidden="1">
      <c r="A1281" s="166"/>
      <c r="B1281" s="166"/>
      <c r="C1281" s="166"/>
      <c r="D1281" s="166"/>
      <c r="E1281" s="166"/>
      <c r="F1281" s="166"/>
      <c r="G1281" s="166"/>
      <c r="U1281" s="166"/>
    </row>
    <row r="1282" spans="1:21" ht="15">
      <c r="A1282" s="166"/>
      <c r="B1282" s="166"/>
      <c r="C1282" s="166"/>
      <c r="D1282" s="166"/>
      <c r="E1282" s="166"/>
      <c r="F1282" s="166"/>
      <c r="G1282" s="166"/>
      <c r="U1282" s="166"/>
    </row>
    <row r="1283" spans="1:21" ht="15">
      <c r="A1283" s="166"/>
      <c r="B1283" s="166"/>
      <c r="C1283" s="166"/>
      <c r="D1283" s="166"/>
      <c r="E1283" s="166"/>
      <c r="F1283" s="166"/>
      <c r="G1283" s="166"/>
      <c r="U1283" s="166"/>
    </row>
    <row r="1284" spans="1:21" ht="15">
      <c r="A1284" s="166"/>
      <c r="B1284" s="166"/>
      <c r="C1284" s="166"/>
      <c r="D1284" s="166"/>
      <c r="E1284" s="166"/>
      <c r="F1284" s="166"/>
      <c r="G1284" s="166"/>
      <c r="U1284" s="166"/>
    </row>
    <row r="1285" spans="1:21" ht="15">
      <c r="A1285" s="166"/>
      <c r="B1285" s="166"/>
      <c r="C1285" s="166"/>
      <c r="D1285" s="166"/>
      <c r="E1285" s="166"/>
      <c r="F1285" s="166"/>
      <c r="G1285" s="166"/>
      <c r="U1285" s="166"/>
    </row>
    <row r="1286" spans="1:21" ht="15">
      <c r="A1286" s="166"/>
      <c r="B1286" s="166"/>
      <c r="C1286" s="166"/>
      <c r="D1286" s="166"/>
      <c r="E1286" s="166"/>
      <c r="F1286" s="166"/>
      <c r="G1286" s="166"/>
      <c r="U1286" s="166"/>
    </row>
    <row r="1287" spans="1:21" ht="15">
      <c r="A1287" s="166"/>
      <c r="B1287" s="166"/>
      <c r="C1287" s="166"/>
      <c r="D1287" s="166"/>
      <c r="E1287" s="166"/>
      <c r="F1287" s="166"/>
      <c r="G1287" s="166"/>
      <c r="U1287" s="166"/>
    </row>
    <row r="1288" spans="1:21" ht="15">
      <c r="A1288" s="166"/>
      <c r="B1288" s="166"/>
      <c r="C1288" s="166"/>
      <c r="D1288" s="166"/>
      <c r="E1288" s="166"/>
      <c r="F1288" s="166"/>
      <c r="G1288" s="166"/>
      <c r="U1288" s="166"/>
    </row>
    <row r="1289" spans="1:21" ht="15">
      <c r="A1289" s="166"/>
      <c r="B1289" s="166"/>
      <c r="C1289" s="166"/>
      <c r="D1289" s="166"/>
      <c r="E1289" s="166"/>
      <c r="F1289" s="166"/>
      <c r="G1289" s="166"/>
      <c r="U1289" s="166"/>
    </row>
    <row r="1290" spans="1:21" ht="15">
      <c r="A1290" s="166"/>
      <c r="B1290" s="166"/>
      <c r="C1290" s="166"/>
      <c r="D1290" s="166"/>
      <c r="E1290" s="166"/>
      <c r="F1290" s="166"/>
      <c r="G1290" s="166"/>
      <c r="U1290" s="166"/>
    </row>
    <row r="1291" spans="1:21" ht="15">
      <c r="A1291" s="166"/>
      <c r="B1291" s="166"/>
      <c r="C1291" s="166"/>
      <c r="D1291" s="166"/>
      <c r="E1291" s="166"/>
      <c r="F1291" s="166"/>
      <c r="G1291" s="166"/>
      <c r="U1291" s="166"/>
    </row>
    <row r="1292" spans="1:21" ht="15">
      <c r="A1292" s="166"/>
      <c r="B1292" s="166"/>
      <c r="C1292" s="166"/>
      <c r="D1292" s="166"/>
      <c r="E1292" s="166"/>
      <c r="F1292" s="166"/>
      <c r="G1292" s="166"/>
      <c r="U1292" s="166"/>
    </row>
    <row r="1293" spans="1:21" ht="15">
      <c r="A1293" s="166"/>
      <c r="B1293" s="166"/>
      <c r="C1293" s="166"/>
      <c r="D1293" s="166"/>
      <c r="E1293" s="166"/>
      <c r="F1293" s="166"/>
      <c r="G1293" s="166"/>
      <c r="U1293" s="166"/>
    </row>
    <row r="1294" spans="1:21" ht="15">
      <c r="A1294" s="166"/>
      <c r="B1294" s="166"/>
      <c r="C1294" s="166"/>
      <c r="D1294" s="166"/>
      <c r="E1294" s="166"/>
      <c r="F1294" s="166"/>
      <c r="G1294" s="166"/>
      <c r="U1294" s="166"/>
    </row>
    <row r="1295" spans="1:21" ht="15">
      <c r="A1295" s="166"/>
      <c r="B1295" s="166"/>
      <c r="C1295" s="166"/>
      <c r="D1295" s="166"/>
      <c r="E1295" s="166"/>
      <c r="F1295" s="166"/>
      <c r="G1295" s="166"/>
      <c r="U1295" s="166"/>
    </row>
    <row r="1296" spans="1:21" ht="15">
      <c r="A1296" s="166"/>
      <c r="B1296" s="166"/>
      <c r="C1296" s="166"/>
      <c r="D1296" s="166"/>
      <c r="E1296" s="166"/>
      <c r="F1296" s="166"/>
      <c r="G1296" s="166"/>
      <c r="U1296" s="166"/>
    </row>
    <row r="1297" spans="1:21" ht="15">
      <c r="A1297" s="166"/>
      <c r="B1297" s="166"/>
      <c r="C1297" s="166"/>
      <c r="D1297" s="166"/>
      <c r="E1297" s="166"/>
      <c r="F1297" s="166"/>
      <c r="G1297" s="166"/>
      <c r="U1297" s="166"/>
    </row>
    <row r="1298" spans="1:21" ht="15">
      <c r="A1298" s="166"/>
      <c r="B1298" s="166"/>
      <c r="C1298" s="166"/>
      <c r="D1298" s="166"/>
      <c r="E1298" s="166"/>
      <c r="F1298" s="166"/>
      <c r="G1298" s="166"/>
      <c r="U1298" s="166"/>
    </row>
    <row r="1299" spans="1:21" ht="15">
      <c r="A1299" s="166"/>
      <c r="B1299" s="166"/>
      <c r="C1299" s="166"/>
      <c r="D1299" s="166"/>
      <c r="E1299" s="166"/>
      <c r="F1299" s="166"/>
      <c r="G1299" s="166"/>
      <c r="U1299" s="166"/>
    </row>
    <row r="1300" spans="1:21" ht="15">
      <c r="A1300" s="166"/>
      <c r="B1300" s="166"/>
      <c r="C1300" s="166"/>
      <c r="D1300" s="166"/>
      <c r="E1300" s="166"/>
      <c r="F1300" s="166"/>
      <c r="G1300" s="166"/>
      <c r="U1300" s="166"/>
    </row>
    <row r="1301" spans="1:21" ht="15">
      <c r="A1301" s="166"/>
      <c r="B1301" s="166"/>
      <c r="C1301" s="166"/>
      <c r="D1301" s="166"/>
      <c r="E1301" s="166"/>
      <c r="F1301" s="166"/>
      <c r="G1301" s="166"/>
      <c r="U1301" s="166"/>
    </row>
    <row r="1302" spans="1:21" ht="15">
      <c r="A1302" s="166"/>
      <c r="B1302" s="166"/>
      <c r="C1302" s="166"/>
      <c r="D1302" s="166"/>
      <c r="E1302" s="166"/>
      <c r="F1302" s="166"/>
      <c r="G1302" s="166"/>
      <c r="U1302" s="166"/>
    </row>
    <row r="1303" spans="1:21" ht="15">
      <c r="A1303" s="166"/>
      <c r="B1303" s="166"/>
      <c r="C1303" s="166"/>
      <c r="D1303" s="166"/>
      <c r="E1303" s="166"/>
      <c r="F1303" s="166"/>
      <c r="G1303" s="166"/>
      <c r="U1303" s="166"/>
    </row>
    <row r="1304" spans="1:21" ht="15">
      <c r="A1304" s="166"/>
      <c r="B1304" s="166"/>
      <c r="C1304" s="166"/>
      <c r="D1304" s="166"/>
      <c r="E1304" s="166"/>
      <c r="F1304" s="166"/>
      <c r="G1304" s="166"/>
      <c r="U1304" s="166"/>
    </row>
    <row r="1305" spans="1:21" ht="15">
      <c r="A1305" s="166"/>
      <c r="B1305" s="166"/>
      <c r="C1305" s="166"/>
      <c r="D1305" s="166"/>
      <c r="E1305" s="166"/>
      <c r="F1305" s="166"/>
      <c r="G1305" s="166"/>
      <c r="U1305" s="166"/>
    </row>
    <row r="1306" spans="1:21" ht="15">
      <c r="A1306" s="166"/>
      <c r="B1306" s="166"/>
      <c r="C1306" s="166"/>
      <c r="D1306" s="166"/>
      <c r="E1306" s="166"/>
      <c r="F1306" s="166"/>
      <c r="G1306" s="166"/>
      <c r="U1306" s="166"/>
    </row>
    <row r="1307" spans="1:21" ht="15">
      <c r="A1307" s="166"/>
      <c r="B1307" s="166"/>
      <c r="C1307" s="166"/>
      <c r="D1307" s="166"/>
      <c r="E1307" s="166"/>
      <c r="F1307" s="166"/>
      <c r="G1307" s="166"/>
      <c r="U1307" s="166"/>
    </row>
    <row r="1308" spans="1:21" ht="15">
      <c r="A1308" s="166"/>
      <c r="B1308" s="166"/>
      <c r="C1308" s="166"/>
      <c r="D1308" s="166"/>
      <c r="E1308" s="166"/>
      <c r="F1308" s="166"/>
      <c r="G1308" s="166"/>
      <c r="U1308" s="166"/>
    </row>
    <row r="1309" spans="1:21" ht="15">
      <c r="A1309" s="166"/>
      <c r="B1309" s="166"/>
      <c r="C1309" s="166"/>
      <c r="D1309" s="166"/>
      <c r="E1309" s="166"/>
      <c r="F1309" s="166"/>
      <c r="G1309" s="166"/>
      <c r="U1309" s="166"/>
    </row>
  </sheetData>
  <sheetProtection/>
  <mergeCells count="37">
    <mergeCell ref="G614:G615"/>
    <mergeCell ref="U7:U8"/>
    <mergeCell ref="U267:U268"/>
    <mergeCell ref="U528:U529"/>
    <mergeCell ref="U614:U615"/>
    <mergeCell ref="A614:A615"/>
    <mergeCell ref="B614:B615"/>
    <mergeCell ref="C614:C615"/>
    <mergeCell ref="D614:D615"/>
    <mergeCell ref="E614:E615"/>
    <mergeCell ref="F267:F268"/>
    <mergeCell ref="F614:F615"/>
    <mergeCell ref="B528:B529"/>
    <mergeCell ref="C528:C529"/>
    <mergeCell ref="D528:D529"/>
    <mergeCell ref="E528:E529"/>
    <mergeCell ref="F528:F529"/>
    <mergeCell ref="D7:D8"/>
    <mergeCell ref="G528:G529"/>
    <mergeCell ref="F7:F8"/>
    <mergeCell ref="G7:G8"/>
    <mergeCell ref="H37:J37"/>
    <mergeCell ref="A267:A268"/>
    <mergeCell ref="B267:B268"/>
    <mergeCell ref="C267:C268"/>
    <mergeCell ref="D267:D268"/>
    <mergeCell ref="E267:E268"/>
    <mergeCell ref="E7:E8"/>
    <mergeCell ref="G267:G268"/>
    <mergeCell ref="A1:G1"/>
    <mergeCell ref="A2:G2"/>
    <mergeCell ref="A3:G3"/>
    <mergeCell ref="A4:G4"/>
    <mergeCell ref="A6:G6"/>
    <mergeCell ref="A7:A8"/>
    <mergeCell ref="B7:B8"/>
    <mergeCell ref="C7:C8"/>
  </mergeCells>
  <hyperlinks>
    <hyperlink ref="A705" r:id="rId1" display="consultantplus://offline/ref=C6EF3AE28B6C46D1117CBBA251A07B11C6C7C5768D606C8B0E322DA1BBA42282C9440EEF08E6CC43400230U6VFM"/>
    <hyperlink ref="A686" r:id="rId2" display="consultantplus://offline/ref=C6EF3AE28B6C46D1117CBBA251A07B11C6C7C5768D606C8B0E322DA1BBA42282C9440EEF08E6CC43400230U6VFM"/>
    <hyperlink ref="A672" r:id="rId3" display="consultantplus://offline/ref=C6EF3AE28B6C46D1117CBBA251A07B11C6C7C5768D606C8B0E322DA1BBA42282C9440EEF08E6CC43400230U6VFM"/>
    <hyperlink ref="A587" r:id="rId4" display="consultantplus://offline/ref=C6EF3AE28B6C46D1117CBBA251A07B11C6C7C5768D606C8B0E322DA1BBA42282C9440EEF08E6CC43400230U6VFM"/>
    <hyperlink ref="A595" r:id="rId5" display="consultantplus://offline/ref=C6EF3AE28B6C46D1117CBBA251A07B11C6C7C5768D6761820E322DA1BBA42282C9440EEF08E6CC43400635U6VAM"/>
    <hyperlink ref="A596" r:id="rId6" display="consultantplus://offline/ref=C6EF3AE28B6C46D1117CBBA251A07B11C6C7C5768D6761820E322DA1BBA42282C9440EEF08E6CC43400235U6VEM"/>
    <hyperlink ref="A656" r:id="rId7" display="consultantplus://offline/ref=C6EF3AE28B6C46D1117CBBA251A07B11C6C7C5768D62628202322DA1BBA42282C9440EEF08E6CC43400231U6V1M"/>
    <hyperlink ref="A665" r:id="rId8" display="consultantplus://offline/ref=C6EF3AE28B6C46D1117CBBA251A07B11C6C7C5768D606C8B0E322DA1BBA42282C9440EEF08E6CC43400230U6VFM"/>
    <hyperlink ref="A200" r:id="rId9" display="consultantplus://offline/ref=9C8C6091F07A6736C14182A29006343D5BBD7494BF22787139B89C820162E1855B84266ADC28F806D5AC82M8c2N"/>
    <hyperlink ref="A372" r:id="rId10" display="consultantplus://offline/ref=C6EF3AE28B6C46D1117CBBA251A07B11C6C7C5768D606C8B0E322DA1BBA42282C9440EEF08E6CC43400230U6VFM"/>
    <hyperlink ref="A382" r:id="rId11" display="consultantplus://offline/ref=C6EF3AE28B6C46D1117CBBA251A07B11C6C7C5768D606C8B0E322DA1BBA42282C9440EEF08E6CC43400230U6VFM"/>
    <hyperlink ref="A732" r:id="rId12" display="consultantplus://offline/ref=C6EF3AE28B6C46D1117CBBA251A07B11C6C7C5768D606C8B0E322DA1BBA42282C9440EEF08E6CC43400230U6VFM"/>
    <hyperlink ref="A330" r:id="rId13" display="consultantplus://offline/ref=C6EF3AE28B6C46D1117CBBA251A07B11C6C7C5768D606C8B0E322DA1BBA42282C9440EEF08E6CC43400230U6VFM"/>
    <hyperlink ref="A332" r:id="rId14" display="consultantplus://offline/ref=6BF8D5E87EF193A130CA246EB671CF77D10A9799C2FAC2587375BB09B3FBb3J"/>
    <hyperlink ref="A397" r:id="rId15" display="consultantplus://offline/ref=C6EF3AE28B6C46D1117CBBA251A07B11C6C7C5768D606C8B0E322DA1BBA42282C9440EEF08E6CC43400230U6VFM"/>
  </hyperlinks>
  <printOptions horizontalCentered="1"/>
  <pageMargins left="0.9055118110236221" right="0.5118110236220472" top="0.5905511811023623" bottom="0.3937007874015748" header="0" footer="0"/>
  <pageSetup fitToHeight="0" fitToWidth="1" horizontalDpi="600" verticalDpi="600" orientation="portrait" paperSize="9" scale="65" r:id="rId1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6"/>
  <sheetViews>
    <sheetView showGridLines="0" tabSelected="1" zoomScalePageLayoutView="0" workbookViewId="0" topLeftCell="A1">
      <selection activeCell="Q27" sqref="Q27"/>
    </sheetView>
  </sheetViews>
  <sheetFormatPr defaultColWidth="9.140625" defaultRowHeight="15"/>
  <cols>
    <col min="1" max="1" width="56.00390625" style="0" customWidth="1"/>
    <col min="2" max="2" width="17.00390625" style="0" customWidth="1"/>
    <col min="3" max="4" width="16.421875" style="0" customWidth="1"/>
    <col min="5" max="6" width="16.421875" style="0" hidden="1" customWidth="1"/>
    <col min="7" max="7" width="11.8515625" style="0" hidden="1" customWidth="1"/>
    <col min="8" max="8" width="13.140625" style="0" hidden="1" customWidth="1"/>
    <col min="9" max="9" width="11.28125" style="0" hidden="1" customWidth="1"/>
    <col min="10" max="13" width="0" style="0" hidden="1" customWidth="1"/>
  </cols>
  <sheetData>
    <row r="1" ht="15">
      <c r="A1" s="241"/>
    </row>
    <row r="2" spans="1:6" ht="18.75" customHeight="1">
      <c r="A2" s="550" t="s">
        <v>1166</v>
      </c>
      <c r="B2" s="550"/>
      <c r="C2" s="550"/>
      <c r="D2" s="550"/>
      <c r="E2" s="234"/>
      <c r="F2" s="234"/>
    </row>
    <row r="3" spans="1:6" ht="16.5" customHeight="1">
      <c r="A3" s="245" t="s">
        <v>1128</v>
      </c>
      <c r="B3" s="245"/>
      <c r="C3" s="246"/>
      <c r="D3" s="246"/>
      <c r="E3" s="174"/>
      <c r="F3" s="174"/>
    </row>
    <row r="4" spans="1:6" ht="15" customHeight="1">
      <c r="A4" s="550" t="s">
        <v>1173</v>
      </c>
      <c r="B4" s="550"/>
      <c r="C4" s="246"/>
      <c r="D4" s="246"/>
      <c r="E4" s="174"/>
      <c r="F4" s="174"/>
    </row>
    <row r="5" spans="1:6" ht="37.5" customHeight="1">
      <c r="A5" s="551" t="s">
        <v>1163</v>
      </c>
      <c r="B5" s="551"/>
      <c r="C5" s="551"/>
      <c r="D5" s="551"/>
      <c r="E5" s="235"/>
      <c r="F5" s="235"/>
    </row>
    <row r="6" spans="1:6" ht="15.75" thickBot="1">
      <c r="A6" s="551"/>
      <c r="B6" s="551"/>
      <c r="C6" s="551"/>
      <c r="D6" s="551"/>
      <c r="E6" s="235"/>
      <c r="F6" s="235"/>
    </row>
    <row r="7" spans="1:6" ht="30.75" customHeight="1" thickBot="1">
      <c r="A7" s="175" t="s">
        <v>853</v>
      </c>
      <c r="B7" s="176" t="s">
        <v>165</v>
      </c>
      <c r="C7" s="177" t="s">
        <v>1157</v>
      </c>
      <c r="D7" s="177" t="s">
        <v>1158</v>
      </c>
      <c r="E7" s="177" t="s">
        <v>854</v>
      </c>
      <c r="F7" s="177" t="s">
        <v>854</v>
      </c>
    </row>
    <row r="8" spans="1:11" ht="15.75" thickBot="1">
      <c r="A8" s="178">
        <v>1</v>
      </c>
      <c r="B8" s="179">
        <v>2</v>
      </c>
      <c r="C8" s="180">
        <v>3</v>
      </c>
      <c r="D8" s="180">
        <v>3</v>
      </c>
      <c r="E8" s="180">
        <v>4</v>
      </c>
      <c r="F8" s="180">
        <v>5</v>
      </c>
      <c r="H8" s="552"/>
      <c r="I8" s="552"/>
      <c r="J8" s="552"/>
      <c r="K8" s="552"/>
    </row>
    <row r="9" spans="1:6" ht="15">
      <c r="A9" s="181" t="s">
        <v>855</v>
      </c>
      <c r="B9" s="182"/>
      <c r="C9" s="183">
        <f>C10+C18+C40+C51+C55+C60+C71+C79+C82+C85+C91+C98+C104+C113+C118+C122+C129</f>
        <v>273443.684</v>
      </c>
      <c r="D9" s="183">
        <f>D10+D18+D40+D51+D55+D60+D71+D79+D82+D85+D91+D98+D104+D113+D118+D122+D129</f>
        <v>69122.33099999999</v>
      </c>
      <c r="E9" s="183">
        <f>E10+E18+E40+E51+E55+E60+E71+E79+E82+E85+E91+E98+E104+E113+E118+E122+E129</f>
        <v>262973.273</v>
      </c>
      <c r="F9" s="183">
        <f>F10+F18+F40+F51+F55+F60+F71+F79+F82+F85+F91+F98+F104+F113+F118+F122+F129</f>
        <v>250627.987</v>
      </c>
    </row>
    <row r="10" spans="1:6" ht="27.75" hidden="1">
      <c r="A10" s="184" t="s">
        <v>856</v>
      </c>
      <c r="B10" s="185" t="s">
        <v>96</v>
      </c>
      <c r="C10" s="186">
        <f>SUM(C11,C14,C16)</f>
        <v>0</v>
      </c>
      <c r="D10" s="186">
        <f>SUM(D11,D14,D16)</f>
        <v>0</v>
      </c>
      <c r="E10" s="186">
        <f>SUM(E11,E14,E16)</f>
        <v>23500.217</v>
      </c>
      <c r="F10" s="186">
        <f>SUM(F11,F14,F16)</f>
        <v>0</v>
      </c>
    </row>
    <row r="11" spans="1:6" ht="27.75" hidden="1">
      <c r="A11" s="11" t="s">
        <v>398</v>
      </c>
      <c r="B11" s="187" t="s">
        <v>857</v>
      </c>
      <c r="C11" s="188"/>
      <c r="D11" s="188"/>
      <c r="E11" s="188">
        <f>SUM(E12:E13)</f>
        <v>1629.217</v>
      </c>
      <c r="F11" s="188">
        <f>SUM(F12:F13)</f>
        <v>0</v>
      </c>
    </row>
    <row r="12" spans="1:6" s="239" customFormat="1" ht="41.25" hidden="1">
      <c r="A12" s="236" t="s">
        <v>858</v>
      </c>
      <c r="B12" s="237" t="s">
        <v>859</v>
      </c>
      <c r="C12" s="238"/>
      <c r="D12" s="238"/>
      <c r="E12" s="238"/>
      <c r="F12" s="238"/>
    </row>
    <row r="13" spans="1:6" ht="31.5" customHeight="1" hidden="1">
      <c r="A13" s="8" t="s">
        <v>860</v>
      </c>
      <c r="B13" s="189" t="s">
        <v>861</v>
      </c>
      <c r="C13" s="190"/>
      <c r="D13" s="190"/>
      <c r="E13" s="190">
        <v>1629.217</v>
      </c>
      <c r="F13" s="190"/>
    </row>
    <row r="14" spans="1:6" ht="27" customHeight="1" hidden="1">
      <c r="A14" s="6" t="s">
        <v>862</v>
      </c>
      <c r="B14" s="191" t="s">
        <v>863</v>
      </c>
      <c r="C14" s="192"/>
      <c r="D14" s="192"/>
      <c r="E14" s="192">
        <f>SUM(E15)</f>
        <v>11955</v>
      </c>
      <c r="F14" s="192">
        <f>SUM(F15)</f>
        <v>0</v>
      </c>
    </row>
    <row r="15" spans="1:6" ht="41.25" hidden="1">
      <c r="A15" s="5" t="s">
        <v>864</v>
      </c>
      <c r="B15" s="189" t="s">
        <v>219</v>
      </c>
      <c r="C15" s="190"/>
      <c r="D15" s="190"/>
      <c r="E15" s="190">
        <v>11955</v>
      </c>
      <c r="F15" s="190"/>
    </row>
    <row r="16" spans="1:6" ht="22.5" customHeight="1" hidden="1">
      <c r="A16" s="6" t="s">
        <v>865</v>
      </c>
      <c r="B16" s="191" t="s">
        <v>866</v>
      </c>
      <c r="C16" s="192"/>
      <c r="D16" s="192"/>
      <c r="E16" s="192">
        <f>SUM(E17)</f>
        <v>9916</v>
      </c>
      <c r="F16" s="192">
        <f>SUM(F17)</f>
        <v>0</v>
      </c>
    </row>
    <row r="17" spans="1:6" ht="41.25" customHeight="1" hidden="1">
      <c r="A17" s="5" t="s">
        <v>867</v>
      </c>
      <c r="B17" s="189" t="s">
        <v>207</v>
      </c>
      <c r="C17" s="190"/>
      <c r="D17" s="190"/>
      <c r="E17" s="190">
        <v>9916</v>
      </c>
      <c r="F17" s="190"/>
    </row>
    <row r="18" spans="1:6" ht="41.25">
      <c r="A18" s="193" t="s">
        <v>1077</v>
      </c>
      <c r="B18" s="194" t="s">
        <v>673</v>
      </c>
      <c r="C18" s="195">
        <f>C19+C22+C27+C31+C33+C35+C37</f>
        <v>22767.301</v>
      </c>
      <c r="D18" s="195">
        <f>D19+D22+D27+D31+D33+D35+D37</f>
        <v>22782.301</v>
      </c>
      <c r="E18" s="195">
        <f>E19+E22+E27+E31+E33+E35+E37</f>
        <v>22835.050000000003</v>
      </c>
      <c r="F18" s="195">
        <f>F19+F22+F27+F31+F33+F35+F37</f>
        <v>22850.050000000003</v>
      </c>
    </row>
    <row r="19" spans="1:6" ht="27.75">
      <c r="A19" s="7" t="s">
        <v>454</v>
      </c>
      <c r="B19" s="191" t="s">
        <v>868</v>
      </c>
      <c r="C19" s="196">
        <f>SUM(C20:C21)</f>
        <v>1728.605</v>
      </c>
      <c r="D19" s="196">
        <f>SUM(D20:D21)</f>
        <v>1728.605</v>
      </c>
      <c r="E19" s="196">
        <f>SUM(E20:E21)</f>
        <v>1974.005</v>
      </c>
      <c r="F19" s="196">
        <f>SUM(F20:F21)</f>
        <v>1974.005</v>
      </c>
    </row>
    <row r="20" spans="1:6" ht="32.25" customHeight="1">
      <c r="A20" s="5" t="s">
        <v>713</v>
      </c>
      <c r="B20" s="12" t="s">
        <v>714</v>
      </c>
      <c r="C20" s="244">
        <v>198.005</v>
      </c>
      <c r="D20" s="244">
        <v>198.005</v>
      </c>
      <c r="E20" s="197">
        <v>198.005</v>
      </c>
      <c r="F20" s="197">
        <v>198.005</v>
      </c>
    </row>
    <row r="21" spans="1:6" ht="27.75">
      <c r="A21" s="165" t="s">
        <v>716</v>
      </c>
      <c r="B21" s="12" t="s">
        <v>718</v>
      </c>
      <c r="C21" s="197">
        <v>1530.6</v>
      </c>
      <c r="D21" s="197">
        <v>1530.6</v>
      </c>
      <c r="E21" s="197">
        <v>1776</v>
      </c>
      <c r="F21" s="197">
        <v>1776</v>
      </c>
    </row>
    <row r="22" spans="1:6" ht="27.75">
      <c r="A22" s="7" t="s">
        <v>869</v>
      </c>
      <c r="B22" s="191" t="s">
        <v>870</v>
      </c>
      <c r="C22" s="196">
        <f>SUM(C23:C26)</f>
        <v>11500.662000000002</v>
      </c>
      <c r="D22" s="196">
        <f>SUM(D23:D26)</f>
        <v>11500.662000000002</v>
      </c>
      <c r="E22" s="196">
        <f>SUM(E23:E26)</f>
        <v>11080.664</v>
      </c>
      <c r="F22" s="196">
        <f>SUM(F23:F26)</f>
        <v>11080.664</v>
      </c>
    </row>
    <row r="23" spans="1:6" ht="27.75">
      <c r="A23" s="8" t="s">
        <v>871</v>
      </c>
      <c r="B23" s="189" t="s">
        <v>514</v>
      </c>
      <c r="C23" s="197">
        <v>763</v>
      </c>
      <c r="D23" s="197">
        <v>763</v>
      </c>
      <c r="E23" s="197">
        <v>763</v>
      </c>
      <c r="F23" s="197">
        <v>763</v>
      </c>
    </row>
    <row r="24" spans="1:6" ht="27.75">
      <c r="A24" s="8" t="s">
        <v>872</v>
      </c>
      <c r="B24" s="189" t="s">
        <v>230</v>
      </c>
      <c r="C24" s="197">
        <v>1520.925</v>
      </c>
      <c r="D24" s="197">
        <v>1520.925</v>
      </c>
      <c r="E24" s="197">
        <v>1738.284</v>
      </c>
      <c r="F24" s="197">
        <v>1738.284</v>
      </c>
    </row>
    <row r="25" spans="1:6" ht="27.75">
      <c r="A25" s="8" t="s">
        <v>232</v>
      </c>
      <c r="B25" s="189" t="s">
        <v>233</v>
      </c>
      <c r="C25" s="197">
        <v>8848.923</v>
      </c>
      <c r="D25" s="197">
        <v>8848.923</v>
      </c>
      <c r="E25" s="197">
        <v>8123.752</v>
      </c>
      <c r="F25" s="197">
        <v>8123.752</v>
      </c>
    </row>
    <row r="26" spans="1:6" ht="27.75">
      <c r="A26" s="8" t="s">
        <v>236</v>
      </c>
      <c r="B26" s="189" t="s">
        <v>237</v>
      </c>
      <c r="C26" s="197">
        <v>367.814</v>
      </c>
      <c r="D26" s="197">
        <v>367.814</v>
      </c>
      <c r="E26" s="197">
        <v>455.628</v>
      </c>
      <c r="F26" s="197">
        <v>455.628</v>
      </c>
    </row>
    <row r="27" spans="1:6" ht="27.75">
      <c r="A27" s="7" t="s">
        <v>873</v>
      </c>
      <c r="B27" s="191" t="s">
        <v>874</v>
      </c>
      <c r="C27" s="196">
        <f>SUM(C28:C30)</f>
        <v>9428.034</v>
      </c>
      <c r="D27" s="196">
        <f>SUM(D28:D30)</f>
        <v>9438.034</v>
      </c>
      <c r="E27" s="196">
        <f>SUM(E28:E30)</f>
        <v>9675.381000000001</v>
      </c>
      <c r="F27" s="196">
        <f>SUM(F28:F30)</f>
        <v>9685.381000000001</v>
      </c>
    </row>
    <row r="28" spans="1:6" ht="27.75">
      <c r="A28" s="8" t="s">
        <v>241</v>
      </c>
      <c r="B28" s="189" t="s">
        <v>242</v>
      </c>
      <c r="C28" s="197">
        <v>876.6</v>
      </c>
      <c r="D28" s="197">
        <v>876.6</v>
      </c>
      <c r="E28" s="197">
        <v>876.6</v>
      </c>
      <c r="F28" s="197">
        <v>876.6</v>
      </c>
    </row>
    <row r="29" spans="1:6" ht="41.25">
      <c r="A29" s="5" t="s">
        <v>244</v>
      </c>
      <c r="B29" s="189" t="s">
        <v>245</v>
      </c>
      <c r="C29" s="197">
        <v>8501.434</v>
      </c>
      <c r="D29" s="197">
        <v>8501.434</v>
      </c>
      <c r="E29" s="197">
        <v>8758.781</v>
      </c>
      <c r="F29" s="197">
        <v>8758.781</v>
      </c>
    </row>
    <row r="30" spans="1:14" ht="35.25" customHeight="1">
      <c r="A30" s="5" t="s">
        <v>875</v>
      </c>
      <c r="B30" s="189" t="s">
        <v>876</v>
      </c>
      <c r="C30" s="197">
        <v>50</v>
      </c>
      <c r="D30" s="197">
        <v>60</v>
      </c>
      <c r="E30" s="197">
        <v>40</v>
      </c>
      <c r="F30" s="197">
        <v>50</v>
      </c>
      <c r="N30" s="260"/>
    </row>
    <row r="31" spans="1:6" ht="41.25" hidden="1">
      <c r="A31" s="6" t="s">
        <v>399</v>
      </c>
      <c r="B31" s="191" t="s">
        <v>877</v>
      </c>
      <c r="C31" s="196">
        <f>SUM(C32)</f>
        <v>0</v>
      </c>
      <c r="D31" s="196">
        <f>SUM(D32)</f>
        <v>0</v>
      </c>
      <c r="E31" s="196">
        <f>SUM(E32)</f>
        <v>0</v>
      </c>
      <c r="F31" s="196">
        <f>SUM(F32)</f>
        <v>0</v>
      </c>
    </row>
    <row r="32" spans="1:6" ht="27.75" hidden="1">
      <c r="A32" s="5" t="s">
        <v>638</v>
      </c>
      <c r="B32" s="189" t="s">
        <v>639</v>
      </c>
      <c r="C32" s="196"/>
      <c r="D32" s="196"/>
      <c r="E32" s="196"/>
      <c r="F32" s="196"/>
    </row>
    <row r="33" spans="1:6" ht="41.25">
      <c r="A33" s="172" t="s">
        <v>399</v>
      </c>
      <c r="B33" s="191" t="s">
        <v>877</v>
      </c>
      <c r="C33" s="196">
        <f>C34</f>
        <v>40</v>
      </c>
      <c r="D33" s="196">
        <f>D34</f>
        <v>40</v>
      </c>
      <c r="E33" s="196">
        <f>E34</f>
        <v>40</v>
      </c>
      <c r="F33" s="196">
        <f>F34</f>
        <v>40</v>
      </c>
    </row>
    <row r="34" spans="1:6" ht="27.75">
      <c r="A34" s="198" t="s">
        <v>638</v>
      </c>
      <c r="B34" s="173" t="s">
        <v>12</v>
      </c>
      <c r="C34" s="197">
        <v>40</v>
      </c>
      <c r="D34" s="197">
        <v>40</v>
      </c>
      <c r="E34" s="197">
        <v>40</v>
      </c>
      <c r="F34" s="197">
        <v>40</v>
      </c>
    </row>
    <row r="35" spans="1:6" ht="54.75">
      <c r="A35" s="224" t="s">
        <v>269</v>
      </c>
      <c r="B35" s="173" t="s">
        <v>878</v>
      </c>
      <c r="C35" s="196">
        <f>C36</f>
        <v>20</v>
      </c>
      <c r="D35" s="196">
        <f>D36</f>
        <v>20</v>
      </c>
      <c r="E35" s="197">
        <f>E36</f>
        <v>20</v>
      </c>
      <c r="F35" s="197">
        <f>F36</f>
        <v>20</v>
      </c>
    </row>
    <row r="36" spans="1:6" ht="45" customHeight="1">
      <c r="A36" s="198" t="s">
        <v>39</v>
      </c>
      <c r="B36" s="173" t="s">
        <v>41</v>
      </c>
      <c r="C36" s="197">
        <v>20</v>
      </c>
      <c r="D36" s="197">
        <v>20</v>
      </c>
      <c r="E36" s="197">
        <v>20</v>
      </c>
      <c r="F36" s="197">
        <v>20</v>
      </c>
    </row>
    <row r="37" spans="1:6" ht="90.75" customHeight="1">
      <c r="A37" s="230" t="s">
        <v>1055</v>
      </c>
      <c r="B37" s="173" t="s">
        <v>1018</v>
      </c>
      <c r="C37" s="196">
        <f>C38+C39</f>
        <v>50</v>
      </c>
      <c r="D37" s="196">
        <f>D38+D39</f>
        <v>55</v>
      </c>
      <c r="E37" s="197">
        <f>E38+E39</f>
        <v>45</v>
      </c>
      <c r="F37" s="197">
        <f>F38+F39</f>
        <v>50</v>
      </c>
    </row>
    <row r="38" spans="1:6" ht="60" customHeight="1">
      <c r="A38" s="229" t="s">
        <v>946</v>
      </c>
      <c r="B38" s="173" t="s">
        <v>1014</v>
      </c>
      <c r="C38" s="197">
        <v>30</v>
      </c>
      <c r="D38" s="197">
        <v>35</v>
      </c>
      <c r="E38" s="197">
        <v>25</v>
      </c>
      <c r="F38" s="197">
        <v>30</v>
      </c>
    </row>
    <row r="39" spans="1:6" ht="39.75" customHeight="1">
      <c r="A39" s="229" t="s">
        <v>1041</v>
      </c>
      <c r="B39" s="225" t="s">
        <v>1042</v>
      </c>
      <c r="C39" s="197">
        <v>20</v>
      </c>
      <c r="D39" s="197">
        <v>20</v>
      </c>
      <c r="E39" s="197">
        <v>20</v>
      </c>
      <c r="F39" s="197">
        <v>20</v>
      </c>
    </row>
    <row r="40" spans="1:6" ht="30.75" customHeight="1">
      <c r="A40" s="199" t="s">
        <v>879</v>
      </c>
      <c r="B40" s="194" t="s">
        <v>532</v>
      </c>
      <c r="C40" s="195">
        <f>C41+C44+C49</f>
        <v>211176.99000000002</v>
      </c>
      <c r="D40" s="195">
        <f>D41+D44+D49</f>
        <v>0</v>
      </c>
      <c r="E40" s="195">
        <f>E41+E44+E49</f>
        <v>198785.864</v>
      </c>
      <c r="F40" s="195">
        <f>F41+F44+F49</f>
        <v>213284.845</v>
      </c>
    </row>
    <row r="41" spans="1:6" ht="35.25" customHeight="1">
      <c r="A41" s="6" t="s">
        <v>696</v>
      </c>
      <c r="B41" s="191" t="s">
        <v>880</v>
      </c>
      <c r="C41" s="196">
        <f>SUM(C42:C43)</f>
        <v>13516.677</v>
      </c>
      <c r="D41" s="196">
        <f>SUM(D42:D43)</f>
        <v>0</v>
      </c>
      <c r="E41" s="196">
        <f>SUM(E42:E43)</f>
        <v>17633.349</v>
      </c>
      <c r="F41" s="196">
        <f>SUM(F42:F43)</f>
        <v>17640.349</v>
      </c>
    </row>
    <row r="42" spans="1:8" ht="39" customHeight="1">
      <c r="A42" s="5" t="s">
        <v>455</v>
      </c>
      <c r="B42" s="189" t="s">
        <v>456</v>
      </c>
      <c r="C42" s="197">
        <v>1479.077</v>
      </c>
      <c r="D42" s="197"/>
      <c r="E42" s="197">
        <v>1396.978</v>
      </c>
      <c r="F42" s="197">
        <v>1403.978</v>
      </c>
      <c r="G42" s="197">
        <v>71.978</v>
      </c>
      <c r="H42" s="248">
        <v>1443.822</v>
      </c>
    </row>
    <row r="43" spans="1:6" ht="33" customHeight="1">
      <c r="A43" s="5" t="s">
        <v>852</v>
      </c>
      <c r="B43" s="189" t="s">
        <v>460</v>
      </c>
      <c r="C43" s="197">
        <v>12037.6</v>
      </c>
      <c r="D43" s="197"/>
      <c r="E43" s="197">
        <v>16236.371</v>
      </c>
      <c r="F43" s="197">
        <v>16236.371</v>
      </c>
    </row>
    <row r="44" spans="1:6" ht="27.75">
      <c r="A44" s="6" t="s">
        <v>577</v>
      </c>
      <c r="B44" s="191" t="s">
        <v>881</v>
      </c>
      <c r="C44" s="196">
        <f>SUM(C45:C48)</f>
        <v>191356.21300000002</v>
      </c>
      <c r="D44" s="196">
        <f>SUM(D45:D48)</f>
        <v>0</v>
      </c>
      <c r="E44" s="196">
        <f>SUM(E45:E48)</f>
        <v>171505.015</v>
      </c>
      <c r="F44" s="196">
        <f>SUM(F45:F48)</f>
        <v>185936.996</v>
      </c>
    </row>
    <row r="45" spans="1:8" ht="27.75">
      <c r="A45" s="165" t="s">
        <v>138</v>
      </c>
      <c r="B45" s="189" t="s">
        <v>139</v>
      </c>
      <c r="C45" s="197">
        <v>187522.498</v>
      </c>
      <c r="D45" s="197"/>
      <c r="E45" s="197">
        <v>167872.872</v>
      </c>
      <c r="F45" s="197">
        <v>182304.853</v>
      </c>
      <c r="G45" s="197">
        <v>40073.969</v>
      </c>
      <c r="H45" s="248">
        <v>161942.491</v>
      </c>
    </row>
    <row r="46" spans="1:8" ht="27.75">
      <c r="A46" s="165" t="s">
        <v>471</v>
      </c>
      <c r="B46" s="189" t="s">
        <v>472</v>
      </c>
      <c r="C46" s="197">
        <v>828.2</v>
      </c>
      <c r="D46" s="197"/>
      <c r="E46" s="197">
        <v>870</v>
      </c>
      <c r="F46" s="197">
        <v>870</v>
      </c>
      <c r="G46" s="197">
        <v>1013.773</v>
      </c>
      <c r="H46" s="248"/>
    </row>
    <row r="47" spans="1:6" ht="33.75" customHeight="1">
      <c r="A47" s="5" t="s">
        <v>882</v>
      </c>
      <c r="B47" s="189" t="s">
        <v>474</v>
      </c>
      <c r="C47" s="197">
        <v>1000</v>
      </c>
      <c r="D47" s="197"/>
      <c r="E47" s="197">
        <v>842</v>
      </c>
      <c r="F47" s="197">
        <v>842</v>
      </c>
    </row>
    <row r="48" spans="1:6" ht="59.25" customHeight="1">
      <c r="A48" s="165" t="s">
        <v>487</v>
      </c>
      <c r="B48" s="189" t="s">
        <v>126</v>
      </c>
      <c r="C48" s="197">
        <v>2005.515</v>
      </c>
      <c r="D48" s="197"/>
      <c r="E48" s="197">
        <v>1920.143</v>
      </c>
      <c r="F48" s="197">
        <v>1920.143</v>
      </c>
    </row>
    <row r="49" spans="1:6" ht="36.75" customHeight="1">
      <c r="A49" s="6" t="s">
        <v>787</v>
      </c>
      <c r="B49" s="191" t="s">
        <v>883</v>
      </c>
      <c r="C49" s="196">
        <f>SUM(C50)</f>
        <v>6304.1</v>
      </c>
      <c r="D49" s="196">
        <f>SUM(D50)</f>
        <v>0</v>
      </c>
      <c r="E49" s="196">
        <f>SUM(E50)</f>
        <v>9647.5</v>
      </c>
      <c r="F49" s="196">
        <f>SUM(F50)</f>
        <v>9707.5</v>
      </c>
    </row>
    <row r="50" spans="1:6" ht="41.25">
      <c r="A50" s="5" t="s">
        <v>884</v>
      </c>
      <c r="B50" s="189" t="s">
        <v>129</v>
      </c>
      <c r="C50" s="197">
        <v>6304.1</v>
      </c>
      <c r="D50" s="197"/>
      <c r="E50" s="197">
        <v>9647.5</v>
      </c>
      <c r="F50" s="197">
        <v>9707.5</v>
      </c>
    </row>
    <row r="51" spans="1:6" ht="47.25" customHeight="1">
      <c r="A51" s="200" t="s">
        <v>280</v>
      </c>
      <c r="B51" s="194" t="s">
        <v>182</v>
      </c>
      <c r="C51" s="195">
        <f>C52</f>
        <v>415</v>
      </c>
      <c r="D51" s="195">
        <f>D52</f>
        <v>0</v>
      </c>
      <c r="E51" s="195">
        <f>E52</f>
        <v>400</v>
      </c>
      <c r="F51" s="195">
        <f>F52</f>
        <v>415</v>
      </c>
    </row>
    <row r="52" spans="1:13" ht="29.25" customHeight="1">
      <c r="A52" s="171" t="s">
        <v>578</v>
      </c>
      <c r="B52" s="189" t="s">
        <v>885</v>
      </c>
      <c r="C52" s="196">
        <f>SUM(C53+C54)</f>
        <v>415</v>
      </c>
      <c r="D52" s="196"/>
      <c r="E52" s="197">
        <f>SUM(E53)</f>
        <v>400</v>
      </c>
      <c r="F52" s="197">
        <f>SUM(F53)</f>
        <v>415</v>
      </c>
      <c r="H52" s="552"/>
      <c r="I52" s="552"/>
      <c r="K52" s="552"/>
      <c r="L52" s="552"/>
      <c r="M52" s="552"/>
    </row>
    <row r="53" spans="1:13" ht="45" customHeight="1">
      <c r="A53" s="201" t="s">
        <v>400</v>
      </c>
      <c r="B53" s="189" t="s">
        <v>644</v>
      </c>
      <c r="C53" s="197">
        <v>413</v>
      </c>
      <c r="D53" s="197"/>
      <c r="E53" s="197">
        <v>400</v>
      </c>
      <c r="F53" s="197">
        <v>415</v>
      </c>
      <c r="G53" s="197">
        <v>73</v>
      </c>
      <c r="H53" s="202">
        <v>40</v>
      </c>
      <c r="I53" s="202">
        <v>190</v>
      </c>
      <c r="J53" s="202">
        <v>50</v>
      </c>
      <c r="K53" s="202"/>
      <c r="L53" s="202"/>
      <c r="M53" s="202"/>
    </row>
    <row r="54" spans="1:13" ht="42.75" customHeight="1">
      <c r="A54" s="201" t="s">
        <v>1124</v>
      </c>
      <c r="B54" s="189" t="s">
        <v>1123</v>
      </c>
      <c r="C54" s="197">
        <v>2</v>
      </c>
      <c r="D54" s="197"/>
      <c r="E54" s="197">
        <v>400</v>
      </c>
      <c r="F54" s="197">
        <v>415</v>
      </c>
      <c r="G54" s="197">
        <v>73</v>
      </c>
      <c r="H54" s="202">
        <v>40</v>
      </c>
      <c r="I54" s="202">
        <v>190</v>
      </c>
      <c r="J54" s="202">
        <v>50</v>
      </c>
      <c r="K54" s="202"/>
      <c r="L54" s="202"/>
      <c r="M54" s="202"/>
    </row>
    <row r="55" spans="1:6" ht="43.5" customHeight="1">
      <c r="A55" s="199" t="s">
        <v>620</v>
      </c>
      <c r="B55" s="194" t="s">
        <v>886</v>
      </c>
      <c r="C55" s="195">
        <f>SUM(C56)</f>
        <v>644.8</v>
      </c>
      <c r="D55" s="195">
        <f>SUM(D56)</f>
        <v>0</v>
      </c>
      <c r="E55" s="195">
        <f>SUM(E56)</f>
        <v>1200.8</v>
      </c>
      <c r="F55" s="195">
        <f>SUM(F56)</f>
        <v>1214.8</v>
      </c>
    </row>
    <row r="56" spans="1:6" ht="33" customHeight="1">
      <c r="A56" s="203" t="s">
        <v>788</v>
      </c>
      <c r="B56" s="191" t="s">
        <v>887</v>
      </c>
      <c r="C56" s="204">
        <f>SUM(C57:C59)</f>
        <v>644.8</v>
      </c>
      <c r="D56" s="204"/>
      <c r="E56" s="204">
        <f>SUM(E57:E59)</f>
        <v>1200.8</v>
      </c>
      <c r="F56" s="204">
        <f>SUM(F57:F59)</f>
        <v>1214.8</v>
      </c>
    </row>
    <row r="57" spans="1:8" ht="18.75" customHeight="1">
      <c r="A57" s="9" t="s">
        <v>363</v>
      </c>
      <c r="B57" s="189" t="s">
        <v>364</v>
      </c>
      <c r="C57" s="207">
        <v>444.8</v>
      </c>
      <c r="D57" s="207"/>
      <c r="E57" s="204">
        <v>1000.8</v>
      </c>
      <c r="F57" s="204">
        <v>1014.8</v>
      </c>
      <c r="G57" s="204">
        <v>94.8</v>
      </c>
      <c r="H57" s="249">
        <v>961</v>
      </c>
    </row>
    <row r="58" spans="1:6" ht="34.5" customHeight="1" hidden="1">
      <c r="A58" s="232" t="s">
        <v>1021</v>
      </c>
      <c r="B58" s="189" t="s">
        <v>1020</v>
      </c>
      <c r="C58" s="207"/>
      <c r="D58" s="207"/>
      <c r="E58" s="204"/>
      <c r="F58" s="204"/>
    </row>
    <row r="59" spans="1:6" ht="41.25" customHeight="1">
      <c r="A59" s="9" t="s">
        <v>809</v>
      </c>
      <c r="B59" s="189" t="s">
        <v>810</v>
      </c>
      <c r="C59" s="207">
        <v>200</v>
      </c>
      <c r="D59" s="207"/>
      <c r="E59" s="204">
        <v>200</v>
      </c>
      <c r="F59" s="204">
        <v>200</v>
      </c>
    </row>
    <row r="60" spans="1:6" ht="64.5" customHeight="1">
      <c r="A60" s="205" t="s">
        <v>344</v>
      </c>
      <c r="B60" s="194" t="s">
        <v>326</v>
      </c>
      <c r="C60" s="206">
        <f>SUM(C61,C68)</f>
        <v>649.206</v>
      </c>
      <c r="D60" s="206">
        <f>SUM(D61,D68)</f>
        <v>0</v>
      </c>
      <c r="E60" s="206">
        <f>SUM(E61,E68)</f>
        <v>649.26</v>
      </c>
      <c r="F60" s="206">
        <f>SUM(F61,F68)</f>
        <v>552.06</v>
      </c>
    </row>
    <row r="61" spans="1:6" ht="54.75">
      <c r="A61" s="171" t="s">
        <v>371</v>
      </c>
      <c r="B61" s="191" t="s">
        <v>888</v>
      </c>
      <c r="C61" s="204">
        <f>SUM(C62:C67)</f>
        <v>649.206</v>
      </c>
      <c r="D61" s="204">
        <f>SUM(D62:D67)</f>
        <v>0</v>
      </c>
      <c r="E61" s="204">
        <f>SUM(E62:E67)</f>
        <v>649.26</v>
      </c>
      <c r="F61" s="204">
        <f>SUM(F62:F67)</f>
        <v>552.06</v>
      </c>
    </row>
    <row r="62" spans="1:6" ht="15" hidden="1">
      <c r="A62" s="5"/>
      <c r="B62" s="189" t="s">
        <v>889</v>
      </c>
      <c r="C62" s="207"/>
      <c r="D62" s="207"/>
      <c r="E62" s="207"/>
      <c r="F62" s="207"/>
    </row>
    <row r="63" spans="1:6" ht="43.5" customHeight="1">
      <c r="A63" s="247" t="s">
        <v>1102</v>
      </c>
      <c r="B63" s="189" t="s">
        <v>890</v>
      </c>
      <c r="C63" s="207">
        <v>97.2</v>
      </c>
      <c r="D63" s="207"/>
      <c r="E63" s="207"/>
      <c r="F63" s="207"/>
    </row>
    <row r="64" spans="1:6" ht="43.5" customHeight="1" hidden="1">
      <c r="A64" s="165" t="s">
        <v>822</v>
      </c>
      <c r="B64" s="2" t="s">
        <v>372</v>
      </c>
      <c r="C64" s="207"/>
      <c r="D64" s="207"/>
      <c r="E64" s="207"/>
      <c r="F64" s="207"/>
    </row>
    <row r="65" spans="1:6" ht="27" customHeight="1" hidden="1">
      <c r="A65" s="247" t="s">
        <v>1102</v>
      </c>
      <c r="B65" s="189" t="s">
        <v>890</v>
      </c>
      <c r="C65" s="207"/>
      <c r="D65" s="207"/>
      <c r="E65" s="207">
        <v>97.2</v>
      </c>
      <c r="F65" s="207"/>
    </row>
    <row r="66" spans="1:10" ht="53.25" customHeight="1">
      <c r="A66" s="240" t="s">
        <v>1082</v>
      </c>
      <c r="B66" s="189" t="s">
        <v>891</v>
      </c>
      <c r="C66" s="207">
        <v>552.006</v>
      </c>
      <c r="D66" s="207"/>
      <c r="E66" s="207">
        <v>552.06</v>
      </c>
      <c r="F66" s="207">
        <v>552.06</v>
      </c>
      <c r="J66" s="208"/>
    </row>
    <row r="67" spans="1:6" ht="33.75" customHeight="1" hidden="1">
      <c r="A67" s="5"/>
      <c r="B67" s="189"/>
      <c r="C67" s="207"/>
      <c r="D67" s="207"/>
      <c r="E67" s="207"/>
      <c r="F67" s="207"/>
    </row>
    <row r="68" spans="1:6" ht="54.75" customHeight="1" hidden="1">
      <c r="A68" s="171" t="s">
        <v>892</v>
      </c>
      <c r="B68" s="191" t="s">
        <v>893</v>
      </c>
      <c r="C68" s="204">
        <f>SUM(C69:C70)</f>
        <v>0</v>
      </c>
      <c r="D68" s="204">
        <f>SUM(D69:D70)</f>
        <v>0</v>
      </c>
      <c r="E68" s="204">
        <f>SUM(E69:E70)</f>
        <v>0</v>
      </c>
      <c r="F68" s="204">
        <f>SUM(F69:F70)</f>
        <v>0</v>
      </c>
    </row>
    <row r="69" spans="1:6" ht="47.25" customHeight="1" hidden="1">
      <c r="A69" s="5" t="s">
        <v>378</v>
      </c>
      <c r="B69" s="189" t="s">
        <v>379</v>
      </c>
      <c r="C69" s="204"/>
      <c r="D69" s="204"/>
      <c r="E69" s="204"/>
      <c r="F69" s="204"/>
    </row>
    <row r="70" spans="1:6" ht="41.25" hidden="1">
      <c r="A70" s="201" t="s">
        <v>894</v>
      </c>
      <c r="B70" s="189" t="s">
        <v>401</v>
      </c>
      <c r="C70" s="204"/>
      <c r="D70" s="204"/>
      <c r="E70" s="204"/>
      <c r="F70" s="204"/>
    </row>
    <row r="71" spans="1:6" ht="81.75" customHeight="1">
      <c r="A71" s="193" t="s">
        <v>1170</v>
      </c>
      <c r="B71" s="194" t="s">
        <v>331</v>
      </c>
      <c r="C71" s="195">
        <f>SUM(C72,C74,C77)</f>
        <v>25410</v>
      </c>
      <c r="D71" s="195">
        <f>SUM(D72,D74,D77)</f>
        <v>45574.143</v>
      </c>
      <c r="E71" s="195">
        <f>SUM(E72,E74,E77)</f>
        <v>1460</v>
      </c>
      <c r="F71" s="195"/>
    </row>
    <row r="72" spans="1:6" ht="41.25" hidden="1">
      <c r="A72" s="7" t="s">
        <v>895</v>
      </c>
      <c r="B72" s="191" t="s">
        <v>896</v>
      </c>
      <c r="C72" s="196">
        <f>SUM(C73)</f>
        <v>0</v>
      </c>
      <c r="D72" s="196">
        <f>SUM(D73)</f>
        <v>0</v>
      </c>
      <c r="E72" s="196">
        <f>SUM(E73)</f>
        <v>210</v>
      </c>
      <c r="F72" s="196"/>
    </row>
    <row r="73" spans="1:6" ht="28.5" customHeight="1" hidden="1">
      <c r="A73" s="8" t="s">
        <v>897</v>
      </c>
      <c r="B73" s="189" t="s">
        <v>726</v>
      </c>
      <c r="C73" s="197"/>
      <c r="D73" s="197"/>
      <c r="E73" s="197">
        <v>210</v>
      </c>
      <c r="F73" s="197"/>
    </row>
    <row r="74" spans="1:6" ht="95.25">
      <c r="A74" s="517" t="s">
        <v>1168</v>
      </c>
      <c r="B74" s="209" t="s">
        <v>898</v>
      </c>
      <c r="C74" s="196">
        <f>SUM(C75+C76)</f>
        <v>25410</v>
      </c>
      <c r="D74" s="196">
        <f>SUM(D75+D76)</f>
        <v>45574.143</v>
      </c>
      <c r="E74" s="196">
        <f>SUM(E75+E76)</f>
        <v>400</v>
      </c>
      <c r="F74" s="196"/>
    </row>
    <row r="75" spans="1:6" ht="41.25">
      <c r="A75" s="165" t="s">
        <v>322</v>
      </c>
      <c r="B75" s="210" t="s">
        <v>318</v>
      </c>
      <c r="C75" s="197">
        <v>410</v>
      </c>
      <c r="D75" s="197">
        <v>430</v>
      </c>
      <c r="E75" s="196">
        <v>400</v>
      </c>
      <c r="F75" s="196"/>
    </row>
    <row r="76" spans="1:6" ht="45.75" customHeight="1">
      <c r="A76" s="165" t="s">
        <v>1065</v>
      </c>
      <c r="B76" s="210" t="s">
        <v>1066</v>
      </c>
      <c r="C76" s="197">
        <v>25000</v>
      </c>
      <c r="D76" s="197">
        <v>45144.143</v>
      </c>
      <c r="E76" s="196"/>
      <c r="F76" s="196"/>
    </row>
    <row r="77" spans="1:6" ht="27.75" hidden="1">
      <c r="A77" s="7" t="s">
        <v>899</v>
      </c>
      <c r="B77" s="209" t="s">
        <v>900</v>
      </c>
      <c r="C77" s="196">
        <f>SUM(C78)</f>
        <v>0</v>
      </c>
      <c r="D77" s="196">
        <f>SUM(D78)</f>
        <v>0</v>
      </c>
      <c r="E77" s="196">
        <f>SUM(E78)</f>
        <v>850</v>
      </c>
      <c r="F77" s="196">
        <f>SUM(F78)</f>
        <v>0</v>
      </c>
    </row>
    <row r="78" spans="1:8" ht="41.25" hidden="1">
      <c r="A78" s="8" t="s">
        <v>678</v>
      </c>
      <c r="B78" s="12" t="s">
        <v>323</v>
      </c>
      <c r="C78" s="196"/>
      <c r="D78" s="196"/>
      <c r="E78" s="196">
        <v>850</v>
      </c>
      <c r="F78" s="196"/>
      <c r="G78" s="196"/>
      <c r="H78" s="252"/>
    </row>
    <row r="79" spans="1:6" ht="48" customHeight="1">
      <c r="A79" s="199" t="s">
        <v>1034</v>
      </c>
      <c r="B79" s="194" t="s">
        <v>901</v>
      </c>
      <c r="C79" s="195">
        <f aca="true" t="shared" si="0" ref="C79:F83">SUM(C80)</f>
        <v>30</v>
      </c>
      <c r="D79" s="195">
        <f t="shared" si="0"/>
        <v>30</v>
      </c>
      <c r="E79" s="195"/>
      <c r="F79" s="195"/>
    </row>
    <row r="80" spans="1:6" ht="33.75" customHeight="1">
      <c r="A80" s="7" t="s">
        <v>103</v>
      </c>
      <c r="B80" s="209" t="s">
        <v>902</v>
      </c>
      <c r="C80" s="196">
        <f t="shared" si="0"/>
        <v>30</v>
      </c>
      <c r="D80" s="196">
        <f t="shared" si="0"/>
        <v>30</v>
      </c>
      <c r="E80" s="196"/>
      <c r="F80" s="196"/>
    </row>
    <row r="81" spans="1:6" ht="52.5" customHeight="1">
      <c r="A81" s="211" t="s">
        <v>903</v>
      </c>
      <c r="B81" s="12" t="s">
        <v>106</v>
      </c>
      <c r="C81" s="197">
        <v>30</v>
      </c>
      <c r="D81" s="197">
        <v>30</v>
      </c>
      <c r="E81" s="197"/>
      <c r="F81" s="197"/>
    </row>
    <row r="82" spans="1:6" ht="48" customHeight="1" hidden="1">
      <c r="A82" s="199" t="s">
        <v>1034</v>
      </c>
      <c r="B82" s="194" t="s">
        <v>901</v>
      </c>
      <c r="C82" s="195">
        <f t="shared" si="0"/>
        <v>0</v>
      </c>
      <c r="D82" s="195">
        <f t="shared" si="0"/>
        <v>0</v>
      </c>
      <c r="E82" s="195">
        <f t="shared" si="0"/>
        <v>30</v>
      </c>
      <c r="F82" s="195">
        <f t="shared" si="0"/>
        <v>30</v>
      </c>
    </row>
    <row r="83" spans="1:6" ht="33.75" customHeight="1" hidden="1">
      <c r="A83" s="7" t="s">
        <v>103</v>
      </c>
      <c r="B83" s="209" t="s">
        <v>902</v>
      </c>
      <c r="C83" s="196">
        <f t="shared" si="0"/>
        <v>0</v>
      </c>
      <c r="D83" s="196">
        <f t="shared" si="0"/>
        <v>0</v>
      </c>
      <c r="E83" s="196">
        <f t="shared" si="0"/>
        <v>30</v>
      </c>
      <c r="F83" s="196">
        <f t="shared" si="0"/>
        <v>30</v>
      </c>
    </row>
    <row r="84" spans="1:6" ht="52.5" customHeight="1" hidden="1">
      <c r="A84" s="211" t="s">
        <v>903</v>
      </c>
      <c r="B84" s="12" t="s">
        <v>106</v>
      </c>
      <c r="C84" s="197"/>
      <c r="D84" s="197"/>
      <c r="E84" s="197">
        <v>30</v>
      </c>
      <c r="F84" s="197">
        <v>30</v>
      </c>
    </row>
    <row r="85" spans="1:6" ht="51.75" customHeight="1">
      <c r="A85" s="193" t="s">
        <v>1117</v>
      </c>
      <c r="B85" s="212">
        <v>10</v>
      </c>
      <c r="C85" s="195">
        <f>C86+C88</f>
        <v>735.887</v>
      </c>
      <c r="D85" s="195">
        <f>D86+D88</f>
        <v>735.887</v>
      </c>
      <c r="E85" s="195"/>
      <c r="F85" s="195"/>
    </row>
    <row r="86" spans="1:6" ht="31.5" customHeight="1">
      <c r="A86" s="6" t="s">
        <v>398</v>
      </c>
      <c r="B86" s="209" t="s">
        <v>904</v>
      </c>
      <c r="C86" s="197">
        <f>SUM(C87)</f>
        <v>463.16</v>
      </c>
      <c r="D86" s="197">
        <f>SUM(D87)</f>
        <v>463.16</v>
      </c>
      <c r="E86" s="197"/>
      <c r="F86" s="197"/>
    </row>
    <row r="87" spans="1:6" ht="39" customHeight="1">
      <c r="A87" s="165" t="s">
        <v>345</v>
      </c>
      <c r="B87" s="12" t="s">
        <v>112</v>
      </c>
      <c r="C87" s="197">
        <v>463.16</v>
      </c>
      <c r="D87" s="197">
        <v>463.16</v>
      </c>
      <c r="E87" s="197"/>
      <c r="F87" s="197"/>
    </row>
    <row r="88" spans="1:6" ht="41.25">
      <c r="A88" s="6" t="s">
        <v>905</v>
      </c>
      <c r="B88" s="209" t="s">
        <v>906</v>
      </c>
      <c r="C88" s="196">
        <f>SUM(C89:C90)</f>
        <v>272.727</v>
      </c>
      <c r="D88" s="196">
        <f>SUM(D89:D90)</f>
        <v>272.727</v>
      </c>
      <c r="E88" s="196"/>
      <c r="F88" s="196"/>
    </row>
    <row r="89" spans="1:6" ht="39.75" customHeight="1">
      <c r="A89" s="5" t="s">
        <v>111</v>
      </c>
      <c r="B89" s="12" t="s">
        <v>117</v>
      </c>
      <c r="C89" s="196">
        <v>237.727</v>
      </c>
      <c r="D89" s="196">
        <v>237.727</v>
      </c>
      <c r="E89" s="196"/>
      <c r="F89" s="196"/>
    </row>
    <row r="90" spans="1:6" ht="48" customHeight="1">
      <c r="A90" s="5" t="s">
        <v>116</v>
      </c>
      <c r="B90" s="12" t="s">
        <v>346</v>
      </c>
      <c r="C90" s="196">
        <v>35</v>
      </c>
      <c r="D90" s="196">
        <v>35</v>
      </c>
      <c r="E90" s="196"/>
      <c r="F90" s="196"/>
    </row>
    <row r="91" spans="1:6" ht="54.75">
      <c r="A91" s="213" t="s">
        <v>402</v>
      </c>
      <c r="B91" s="212">
        <v>11</v>
      </c>
      <c r="C91" s="195">
        <f>C92+C94+C96</f>
        <v>11600.5</v>
      </c>
      <c r="D91" s="195">
        <f>D92+D94+D96</f>
        <v>0</v>
      </c>
      <c r="E91" s="195">
        <f>E92+E94+E96</f>
        <v>11855.382</v>
      </c>
      <c r="F91" s="195">
        <f>F92+F94+F96</f>
        <v>12268.232</v>
      </c>
    </row>
    <row r="92" spans="1:6" ht="51.75" customHeight="1">
      <c r="A92" s="203" t="s">
        <v>849</v>
      </c>
      <c r="B92" s="214" t="s">
        <v>907</v>
      </c>
      <c r="C92" s="196">
        <f>C93</f>
        <v>11574</v>
      </c>
      <c r="D92" s="196">
        <f>D93</f>
        <v>0</v>
      </c>
      <c r="E92" s="197">
        <f>E93</f>
        <v>11829.982</v>
      </c>
      <c r="F92" s="197">
        <f>F93</f>
        <v>12241.732</v>
      </c>
    </row>
    <row r="93" spans="1:6" ht="40.5" customHeight="1">
      <c r="A93" s="112" t="s">
        <v>156</v>
      </c>
      <c r="B93" s="12" t="s">
        <v>157</v>
      </c>
      <c r="C93" s="197">
        <v>11574</v>
      </c>
      <c r="D93" s="197"/>
      <c r="E93" s="197">
        <v>11829.982</v>
      </c>
      <c r="F93" s="197">
        <v>12241.732</v>
      </c>
    </row>
    <row r="94" spans="1:6" ht="42.75" customHeight="1">
      <c r="A94" s="203" t="s">
        <v>908</v>
      </c>
      <c r="B94" s="209" t="s">
        <v>909</v>
      </c>
      <c r="C94" s="196">
        <f>C95</f>
        <v>26.5</v>
      </c>
      <c r="D94" s="196">
        <f>D95</f>
        <v>0</v>
      </c>
      <c r="E94" s="196">
        <f>E95</f>
        <v>25.4</v>
      </c>
      <c r="F94" s="196">
        <f>F95</f>
        <v>26.5</v>
      </c>
    </row>
    <row r="95" spans="1:8" ht="46.5" customHeight="1">
      <c r="A95" s="8" t="s">
        <v>149</v>
      </c>
      <c r="B95" s="12" t="s">
        <v>150</v>
      </c>
      <c r="C95" s="197">
        <v>26.5</v>
      </c>
      <c r="D95" s="197"/>
      <c r="E95" s="197">
        <v>25.4</v>
      </c>
      <c r="F95" s="197">
        <v>26.5</v>
      </c>
      <c r="G95" s="197">
        <v>22</v>
      </c>
      <c r="H95" s="248">
        <v>6.1</v>
      </c>
    </row>
    <row r="96" spans="1:6" ht="36.75" customHeight="1" hidden="1">
      <c r="A96" s="7" t="s">
        <v>423</v>
      </c>
      <c r="B96" s="209" t="s">
        <v>910</v>
      </c>
      <c r="C96" s="196">
        <f>C97</f>
        <v>0</v>
      </c>
      <c r="D96" s="196">
        <f>D97</f>
        <v>0</v>
      </c>
      <c r="E96" s="196">
        <f>E97</f>
        <v>0</v>
      </c>
      <c r="F96" s="196">
        <f>F97</f>
        <v>0</v>
      </c>
    </row>
    <row r="97" spans="1:6" ht="48" customHeight="1" hidden="1">
      <c r="A97" s="8" t="s">
        <v>414</v>
      </c>
      <c r="B97" s="12" t="s">
        <v>415</v>
      </c>
      <c r="C97" s="197">
        <v>0</v>
      </c>
      <c r="D97" s="197"/>
      <c r="E97" s="197"/>
      <c r="F97" s="197"/>
    </row>
    <row r="98" spans="1:6" ht="40.5" hidden="1">
      <c r="A98" s="200" t="s">
        <v>807</v>
      </c>
      <c r="B98" s="212">
        <v>12</v>
      </c>
      <c r="C98" s="195">
        <f>C99+C101</f>
        <v>0</v>
      </c>
      <c r="D98" s="195">
        <f>D99+D101</f>
        <v>0</v>
      </c>
      <c r="E98" s="195">
        <f>E99+E101</f>
        <v>414.4</v>
      </c>
      <c r="F98" s="195"/>
    </row>
    <row r="99" spans="1:6" ht="27.75" hidden="1">
      <c r="A99" s="6" t="s">
        <v>398</v>
      </c>
      <c r="B99" s="209" t="s">
        <v>911</v>
      </c>
      <c r="C99" s="196">
        <f>C100</f>
        <v>0</v>
      </c>
      <c r="D99" s="196">
        <f>D100</f>
        <v>0</v>
      </c>
      <c r="E99" s="196">
        <f>E100</f>
        <v>292.2</v>
      </c>
      <c r="F99" s="196"/>
    </row>
    <row r="100" spans="1:6" ht="41.25" hidden="1">
      <c r="A100" s="5" t="s">
        <v>477</v>
      </c>
      <c r="B100" s="12" t="s">
        <v>698</v>
      </c>
      <c r="C100" s="196"/>
      <c r="D100" s="196"/>
      <c r="E100" s="196">
        <v>292.2</v>
      </c>
      <c r="F100" s="196"/>
    </row>
    <row r="101" spans="1:6" ht="36" customHeight="1" hidden="1">
      <c r="A101" s="6" t="s">
        <v>912</v>
      </c>
      <c r="B101" s="209" t="s">
        <v>913</v>
      </c>
      <c r="C101" s="196">
        <f>C102</f>
        <v>0</v>
      </c>
      <c r="D101" s="196">
        <f>D102</f>
        <v>0</v>
      </c>
      <c r="E101" s="196">
        <f>E102</f>
        <v>122.2</v>
      </c>
      <c r="F101" s="196"/>
    </row>
    <row r="102" spans="1:9" ht="68.25" hidden="1">
      <c r="A102" s="5" t="s">
        <v>914</v>
      </c>
      <c r="B102" s="12" t="s">
        <v>694</v>
      </c>
      <c r="C102" s="197"/>
      <c r="D102" s="197"/>
      <c r="E102" s="197">
        <v>122.2</v>
      </c>
      <c r="F102" s="197"/>
      <c r="G102">
        <v>106.2</v>
      </c>
      <c r="H102" s="250">
        <v>10</v>
      </c>
      <c r="I102" s="250">
        <v>6</v>
      </c>
    </row>
    <row r="103" spans="1:6" ht="15" hidden="1">
      <c r="A103" s="8"/>
      <c r="B103" s="12"/>
      <c r="C103" s="197"/>
      <c r="D103" s="197"/>
      <c r="E103" s="197"/>
      <c r="F103" s="197"/>
    </row>
    <row r="104" spans="1:10" ht="32.25" customHeight="1">
      <c r="A104" s="199" t="s">
        <v>915</v>
      </c>
      <c r="B104" s="212">
        <v>15</v>
      </c>
      <c r="C104" s="195">
        <f>C105+C107</f>
        <v>14</v>
      </c>
      <c r="D104" s="195">
        <f>D105+D107</f>
        <v>0</v>
      </c>
      <c r="E104" s="195">
        <f>E105+E107</f>
        <v>13</v>
      </c>
      <c r="F104" s="195">
        <f>F105+F107</f>
        <v>13</v>
      </c>
      <c r="H104" s="215"/>
      <c r="I104" s="215"/>
      <c r="J104" s="215"/>
    </row>
    <row r="105" spans="1:10" ht="54" customHeight="1">
      <c r="A105" s="6" t="s">
        <v>916</v>
      </c>
      <c r="B105" s="209" t="s">
        <v>917</v>
      </c>
      <c r="C105" s="196">
        <f>C106</f>
        <v>5</v>
      </c>
      <c r="D105" s="196">
        <f>D106</f>
        <v>0</v>
      </c>
      <c r="E105" s="196">
        <f>E106</f>
        <v>5</v>
      </c>
      <c r="F105" s="196">
        <f>F106</f>
        <v>5</v>
      </c>
      <c r="H105" s="216"/>
      <c r="I105" s="216"/>
      <c r="J105" s="216"/>
    </row>
    <row r="106" spans="1:10" ht="90" customHeight="1">
      <c r="A106" s="5" t="s">
        <v>850</v>
      </c>
      <c r="B106" s="12" t="s">
        <v>358</v>
      </c>
      <c r="C106" s="197">
        <v>5</v>
      </c>
      <c r="D106" s="197"/>
      <c r="E106" s="197">
        <v>5</v>
      </c>
      <c r="F106" s="197">
        <v>5</v>
      </c>
      <c r="H106" s="217"/>
      <c r="I106" s="217"/>
      <c r="J106" s="217"/>
    </row>
    <row r="107" spans="1:10" ht="42.75" customHeight="1">
      <c r="A107" s="6" t="s">
        <v>918</v>
      </c>
      <c r="B107" s="209" t="s">
        <v>919</v>
      </c>
      <c r="C107" s="196">
        <f>SUM(C108:C112)</f>
        <v>9</v>
      </c>
      <c r="D107" s="196">
        <f>SUM(D108:D112)</f>
        <v>0</v>
      </c>
      <c r="E107" s="196">
        <f>SUM(E108:E112)</f>
        <v>8</v>
      </c>
      <c r="F107" s="196">
        <f>SUM(F108:F112)</f>
        <v>8</v>
      </c>
      <c r="H107" s="216"/>
      <c r="I107" s="216"/>
      <c r="J107" s="216"/>
    </row>
    <row r="108" spans="1:10" ht="60" customHeight="1">
      <c r="A108" s="5" t="s">
        <v>430</v>
      </c>
      <c r="B108" s="12" t="s">
        <v>920</v>
      </c>
      <c r="C108" s="197">
        <v>7</v>
      </c>
      <c r="D108" s="197"/>
      <c r="E108" s="197">
        <v>6</v>
      </c>
      <c r="F108" s="197">
        <v>6</v>
      </c>
      <c r="H108" s="217"/>
      <c r="I108" s="217"/>
      <c r="J108" s="217"/>
    </row>
    <row r="109" spans="1:10" ht="41.25">
      <c r="A109" s="231" t="s">
        <v>1038</v>
      </c>
      <c r="B109" s="12" t="s">
        <v>1039</v>
      </c>
      <c r="C109" s="197">
        <v>0.5</v>
      </c>
      <c r="D109" s="197"/>
      <c r="E109" s="197">
        <v>0.5</v>
      </c>
      <c r="F109" s="197">
        <v>0.5</v>
      </c>
      <c r="H109" s="217"/>
      <c r="I109" s="217"/>
      <c r="J109" s="217"/>
    </row>
    <row r="110" spans="1:10" ht="53.25" customHeight="1">
      <c r="A110" s="231" t="s">
        <v>792</v>
      </c>
      <c r="B110" s="12" t="s">
        <v>1078</v>
      </c>
      <c r="C110" s="197">
        <v>0.5</v>
      </c>
      <c r="D110" s="197"/>
      <c r="E110" s="197">
        <v>0.5</v>
      </c>
      <c r="F110" s="197">
        <v>0.5</v>
      </c>
      <c r="H110" s="217"/>
      <c r="I110" s="217"/>
      <c r="J110" s="217"/>
    </row>
    <row r="111" spans="1:10" ht="41.25">
      <c r="A111" s="231" t="s">
        <v>1040</v>
      </c>
      <c r="B111" s="12" t="s">
        <v>1079</v>
      </c>
      <c r="C111" s="197">
        <v>0.5</v>
      </c>
      <c r="D111" s="197"/>
      <c r="E111" s="197">
        <v>0.5</v>
      </c>
      <c r="F111" s="197">
        <v>0.5</v>
      </c>
      <c r="H111" s="217"/>
      <c r="I111" s="217"/>
      <c r="J111" s="217"/>
    </row>
    <row r="112" spans="1:10" ht="41.25">
      <c r="A112" s="231" t="s">
        <v>1071</v>
      </c>
      <c r="B112" s="12" t="s">
        <v>1080</v>
      </c>
      <c r="C112" s="197">
        <v>0.5</v>
      </c>
      <c r="D112" s="197"/>
      <c r="E112" s="197">
        <v>0.5</v>
      </c>
      <c r="F112" s="197">
        <v>0.5</v>
      </c>
      <c r="H112" s="217"/>
      <c r="I112" s="217"/>
      <c r="J112" s="217"/>
    </row>
    <row r="113" spans="1:6" ht="45" customHeight="1" hidden="1">
      <c r="A113" s="221" t="s">
        <v>404</v>
      </c>
      <c r="B113" s="271">
        <v>16</v>
      </c>
      <c r="C113" s="222">
        <f>C114</f>
        <v>0</v>
      </c>
      <c r="D113" s="222">
        <f>D114</f>
        <v>0</v>
      </c>
      <c r="E113" s="222"/>
      <c r="F113" s="222"/>
    </row>
    <row r="114" spans="1:6" ht="48.75" customHeight="1" hidden="1">
      <c r="A114" s="6" t="s">
        <v>405</v>
      </c>
      <c r="B114" s="209" t="s">
        <v>921</v>
      </c>
      <c r="C114" s="196">
        <f>C115+C116+C117</f>
        <v>0</v>
      </c>
      <c r="D114" s="196">
        <f>D115+D116+D117</f>
        <v>0</v>
      </c>
      <c r="E114" s="196"/>
      <c r="F114" s="196"/>
    </row>
    <row r="115" spans="1:6" ht="27.75" hidden="1">
      <c r="A115" s="5" t="s">
        <v>922</v>
      </c>
      <c r="B115" s="12" t="s">
        <v>923</v>
      </c>
      <c r="C115" s="197">
        <v>0</v>
      </c>
      <c r="D115" s="197">
        <v>0</v>
      </c>
      <c r="E115" s="197">
        <v>0</v>
      </c>
      <c r="F115" s="197">
        <v>0</v>
      </c>
    </row>
    <row r="116" spans="1:6" ht="37.5" customHeight="1" hidden="1">
      <c r="A116" s="5" t="s">
        <v>406</v>
      </c>
      <c r="B116" s="12" t="s">
        <v>407</v>
      </c>
      <c r="C116" s="197">
        <v>0</v>
      </c>
      <c r="D116" s="197"/>
      <c r="E116" s="197"/>
      <c r="F116" s="197"/>
    </row>
    <row r="117" spans="1:6" ht="27.75" hidden="1">
      <c r="A117" s="5" t="s">
        <v>775</v>
      </c>
      <c r="B117" s="12" t="s">
        <v>774</v>
      </c>
      <c r="C117" s="197"/>
      <c r="D117" s="197"/>
      <c r="E117" s="197"/>
      <c r="F117" s="197"/>
    </row>
    <row r="118" spans="1:6" ht="35.25" customHeight="1" hidden="1">
      <c r="A118" s="199" t="s">
        <v>795</v>
      </c>
      <c r="B118" s="212">
        <v>17</v>
      </c>
      <c r="C118" s="195">
        <f>C119</f>
        <v>0</v>
      </c>
      <c r="D118" s="195">
        <f>D119</f>
        <v>0</v>
      </c>
      <c r="E118" s="195">
        <f>E119</f>
        <v>479.29999999999995</v>
      </c>
      <c r="F118" s="195"/>
    </row>
    <row r="119" spans="1:6" ht="41.25" customHeight="1" hidden="1">
      <c r="A119" s="6" t="s">
        <v>924</v>
      </c>
      <c r="B119" s="209" t="s">
        <v>925</v>
      </c>
      <c r="C119" s="196">
        <f>C120+C121</f>
        <v>0</v>
      </c>
      <c r="D119" s="196">
        <f>D120+D121</f>
        <v>0</v>
      </c>
      <c r="E119" s="196">
        <f>E120+E121</f>
        <v>479.29999999999995</v>
      </c>
      <c r="F119" s="196"/>
    </row>
    <row r="120" spans="1:8" ht="36.75" customHeight="1" hidden="1">
      <c r="A120" s="8" t="s">
        <v>466</v>
      </c>
      <c r="B120" s="12" t="s">
        <v>354</v>
      </c>
      <c r="C120" s="197"/>
      <c r="D120" s="197"/>
      <c r="E120" s="197">
        <v>187.1</v>
      </c>
      <c r="F120" s="197"/>
      <c r="G120" s="197">
        <v>37.1</v>
      </c>
      <c r="H120" s="248">
        <v>150</v>
      </c>
    </row>
    <row r="121" spans="1:6" ht="44.25" customHeight="1" hidden="1">
      <c r="A121" s="8" t="s">
        <v>462</v>
      </c>
      <c r="B121" s="12" t="s">
        <v>463</v>
      </c>
      <c r="C121" s="197"/>
      <c r="D121" s="197"/>
      <c r="E121" s="197">
        <v>292.2</v>
      </c>
      <c r="F121" s="197"/>
    </row>
    <row r="122" spans="1:6" s="239" customFormat="1" ht="15" hidden="1">
      <c r="A122" s="558" t="s">
        <v>926</v>
      </c>
      <c r="B122" s="560">
        <v>20</v>
      </c>
      <c r="C122" s="557">
        <f>C124+C127</f>
        <v>0</v>
      </c>
      <c r="D122" s="557">
        <f>D124+D127</f>
        <v>0</v>
      </c>
      <c r="E122" s="549">
        <f>E124+E127</f>
        <v>1250</v>
      </c>
      <c r="F122" s="549"/>
    </row>
    <row r="123" spans="1:6" s="239" customFormat="1" ht="15" hidden="1">
      <c r="A123" s="559"/>
      <c r="B123" s="560"/>
      <c r="C123" s="557"/>
      <c r="D123" s="557"/>
      <c r="E123" s="549"/>
      <c r="F123" s="549"/>
    </row>
    <row r="124" spans="1:6" s="239" customFormat="1" ht="33.75" customHeight="1" hidden="1">
      <c r="A124" s="6" t="s">
        <v>268</v>
      </c>
      <c r="B124" s="12" t="s">
        <v>927</v>
      </c>
      <c r="C124" s="196">
        <f>C125+C126</f>
        <v>0</v>
      </c>
      <c r="D124" s="196">
        <f>D125+D126</f>
        <v>0</v>
      </c>
      <c r="E124" s="238">
        <f>E125+E126</f>
        <v>1170</v>
      </c>
      <c r="F124" s="238"/>
    </row>
    <row r="125" spans="1:14" s="239" customFormat="1" ht="69" customHeight="1" hidden="1">
      <c r="A125" s="5" t="s">
        <v>798</v>
      </c>
      <c r="B125" s="12" t="s">
        <v>712</v>
      </c>
      <c r="C125" s="197"/>
      <c r="D125" s="197"/>
      <c r="E125" s="238">
        <v>775</v>
      </c>
      <c r="F125" s="238"/>
      <c r="G125" s="238">
        <v>659.4</v>
      </c>
      <c r="H125" s="272">
        <v>205</v>
      </c>
      <c r="N125" s="273"/>
    </row>
    <row r="126" spans="1:6" s="239" customFormat="1" ht="53.25" customHeight="1" hidden="1">
      <c r="A126" s="5" t="s">
        <v>1019</v>
      </c>
      <c r="B126" s="12" t="s">
        <v>805</v>
      </c>
      <c r="C126" s="197"/>
      <c r="D126" s="197"/>
      <c r="E126" s="238">
        <v>395</v>
      </c>
      <c r="F126" s="238"/>
    </row>
    <row r="127" spans="1:6" s="239" customFormat="1" ht="44.25" customHeight="1" hidden="1">
      <c r="A127" s="277" t="s">
        <v>799</v>
      </c>
      <c r="B127" s="218" t="s">
        <v>928</v>
      </c>
      <c r="C127" s="256">
        <f>C128</f>
        <v>0</v>
      </c>
      <c r="D127" s="256">
        <f>D128</f>
        <v>0</v>
      </c>
      <c r="E127" s="274">
        <f>E128</f>
        <v>80</v>
      </c>
      <c r="F127" s="274"/>
    </row>
    <row r="128" spans="1:14" s="239" customFormat="1" ht="41.25" customHeight="1" hidden="1">
      <c r="A128" s="278" t="s">
        <v>842</v>
      </c>
      <c r="B128" s="218" t="s">
        <v>802</v>
      </c>
      <c r="C128" s="218"/>
      <c r="D128" s="218"/>
      <c r="E128" s="274">
        <v>80</v>
      </c>
      <c r="F128" s="274"/>
      <c r="G128" s="274">
        <v>43</v>
      </c>
      <c r="H128" s="275">
        <v>15</v>
      </c>
      <c r="N128" s="276"/>
    </row>
    <row r="129" spans="1:6" ht="15" hidden="1">
      <c r="A129" s="553" t="s">
        <v>929</v>
      </c>
      <c r="B129" s="555">
        <v>21</v>
      </c>
      <c r="C129" s="556">
        <f>C131</f>
        <v>0</v>
      </c>
      <c r="D129" s="556">
        <f>D131</f>
        <v>0</v>
      </c>
      <c r="E129" s="556">
        <f>E131</f>
        <v>100</v>
      </c>
      <c r="F129" s="556"/>
    </row>
    <row r="130" spans="1:6" ht="36.75" customHeight="1" hidden="1">
      <c r="A130" s="554"/>
      <c r="B130" s="555"/>
      <c r="C130" s="556"/>
      <c r="D130" s="556"/>
      <c r="E130" s="556"/>
      <c r="F130" s="556"/>
    </row>
    <row r="131" spans="1:6" ht="41.25" customHeight="1" hidden="1">
      <c r="A131" s="10" t="s">
        <v>930</v>
      </c>
      <c r="B131" s="210" t="s">
        <v>931</v>
      </c>
      <c r="C131" s="257">
        <f>C132</f>
        <v>0</v>
      </c>
      <c r="D131" s="257">
        <f>D132</f>
        <v>0</v>
      </c>
      <c r="E131" s="219">
        <f>E132</f>
        <v>100</v>
      </c>
      <c r="F131" s="219"/>
    </row>
    <row r="132" spans="1:10" ht="65.25" customHeight="1" hidden="1">
      <c r="A132" s="165" t="s">
        <v>942</v>
      </c>
      <c r="B132" s="210" t="s">
        <v>830</v>
      </c>
      <c r="C132" s="219"/>
      <c r="D132" s="219"/>
      <c r="E132" s="219">
        <v>100</v>
      </c>
      <c r="F132" s="219"/>
      <c r="G132" s="219">
        <v>10.224</v>
      </c>
      <c r="H132" s="251">
        <v>70.6</v>
      </c>
      <c r="I132" s="251">
        <v>97</v>
      </c>
      <c r="J132" s="251">
        <v>50</v>
      </c>
    </row>
    <row r="133" spans="1:6" ht="15">
      <c r="A133" s="220"/>
      <c r="C133" s="1"/>
      <c r="D133" s="1"/>
      <c r="E133" s="1"/>
      <c r="F133" s="1"/>
    </row>
    <row r="134" spans="3:6" ht="15">
      <c r="C134" s="1"/>
      <c r="D134" s="1"/>
      <c r="E134" s="1"/>
      <c r="F134" s="1"/>
    </row>
    <row r="135" spans="3:6" ht="15">
      <c r="C135" s="1"/>
      <c r="D135" s="1"/>
      <c r="E135" s="1"/>
      <c r="F135" s="1"/>
    </row>
    <row r="136" spans="3:6" ht="15">
      <c r="C136" s="1"/>
      <c r="D136" s="1"/>
      <c r="E136" s="1"/>
      <c r="F136" s="1"/>
    </row>
    <row r="137" spans="3:6" ht="15">
      <c r="C137" s="1"/>
      <c r="D137" s="1"/>
      <c r="E137" s="1"/>
      <c r="F137" s="1"/>
    </row>
    <row r="138" spans="3:6" ht="15">
      <c r="C138" s="1"/>
      <c r="D138" s="1"/>
      <c r="E138" s="1"/>
      <c r="F138" s="1"/>
    </row>
    <row r="139" spans="3:6" ht="15">
      <c r="C139" s="1"/>
      <c r="D139" s="1"/>
      <c r="E139" s="1"/>
      <c r="F139" s="1"/>
    </row>
    <row r="140" spans="3:6" ht="15">
      <c r="C140" s="1"/>
      <c r="D140" s="1"/>
      <c r="E140" s="1"/>
      <c r="F140" s="1"/>
    </row>
    <row r="141" spans="3:6" ht="15">
      <c r="C141" s="1"/>
      <c r="D141" s="1"/>
      <c r="E141" s="1"/>
      <c r="F141" s="1"/>
    </row>
    <row r="142" spans="3:6" ht="15">
      <c r="C142" s="1"/>
      <c r="D142" s="1"/>
      <c r="E142" s="1"/>
      <c r="F142" s="1"/>
    </row>
    <row r="143" spans="3:6" ht="15">
      <c r="C143" s="1"/>
      <c r="D143" s="1"/>
      <c r="E143" s="1"/>
      <c r="F143" s="1"/>
    </row>
    <row r="144" spans="3:6" ht="15">
      <c r="C144" s="1"/>
      <c r="D144" s="1"/>
      <c r="E144" s="1"/>
      <c r="F144" s="1"/>
    </row>
    <row r="145" spans="3:6" ht="15">
      <c r="C145" s="1"/>
      <c r="D145" s="1"/>
      <c r="E145" s="1"/>
      <c r="F145" s="1"/>
    </row>
    <row r="146" spans="3:6" ht="15">
      <c r="C146" s="1"/>
      <c r="D146" s="1"/>
      <c r="E146" s="1"/>
      <c r="F146" s="1"/>
    </row>
    <row r="147" spans="3:6" ht="15">
      <c r="C147" s="1"/>
      <c r="D147" s="1"/>
      <c r="E147" s="1"/>
      <c r="F147" s="1"/>
    </row>
    <row r="148" spans="3:6" ht="15">
      <c r="C148" s="1"/>
      <c r="D148" s="1"/>
      <c r="E148" s="1"/>
      <c r="F148" s="1"/>
    </row>
    <row r="149" spans="3:6" ht="15">
      <c r="C149" s="1"/>
      <c r="D149" s="1"/>
      <c r="E149" s="1"/>
      <c r="F149" s="1"/>
    </row>
    <row r="150" spans="3:6" ht="15">
      <c r="C150" s="1"/>
      <c r="D150" s="1"/>
      <c r="E150" s="1"/>
      <c r="F150" s="1"/>
    </row>
    <row r="151" spans="3:6" ht="15">
      <c r="C151" s="1"/>
      <c r="D151" s="1"/>
      <c r="E151" s="1"/>
      <c r="F151" s="1"/>
    </row>
    <row r="152" spans="3:6" ht="15">
      <c r="C152" s="1"/>
      <c r="D152" s="1"/>
      <c r="E152" s="1"/>
      <c r="F152" s="1"/>
    </row>
    <row r="153" spans="3:6" ht="15">
      <c r="C153" s="1"/>
      <c r="D153" s="1"/>
      <c r="E153" s="1"/>
      <c r="F153" s="1"/>
    </row>
    <row r="154" spans="3:6" ht="15">
      <c r="C154" s="1"/>
      <c r="D154" s="1"/>
      <c r="E154" s="1"/>
      <c r="F154" s="1"/>
    </row>
    <row r="155" spans="3:6" ht="15">
      <c r="C155" s="1"/>
      <c r="D155" s="1"/>
      <c r="E155" s="1"/>
      <c r="F155" s="1"/>
    </row>
    <row r="156" spans="3:6" ht="15">
      <c r="C156" s="1"/>
      <c r="D156" s="1"/>
      <c r="E156" s="1"/>
      <c r="F156" s="1"/>
    </row>
    <row r="157" spans="3:6" ht="15">
      <c r="C157" s="1"/>
      <c r="D157" s="1"/>
      <c r="E157" s="1"/>
      <c r="F157" s="1"/>
    </row>
    <row r="158" spans="3:6" ht="15">
      <c r="C158" s="1"/>
      <c r="D158" s="1"/>
      <c r="E158" s="1"/>
      <c r="F158" s="1"/>
    </row>
    <row r="159" spans="3:6" ht="15">
      <c r="C159" s="1"/>
      <c r="D159" s="1"/>
      <c r="E159" s="1"/>
      <c r="F159" s="1"/>
    </row>
    <row r="160" spans="3:6" ht="15">
      <c r="C160" s="1"/>
      <c r="D160" s="1"/>
      <c r="E160" s="1"/>
      <c r="F160" s="1"/>
    </row>
    <row r="161" spans="3:6" ht="15">
      <c r="C161" s="1"/>
      <c r="D161" s="1"/>
      <c r="E161" s="1"/>
      <c r="F161" s="1"/>
    </row>
    <row r="162" spans="3:6" ht="15">
      <c r="C162" s="1"/>
      <c r="D162" s="1"/>
      <c r="E162" s="1"/>
      <c r="F162" s="1"/>
    </row>
    <row r="163" spans="3:6" ht="15">
      <c r="C163" s="1"/>
      <c r="D163" s="1"/>
      <c r="E163" s="1"/>
      <c r="F163" s="1"/>
    </row>
    <row r="164" spans="3:6" ht="15">
      <c r="C164" s="1"/>
      <c r="D164" s="1"/>
      <c r="E164" s="1"/>
      <c r="F164" s="1"/>
    </row>
    <row r="165" spans="3:6" ht="15">
      <c r="C165" s="1"/>
      <c r="D165" s="1"/>
      <c r="E165" s="1"/>
      <c r="F165" s="1"/>
    </row>
    <row r="166" spans="3:6" ht="15">
      <c r="C166" s="1"/>
      <c r="D166" s="1"/>
      <c r="E166" s="1"/>
      <c r="F166" s="1"/>
    </row>
    <row r="167" spans="3:6" ht="15">
      <c r="C167" s="1"/>
      <c r="D167" s="1"/>
      <c r="E167" s="1"/>
      <c r="F167" s="1"/>
    </row>
    <row r="168" spans="3:6" ht="15">
      <c r="C168" s="1"/>
      <c r="D168" s="1"/>
      <c r="E168" s="1"/>
      <c r="F168" s="1"/>
    </row>
    <row r="169" spans="3:6" ht="15">
      <c r="C169" s="1"/>
      <c r="D169" s="1"/>
      <c r="E169" s="1"/>
      <c r="F169" s="1"/>
    </row>
    <row r="170" spans="3:6" ht="15">
      <c r="C170" s="1"/>
      <c r="D170" s="1"/>
      <c r="E170" s="1"/>
      <c r="F170" s="1"/>
    </row>
    <row r="171" spans="3:6" ht="15">
      <c r="C171" s="1"/>
      <c r="D171" s="1"/>
      <c r="E171" s="1"/>
      <c r="F171" s="1"/>
    </row>
    <row r="172" spans="3:6" ht="15">
      <c r="C172" s="1"/>
      <c r="D172" s="1"/>
      <c r="E172" s="1"/>
      <c r="F172" s="1"/>
    </row>
    <row r="173" spans="3:6" ht="15">
      <c r="C173" s="1"/>
      <c r="D173" s="1"/>
      <c r="E173" s="1"/>
      <c r="F173" s="1"/>
    </row>
    <row r="174" spans="3:6" ht="15">
      <c r="C174" s="1"/>
      <c r="D174" s="1"/>
      <c r="E174" s="1"/>
      <c r="F174" s="1"/>
    </row>
    <row r="175" spans="3:6" ht="15">
      <c r="C175" s="1"/>
      <c r="D175" s="1"/>
      <c r="E175" s="1"/>
      <c r="F175" s="1"/>
    </row>
    <row r="176" spans="3:6" ht="15">
      <c r="C176" s="1"/>
      <c r="D176" s="1"/>
      <c r="E176" s="1"/>
      <c r="F176" s="1"/>
    </row>
  </sheetData>
  <sheetProtection/>
  <mergeCells count="18">
    <mergeCell ref="A129:A130"/>
    <mergeCell ref="B129:B130"/>
    <mergeCell ref="D129:D130"/>
    <mergeCell ref="E129:E130"/>
    <mergeCell ref="F129:F130"/>
    <mergeCell ref="C122:C123"/>
    <mergeCell ref="C129:C130"/>
    <mergeCell ref="A122:A123"/>
    <mergeCell ref="B122:B123"/>
    <mergeCell ref="D122:D123"/>
    <mergeCell ref="E122:E123"/>
    <mergeCell ref="A2:D2"/>
    <mergeCell ref="A4:B4"/>
    <mergeCell ref="A5:D6"/>
    <mergeCell ref="H8:K8"/>
    <mergeCell ref="H52:I52"/>
    <mergeCell ref="K52:M52"/>
    <mergeCell ref="F122:F123"/>
  </mergeCells>
  <hyperlinks>
    <hyperlink ref="A52" r:id="rId1" display="consultantplus://offline/ref=C6EF3AE28B6C46D1117CBBA251A07B11C6C7C5768D62628200322DA1BBA42282C9440EEF08E6CC43400635U6VAM"/>
    <hyperlink ref="A91" r:id="rId2" display="consultantplus://offline/ref=C6EF3AE28B6C46D1117CBBA251A07B11C6C7C5768D6761820E322DA1BBA42282C9440EEF08E6CC43400635U6VAM"/>
    <hyperlink ref="A92" r:id="rId3" display="consultantplus://offline/ref=C6EF3AE28B6C46D1117CBBA251A07B11C6C7C5768D6761820E322DA1BBA42282C9440EEF08E6CC43400235U6VEM"/>
    <hyperlink ref="A94" r:id="rId4" display="consultantplus://offline/ref=C6EF3AE28B6C46D1117CBBA251A07B11C6C7C5768D6761820E322DA1BBA42282C9440EEF08E6CC43400136U6VDM"/>
    <hyperlink ref="A33" r:id="rId5" display="consultantplus://offline/ref=9C8C6091F07A6736C14182A29006343D5BBD7494BF22787139B89C820162E1855B84266ADC28F806D5AC82M8c2N"/>
  </hyperlinks>
  <printOptions horizontalCentered="1"/>
  <pageMargins left="0.7086614173228347" right="0" top="0.7480314960629921" bottom="0.5511811023622047" header="0.31496062992125984" footer="0.31496062992125984"/>
  <pageSetup fitToHeight="6" fitToWidth="1" horizontalDpi="600" verticalDpi="600" orientation="portrait" paperSize="9" scale="88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2016-11-16T12:42:07Z</cp:lastPrinted>
  <dcterms:created xsi:type="dcterms:W3CDTF">2006-09-28T05:33:49Z</dcterms:created>
  <dcterms:modified xsi:type="dcterms:W3CDTF">2019-09-19T09:47:51Z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