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6"/>
  </bookViews>
  <sheets>
    <sheet name="источники 2017" sheetId="1" r:id="rId1"/>
    <sheet name="доходы 2017" sheetId="2" r:id="rId2"/>
    <sheet name="функц.стр. 2017" sheetId="3" r:id="rId3"/>
    <sheet name="ведом. 2017 " sheetId="4" r:id="rId4"/>
    <sheet name="раз., подр." sheetId="5" state="hidden" r:id="rId5"/>
    <sheet name="ПРОГ 2017" sheetId="6" r:id="rId6"/>
    <sheet name="ИМТ" sheetId="7" r:id="rId7"/>
    <sheet name="Лист1" sheetId="8" r:id="rId8"/>
  </sheets>
  <definedNames>
    <definedName name="_xlnm.Print_Titles" localSheetId="3">'ведом. 2017 '!$7:$9</definedName>
    <definedName name="_xlnm.Print_Titles" localSheetId="1">'доходы 2017'!$8:$10</definedName>
    <definedName name="_xlnm.Print_Titles" localSheetId="5">'ПРОГ 2017'!$6:$7</definedName>
    <definedName name="_xlnm.Print_Titles" localSheetId="2">'функц.стр. 2017'!$7:$9</definedName>
    <definedName name="_xlnm.Print_Area" localSheetId="3">'ведом. 2017 '!$A$1:$I$1052</definedName>
    <definedName name="_xlnm.Print_Area" localSheetId="0">'источники 2017'!$A$1:$D$26</definedName>
    <definedName name="_xlnm.Print_Area" localSheetId="5">'ПРОГ 2017'!$A$1:$C$121</definedName>
    <definedName name="_xlnm.Print_Area" localSheetId="2">'функц.стр. 2017'!$A$1:$F$867</definedName>
  </definedNames>
  <calcPr fullCalcOnLoad="1"/>
</workbook>
</file>

<file path=xl/sharedStrings.xml><?xml version="1.0" encoding="utf-8"?>
<sst xmlns="http://schemas.openxmlformats.org/spreadsheetml/2006/main" count="11617" uniqueCount="1447">
  <si>
    <t xml:space="preserve">Приложение №9   к Решению Представительного Собрания  Пристенского района Курской области "О бюджете  </t>
  </si>
  <si>
    <t>Основное мероприятие "Реализация Федерального закона от 24 июля 2007 года № 221-ФЗ "О государственном кадастре недвижимости"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</si>
  <si>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 и содержание мест захоронения на территории сельских поселений муниципального района «Пристенский район» Курской области»</t>
    </r>
  </si>
  <si>
    <t>07 2 01 П1490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</si>
  <si>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сбора и вывоза отходов и мусора на территории сельских поселений муниципального района «Пристенский район» Курской области».</t>
    </r>
  </si>
  <si>
    <t>07 2 02 П1490</t>
  </si>
  <si>
    <t>77 2 00 П1490</t>
  </si>
  <si>
    <t>Муниципальная программа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</si>
  <si>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11 1 01 П1490</t>
  </si>
  <si>
    <t>Сельское хозяйство и рыболовство</t>
  </si>
  <si>
    <t>Иные межбюджетные трансферты на оказание финансовой помощи поселениям на реализацию программы «Социальное развитие села» подпрограммы «Устойчивое развитие сельских территорий»</t>
  </si>
  <si>
    <t>07 1 02 00000</t>
  </si>
  <si>
    <t xml:space="preserve">Отдел культуры и молодежной политики  Администрации Пристенского района </t>
  </si>
  <si>
    <t>Создание комплексной системы мер по профилактике потребления наркотиков.</t>
  </si>
  <si>
    <t xml:space="preserve">02 4 01 00000  </t>
  </si>
  <si>
    <t>02 4 01С1486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</si>
  <si>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</si>
  <si>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</si>
  <si>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77 2 00 П1499</t>
  </si>
  <si>
    <t>Иные бюджетные трансферты на оказание финансовой помощи бюджетам поселений  в целях обеспечения выполнения их полномочий</t>
  </si>
  <si>
    <t>Предоставление мер социальной поддержки работникам муниципальных образовательных организаций</t>
  </si>
  <si>
    <t>03 2 02 13060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</si>
  <si>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</si>
  <si>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</si>
  <si>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08 3 01 13540</t>
  </si>
  <si>
    <t xml:space="preserve">Обеспечение мероприятий по по капитальному ремонту муниципального жилищного фонда       </t>
  </si>
  <si>
    <t>77 2 00 С1430</t>
  </si>
  <si>
    <t>03 2 01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</si>
  <si>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</si>
  <si>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</si>
  <si>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03 2 03 13090</t>
  </si>
  <si>
    <t>Мероприятия подпрограммы "Обеспечение жильем молодых семей" федеральной целевой программы "Жилище" на 2015 - 2020 годы</t>
  </si>
  <si>
    <t>07 1 01 50200</t>
  </si>
  <si>
    <t>Государственная поддержка молодых семей в улучшении жилищных условий</t>
  </si>
  <si>
    <t>71 0 00 00000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</si>
  <si>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</si>
  <si>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общеобразовательных организаций.</t>
  </si>
  <si>
    <t>Мероприятия, связанные с организацией отдыха детей в каникулярное время</t>
  </si>
  <si>
    <t>Подпрограмма «Устойчивое развитие сельских территорий Пристенского района Курской области на 2014-2017 годы и на период до 2020 года»"</t>
  </si>
  <si>
    <t>Иные межбюджетные трансферты на реализацию мероприятий федеральной целевой программы «Устойчивое развитие сельских территорий на 2014-2017 годы и на период до 2020 года»</t>
  </si>
  <si>
    <t>16 1 02 50181</t>
  </si>
  <si>
    <t>Резервный фонд Администрации Курской области</t>
  </si>
  <si>
    <t>Основное мероприятие «Оказание материальной помощи на улучшение материально-бытовых условий ветеранов ВОВ»</t>
  </si>
  <si>
    <t>02 5 01 С1475</t>
  </si>
  <si>
    <t>02 5 01 00000</t>
  </si>
  <si>
    <t>Другие вопросы в области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</si>
  <si>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</si>
  <si>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77 2 00 53910</t>
  </si>
  <si>
    <t>Отлов и содержание безнадзорных животных</t>
  </si>
  <si>
    <t>77 2 00 12700</t>
  </si>
  <si>
    <t xml:space="preserve"> Организация проведения мероприятий по отлову и содержанию безнадзорных животных</t>
  </si>
  <si>
    <t>77 2 00 12712</t>
  </si>
  <si>
    <t>01 2 01 51480</t>
  </si>
  <si>
    <r>
      <t xml:space="preserve">Основное мероприятие </t>
    </r>
    <r>
      <rPr>
        <sz val="12"/>
        <color indexed="30"/>
        <rFont val="Times New Roman"/>
        <family val="1"/>
      </rPr>
      <t>«</t>
    </r>
    <r>
      <rPr>
        <sz val="11"/>
        <color indexed="30"/>
        <rFont val="Times New Roman"/>
        <family val="1"/>
      </rPr>
      <t>Создание в общеобразовательных организациях, расположенных в сельской местности, условий для занятия физической культурой и спортом</t>
    </r>
    <r>
      <rPr>
        <sz val="12"/>
        <color indexed="30"/>
        <rFont val="Times New Roman"/>
        <family val="1"/>
      </rPr>
      <t>»</t>
    </r>
  </si>
  <si>
    <t>03 2 05 00000</t>
  </si>
  <si>
    <t xml:space="preserve">03 2 05  L0970                           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</si>
  <si>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спортом.</t>
  </si>
  <si>
    <t>Создание в общеобразовательных организациях, расположенных в сельской местности, условий для занятий физической культурой и спортом.</t>
  </si>
  <si>
    <t>03 2 05 50970</t>
  </si>
  <si>
    <t>Обеспечение создания в общеобразовательных организациях, расположенных в сельской местности, условий для занятий физической культурой и спортом.</t>
  </si>
  <si>
    <t xml:space="preserve">03 2 05  R0970                               </t>
  </si>
  <si>
    <t>Развитие социальной и инженерной инфраструктуры муниципальных образований Курской области.</t>
  </si>
  <si>
    <t>Организация проведения мероприятий по отлову и содержанию безнадзорных животных</t>
  </si>
  <si>
    <t>Обеспечение проведения выборов и референдумов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</si>
  <si>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</si>
  <si>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</si>
  <si>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</si>
  <si>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</si>
  <si>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 xml:space="preserve"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 </t>
  </si>
  <si>
    <t>Основное мероприятие «Организация строительства газовых котельных на территории Пристенского района курской области»</t>
  </si>
  <si>
    <t>07 1 05 00000</t>
  </si>
  <si>
    <t>07 1 05 S1500</t>
  </si>
  <si>
    <t>07 1 05 11500</t>
  </si>
  <si>
    <t>100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</si>
  <si>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</si>
  <si>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</si>
  <si>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</si>
  <si>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</si>
  <si>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</si>
  <si>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</si>
  <si>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</si>
  <si>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</si>
  <si>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</si>
  <si>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</si>
  <si>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</si>
  <si>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</si>
  <si>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02 3 0000</t>
  </si>
  <si>
    <t>02 3 1317</t>
  </si>
  <si>
    <t>12 0 0000</t>
  </si>
  <si>
    <t>77 2 5931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</si>
  <si>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</si>
  <si>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</si>
  <si>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03 2 1417</t>
  </si>
  <si>
    <t>03 2 1410</t>
  </si>
  <si>
    <t>03 2 1411</t>
  </si>
  <si>
    <t>03 2 1450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</si>
  <si>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</si>
  <si>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</si>
  <si>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05 0 0000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</si>
  <si>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</si>
  <si>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</si>
  <si>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</si>
  <si>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</si>
  <si>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>02 1 01 13200</t>
  </si>
  <si>
    <t>02 1 00  00000</t>
  </si>
  <si>
    <t>09 0 00 00000</t>
  </si>
  <si>
    <t xml:space="preserve"> Подпрограмма «Реализация мероприятий, направленных на развитие муниципальной службы» </t>
  </si>
  <si>
    <t>09 1 00 00000</t>
  </si>
  <si>
    <t>Основное мероприятие «Организация обучения и переподготовки лиц замещающих выборные муниципальные должности, муниципальных служащих на курсах повышения квалификации»</t>
  </si>
  <si>
    <t>09 1 01 00000</t>
  </si>
  <si>
    <t>09 1 01 С1437</t>
  </si>
  <si>
    <t>Муниципальная программа «Сохранение и развитие архивного дела в Пристенском районе Курской области на 2016-2018 годы»</t>
  </si>
  <si>
    <t>10 0 00 00000</t>
  </si>
  <si>
    <t>10 1 00 00000</t>
  </si>
  <si>
    <t>Основное мероприятие «Осуществление отдельных полномочий в сфере архивного дела»</t>
  </si>
  <si>
    <t>10 1 01 00000</t>
  </si>
  <si>
    <t>10 1 01 С1402</t>
  </si>
  <si>
    <t xml:space="preserve">Подпрограмма «Организация хранения, комплектования и использования документов Архивного фонда Курской области и иных архивных документов» </t>
  </si>
  <si>
    <t>10 2 00 00000</t>
  </si>
  <si>
    <t>Основное мероприятие «Реализация мероприятий по формированию и содержанию муниципального архива»</t>
  </si>
  <si>
    <t>10 2 01 00000</t>
  </si>
  <si>
    <t>10 2 01 13360</t>
  </si>
  <si>
    <t>Капитальные вложения в объекты недвижимого имущества государственной (муниципальной) собственности</t>
  </si>
  <si>
    <t>11 0 000</t>
  </si>
  <si>
    <t>Жилищное хозяйство</t>
  </si>
  <si>
    <t>77 2 1150</t>
  </si>
  <si>
    <t>Осуществление переданных полномочий в сфере внешнего муниципального финансового контроля.</t>
  </si>
  <si>
    <t>Расходы на мероприятия по организации питания обучающихся муниципальных образовательных организаций.</t>
  </si>
  <si>
    <t>Муниципальная  программа «Развитие образования "  Пристенского района Курской области на 2015-2020 годы»</t>
  </si>
  <si>
    <t>03 2 04 00000</t>
  </si>
  <si>
    <t>03 2 04 13000</t>
  </si>
  <si>
    <t>Основное мероприятие «Реализация дополнительных образовательных программ дополнительного образования и мероприятия по их развитию».</t>
  </si>
  <si>
    <t>03 3 01 00000</t>
  </si>
  <si>
    <t xml:space="preserve">Подпрограмма 3 "Развитие дополнительного образования и системы воспитания детей" </t>
  </si>
  <si>
    <t>03 3 01 С1401</t>
  </si>
  <si>
    <t>79 0 00 00000</t>
  </si>
  <si>
    <t>79 1 00 00000</t>
  </si>
  <si>
    <t xml:space="preserve">Подпрограмма "Улучшение демографической ситуации, совершенствование социальной поддержки семьи и детей" </t>
  </si>
  <si>
    <t>03 2 02 S3060</t>
  </si>
  <si>
    <t>Обеспечение предоставления мер социальной поддержки работникам муниципальных образовательных рганизаций</t>
  </si>
  <si>
    <t>03 2 01 С1401</t>
  </si>
  <si>
    <t>Основное мероприятие «Реализация  и содействие развитию дошкольного и общего образования».</t>
  </si>
  <si>
    <t>03 2 01 00000</t>
  </si>
  <si>
    <t>03 2 01 13040</t>
  </si>
  <si>
    <t>03 2 01 13030</t>
  </si>
  <si>
    <t>03 2 01 13110</t>
  </si>
  <si>
    <t>Осуществление переданных полномочий в сфере внутреннего муниципального финансового контроля.</t>
  </si>
  <si>
    <t>77 2 00 П1485</t>
  </si>
  <si>
    <t>77 2 00 13480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</si>
  <si>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</si>
  <si>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безопасности дорожного движения в Пристенском районе Курской области"</t>
  </si>
  <si>
    <t>11 2 00 00000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</si>
  <si>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</si>
  <si>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</si>
  <si>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11 2 01 С1459</t>
  </si>
  <si>
    <t>Муниципальная программа  «Развитие транспортной системы, обеспечение перевозки пассажиров   в Пристенском районе Курской области и безопасности дорожного движения»</t>
  </si>
  <si>
    <t>11 0 00 00000</t>
  </si>
  <si>
    <t>Подпрограмма «Развитие сети автомобильных дорог общего пользования местного значения в Пристенском районе Курской области"</t>
  </si>
  <si>
    <t>11 1 00 00000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</si>
  <si>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</si>
  <si>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</si>
  <si>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11 1 01 С1424</t>
  </si>
  <si>
    <t>11 1 01 С1425</t>
  </si>
  <si>
    <t>12 2 0000</t>
  </si>
  <si>
    <t>15 0 0000</t>
  </si>
  <si>
    <t>Дорожное хозяйство (дорожные фонды)</t>
  </si>
  <si>
    <t>Рз</t>
  </si>
  <si>
    <t>ПР</t>
  </si>
  <si>
    <t>ЦСР</t>
  </si>
  <si>
    <t>ВР</t>
  </si>
  <si>
    <t>ВСЕГО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</si>
  <si>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</si>
  <si>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</si>
  <si>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</si>
  <si>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</si>
  <si>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</si>
  <si>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</si>
  <si>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</si>
  <si>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</si>
  <si>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</si>
  <si>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01 2 5147</t>
  </si>
  <si>
    <t>07 2 1492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</si>
  <si>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</si>
  <si>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</si>
  <si>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</si>
  <si>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</si>
  <si>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</si>
  <si>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Управление образования, опеки и попечительства  Администрации Пристенского района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</si>
  <si>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</si>
  <si>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</si>
  <si>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</si>
  <si>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22 1 0000</t>
  </si>
  <si>
    <t>Муниципальная программа «Охрана окружающей среды  Пристенском районе Курской области на 2015-2020 годы»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</si>
  <si>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</si>
  <si>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</si>
  <si>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</si>
  <si>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</si>
  <si>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</si>
  <si>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</si>
  <si>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73 0 00 00000</t>
  </si>
  <si>
    <t>73 1 00  00000</t>
  </si>
  <si>
    <t>73 1 С1402</t>
  </si>
  <si>
    <t>79 1 С1401</t>
  </si>
  <si>
    <t>03 1 С1401</t>
  </si>
  <si>
    <t>02 5 С1401</t>
  </si>
  <si>
    <t>05 1 С1401</t>
  </si>
  <si>
    <t>01 0 00 00000</t>
  </si>
  <si>
    <t>01 1 02 00000</t>
  </si>
  <si>
    <t>01 1 00 00000</t>
  </si>
  <si>
    <t>01 3 00  00000</t>
  </si>
  <si>
    <t>01 3 01 00000</t>
  </si>
  <si>
    <t>01 3 01 С1401</t>
  </si>
  <si>
    <t>Основное мероприятие "Сохранение и развитие народной культуры, нематериального наследия и кинообслуживания"</t>
  </si>
  <si>
    <t>Основное мероприятие "Оказание мер социальной поддержки работникам учреждений культуры"</t>
  </si>
  <si>
    <t>Осуществление переданных полномочий поселений на создание условий для организации досуга и обеспечения жителей  услугами организаций культуры</t>
  </si>
  <si>
    <t>01 3 01 П1444</t>
  </si>
  <si>
    <t>01 1 01 С1401</t>
  </si>
  <si>
    <t>01 1 01 00000</t>
  </si>
  <si>
    <t>Основное мероприятие "Обеспечение деятельности и выполнение функций Пристенской централизованной бухгалтерии учреждений культуры"</t>
  </si>
  <si>
    <t xml:space="preserve"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 </t>
  </si>
  <si>
    <t>01 1 01 13340</t>
  </si>
  <si>
    <t>Основное мероприятие "Развитие библиотечного дела и  материально-технической базы библиотек в Пристенском районе"</t>
  </si>
  <si>
    <t>01 2 01 00000</t>
  </si>
  <si>
    <t>01 2 01 С1401</t>
  </si>
  <si>
    <t>01  2 01 С1401</t>
  </si>
  <si>
    <t>01 1 02 13350</t>
  </si>
  <si>
    <t>01 0  00 00000</t>
  </si>
  <si>
    <t>02 0 00 00000</t>
  </si>
  <si>
    <t>02 1 00 00000</t>
  </si>
  <si>
    <t>02 1 01 13220</t>
  </si>
  <si>
    <t>73 1 00 00000</t>
  </si>
  <si>
    <t>73 1 00 С1402</t>
  </si>
  <si>
    <t>02 2 00 00000</t>
  </si>
  <si>
    <t>Основное мероприятие «Предоставление гражданам ежемесячных пособий»</t>
  </si>
  <si>
    <t>02 2 02 00000</t>
  </si>
  <si>
    <t>02 2 02 11130</t>
  </si>
  <si>
    <t>Основное мероприятие «Осуществление ежемесячных денежных выплат отдельным категориям граждан»</t>
  </si>
  <si>
    <t>02 2 03 00000</t>
  </si>
  <si>
    <t>02 2 03 13150</t>
  </si>
  <si>
    <t>02 2 03 13160</t>
  </si>
  <si>
    <t>Основное мероприятие «Меры социальной поддержки, предоставляемые отдельным категориям граждан»</t>
  </si>
  <si>
    <t>02 2 04 00000</t>
  </si>
  <si>
    <t>02 2 04 11170</t>
  </si>
  <si>
    <t>02 2 04 11180</t>
  </si>
  <si>
    <t>02 3 00 00000</t>
  </si>
  <si>
    <t>Основное мероприятие «Руководство и управление в сфере опеки и попечительства»</t>
  </si>
  <si>
    <t>02 3 01 00000</t>
  </si>
  <si>
    <t>02 3 01 13170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</si>
  <si>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</si>
  <si>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</si>
  <si>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02 3 02 13190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</si>
  <si>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</si>
  <si>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</si>
  <si>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</si>
  <si>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</si>
  <si>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</si>
  <si>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</si>
  <si>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12 2 1435</t>
  </si>
  <si>
    <t>18 1 1470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</si>
  <si>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</si>
  <si>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</si>
  <si>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</si>
  <si>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</si>
  <si>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</si>
  <si>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</si>
  <si>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</si>
  <si>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</si>
  <si>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11 2 1425</t>
  </si>
  <si>
    <t>06 1 1427</t>
  </si>
  <si>
    <t>061 1432</t>
  </si>
  <si>
    <t>06 1 1432</t>
  </si>
  <si>
    <t xml:space="preserve">14 </t>
  </si>
  <si>
    <t>Подпрограмма «Электронное правительство Пристенского района Курской области"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</si>
  <si>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</t>
  </si>
  <si>
    <t>02 5 00 00000</t>
  </si>
  <si>
    <t>02 1 02 С1402</t>
  </si>
  <si>
    <t>02 1 01 С1470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</si>
  <si>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2017-2019 годы"</t>
  </si>
  <si>
    <t>Подпрограмма №3 Подпрограмма «Искусство»  муниципальной программы  "Развитие культуры Пристенского района Курской области на 2017-2019 годы"</t>
  </si>
  <si>
    <t>Подпрограмма  2 «Наследие» муниципальной программы  "Развитие культуры Пристенского района Курской области на 2017-2019 годы"</t>
  </si>
  <si>
    <t>Физическая культура</t>
  </si>
  <si>
    <t>77 2 00 S1501</t>
  </si>
  <si>
    <t>Иные межбюджетные трансферты на оказание финансовой помощи, на осуществление мероприятий направленных на развитие социальной и инженерной инфраструктуры муниципальных образований Курской области</t>
  </si>
  <si>
    <t>Молодежная политика</t>
  </si>
  <si>
    <t>Муниципальная  программа "Энергосбережение и повышение энергетической эффективности в Пристенском районе Курской области на 2016-2020 годы"</t>
  </si>
  <si>
    <t>03 2 01 S3050</t>
  </si>
  <si>
    <t>Обеспечение проведения капитального ремонта муниципальных образовательных организаций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</si>
  <si>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</si>
  <si>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</si>
  <si>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</si>
  <si>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</si>
  <si>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</si>
  <si>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</si>
  <si>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</si>
  <si>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Муниципальная программа "Содействие занятости населения Пристенского района на 2014-2016 годы"</t>
  </si>
  <si>
    <t>Государственная поддержка молодых семей в улучшении жилищных условий на территории Курской области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</si>
  <si>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</si>
  <si>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</si>
  <si>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</si>
  <si>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</si>
  <si>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11 4 0000</t>
  </si>
  <si>
    <t>03 2 00 S1500</t>
  </si>
  <si>
    <t>07 1 04 00000</t>
  </si>
  <si>
    <t>Обеспечение мероприятий по переселению граждан из аварийного жилищного фонда.</t>
  </si>
  <si>
    <t>07 1 04 09602</t>
  </si>
  <si>
    <t>77 2 01 С1405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</si>
  <si>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</si>
  <si>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</si>
  <si>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06 1 0000</t>
  </si>
  <si>
    <t>18 1 0000</t>
  </si>
  <si>
    <t>15 1 0000</t>
  </si>
  <si>
    <t>05 1 0000</t>
  </si>
  <si>
    <t>03 2 5059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</si>
  <si>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</si>
  <si>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</si>
  <si>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</si>
  <si>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</si>
  <si>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</si>
  <si>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>08 0 00 00000</t>
  </si>
  <si>
    <t>08 2 00 00000</t>
  </si>
  <si>
    <t xml:space="preserve">Подпрограмма «Повышение эффективности реализации молодежной политики в Пристенском районе Курской области» </t>
  </si>
  <si>
    <t>Основное мероприятие «Создание условий для развития молодежной политики в Пристенском районе Курской области».</t>
  </si>
  <si>
    <t>08 2 01 00000</t>
  </si>
  <si>
    <t>08 2 01 С1414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</si>
  <si>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</si>
  <si>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08 3 00 00000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</si>
  <si>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</si>
  <si>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08 3 01 00000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</si>
  <si>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</si>
  <si>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</si>
  <si>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</si>
  <si>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</si>
  <si>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</si>
  <si>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</si>
  <si>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</si>
  <si>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</si>
  <si>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</si>
  <si>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</si>
  <si>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</si>
  <si>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Реализация мероприятий в сфере молодежной политики</t>
  </si>
  <si>
    <t>77 2 1353</t>
  </si>
  <si>
    <t xml:space="preserve">001 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</si>
  <si>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</si>
  <si>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</si>
  <si>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</si>
  <si>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</si>
  <si>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</si>
  <si>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</si>
  <si>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</si>
  <si>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Основное мероприятие «Обеспечение деятельности и выполнение функций органов местного самоуправления»</t>
  </si>
  <si>
    <t>10 2 02 00000</t>
  </si>
  <si>
    <t>10 2 02 С1438</t>
  </si>
  <si>
    <t>03 2 00 00000</t>
  </si>
  <si>
    <t>17 0 00 00000</t>
  </si>
  <si>
    <t>17 2 01 00000</t>
  </si>
  <si>
    <t>17 2 00 00000</t>
  </si>
  <si>
    <t>17 2 01 13310</t>
  </si>
  <si>
    <t>17 1 00 00000</t>
  </si>
  <si>
    <t>17 1 01 00000</t>
  </si>
  <si>
    <t>17 1 01 С1436</t>
  </si>
  <si>
    <t>15 0 00 00000</t>
  </si>
  <si>
    <t>15 1 00 00000</t>
  </si>
  <si>
    <t>15 1 01 00000</t>
  </si>
  <si>
    <t>15 1 01 С1405</t>
  </si>
  <si>
    <t>06 0 00 00000</t>
  </si>
  <si>
    <t xml:space="preserve">Подпрограмма «Экология и чистая вода в пристенском районе Курской области» </t>
  </si>
  <si>
    <t>06 1 00 00000</t>
  </si>
  <si>
    <t>Основное мероприятие «Ремонт объектов водоснабжения»</t>
  </si>
  <si>
    <t>06 1 01 00000</t>
  </si>
  <si>
    <t>Иные межбюджетные трансферты на осуществление полномочий по обеспечению населения экологически чистой питьевой водой.</t>
  </si>
  <si>
    <t>06 1 01 П1427</t>
  </si>
  <si>
    <t>Муниципальная программа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</si>
  <si>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07 0 00 00000</t>
  </si>
  <si>
    <t>07 1 00 00000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</si>
  <si>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</si>
  <si>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</si>
  <si>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07 1 01 00000</t>
  </si>
  <si>
    <t>07 1 01 L0200</t>
  </si>
  <si>
    <t>Мероприятия по обеспечению жильем молодых семей.</t>
  </si>
  <si>
    <t>07 0 00  00000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</si>
  <si>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</t>
  </si>
  <si>
    <t>07 2 00 00000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</si>
  <si>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</si>
  <si>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</si>
  <si>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Иные межбюджетные трансферты на осуществление полномочий  в области благоустройства.</t>
  </si>
  <si>
    <t>07 2 01 П1433</t>
  </si>
  <si>
    <t>Основное мероприятие «Организация сбора и вывоза отходов и мусора на территории сельских поселений муниципального района «Пристенский район» Курской области».</t>
  </si>
  <si>
    <t>07 2 02 П1457</t>
  </si>
  <si>
    <t>Иные межбюджетные трансферты на осуществление полномочий по сбору и удалению твердых и жидких бытовых отходов.</t>
  </si>
  <si>
    <t>Закупка товаров, работ и услуг для обеспечения государственных (муниципальных) нужд</t>
  </si>
  <si>
    <t>Обеспечение деятельности и выполнение функций органов местного самоуправления.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</si>
  <si>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</si>
  <si>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</si>
  <si>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</si>
  <si>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</si>
  <si>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</si>
  <si>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</si>
  <si>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</si>
  <si>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</si>
  <si>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</si>
  <si>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24 1 0000</t>
  </si>
  <si>
    <t>24 0 0000</t>
  </si>
  <si>
    <t>Подпрограмма «Управление муниципальной программой и обеспечение условий реализации»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</si>
  <si>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</si>
  <si>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</si>
  <si>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07 2 02 00000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</si>
  <si>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</si>
  <si>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Основное мероприятие «Организация  строительства и содержания жилищного фонда на территории сельских поселений муниципального района «Пристенский район» Курской области»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</si>
  <si>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</si>
  <si>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</si>
  <si>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>Основное мероприятие «Строительство локальных  сетей водоснабжения»</t>
  </si>
  <si>
    <t>16 1 02 00000</t>
  </si>
  <si>
    <t xml:space="preserve"> Наименование главного </t>
  </si>
  <si>
    <t>Распределение бюджетных ассигнований по разделам, подразделам расходов  бюджета Пристенского муниципального района  на 2016 год</t>
  </si>
  <si>
    <t>НАЦИОНАЛЬНАЯ ЭКОНОМИКА</t>
  </si>
  <si>
    <t>ЖИЛИЩНО-КОММУНАЛЬНОЕ ХОЗЯЙСТВО</t>
  </si>
  <si>
    <t xml:space="preserve">Муниципальная программа «Содействие занятости населения Пристенского района на 2014-2016 годы» 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</si>
  <si>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</si>
  <si>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</si>
  <si>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</si>
  <si>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Отдельные мероприятия  по другим видам транспорта</t>
  </si>
  <si>
    <t>11 3 00 00000</t>
  </si>
  <si>
    <t>11 3 01 С1426</t>
  </si>
  <si>
    <t>16 0 00 00000</t>
  </si>
  <si>
    <t>16 1 00 00000</t>
  </si>
  <si>
    <t>Оказание финансовой поддержки общественным организациям</t>
  </si>
  <si>
    <t>77 2 00 С1470</t>
  </si>
  <si>
    <t>Подпрограмма "Развитие пассажирских перевозок в Пристенском районе Курской области»</t>
  </si>
  <si>
    <t>20 1 01 С1404</t>
  </si>
  <si>
    <t>Мероприятия по обеспечению жильем молодых семей</t>
  </si>
  <si>
    <t>Благоусторойство</t>
  </si>
  <si>
    <t>Муниципальная программа  «Развитие экономики Пристенского района Курской области на 2016-2020 годы»</t>
  </si>
  <si>
    <t xml:space="preserve">15 0 00 00000 </t>
  </si>
  <si>
    <t xml:space="preserve">15 1 00 00000 </t>
  </si>
  <si>
    <t xml:space="preserve">15 2 00 00000 </t>
  </si>
  <si>
    <t xml:space="preserve">Подпрограмма «Развитие малого и среднего предпринимательства в Пристенском районе Курской области»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</si>
  <si>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</si>
  <si>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 xml:space="preserve">15 2 02 00000 </t>
  </si>
  <si>
    <t>15 2 02 С1405</t>
  </si>
  <si>
    <t xml:space="preserve">15 1 01 00000 </t>
  </si>
  <si>
    <t>15 1 01 С1480</t>
  </si>
  <si>
    <t>Создание благоприятных условий для привлечения инвестиций в экономику муниципального образования</t>
  </si>
  <si>
    <t>Обеспечение мероприятий по переселению граждан из аварийного жилищного фонда</t>
  </si>
  <si>
    <t>77 2 00 S9602</t>
  </si>
  <si>
    <t>Капитальные вложения в объекты государственной (муниципальной) собственности</t>
  </si>
  <si>
    <t>Муниципальная программа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</si>
  <si>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</t>
  </si>
  <si>
    <t>07 1 03 П1488</t>
  </si>
  <si>
    <t>Иные межбюджетные трансферты на осуществление полномочий  по содержанию муниципального имущества</t>
  </si>
  <si>
    <t>07 1 03 00000</t>
  </si>
  <si>
    <t>Создание комплексной системы мер по профилактике потребления наркотиков</t>
  </si>
  <si>
    <t>Обеспечение предоставления мер социальной поддержки работникам муниципальных образовательных организаций</t>
  </si>
  <si>
    <t>Субсидии бюджетам на модернизацию региональных систем дошкольного образования</t>
  </si>
  <si>
    <r>
      <t xml:space="preserve"> </t>
    </r>
    <r>
      <rPr>
        <i/>
        <sz val="10"/>
        <rFont val="Times New Roman"/>
        <family val="1"/>
      </rPr>
      <t>(тыс.руб.)</t>
    </r>
    <r>
      <rPr>
        <b/>
        <i/>
        <sz val="12"/>
        <rFont val="Times New Roman"/>
        <family val="1"/>
      </rPr>
      <t xml:space="preserve">      </t>
    </r>
  </si>
  <si>
    <t>75 3 00 С1402</t>
  </si>
  <si>
    <t>01 2 00 00000</t>
  </si>
  <si>
    <t>01 3 00 00000</t>
  </si>
  <si>
    <t>05 101 С1434</t>
  </si>
  <si>
    <t>01 0 00 0 0000</t>
  </si>
  <si>
    <t>73 000 00000</t>
  </si>
  <si>
    <t>Муниципальная  программа «Развитие образования"  Пристенского района Курской области на 2015-2020 годы»</t>
  </si>
  <si>
    <t xml:space="preserve"> Подпрограмма «Управление муниципальной программой и обеспечение условий реализации» </t>
  </si>
  <si>
    <t>Основное мероприятие «Обеспечение деятельности и выполнение функций муниципальных учреждений»</t>
  </si>
  <si>
    <t>03 1 01 00000</t>
  </si>
  <si>
    <t>03 1 01 13120</t>
  </si>
  <si>
    <t>03 1 01 С1401</t>
  </si>
  <si>
    <t>Основное мероприятие «Социальная поддержка работников образования».</t>
  </si>
  <si>
    <t>03 1 02 00000</t>
  </si>
  <si>
    <t>03 1 02 13070</t>
  </si>
  <si>
    <t>Основное мероприятие  «Финансовое обеспечение деятельности в сфере трудовых отношений»</t>
  </si>
  <si>
    <t>17 1 02 00000</t>
  </si>
  <si>
    <t>17 1 02 13310</t>
  </si>
  <si>
    <t xml:space="preserve">Подпрограмма «Содействие временной занятости отдельных категорий граждан» </t>
  </si>
  <si>
    <t>Основное мероприятие  «Реализация мероприятий активной политики занятости населения»</t>
  </si>
  <si>
    <t xml:space="preserve">11 0 00 00000 </t>
  </si>
  <si>
    <t xml:space="preserve">77 0 00 00000 </t>
  </si>
  <si>
    <t>77 2 00 С1460</t>
  </si>
  <si>
    <t xml:space="preserve">Подпрограмма 2"Развитие дошкольного и общего образования детей" 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</si>
  <si>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</si>
  <si>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</si>
  <si>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образования».</t>
  </si>
  <si>
    <t>03 2 03 00000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</si>
  <si>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</si>
  <si>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>Основное мероприятие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</si>
  <si>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</si>
  <si>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 xml:space="preserve">Подпрограмма «Улучшение демографической ситуации,
совершенствование социальной поддержки семьи и детей» 
</t>
  </si>
  <si>
    <t xml:space="preserve"> 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</si>
  <si>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"</t>
  </si>
  <si>
    <t>20 1 01  00000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</si>
  <si>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</si>
  <si>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07 2 1325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</si>
  <si>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</si>
  <si>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</si>
  <si>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02 2 1314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</si>
  <si>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</si>
  <si>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 xml:space="preserve"> Подпрограмма 1 «Управление муниципальной программой и обеспечение условий реализации» </t>
  </si>
  <si>
    <t>Муниципальная  программа «Развитие образования "Пристенского района Курской области на 2015-2020 годы»</t>
  </si>
  <si>
    <t xml:space="preserve">Молодежная политика </t>
  </si>
  <si>
    <t>79 1 00 С1412</t>
  </si>
  <si>
    <t>Муниципальная программа «Охрана окружающей среды в  Пристенском районе Курской области на 2015-2020 годы»</t>
  </si>
  <si>
    <t>77 2 00 С1401</t>
  </si>
  <si>
    <t>77 2 00 С1439</t>
  </si>
  <si>
    <t>78 1 00 С1403</t>
  </si>
  <si>
    <t>78 1 00 10030</t>
  </si>
  <si>
    <t>78 1 00 00000</t>
  </si>
  <si>
    <t>78 0 00 00000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</si>
  <si>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</t>
  </si>
  <si>
    <t>77 2 00 59300</t>
  </si>
  <si>
    <t>76 0 00  00000</t>
  </si>
  <si>
    <t>73 100 0 0000</t>
  </si>
  <si>
    <t>75 3 00 00000</t>
  </si>
  <si>
    <t>75 0 00 00000</t>
  </si>
  <si>
    <t>75 100 0 0000</t>
  </si>
  <si>
    <t>75 1 00 С1402</t>
  </si>
  <si>
    <t xml:space="preserve">75 1 00 С1402 </t>
  </si>
  <si>
    <t>71 1 00 00000</t>
  </si>
  <si>
    <t>71 1 00 С1402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</si>
  <si>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</si>
  <si>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77 2 00 П1484</t>
  </si>
  <si>
    <t>Подпрограмма "Развитие мер социальной поддержки отдельных категорий граждан"</t>
  </si>
  <si>
    <t>Основное мероприятие «Выплата пенсий и доплат муниципальным служащим».</t>
  </si>
  <si>
    <t>02 2 01 00000</t>
  </si>
  <si>
    <t>02 2 01 С1445</t>
  </si>
  <si>
    <t>Подпрограмма «Обеспечение  правопорядка  на  территории муниципального образования "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</si>
  <si>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</si>
  <si>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</si>
  <si>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</si>
  <si>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</si>
  <si>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</si>
  <si>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</si>
  <si>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</si>
  <si>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</si>
  <si>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</si>
  <si>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</si>
  <si>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</si>
  <si>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</si>
  <si>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</si>
  <si>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</si>
  <si>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</si>
  <si>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</si>
  <si>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</si>
  <si>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</si>
  <si>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</si>
  <si>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</si>
  <si>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</si>
  <si>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</si>
  <si>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</si>
  <si>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</si>
  <si>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</si>
  <si>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</si>
  <si>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</si>
  <si>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</si>
  <si>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</si>
  <si>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</si>
  <si>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</si>
  <si>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</si>
  <si>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Управление  финансов и экономического развития Администрации Пристенского района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</si>
  <si>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</si>
  <si>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</si>
  <si>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</si>
  <si>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</si>
  <si>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</si>
  <si>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</si>
  <si>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</si>
  <si>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</si>
  <si>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07 2 1418</t>
  </si>
  <si>
    <t>Транспорт</t>
  </si>
  <si>
    <t>Дополнительное образование детей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</si>
  <si>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</si>
  <si>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 xml:space="preserve">004 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</si>
  <si>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</si>
  <si>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</si>
  <si>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</si>
  <si>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</si>
  <si>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</si>
  <si>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</si>
  <si>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25 0 0000</t>
  </si>
  <si>
    <t>25 1 0000</t>
  </si>
  <si>
    <t>20 1 01 С1469</t>
  </si>
  <si>
    <t>Подпрограмма «Энергосбережение в Пристенском районе»</t>
  </si>
  <si>
    <t>03 2 03 S3090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</si>
  <si>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образовательных организаций.</t>
  </si>
  <si>
    <t xml:space="preserve">Подпрограмма 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</si>
  <si>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Основное мероприятие "Переселение граждан из жилых домов, признанных аварийными до 01.01.2012».</t>
  </si>
  <si>
    <t xml:space="preserve">Подпрограмма  "Развитие дошкольного и общего образования детей" </t>
  </si>
  <si>
    <t xml:space="preserve">Подпрограмма «Энергосбережение в Пристенском районе» </t>
  </si>
  <si>
    <t xml:space="preserve">Подпрограмма "Развитие дошкольного и общего образования детей" </t>
  </si>
  <si>
    <t>79 000 0 0000</t>
  </si>
  <si>
    <t>08 1 00 0 0000</t>
  </si>
  <si>
    <t>083 01 00000</t>
  </si>
  <si>
    <t xml:space="preserve"> Подпрограмма «Развитие дополнительного образования и системы воспитания детей» </t>
  </si>
  <si>
    <t>КУЛЬТУРА, КИНЕМАТОГРАФИЯ</t>
  </si>
  <si>
    <t xml:space="preserve">Подпрограмма 2  «Наследие» </t>
  </si>
  <si>
    <t xml:space="preserve">Подпрограмма №3 Подпрограмма «Искусство»  </t>
  </si>
  <si>
    <t xml:space="preserve">05 1 00 00000 </t>
  </si>
  <si>
    <t>12 2 00 0000</t>
  </si>
  <si>
    <t xml:space="preserve">Подпрограмма №1  «Управление муниципальной программой и обеспечение условий реализации» </t>
  </si>
  <si>
    <t xml:space="preserve">Подпрограмма №1 Подпрограмма «Управление муниципальной программой и обеспечение условий реализации» 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</si>
  <si>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</si>
  <si>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</si>
  <si>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</si>
  <si>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</si>
  <si>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</si>
  <si>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</si>
  <si>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</si>
  <si>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</si>
  <si>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</si>
  <si>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</si>
  <si>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</si>
  <si>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</si>
  <si>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</si>
  <si>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</si>
  <si>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</si>
  <si>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</si>
  <si>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</si>
  <si>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</si>
  <si>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</si>
  <si>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</si>
  <si>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Иные межбюджетные трансферты на осуществление полномочий  по капитальному ремонту муниципального жилищного фонда</t>
  </si>
  <si>
    <t>07 1 03 П1430</t>
  </si>
  <si>
    <t>16 1 02 R0181</t>
  </si>
  <si>
    <t>Иные межбюджетные трансферты на осуществление полномочий по устойчивому развитие сельских территорий</t>
  </si>
  <si>
    <t>16 1 02 L0181</t>
  </si>
  <si>
    <t>77 2 00 13170</t>
  </si>
  <si>
    <t>Иные межбюджетные трансферты на реализацию мероприятий, направленных на устойчивое развитие сельских территорий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</si>
  <si>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</si>
  <si>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</si>
  <si>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Муниципальная программа "Охрана окружающей среды в Пристенском районе Курской области на 2015-2020 годы"</t>
  </si>
  <si>
    <t>Иные межбюджетные трансферты на содержание работника, осуществляющего выполнение переданных полномочий</t>
  </si>
  <si>
    <t>06 1 01 П1490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</si>
  <si>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</si>
  <si>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06 1 01 S3431</t>
  </si>
  <si>
    <t>Муниципальная программа  "Развитие культуры Пристенского района Курской области на 2017-2019 годы"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</si>
  <si>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</si>
  <si>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</si>
  <si>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</si>
  <si>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</si>
  <si>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</si>
  <si>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</si>
  <si>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</si>
  <si>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обеспечения»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</si>
  <si>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</si>
  <si>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</si>
  <si>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Муниципальная программа  "Развитие культуры Пристенского района Курской области на 2014-2018 годы"</t>
  </si>
  <si>
    <t>Муниципальная программа "Социальная поддержка граждан в Пристенском районе Курской области на 2015-2017 годы"</t>
  </si>
  <si>
    <t xml:space="preserve">Подпрограмма  "Профилактика наркомании и медико-социальная реабилитация больных наркоманией в Пристенском районе Курской области" </t>
  </si>
  <si>
    <t>02 4 00 00000</t>
  </si>
  <si>
    <t>Основное мероприятие «Профилактика наркомании и реабилитация больных наркоманией»</t>
  </si>
  <si>
    <t>02 4 01 00000</t>
  </si>
  <si>
    <t>02 4 01 С1486</t>
  </si>
  <si>
    <t xml:space="preserve">05 0 00 00000 </t>
  </si>
  <si>
    <t>05 1 00 00000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</si>
  <si>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секторе.»</t>
  </si>
  <si>
    <t>05 1 01 00000</t>
  </si>
  <si>
    <t>05 1 01 С1434</t>
  </si>
  <si>
    <t>05 0 00 00000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</si>
  <si>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</si>
  <si>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</si>
  <si>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</si>
  <si>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</si>
  <si>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</si>
  <si>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</si>
  <si>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Бюджетные инвестиции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</si>
  <si>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</si>
  <si>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</si>
  <si>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</si>
  <si>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</si>
  <si>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</si>
  <si>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</si>
  <si>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</si>
  <si>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</si>
  <si>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</si>
  <si>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</si>
  <si>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</si>
  <si>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</si>
  <si>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</si>
  <si>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</si>
  <si>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</si>
  <si>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</si>
  <si>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</si>
  <si>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</si>
  <si>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</si>
  <si>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</si>
  <si>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</si>
  <si>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</si>
  <si>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</si>
  <si>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Подпрограмма "Оздоровление и отдых детей Пристенского района Курской области" 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</si>
  <si>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</si>
  <si>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08 4 01 13540</t>
  </si>
  <si>
    <t>08 4 01 S3540</t>
  </si>
  <si>
    <t>76 0 00 00000</t>
  </si>
  <si>
    <t>76 1 00 00000</t>
  </si>
  <si>
    <t>76 1 00 С1404</t>
  </si>
  <si>
    <t>03 0 00 00000</t>
  </si>
  <si>
    <t>03 3 00 00000</t>
  </si>
  <si>
    <t>03 1 00 00000</t>
  </si>
  <si>
    <t>77 0 00 00000</t>
  </si>
  <si>
    <t>77 2 00 00000</t>
  </si>
  <si>
    <t>77 2 00 С1406</t>
  </si>
  <si>
    <t>12 0 00 00000</t>
  </si>
  <si>
    <t>Подпрограмма «Обеспечение  правопорядка  на  территории муниципального образования"</t>
  </si>
  <si>
    <t>12 2 00 00000</t>
  </si>
  <si>
    <t xml:space="preserve"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деятельности». </t>
  </si>
  <si>
    <t>12 2 01 00000</t>
  </si>
  <si>
    <t>12 2 01 С1435</t>
  </si>
  <si>
    <t xml:space="preserve">Подпрограмма «Управление муниципальной программой и обеспечение условий реализации» </t>
  </si>
  <si>
    <t>12 1 00 00000</t>
  </si>
  <si>
    <t>12 1 01 00000</t>
  </si>
  <si>
    <t>12 1 01 13180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</si>
  <si>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</si>
  <si>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</si>
  <si>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Содержание работников, осуществляющих переданные государственные полномочия в сфере социальной защиты</t>
  </si>
  <si>
    <t>ОБЩЕГОСУДАРСТВЕННЫЕ ВОПРОСЫ</t>
  </si>
  <si>
    <t xml:space="preserve">Межбюджетные трансферты общего характера бюджетам  бюджетной системы  Российской Федерации </t>
  </si>
  <si>
    <t>муниципальных казенных учреждений муниципального района «Пристенский район» Курской области» на 2014-2016 годы»</t>
  </si>
  <si>
    <t xml:space="preserve">Муниципальная программа «Развитие системы защиты информации, информационно-телекоммуникационного  и технического обеспечения Администрации Пристенского района Курской области,  структурных подразделений Администрации Пристенского района Курской области, </t>
  </si>
  <si>
    <t>Подпрограмма «Реализация мероприятий для развития системы защиты информации, информационно-телекоммуникационного и технического обеспечения»</t>
  </si>
  <si>
    <t>Основное мероприятие «Обеспечение безопасности информационно-телекоммуникационного и технического обеспечения»</t>
  </si>
  <si>
    <t>20 0 00 00000</t>
  </si>
  <si>
    <t>20 1 00 00000</t>
  </si>
  <si>
    <t>20 1 01 С1493</t>
  </si>
  <si>
    <t>20 1 01 00000</t>
  </si>
  <si>
    <t>Основное мероприятие  «Оказание поддержки общественным организациям ветеранов войны»</t>
  </si>
  <si>
    <t>02 1 01 00000</t>
  </si>
  <si>
    <t>08 3 01 S3540</t>
  </si>
  <si>
    <t>Основное мероприятие «Руководство и управление в сфере социальной защиты»</t>
  </si>
  <si>
    <t>02 1 02 13220</t>
  </si>
  <si>
    <t>02 1 02 00000</t>
  </si>
  <si>
    <t>Муниципальная программа  «Развитие транспортной системы, обеспечение перевозки пассажиров  в Пристенском районе Курской области и безопасности дорожного движения »</t>
  </si>
  <si>
    <t>77 2 00 13450</t>
  </si>
  <si>
    <t>03 2 01 S1500</t>
  </si>
  <si>
    <t>Мероприятия, направленные на  развитие социальной и инженерной инфраструктуры муниципальных образований Курской области.</t>
  </si>
  <si>
    <t xml:space="preserve">КУЛЬТУРА, КИНЕМАТОГРАФИЯ </t>
  </si>
  <si>
    <t>08 2 01 С1406</t>
  </si>
  <si>
    <t>08 1 00 00000</t>
  </si>
  <si>
    <t>08 1 01 00000</t>
  </si>
  <si>
    <t>08 1 01 С1414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</si>
  <si>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</si>
  <si>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</si>
  <si>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</si>
  <si>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</si>
  <si>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>77 2 1406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</si>
  <si>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</si>
  <si>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</si>
  <si>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</si>
  <si>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</si>
  <si>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</si>
  <si>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</si>
  <si>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</si>
  <si>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</si>
  <si>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</si>
  <si>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</si>
  <si>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</si>
  <si>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</si>
  <si>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</si>
  <si>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</si>
  <si>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</si>
  <si>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Раз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</si>
  <si>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</si>
  <si>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06 0 0000</t>
  </si>
  <si>
    <t>Подпрограмма «Экология и чистая вода МО» муниципальной программы «Охрана окружающей среды МО»</t>
  </si>
  <si>
    <t>Муниципальная  программа «Развитие образования в Пристенском районе Курской области»</t>
  </si>
  <si>
    <t>22 0 0000</t>
  </si>
  <si>
    <t>Обеспечение мер социальной поддержки тружеников тыла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</si>
  <si>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</si>
  <si>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</si>
  <si>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</si>
  <si>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Прочие межбюджетные трансферты общего характера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</si>
  <si>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</si>
  <si>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</si>
  <si>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</si>
  <si>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</si>
  <si>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</si>
  <si>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</si>
  <si>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</si>
  <si>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</si>
  <si>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</si>
  <si>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</si>
  <si>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</si>
  <si>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</si>
  <si>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</si>
  <si>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</si>
  <si>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</si>
  <si>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16 1 03 00000</t>
  </si>
  <si>
    <t>Основное мероприятие «Строительство автомобильных дорог общего пользования местного значения»</t>
  </si>
  <si>
    <t>16 1 03 50180</t>
  </si>
  <si>
    <t>16 1 03 R0180</t>
  </si>
  <si>
    <t>16 1 03 L0180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</si>
  <si>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</si>
  <si>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Устойчивое развитие сельских территорий</t>
  </si>
  <si>
    <t>Реализация мероприятий, направленных на устойчивое развитие сельских территорий</t>
  </si>
  <si>
    <t xml:space="preserve">Судебная система
</t>
  </si>
  <si>
    <t>77 2 00 51200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</si>
  <si>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</si>
  <si>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77 2 00 13603</t>
  </si>
  <si>
    <t>77 2 00 L0181</t>
  </si>
  <si>
    <t>2017 год</t>
  </si>
  <si>
    <t xml:space="preserve">Подпрограмма "Развитие дополнительного образования и системы воспитания детей" </t>
  </si>
  <si>
    <t>Подпрограмма «Экология и чистая вода в Пристенском районе  Курской области» на 2015-2020 годы</t>
  </si>
  <si>
    <t>2018 год</t>
  </si>
  <si>
    <t>2019 год</t>
  </si>
  <si>
    <r>
      <t>Основное мероприятие</t>
    </r>
    <r>
      <rPr>
        <sz val="10.5"/>
        <color indexed="30"/>
        <rFont val="Times New Roman"/>
        <family val="1"/>
      </rPr>
      <t xml:space="preserve"> «Содержание, ремонт автомобильных дорог общего пользования местного значения»</t>
    </r>
  </si>
  <si>
    <t xml:space="preserve">Санитарно-эпидемиологическое благополучие </t>
  </si>
  <si>
    <t>Ведомственная структура расходов бюджета муниципального района "Пристенский район" на 2017 год</t>
  </si>
  <si>
    <t xml:space="preserve">муниципального района "Пристенский район" Курской области на 2017 год и на плановый период 2018 и 2019 годов" </t>
  </si>
  <si>
    <t>Основное мероприятие «Участие в проведении зональных семинаров, совещаний по вопросам организации и ведения бизнеса на местах"</t>
  </si>
  <si>
    <t xml:space="preserve">15 2 05 00000 </t>
  </si>
  <si>
    <t>15 2 05 С1405</t>
  </si>
  <si>
    <t>Основное мероприятие «Участие в ежегодном региональном форуме малого среднего предпринимательства "День предпринимателя Курской области"</t>
  </si>
  <si>
    <t xml:space="preserve">15 2 06 00000 </t>
  </si>
  <si>
    <t>15 2 06 С1405</t>
  </si>
  <si>
    <t>Основное мероприятие «Участие в ежегодном областном конкурсе "Лидер малого и среднего бизнеса Курской области"</t>
  </si>
  <si>
    <t xml:space="preserve">15 2 07 00000 </t>
  </si>
  <si>
    <t>15 2 07 С1405</t>
  </si>
  <si>
    <t>Основное мероприятие «Участие в ежегодном областном конкурсе "Малый и средний бизнес Курской области - глазами прессы"</t>
  </si>
  <si>
    <t xml:space="preserve">15 2 08 00000 </t>
  </si>
  <si>
    <t>15 2 08 С1405</t>
  </si>
  <si>
    <t>Муниципальная программа "Содействие занятости населения Пристенского района на 2017-2019 годы"</t>
  </si>
  <si>
    <r>
      <t>Муниципальная программа «Содействие занятости населения Пристенского района на 2017-2019 годы»</t>
    </r>
    <r>
      <rPr>
        <i/>
        <sz val="10.5"/>
        <rFont val="Times New Roman"/>
        <family val="1"/>
      </rPr>
      <t xml:space="preserve"> </t>
    </r>
  </si>
  <si>
    <t>Муниципальная программа «Развитие информационного общества в Пристенском районе Курской области»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</si>
  <si>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</si>
  <si>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Подпрограмма «Развитие системы защиты информации Пристенского района Курской области»</t>
  </si>
  <si>
    <t>Основное мероприятие  «Мероприятия по обеспечению безопасности в информационно-коммуникационной сфере »</t>
  </si>
  <si>
    <t>20 2 00 00000</t>
  </si>
  <si>
    <t>20 2 01 00000</t>
  </si>
  <si>
    <t>20 2 01 С1404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</si>
  <si>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</t>
  </si>
  <si>
    <t>20 1 02 00000</t>
  </si>
  <si>
    <t>20 1 02 С1404</t>
  </si>
  <si>
    <t>Муниципальная программа "Профилактика  правонарушений в Пристенском районе Курской области на 2017-2019 годы"</t>
  </si>
  <si>
    <t>Муниципальная программа "Профилактика  правонарушений в Пристенском районе Курской области на 2017-2019годы"</t>
  </si>
  <si>
    <t>Основное мероприятие «Организация зон санитарной охраны на объектах питьевого водоснабжения»</t>
  </si>
  <si>
    <t>06 1 03 00000</t>
  </si>
  <si>
    <t>Здравоохранение</t>
  </si>
  <si>
    <t>07 1 02 L0200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</si>
  <si>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2017-2019 годы»</t>
  </si>
  <si>
    <t>77 2 00 13360</t>
  </si>
  <si>
    <t>06 1 03 С1469</t>
  </si>
  <si>
    <t>Мероприятия по обеспечению охраны окружающей среды</t>
  </si>
  <si>
    <t>Условно-утвержденные расходы</t>
  </si>
  <si>
    <t>Создание условий для развития социальной и инженерной инфраструктуры муниципальных образований Курской области</t>
  </si>
  <si>
    <t>03 2 1150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</si>
  <si>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</si>
  <si>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</si>
  <si>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</si>
  <si>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01 S1500</t>
  </si>
  <si>
    <t>07 1 01 11500</t>
  </si>
  <si>
    <t>08 2 01 С1417</t>
  </si>
  <si>
    <t>Муниципальная программа "Профилактика терроризма и экстремизма в Пристенском районе Курской области на 2017-2019 годы"</t>
  </si>
  <si>
    <t>21 0 00 00000</t>
  </si>
  <si>
    <t>21 1 00 00000</t>
  </si>
  <si>
    <t>Основное мероприятие «Усиление антатеррористической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</si>
  <si>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</si>
  <si>
    <t>Реализация мероприятий, направленных на обеспечение правопорядка на территории муниципального образования</t>
  </si>
  <si>
    <t>21 1 03 С1435</t>
  </si>
  <si>
    <t>06 1 01 С1427</t>
  </si>
  <si>
    <t>Мероприятия, связанные с проведением текущего ремонта объектов водоснабжения муниципальной собственности</t>
  </si>
  <si>
    <t>06 1 01 S3430</t>
  </si>
  <si>
    <t>07 1 04 S3600</t>
  </si>
  <si>
    <t>Реализация 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</si>
  <si>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Таблица №1</t>
  </si>
  <si>
    <t>Распределение иных межбюджетных трансфертов  на оказание финансовой помощи, на осуществление мероприятий направленных на развитие социальной и инженерной инфраструктуры муниципальных образований Курской области</t>
  </si>
  <si>
    <t>(тыс.руб.)</t>
  </si>
  <si>
    <t>Наименование поселения</t>
  </si>
  <si>
    <t>2017 год Сумма</t>
  </si>
  <si>
    <t>Черновецкий сельсовет</t>
  </si>
  <si>
    <t xml:space="preserve">      Итого</t>
  </si>
  <si>
    <t>Распределение иных межбюджетных трансфертов  на реализацию 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</si>
  <si>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Бобрышевский сельсовет</t>
  </si>
  <si>
    <t>Котовский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</si>
  <si>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</si>
  <si>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</si>
  <si>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</si>
  <si>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сельсовет</t>
  </si>
  <si>
    <t>Ярыгинский сельсовет</t>
  </si>
  <si>
    <t>Таблица №2</t>
  </si>
  <si>
    <t xml:space="preserve">                                              Приложение №1 к решению Представительного Собрания  Пристенского района Курской области</t>
  </si>
  <si>
    <t xml:space="preserve"> «О  бюджете муниципального района               </t>
  </si>
  <si>
    <t>«Пристенский район» Курской области на 2017 год и на плановый период 2018 и 2019 годов»</t>
  </si>
  <si>
    <t>Источники  финансирования дефицита бюджета муниципального района  «Пристенский район» Курской области на 2017 год</t>
  </si>
  <si>
    <t>Код бюджетной классификации Российской Федерации</t>
  </si>
  <si>
    <t>Наименование источников финансирования дефицита бюджета</t>
  </si>
  <si>
    <t>Код строки</t>
  </si>
  <si>
    <t>Сумма   (тыс.руб.)</t>
  </si>
  <si>
    <t>90 00  00  00  00  0000  000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</si>
  <si>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</si>
  <si>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</si>
  <si>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</si>
  <si>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01  06  00  00  00  0000  000</t>
  </si>
  <si>
    <t>Иные источники внутреннего финансирования дефицитов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</si>
  <si>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</si>
  <si>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</si>
  <si>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</si>
  <si>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</si>
  <si>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01  06  05  02  00  0000  600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</si>
  <si>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</si>
  <si>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01  06  05  02  05  0000  640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</si>
  <si>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</si>
  <si>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</si>
  <si>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</si>
  <si>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</si>
  <si>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</si>
  <si>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</si>
  <si>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</si>
  <si>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</si>
  <si>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</si>
  <si>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</si>
  <si>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</si>
  <si>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</si>
  <si>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</si>
  <si>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</si>
  <si>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</si>
  <si>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бюджетов</t>
  </si>
  <si>
    <t>01  05  02  01  05  0000  510</t>
  </si>
  <si>
    <t>Увеличение прочих остатков денежных средств бюджетов муниципальных районов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</si>
  <si>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</si>
  <si>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</si>
  <si>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</si>
  <si>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</si>
  <si>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</si>
  <si>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</si>
  <si>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01  05  02  01  05  0000  610</t>
  </si>
  <si>
    <t>Уменьшение прочих остатков денежных средств бюджетов муниципальных районов</t>
  </si>
  <si>
    <t>п.Кировский</t>
  </si>
  <si>
    <t>выдача кредита на дефицит</t>
  </si>
  <si>
    <t>тыс.руб.</t>
  </si>
  <si>
    <t>Сазановс.с/с</t>
  </si>
  <si>
    <t xml:space="preserve">Приложение №7   к Решению Представительного Собрания  Пристенского района Курской области "О бюджете  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</si>
  <si>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 видов расходов классификации расходов  бюджета муниципального района  на 2017 год</t>
  </si>
  <si>
    <r>
      <t xml:space="preserve"> </t>
    </r>
    <r>
      <rPr>
        <i/>
        <sz val="10"/>
        <color indexed="8"/>
        <rFont val="Times New Roman"/>
        <family val="1"/>
      </rPr>
      <t>(тыс.руб.)</t>
    </r>
    <r>
      <rPr>
        <b/>
        <i/>
        <sz val="12"/>
        <color indexed="8"/>
        <rFont val="Times New Roman"/>
        <family val="1"/>
      </rPr>
      <t xml:space="preserve">      </t>
    </r>
  </si>
  <si>
    <t>Осуществление переданных полномочий в сфере внутреннего муниципального финансового контроля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</si>
  <si>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обеспечения»</t>
  </si>
  <si>
    <t>Основное мероприятие  «Мероприятия по обеспечению безопасности в информационно-коммуникационной сфере»</t>
  </si>
  <si>
    <t>20 1 00  00000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</si>
  <si>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</si>
  <si>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Резервные фонды Администрации Курской области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</si>
  <si>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</t>
    </r>
  </si>
  <si>
    <t xml:space="preserve">Муниципальная программа «Обеспечение доступным и комфортным жильем и коммунальными услугами граждан на территории сельских поселений </t>
  </si>
  <si>
    <t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</si>
  <si>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</si>
  <si>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значения.</t>
  </si>
  <si>
    <t>11 1 01 П1424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</si>
  <si>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</si>
  <si>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Иные межбюджетные трансферты на осуществление полномочий  в области благоустройства</t>
  </si>
  <si>
    <t>Основное мероприятие «Социальная поддержка работников образования»</t>
  </si>
  <si>
    <t xml:space="preserve">Приложение №15   к Решению Представительного Собрания  Пристенского района Курской области "О бюджете  </t>
  </si>
  <si>
    <t>муниципального района "Пристенский район" Курской области на 2017 год  и на плановый период 2018 и 2019 годов"</t>
  </si>
  <si>
    <r>
      <t xml:space="preserve">РАСПРЕДЕЛЕНИЕ БЮДЖЕТНЫХ АССИГНОВАНИЙ НА РЕАЛИЗАЦИЮ МУНИЦИПАЛЬНЫХ ПРОГРАММ НА 2017 год   </t>
    </r>
    <r>
      <rPr>
        <b/>
        <i/>
        <sz val="11"/>
        <rFont val="Times New Roman"/>
        <family val="1"/>
      </rPr>
      <t>(тыс.руб.)</t>
    </r>
  </si>
  <si>
    <t xml:space="preserve">Наименование </t>
  </si>
  <si>
    <t>Сумма</t>
  </si>
  <si>
    <t>Муниципальные  программы, всего</t>
  </si>
  <si>
    <t xml:space="preserve"> Муниципальная программа "Развитие культуры Пристенского района Курской области на 2017-2019 годы"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</si>
  <si>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</si>
  <si>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</si>
  <si>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</si>
  <si>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</si>
  <si>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</si>
  <si>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</si>
  <si>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</si>
  <si>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</si>
  <si>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 xml:space="preserve">Подпрограмма «Искусство» </t>
  </si>
  <si>
    <t>01 3</t>
  </si>
  <si>
    <t>Основное мероприятие «Сохранение и развитие народной культуры, нематериального наследия и кинообслуживания»</t>
  </si>
  <si>
    <t xml:space="preserve"> Муниципальная программа «Социальная поддержка граждан в Пристенском районе Курской области на 2015 - 2017 годы »</t>
  </si>
  <si>
    <t>02 1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</si>
  <si>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</si>
  <si>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</si>
  <si>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</si>
  <si>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Основное мероприятие  «Предоставление гражданам ежемесячных пособий»</t>
  </si>
  <si>
    <t xml:space="preserve">Подпрограмма "Улучшение демографической ситуации, совершенствование социальной поддержки семьи и детей» </t>
  </si>
  <si>
    <t xml:space="preserve">02 3 </t>
  </si>
  <si>
    <t>Основное мероприятие «Работа по улучшению демографической ситуации в Пристенском районе»</t>
  </si>
  <si>
    <t>02 3 03 00000</t>
  </si>
  <si>
    <t>02 4</t>
  </si>
  <si>
    <t xml:space="preserve">02 5 </t>
  </si>
  <si>
    <t>Муниципальная программа «Развитие образования»  Пристенского района Курской области  на 2015-2020 годы»</t>
  </si>
  <si>
    <t xml:space="preserve">03 1 </t>
  </si>
  <si>
    <t xml:space="preserve">03 2 </t>
  </si>
  <si>
    <t>Основное мероприятие «Социальная поддержка обучающихся образовательных учреждений общего образования»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</si>
  <si>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</si>
  <si>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</si>
  <si>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 xml:space="preserve">05 1 </t>
  </si>
  <si>
    <t xml:space="preserve">06 </t>
  </si>
  <si>
    <t>06 1</t>
  </si>
  <si>
    <t xml:space="preserve">07 1 </t>
  </si>
  <si>
    <t>07 1  01 00000</t>
  </si>
  <si>
    <t>Основное мероприятие «Организация  мероприятий по утверждению генеральных планов поселения, правил землепользования и застройки сельских поселений муниципального района «Пристенский район» Курской области»</t>
  </si>
  <si>
    <t>07 1  02 00000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</si>
  <si>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</si>
  <si>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</si>
  <si>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</si>
  <si>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</si>
  <si>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 xml:space="preserve">Муниципальная программа  «Повышение эффективности развития молодежной политики, совершенствование системы оздоровления и отдыха детей,  развитие физической культуры и спорта в Пристенском районе Курской области на 2017-2019 годы»
</t>
  </si>
  <si>
    <t>Подпрограмма «Повышение эффективности реализации молодежной политики в Пристенском районе Курской области»</t>
  </si>
  <si>
    <t>08 1</t>
  </si>
  <si>
    <t>Основное мероприятие «Создание условий для развития молодежной политики в Пристенском районе Курской области»</t>
  </si>
  <si>
    <t>08 2</t>
  </si>
  <si>
    <t>Подпрограмма «Оздоровление и отдых детей Пристенского района Курской области»</t>
  </si>
  <si>
    <t xml:space="preserve">08 3 </t>
  </si>
  <si>
    <t xml:space="preserve">09 </t>
  </si>
  <si>
    <t xml:space="preserve">09 1 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</si>
  <si>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</si>
  <si>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10 1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</si>
  <si>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</si>
  <si>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</si>
  <si>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11 1</t>
  </si>
  <si>
    <t>Подпрограмма «Повышение безопасности дорожного движения в Пристенском районе Курской области»</t>
  </si>
  <si>
    <t>11 2</t>
  </si>
  <si>
    <t>11 3</t>
  </si>
  <si>
    <t>12 1</t>
  </si>
  <si>
    <t>Подпрограмма «Обеспечение  правопорядка  на  территории  муниципального образования»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</si>
  <si>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</si>
  <si>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</si>
  <si>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Муниципальная программа «Развитие экономики Пристенского района Курской области на 2016-2020 годы»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</si>
  <si>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</si>
  <si>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</si>
  <si>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</si>
  <si>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</si>
  <si>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15 2 02 00000</t>
  </si>
  <si>
    <t xml:space="preserve">16 1 </t>
  </si>
  <si>
    <t>Основное мероприятие «Строительство распределительных сетей газопровода»</t>
  </si>
  <si>
    <t>16 1 01 00000</t>
  </si>
  <si>
    <t>Подпрограмма «Содействие временной занятости отдельных категорий граждан»</t>
  </si>
  <si>
    <t xml:space="preserve">17 1 </t>
  </si>
  <si>
    <t>Муниципальная программа "Развитие информационного общества в Пристенском районе Курской области"</t>
  </si>
  <si>
    <t>20 1</t>
  </si>
  <si>
    <t>20 2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</si>
  <si>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</si>
  <si>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</si>
  <si>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</si>
  <si>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 xml:space="preserve">Поступления доходов </t>
  </si>
  <si>
    <t>в бюджет муниципального района «Пристенский район» Курской области</t>
  </si>
  <si>
    <t xml:space="preserve"> в 2017 году</t>
  </si>
  <si>
    <t>(тыс. рублей)</t>
  </si>
  <si>
    <t>Наименование доходов</t>
  </si>
  <si>
    <t>2013 год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</si>
  <si>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</si>
  <si>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</si>
  <si>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</si>
  <si>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</si>
  <si>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</si>
  <si>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</si>
  <si>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</si>
  <si>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</si>
  <si>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</si>
  <si>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</si>
  <si>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</si>
  <si>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</si>
  <si>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</si>
  <si>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</si>
  <si>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</si>
  <si>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</si>
  <si>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</si>
  <si>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</si>
  <si>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</si>
  <si>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</si>
  <si>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</si>
  <si>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</si>
  <si>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</si>
  <si>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</si>
  <si>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</si>
  <si>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</si>
  <si>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</si>
  <si>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</si>
  <si>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</si>
  <si>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</si>
  <si>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</si>
  <si>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</si>
  <si>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</si>
  <si>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</si>
  <si>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</si>
  <si>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</si>
  <si>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</si>
  <si>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</si>
  <si>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</si>
  <si>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</si>
  <si>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</si>
  <si>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</si>
  <si>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</si>
  <si>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</si>
  <si>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</si>
  <si>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</si>
  <si>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</si>
  <si>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</si>
  <si>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</si>
  <si>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</si>
  <si>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</si>
  <si>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</si>
  <si>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</si>
  <si>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</si>
  <si>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</si>
  <si>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</si>
  <si>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</si>
  <si>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</si>
  <si>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</si>
  <si>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</si>
  <si>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</si>
  <si>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</si>
  <si>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</si>
  <si>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</si>
  <si>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</si>
  <si>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</si>
  <si>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</si>
  <si>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</si>
  <si>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</si>
  <si>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</si>
  <si>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</si>
  <si>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4934 РОНО</t>
  </si>
  <si>
    <t>240 ОК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</si>
  <si>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</si>
  <si>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</si>
  <si>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</si>
  <si>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</si>
  <si>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</si>
  <si>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</si>
  <si>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</si>
  <si>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</si>
  <si>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</si>
  <si>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</si>
  <si>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</si>
  <si>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</si>
  <si>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</si>
  <si>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</si>
  <si>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</si>
  <si>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</si>
  <si>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</si>
  <si>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</si>
  <si>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</si>
  <si>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</si>
  <si>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</si>
  <si>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</si>
  <si>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</si>
  <si>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</si>
  <si>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</si>
  <si>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</si>
  <si>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</si>
  <si>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</si>
  <si>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</si>
  <si>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</si>
  <si>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</si>
  <si>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</si>
  <si>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</si>
  <si>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</si>
  <si>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</si>
  <si>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</si>
  <si>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</si>
  <si>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</si>
  <si>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</si>
  <si>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</si>
  <si>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</si>
  <si>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</si>
  <si>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</si>
  <si>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</si>
  <si>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</si>
  <si>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</si>
  <si>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</si>
  <si>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</si>
  <si>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</si>
  <si>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</si>
  <si>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</si>
  <si>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</si>
  <si>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</si>
  <si>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</si>
  <si>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</si>
  <si>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</si>
  <si>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</si>
  <si>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</si>
  <si>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</si>
  <si>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</si>
  <si>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 Российской Федерации (межбюджетные субсидии)</t>
  </si>
  <si>
    <t>2 02 0200 00 0000 151</t>
  </si>
  <si>
    <t>Субсидии бюджетам бюджетной системы РФ (межбюджетные субсидии)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</si>
  <si>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</si>
  <si>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</si>
  <si>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2 02 02051 00 0000 151</t>
  </si>
  <si>
    <t>Субсидии бюджетам на реализацию федеральных целевых программ</t>
  </si>
  <si>
    <t>2 02 02051 05 0000 151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</si>
  <si>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</si>
  <si>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</si>
  <si>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</si>
  <si>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</si>
  <si>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</si>
  <si>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</si>
  <si>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</si>
  <si>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2 02 02999 00 0000 151</t>
  </si>
  <si>
    <t>Прочие субсидии</t>
  </si>
  <si>
    <t>2 02 02999 05 0000 151</t>
  </si>
  <si>
    <t>Прочие субсидии бюджетам муниципальных районов, в т.ч.</t>
  </si>
  <si>
    <t>Субсидии местным бюджетам на создание условий для развития социальной и инженерной инфраструктуры муниципальных образований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</si>
  <si>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</si>
  <si>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Субсидии бюджетам муниципальных районов на организацию отдыха детей в каникулярное время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</si>
  <si>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</si>
  <si>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 xml:space="preserve">Субсидии местным бюджетам на проведение текущего ремонта объектов водоснабжения муниципальной собственности </t>
  </si>
  <si>
    <t>Субсидии местным бюджетам на государственную поддержку молодых семей в улучшении жилищных условий</t>
  </si>
  <si>
    <t>2 02 30000 00 0000 151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</si>
  <si>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</si>
  <si>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</si>
  <si>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2 02 35930 05 0000 151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</si>
  <si>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</si>
  <si>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</si>
  <si>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</si>
  <si>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</si>
  <si>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</si>
  <si>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</si>
  <si>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2 02 30013 00 0000 151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</si>
  <si>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</si>
  <si>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</si>
  <si>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</si>
  <si>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</si>
  <si>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</si>
  <si>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</si>
  <si>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</si>
  <si>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2 02 03121 00 0000 151</t>
  </si>
  <si>
    <t>Субвенции бюджетам на проведение Всероссийской сельскохозяйственной переписи в 2016 году</t>
  </si>
  <si>
    <t>2 02 03121 05 0000 151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</si>
  <si>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</si>
  <si>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2 02 39999 00 0000 151</t>
  </si>
  <si>
    <t>Прочие субвенции</t>
  </si>
  <si>
    <t>2 02 39999 05 0000 151</t>
  </si>
  <si>
    <t>Прочие субвенции бюджетам муниципальных районов, в т.ч.</t>
  </si>
  <si>
    <t>Субвенции на обеспечение мер социальной поддержки ветеранов труда и тружеников тыла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</si>
  <si>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</si>
  <si>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части родительской платы
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</si>
  <si>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городских и сельских поселений</t>
  </si>
  <si>
    <t>2 02 03999 05 0000 151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</si>
  <si>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</si>
  <si>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t xml:space="preserve">Субвенции местным бюджетам на содержание работников, осуществляющих переданные государственные полномочия в сфере социальной защиты населения
</t>
  </si>
  <si>
    <t>Субвенции местным бюджетам на осуществление отдельных государственных полномочий в сфере архивного дела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</si>
  <si>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</si>
  <si>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 xml:space="preserve"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
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</si>
  <si>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</si>
  <si>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</si>
  <si>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</si>
  <si>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</si>
  <si>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</si>
  <si>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</si>
  <si>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 xml:space="preserve">Предоставление социальной поддержки отдельным категориям граждан по обеспечению продовольственными товарами
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</si>
  <si>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</si>
  <si>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</si>
  <si>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</si>
  <si>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</si>
  <si>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 xml:space="preserve"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</si>
  <si>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 xml:space="preserve"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
</t>
  </si>
  <si>
    <t>Субвенции местным бюджетам на содержание работников, осуществляющих переданные государственные полномочия по выплате компенсации части родительской платы</t>
  </si>
  <si>
    <t>Субвенции местным бюджетам на содержание работников, осуществляющих переданные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</si>
  <si>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организации проведения  мероприятий по отлову и содержанию безнадзорных животных</t>
  </si>
  <si>
    <t>Субвенции местным бюджетам на 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</si>
  <si>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2 02 40000 00 0000 151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</si>
  <si>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</si>
  <si>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</si>
  <si>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</si>
  <si>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</si>
  <si>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</si>
  <si>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</si>
  <si>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</si>
  <si>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</si>
  <si>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</si>
  <si>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</si>
  <si>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</si>
  <si>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</si>
  <si>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</si>
  <si>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2  02  04012  05  0000  151</t>
  </si>
  <si>
    <t>2 02 04999 05 0000 151</t>
  </si>
  <si>
    <t>Прочие межбюджетные трансферты, передаваемые бюджетам муниципальных районов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</si>
  <si>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</si>
  <si>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</si>
  <si>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</si>
  <si>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</si>
  <si>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</si>
  <si>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</si>
  <si>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</si>
  <si>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ВСЕГО  ДОХОДОВ</t>
  </si>
  <si>
    <t>2 02 35930 00 0000 151</t>
  </si>
  <si>
    <t>2 02 29999 00 0000 151</t>
  </si>
  <si>
    <t>2 02 29999 05 0000 151</t>
  </si>
  <si>
    <t>Прочие субсидии бюджетам муниципальных районов</t>
  </si>
  <si>
    <t>Субсидии местным бюджетам для проведения капитального ремонта муниципальных образовательных организаций</t>
  </si>
  <si>
    <t>2 02 20000 00 0000 151</t>
  </si>
  <si>
    <t>Субсидии бюджетам бюджетной системы Российской Федерации (межбюджетные субсидии)</t>
  </si>
  <si>
    <t>Субсидии муниципальным образованиям Курской области на мероприятия по внесению в государственный кадастр недвижимости сведений о границах муниципальных образований и границх населенных пунктов</t>
  </si>
  <si>
    <t>2 02 20077 00 0000 151</t>
  </si>
  <si>
    <t>2 02 20077 05 0000 151</t>
  </si>
  <si>
    <t>2 19 00000 00 0000 000</t>
  </si>
  <si>
    <t>2 19 00000 05 0000 151</t>
  </si>
  <si>
    <t>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</si>
  <si>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</si>
  <si>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</si>
  <si>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</si>
  <si>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реализацию федеральных целевых программ</t>
  </si>
  <si>
    <t>2 02 20051 05 0000 151</t>
  </si>
  <si>
    <t>2 02 20051 00 0000 151</t>
  </si>
  <si>
    <t>03 2 01 13050</t>
  </si>
  <si>
    <t>Проведение капитального ремонта муниципальных образовательных организаций.</t>
  </si>
  <si>
    <t>07 1 04 13600</t>
  </si>
  <si>
    <t>06 1 01 13430</t>
  </si>
  <si>
    <t xml:space="preserve">16 0 00 00000 </t>
  </si>
  <si>
    <t xml:space="preserve">16 1 00 00000 </t>
  </si>
  <si>
    <t xml:space="preserve">16 1 02 00000  </t>
  </si>
  <si>
    <t>161 02 L0180</t>
  </si>
  <si>
    <t>161 02 R0180</t>
  </si>
  <si>
    <t xml:space="preserve">Реализация мероприятий, направленных на устойчивое развитие сельских территорий </t>
  </si>
  <si>
    <t>Проведение текущего ремонта объектов водоснабжения муниципальной собственности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</si>
  <si>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</si>
  <si>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07 1 02 R0200</t>
  </si>
  <si>
    <t>Распределение иных межбюджетных трансфертов  на 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</si>
  <si>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</si>
  <si>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02 6 01 00000</t>
  </si>
  <si>
    <t>02 6 00 00000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</si>
  <si>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</si>
  <si>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</si>
  <si>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>02 6 01 С1483</t>
  </si>
  <si>
    <t>Мероприятия по формированию доступной среды жизнедеятельности для лиц с ограниченными способностями</t>
  </si>
  <si>
    <t>1 12 01020 01 0000 120</t>
  </si>
  <si>
    <t>Плата за выбросы загрязняющих веществ в атмосферный воздух передвижными объектами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</si>
  <si>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</si>
  <si>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</si>
  <si>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</si>
  <si>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</si>
  <si>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Прочие денежные взыскания (штрафы) за  правонарушения в области дорожного движения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</si>
  <si>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организаций.</t>
  </si>
  <si>
    <t>Субсидии местным бюджетам на организацию отдыха детей в каникулярное время.</t>
  </si>
  <si>
    <t>Создание условий для развития социальной и инженерной инфраструктуры муниципальных образований.</t>
  </si>
  <si>
    <t>2 02 45160 05 0000 151</t>
  </si>
  <si>
    <t>2 02 45160 00 0000 151</t>
  </si>
  <si>
    <t>Доходы от продажи земельных участков, находящихся в государственной и муниципальной собственности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</si>
  <si>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</si>
  <si>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Подпрограмма «Управление муниципальной программой и обеспечение условий реализации» муниципальной программы  "Социальная поддержка граждан в Пристенском районе Курской области на 2015 - 2017 годы"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</si>
  <si>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 "Социальная поддержка граждан в Пристенском районе Курской области на 2015 - 2017 годы"
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</si>
  <si>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 в Пристенском районе Курской области на 2016-2018 годы»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</si>
  <si>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Пристенском районе Курской области на 2016-2018 годы»</t>
  </si>
  <si>
    <t>Подпрограмма «Управление муниципальной программой и обеспечение условий реализации» муниципальной программы "Профилактика  правонарушений в Пристенском районе Курской области на 2017-2019 годы"</t>
  </si>
  <si>
    <t>Подпрограмма «Обеспечение  правопорядка  на  территории муниципального образования" муниципальной программы "Профилактика  правонарушений в Пристенском районе Курской области на 2017-2019 годы"</t>
  </si>
  <si>
    <t xml:space="preserve">Подпрограмма «Содействие временной занятости отдельных категорий граждан» муниципальной программы «Содействие занятости населения Пристенского района на 2017-2019 годы» </t>
  </si>
  <si>
    <t>Подпрограмма «Электронное правительство Пристенского района Курской области" муниципальной программы «Развитие информационного общества в Пристенском районе Курской области»</t>
  </si>
  <si>
    <t>Подпрограмма «Развитие системы защиты информации Пристенского района Курской области» муниципальной программы «Развитие информационного общества в Пристенском районе Курской области»</t>
  </si>
  <si>
    <t>Подпрограмма «Электронное правительство Пристенского района Курской области« муниципальной программы «Развитие информационного общества в Пристенском районе Курской области»</t>
  </si>
  <si>
    <t>Подпрограмма «Развитие системы защиты информации Пристенского района Курской области»муниципальной программы «Развитие информационного общества в Пристенском районе Курской области»</t>
  </si>
  <si>
    <t>Подпрограмма «Профилактика наркомании и медико - социальная реабилитация больных наркоманией в Пристенском  районе Курской области» муниципальной программы  "Социальная поддержка граждан в Пристенском районе Курской области на 2015 - 2017 годы"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</si>
  <si>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годы"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</si>
  <si>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области»муниципальной программы  "Социальная поддержка граждан в Пристенском районе Курской области на 2015 - 2017 годы"</t>
  </si>
  <si>
    <t xml:space="preserve"> Подпрограмма «Реализация мероприятий, направленных на развитие муниципальной службы» муниципальной программы«Развитие муниципальной службы в Администрации Пристенского района Курской области на 2016-2018 годы»</t>
  </si>
  <si>
    <t>Подпрограмма «Повышение безопасности дорожного движения в Пристенском районе Курской области" муниципальной программы "Развитие транспортной системы, обеспечение перевозки пассажиров в Пристенском районе Курской области и безопасности дорожного движения"</t>
  </si>
  <si>
    <t>Подпрограмма «Содействие временной занятости отдельных категорий граждан» муниципальной программы "Содействие занятости населения Пристенского района на 2017-2019 годы"</t>
  </si>
  <si>
    <t>Подпрограмма «Электронное правительство Пристенского района Курской области» муниципальной программы «Развитие информационного общества в Пристенском районе Курской области»</t>
  </si>
  <si>
    <t>Подпрограмма "Развитие пассажирских перевозок в Пристенском районе Курской области»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</si>
  <si>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области"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</si>
  <si>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 "«Устойчивое развитие сельских территорий Пристенского района Курской области на 2014-2017 годы и на период до 2020 года»"муниципальной программы «Устойчивое развитие сельских территорий Пристенского района Курской области на 2014-2017 годы и на период до 2020 года»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</si>
  <si>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</si>
  <si>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Подпрограмма «Создание благоприятных условия для привлечения инвестиций в экономику Пристенского района Курской области» муниципальной программы  «Развитие экономики Пристенского района Курской области на 2016-2020 годы»</t>
  </si>
  <si>
    <t>Подпрограмма «Развитие малого и среднего предпринимательства в Пристенском районе Курской области» муниципальной программы  «Развитие экономики Пристенского района Курской области на 2016-2020 годы»</t>
  </si>
  <si>
    <t>Подпрограмма «Экология и чистая вода в Пристенском районе Курской области» муниципальной программы «Охрана окружающей среды в  Пристенском районе Курской области на 2015-2020 годы»</t>
  </si>
  <si>
    <t>Подпрограмма «Устойчивое развитие сельских территорий Пристенского района Курской области на 2014-2017 годы и на период до 2020 года» муниципальной программы «Устойчивое развитие сельских территорий Пристенского района Курской области на 2014-2017 годы и на период до 2020 года»</t>
  </si>
  <si>
    <t>Подпрограмма  "Развитие дошкольного и общего образования детей"муниципальной  программы «Развитие образования"  Пристенского района Курской области на 2015-2020 годы»</t>
  </si>
  <si>
    <t>Подпрограмма "Развитие дошкольного и общего образования детей" муниципальной  программы «Развитие образования"  Пристенского района Курской области на 2015-2020 годы»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</si>
  <si>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 </t>
  </si>
  <si>
    <t>Подпрограмма «Обеспечение  правопорядка  на  территории муниципального образования " муниципальной программы "Профилактика  правонарушений в Пристенском районе Курской области на 2017-2019 годы"</t>
  </si>
  <si>
    <t>Подпрограмма "Профилактика терроризма и экстремизма в Пристенском районе Курской области на 2017-2019 годы" муниципальной программы"Профилактика терроризма и экстремизма в Пристенском районе Курской области на 2017-2019 годы"</t>
  </si>
  <si>
    <t>Подпрограмма "Развитие дополнительного образования и системы воспитания детей" муниципальной  программы «Развитие образования"  Пристенского района Курской области на 2015-2020 годы»</t>
  </si>
  <si>
    <t>Подпрограмма «Повышение безопасности дорожного движения в Пристенском районе Курской области" муниципальной программы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</si>
  <si>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эффективности реализации молодежной политики в Пристенском районе Курской области»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2017-2019 годы"</t>
  </si>
  <si>
    <t>Подпрограмма "Оздоровление и отдых детей Пристенского района Курской области"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2017-2019 годы"</t>
  </si>
  <si>
    <t xml:space="preserve"> Подпрограмма «Управление муниципальной программой и обеспечение условий реализации» муниципальной  программы «Развитие образования"  Пристенского района Курской области на 2015-2020 годы»</t>
  </si>
  <si>
    <t>Подпрограмма  «Наследие» муниципальной программы  "Развитие культуры Пристенского района Курской области на 2017-2019 годы"</t>
  </si>
  <si>
    <t>Подпрограмма «Искусство»  муниципальной программы  "Развитие культуры Пристенского района Курской области на 2017-2019 годы"</t>
  </si>
  <si>
    <t>Подпрограмма "Профилактика терроризма и экстремизма в Пристенском районе Курской области на 2017-2019 годы" муниципальной программы "Профилактика терроризма и экстремизма в Пристенском районе Курской области на 2017-2019 годы"</t>
  </si>
  <si>
    <t>Подпрограмма  «Управление муниципальной программой и обеспечение условий реализации» муниципальнойпрограммы  "Развитие культуры Пристенского района Курской области на 2017-2019 годы"</t>
  </si>
  <si>
    <t>Подпрограмма «Экология и чистая вода в Пристенском районе  Курской области» на 2015-2020 годы муниципальной программы "Охрана окружающей среды в Пристенском районе Курской области на 2015-2020 годы"</t>
  </si>
  <si>
    <t>Подпрограмма "Развитие мер социальной поддержки отдельных категорий граждан" муниципальной программы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</si>
  <si>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 муниципальной программы  "Социальная поддержка граждан в Пристенском районе Курской области на 2015 - 2017 годы "</t>
  </si>
  <si>
    <t>Подпрограмма «Управление муниципальной программой и обеспечение условий реализации» муниципальной программы  "Развитие культуры Пристенского района Курской области на 2017-2019 годы"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</si>
  <si>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</si>
  <si>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Подпрограмма "Развитие дошкольного и общего образования детей" муниципальной  программы «Развитие образования "Пристенского района Курской области на 2015-2020 годы»</t>
  </si>
  <si>
    <t>Подпрограмма "Улучшение демографической ситуации, совершенствование социальной поддержки семьи и детей" муниципальнойпрограммы  "Социальная поддержка граждан в Пристенском районе Курской области на 2015 - 2017 годы"</t>
  </si>
  <si>
    <t>Подпрограмма «Реализация муниципальной политики в сфере физической культуры и спорта в Пристенском районе Курской области»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2017-2019 годы»</t>
  </si>
  <si>
    <t>Подпрограмма «Управление муниципальной программой и обеспечение условий реализации» муниципальной программы  "Профилактика  правонарушений в Пристенском районе Курской области на 2017-2019 годы"</t>
  </si>
  <si>
    <t>Подпрограмма «Обеспечение  правопорядка  на  территории муниципального образования"муниципальной программы  "Профилактика  правонарушений в Пристенском районе Курской области на 2017-2019 годы"</t>
  </si>
  <si>
    <t xml:space="preserve">Подпрограмма «Содействие временной занятости отдельных категорий граждан»  муниципальной программы «Содействие занятости населения Пристенского района на 2017-2019 годы» </t>
  </si>
  <si>
    <t>Подпрограмма «Электронное правительство Пристенского района Курской области"муниципальной программы «Развитие информационного общества в Пристенском районе Курской области»</t>
  </si>
  <si>
    <t>Подпрограмма «Управление муниципальной программой и обеспечение условий реализации»муниципальной программы  "Социальная поддержка граждан в Пристенском районе Курской области на 2015 - 2017 годы"</t>
  </si>
  <si>
    <t>Подпрограмма «Профилактика наркомании и медико - социальная реабилитация больных наркоманией в Пристенском  районе Курской области»муниципальной программы  "Социальная поддержка граждан в Пристенском районе Курской области на 2015 - 2017 годы"</t>
  </si>
  <si>
    <t>Подпрограмма «Повышение безопасности дорожного движения в Пристенском районе Курской области"муниципальной программы "Развитие транспортной системы, обеспечение перевозки пассажиров в Пристенском районе Курской области и безопасности дорожного движения"</t>
  </si>
  <si>
    <t>Подпрограмма «Электронное правительство Пристенского района Курской области«муниципальной программы «Развитие информационного общества в Пристенском районе Курской области»</t>
  </si>
  <si>
    <t>Подпрограмма "Развитие пассажирских перевозок в Пристенском районе Курской области»муниципальной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</si>
  <si>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области"муниципальной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</si>
  <si>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"Развитие мер социальной поддержки отдельных категорий граждан"муниципальной программы  "Социальная поддержка граждан в Пристенском районе Курской области на 2015 - 2017 годы"</t>
  </si>
  <si>
    <t>Подпрограмма «Развитие сети автомобильных дорог  общего пользования местного значения в Пристенском районе Курской области"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</si>
  <si>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 муниципальной программы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</si>
  <si>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годы"муниципальной программы  "Социальная поддержка граждан в Пристенском районе Курской области на 2015 - 2017 годы"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</si>
  <si>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годы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</si>
  <si>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 годы</t>
  </si>
  <si>
    <t>Подпрограмма «Обеспечение  правопорядка  на  территории муниципального образования "муниципальной программы "Профилактика  правонарушений в Пристенском районе Курской области на 2017-2019 годы"</t>
  </si>
  <si>
    <t>Подпрограмма "Профилактика терроризма и экстремизма в Пристенском районе Курской области на 2017-2019 годы"  муниципальной программы"Профилактика терроризма и экстремизма в Пристенском районе Курской области на 2017-2019 годы"</t>
  </si>
  <si>
    <t>Подпрограмма  "Развитие дополнительного образования и системы воспитания детей" муниципальной  программы «Развитие образования"  Пристенского района Курской области на 2015-2020 годы»</t>
  </si>
  <si>
    <t>Подпрограмма «Повышение безопасности дорожного движения в Пристенском районе Курской области"муниципальной программы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</si>
  <si>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«Электронное правительство Пристенского района Курской области« муниципальной программы«Развитие информационного общества в Пристенском районе Курской области»</t>
  </si>
  <si>
    <t xml:space="preserve"> Подпрограмма 1 «Управление муниципальной программой и обеспечение условий реализации» муниципальной  программы «Развитие образования"  Пристенского района Курской области на 2015-2020 годы»</t>
  </si>
  <si>
    <t>Подпрограмма 2"Развитие дошкольного и общего образования детей" муниципальной  программы «Развитие образования "Пристенского района Курской области на 2015-2020 годы»</t>
  </si>
  <si>
    <t>Подпрограмма "Развитие дополнительного образования и системы воспитания детей"  муниципальной  программы «Развитие образования"  Пристенского района Курской области на 2015-2020 годы»</t>
  </si>
  <si>
    <t>Подпрограмма «Энергосбережение в Пристенском районе » муниципальной  программы "Энергосбережение и повышение энергетической эффективности в Пристенском районе Курской области на 2016-2020 годы"</t>
  </si>
  <si>
    <t>Подпрограмма "Профилактика терроризма и экстремизма в Пристенском районе Курской области на 2017-2019 годы"муниципальной программы "Профилактика терроризма и экстремизма в Пристенском районе Курской области на 2017-2019 годы"</t>
  </si>
  <si>
    <t>Подпрограмма "Оздоровление и отдых детей Пристенского района Курской области"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</si>
  <si>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 xml:space="preserve">Муниципальная программа 
«Социальная поддержка граждан в Пристенском районе Курской области на 2015 - 2017 годы » 
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</si>
  <si>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муниципальной программы «Социальная поддержка граждан в Пристенском районе Курской области на 2015 - 2017 годы»</t>
  </si>
  <si>
    <t xml:space="preserve">02 0 00 00000 </t>
  </si>
  <si>
    <t xml:space="preserve">02 6 00 00000 </t>
  </si>
  <si>
    <t xml:space="preserve">02 6 01 00000  </t>
  </si>
  <si>
    <t>11 1 01 С1499</t>
  </si>
  <si>
    <t>Подпрограмма «Повышение безопасности дорожного движения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безопасности дорожного движения».</t>
  </si>
  <si>
    <r>
      <t>Основное мероприятие</t>
    </r>
    <r>
      <rPr>
        <sz val="10.5"/>
        <color indexed="30"/>
        <rFont val="Times New Roman"/>
        <family val="1"/>
      </rPr>
      <t xml:space="preserve"> «Повышение безопасности дорожного движения в Пристенском районе Курской области»</t>
    </r>
  </si>
  <si>
    <t xml:space="preserve">78 1 00 00000 </t>
  </si>
  <si>
    <t>92,110</t>
  </si>
  <si>
    <t>02 6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</si>
  <si>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</si>
  <si>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 в Пристенском районе Курской области на 2015 - 2017 годы"</t>
  </si>
  <si>
    <t>06 1 02 00000</t>
  </si>
  <si>
    <t>Основное мероприятие «Строительство  и содержание полигона ТБО»</t>
  </si>
  <si>
    <t>06 1 02 С1469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</si>
  <si>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</si>
  <si>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</si>
  <si>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1 13 02000 00 0000 130</t>
  </si>
  <si>
    <t>1 13 02990 00 0000 130</t>
  </si>
  <si>
    <t>1 13 02995 05 0000 130</t>
  </si>
  <si>
    <t>Прочие доходы от компенсации затрат государства</t>
  </si>
  <si>
    <t>Прочие доходы от компенсации затрат  бюджетов муниципальных районов</t>
  </si>
  <si>
    <t>ДОХОДЫ ОТ КОМПЕНСАЦИИ ЗАТРАТ ГОСУДАРСТВА</t>
  </si>
  <si>
    <t>1 14 02000 00 0000 000</t>
  </si>
  <si>
    <t>1 14 02050 05 0000 440</t>
  </si>
  <si>
    <t>1 14 02052 05 0000 440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</si>
  <si>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</si>
  <si>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</si>
  <si>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</si>
  <si>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r>
      <t xml:space="preserve">Основное мероприятие </t>
    </r>
    <r>
      <rPr>
        <sz val="10.5"/>
        <color indexed="49"/>
        <rFont val="Times New Roman"/>
        <family val="1"/>
      </rPr>
      <t>«Строительство  и содержание полигона ТБО»</t>
    </r>
  </si>
  <si>
    <t>Мероприятия по  обеспечению населения экологически чистой питьевой водой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</si>
  <si>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муниципальной программы «Охрана окружающей среды в Пристенском районе  Курской области на 2015-2020 годы»</t>
    </r>
  </si>
  <si>
    <r>
      <t xml:space="preserve">Основное мероприятие </t>
    </r>
    <r>
      <rPr>
        <sz val="10.5"/>
        <color indexed="49"/>
        <rFont val="Times New Roman"/>
        <family val="1"/>
      </rPr>
      <t>«Ремонт объектов водоснабжения»</t>
    </r>
  </si>
  <si>
    <t>Таблица №3</t>
  </si>
  <si>
    <t>Таблица №4</t>
  </si>
  <si>
    <t xml:space="preserve">Распределение иных межбюджетных трансфертов  на мероприятия  по  обеспечению населения экологически чистой питьевой водой </t>
  </si>
  <si>
    <t>Таблица №5</t>
  </si>
  <si>
    <t>Распределение иных межбюджетных трансфертов   на содержание работника, осуществляющего выполнение переданных полномочий</t>
  </si>
  <si>
    <t xml:space="preserve"> от 28.12.2016 года № 77 (в редакции Решения Представительного Собрания Пристенского района Курской области от 27.10.2017 года № 64)</t>
  </si>
  <si>
    <t>от 28.12.2016 года № 77(в редакции Решения Представительного Собрания Пристенского района Курской области от от 27.10.2017 года № 64)</t>
  </si>
  <si>
    <t>от 28.12.2016 года № 77(в редакции Решения Представительного Собрания Пристенского района Курской области от 27.10.2017 года № 64)</t>
  </si>
  <si>
    <t>Приложение №5   к Решению Представительного Собрания  Пристенского района Курской области "О бюджете  муниципального района "Пристенский район" Курской области на 2017 год и на плановый период 2018 и 2019 годов"  от 28.12.2016 года № 77(в редакции Решения Представительного Собрания Пристенского района Курской области от 27.10.2017 года № 64)</t>
  </si>
  <si>
    <t>Приложение №13 к Решению Представительного Собрания  Пристенского района Курской области "О бюджете  муниципального района "Пристенский район" Курской области на 2017 год и на плановый период 2018 и 2019 годов" от 28.12.2016 года № 77 (в редакции Решения Представительного Собрания Пристенского района Курской области от 27.10.2017 года № 64)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</si>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</sst>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0.000"/>
    <numFmt numFmtId="180" formatCode="#,##0.00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0.0;[Red]0.0"/>
    <numFmt numFmtId="186" formatCode="#,##0.0"/>
    <numFmt numFmtId="187" formatCode="0000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u val="single"/>
      <sz val="11"/>
      <color indexed="36"/>
      <name val="Calibri"/>
      <family val="2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"/>
      <name val="Helv"/>
      <family val="0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14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.5"/>
      <color indexed="40"/>
      <name val="Times New Roman"/>
      <family val="1"/>
    </font>
    <font>
      <sz val="10.5"/>
      <color indexed="12"/>
      <name val="Times New Roman"/>
      <family val="1"/>
    </font>
    <font>
      <b/>
      <i/>
      <sz val="10.5"/>
      <color indexed="53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30"/>
      <name val="Times New Roman"/>
      <family val="1"/>
    </font>
    <font>
      <b/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Calibri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.5"/>
      <color indexed="49"/>
      <name val="Times New Roman"/>
      <family val="1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0.5"/>
      <color indexed="14"/>
      <name val="Times New Roman"/>
      <family val="1"/>
    </font>
    <font>
      <b/>
      <sz val="10.5"/>
      <color indexed="14"/>
      <name val="Calibri"/>
      <family val="2"/>
    </font>
    <font>
      <sz val="11"/>
      <color indexed="53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.5"/>
      <color indexed="6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.5"/>
      <color theme="4" tint="-0.2499700039625167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1"/>
      <color rgb="FFFF0000"/>
      <name val="Calibri"/>
      <family val="2"/>
    </font>
    <font>
      <b/>
      <sz val="10.5"/>
      <color theme="1"/>
      <name val="Times New Roman"/>
      <family val="1"/>
    </font>
    <font>
      <sz val="10.5"/>
      <color rgb="FF0070C0"/>
      <name val="Times New Roman"/>
      <family val="1"/>
    </font>
    <font>
      <b/>
      <i/>
      <sz val="10.5"/>
      <color theme="1"/>
      <name val="Times New Roman"/>
      <family val="1"/>
    </font>
    <font>
      <sz val="10.5"/>
      <color rgb="FF548DD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0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8" fillId="0" borderId="0">
      <alignment/>
      <protection/>
    </xf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15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9" fillId="23" borderId="1" applyNumberFormat="0" applyAlignment="0" applyProtection="0"/>
    <xf numFmtId="0" fontId="90" fillId="24" borderId="2" applyNumberFormat="0" applyAlignment="0" applyProtection="0"/>
    <xf numFmtId="0" fontId="91" fillId="24" borderId="1" applyNumberFormat="0" applyAlignment="0" applyProtection="0"/>
    <xf numFmtId="0" fontId="9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80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5" borderId="7" applyNumberFormat="0" applyAlignment="0" applyProtection="0"/>
    <xf numFmtId="0" fontId="34" fillId="0" borderId="0" applyNumberFormat="0" applyFill="0" applyBorder="0" applyAlignment="0" applyProtection="0"/>
    <xf numFmtId="0" fontId="95" fillId="26" borderId="0" applyNumberFormat="0" applyBorder="0" applyAlignment="0" applyProtection="0"/>
    <xf numFmtId="0" fontId="96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 vertical="top" wrapText="1"/>
      <protection/>
    </xf>
    <xf numFmtId="0" fontId="3" fillId="0" borderId="0">
      <alignment vertical="top" wrapText="1"/>
      <protection/>
    </xf>
    <xf numFmtId="0" fontId="17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98" fillId="0" borderId="9" applyNumberFormat="0" applyFill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9" fillId="29" borderId="0" applyNumberFormat="0" applyBorder="0" applyAlignment="0" applyProtection="0"/>
  </cellStyleXfs>
  <cellXfs count="771"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1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9" fontId="12" fillId="0" borderId="10" xfId="0" applyNumberFormat="1" applyFont="1" applyFill="1" applyBorder="1" applyAlignment="1">
      <alignment vertical="center" wrapText="1"/>
    </xf>
    <xf numFmtId="179" fontId="18" fillId="0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 vertical="center" wrapText="1"/>
    </xf>
    <xf numFmtId="179" fontId="21" fillId="0" borderId="10" xfId="0" applyNumberFormat="1" applyFont="1" applyFill="1" applyBorder="1" applyAlignment="1">
      <alignment/>
    </xf>
    <xf numFmtId="179" fontId="2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9" fontId="16" fillId="0" borderId="10" xfId="0" applyNumberFormat="1" applyFont="1" applyFill="1" applyBorder="1" applyAlignment="1">
      <alignment vertical="center" wrapText="1"/>
    </xf>
    <xf numFmtId="179" fontId="13" fillId="0" borderId="10" xfId="0" applyNumberFormat="1" applyFont="1" applyFill="1" applyBorder="1" applyAlignment="1">
      <alignment/>
    </xf>
    <xf numFmtId="179" fontId="24" fillId="0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/>
    </xf>
    <xf numFmtId="179" fontId="19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2" fillId="0" borderId="10" xfId="69" applyNumberFormat="1" applyFont="1" applyFill="1" applyBorder="1" applyAlignment="1">
      <alignment horizontal="left" wrapText="1"/>
      <protection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0" xfId="69" applyNumberFormat="1" applyFont="1" applyFill="1" applyBorder="1" applyAlignment="1">
      <alignment horizontal="left" wrapText="1"/>
      <protection/>
    </xf>
    <xf numFmtId="0" fontId="26" fillId="0" borderId="0" xfId="0" applyFont="1" applyAlignment="1">
      <alignment/>
    </xf>
    <xf numFmtId="0" fontId="12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wrapText="1"/>
    </xf>
    <xf numFmtId="179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0" fontId="16" fillId="0" borderId="10" xfId="59" applyFont="1" applyFill="1" applyBorder="1" applyAlignment="1">
      <alignment wrapText="1"/>
      <protection/>
    </xf>
    <xf numFmtId="0" fontId="13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16" fillId="0" borderId="10" xfId="60" applyFont="1" applyFill="1" applyBorder="1" applyAlignment="1">
      <alignment wrapText="1"/>
      <protection/>
    </xf>
    <xf numFmtId="0" fontId="38" fillId="0" borderId="10" xfId="0" applyFont="1" applyFill="1" applyBorder="1" applyAlignment="1">
      <alignment horizontal="left" wrapText="1"/>
    </xf>
    <xf numFmtId="0" fontId="12" fillId="0" borderId="10" xfId="59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69" applyNumberFormat="1" applyFont="1" applyFill="1" applyBorder="1" applyAlignment="1">
      <alignment horizontal="left" vertical="center" wrapText="1"/>
      <protection/>
    </xf>
    <xf numFmtId="49" fontId="12" fillId="0" borderId="10" xfId="69" applyNumberFormat="1" applyFont="1" applyFill="1" applyBorder="1" applyAlignment="1">
      <alignment horizontal="left" vertical="center" wrapText="1"/>
      <protection/>
    </xf>
    <xf numFmtId="49" fontId="14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4" fillId="0" borderId="10" xfId="43" applyFont="1" applyFill="1" applyBorder="1" applyAlignment="1" applyProtection="1">
      <alignment wrapText="1"/>
      <protection/>
    </xf>
    <xf numFmtId="0" fontId="12" fillId="0" borderId="10" xfId="56" applyFont="1" applyFill="1" applyBorder="1" applyAlignment="1">
      <alignment horizontal="justify" wrapText="1"/>
      <protection/>
    </xf>
    <xf numFmtId="0" fontId="14" fillId="0" borderId="10" xfId="0" applyFont="1" applyFill="1" applyBorder="1" applyAlignment="1">
      <alignment horizontal="left" wrapText="1"/>
    </xf>
    <xf numFmtId="176" fontId="14" fillId="0" borderId="10" xfId="0" applyNumberFormat="1" applyFont="1" applyFill="1" applyBorder="1" applyAlignment="1">
      <alignment vertical="center" wrapText="1"/>
    </xf>
    <xf numFmtId="0" fontId="12" fillId="0" borderId="10" xfId="60" applyFont="1" applyFill="1" applyBorder="1" applyAlignment="1">
      <alignment wrapText="1"/>
      <protection/>
    </xf>
    <xf numFmtId="49" fontId="12" fillId="0" borderId="10" xfId="58" applyNumberFormat="1" applyFont="1" applyFill="1" applyBorder="1" applyAlignment="1">
      <alignment wrapText="1"/>
      <protection/>
    </xf>
    <xf numFmtId="49" fontId="14" fillId="0" borderId="10" xfId="58" applyNumberFormat="1" applyFont="1" applyFill="1" applyBorder="1" applyAlignment="1">
      <alignment wrapText="1"/>
      <protection/>
    </xf>
    <xf numFmtId="0" fontId="12" fillId="0" borderId="10" xfId="61" applyNumberFormat="1" applyFont="1" applyFill="1" applyBorder="1" applyAlignment="1">
      <alignment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43" applyFont="1" applyFill="1" applyBorder="1" applyAlignment="1" applyProtection="1">
      <alignment horizontal="left" wrapText="1"/>
      <protection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/>
    </xf>
    <xf numFmtId="0" fontId="38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wrapText="1"/>
    </xf>
    <xf numFmtId="49" fontId="37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top" wrapText="1"/>
    </xf>
    <xf numFmtId="0" fontId="43" fillId="0" borderId="10" xfId="43" applyFont="1" applyFill="1" applyBorder="1" applyAlignment="1" applyProtection="1">
      <alignment wrapText="1"/>
      <protection/>
    </xf>
    <xf numFmtId="49" fontId="14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38" fillId="0" borderId="10" xfId="43" applyFont="1" applyFill="1" applyBorder="1" applyAlignment="1" applyProtection="1">
      <alignment wrapText="1"/>
      <protection/>
    </xf>
    <xf numFmtId="0" fontId="12" fillId="0" borderId="10" xfId="59" applyFont="1" applyFill="1" applyBorder="1" applyAlignment="1">
      <alignment horizontal="justify" wrapText="1"/>
      <protection/>
    </xf>
    <xf numFmtId="49" fontId="16" fillId="0" borderId="10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right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wrapText="1" shrinkToFit="1"/>
    </xf>
    <xf numFmtId="179" fontId="14" fillId="0" borderId="10" xfId="0" applyNumberFormat="1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vertical="center" wrapText="1" shrinkToFit="1"/>
    </xf>
    <xf numFmtId="49" fontId="12" fillId="0" borderId="10" xfId="0" applyNumberFormat="1" applyFont="1" applyFill="1" applyBorder="1" applyAlignment="1">
      <alignment vertical="center" wrapText="1" shrinkToFit="1"/>
    </xf>
    <xf numFmtId="179" fontId="12" fillId="0" borderId="10" xfId="0" applyNumberFormat="1" applyFont="1" applyFill="1" applyBorder="1" applyAlignment="1">
      <alignment vertical="center" wrapText="1" shrinkToFit="1"/>
    </xf>
    <xf numFmtId="179" fontId="13" fillId="0" borderId="10" xfId="0" applyNumberFormat="1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wrapText="1" shrinkToFit="1"/>
    </xf>
    <xf numFmtId="0" fontId="11" fillId="0" borderId="0" xfId="0" applyFont="1" applyFill="1" applyAlignment="1">
      <alignment horizontal="justify" vertical="top" wrapText="1" shrinkToFit="1"/>
    </xf>
    <xf numFmtId="179" fontId="16" fillId="0" borderId="10" xfId="0" applyNumberFormat="1" applyFont="1" applyFill="1" applyBorder="1" applyAlignment="1">
      <alignment vertical="center" wrapText="1" shrinkToFit="1"/>
    </xf>
    <xf numFmtId="0" fontId="16" fillId="0" borderId="10" xfId="59" applyFont="1" applyFill="1" applyBorder="1" applyAlignment="1">
      <alignment wrapText="1" shrinkToFit="1"/>
      <protection/>
    </xf>
    <xf numFmtId="0" fontId="16" fillId="0" borderId="10" xfId="61" applyFont="1" applyFill="1" applyBorder="1" applyAlignment="1">
      <alignment wrapText="1" shrinkToFit="1"/>
      <protection/>
    </xf>
    <xf numFmtId="0" fontId="16" fillId="0" borderId="10" xfId="61" applyFont="1" applyFill="1" applyBorder="1" applyAlignment="1">
      <alignment vertical="center" wrapText="1" shrinkToFit="1"/>
      <protection/>
    </xf>
    <xf numFmtId="0" fontId="11" fillId="0" borderId="11" xfId="0" applyFont="1" applyFill="1" applyBorder="1" applyAlignment="1">
      <alignment horizontal="justify" vertical="top" wrapText="1" shrinkToFit="1"/>
    </xf>
    <xf numFmtId="179" fontId="18" fillId="0" borderId="10" xfId="0" applyNumberFormat="1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vertical="center" wrapText="1" shrinkToFit="1"/>
    </xf>
    <xf numFmtId="0" fontId="12" fillId="0" borderId="10" xfId="61" applyFont="1" applyFill="1" applyBorder="1" applyAlignment="1">
      <alignment vertical="center" wrapText="1" shrinkToFit="1"/>
      <protection/>
    </xf>
    <xf numFmtId="179" fontId="24" fillId="0" borderId="10" xfId="0" applyNumberFormat="1" applyFont="1" applyFill="1" applyBorder="1" applyAlignment="1">
      <alignment wrapText="1" shrinkToFit="1"/>
    </xf>
    <xf numFmtId="179" fontId="21" fillId="0" borderId="10" xfId="0" applyNumberFormat="1" applyFont="1" applyFill="1" applyBorder="1" applyAlignment="1">
      <alignment wrapText="1" shrinkToFit="1"/>
    </xf>
    <xf numFmtId="0" fontId="13" fillId="0" borderId="10" xfId="61" applyFont="1" applyFill="1" applyBorder="1" applyAlignment="1">
      <alignment horizontal="left" wrapText="1" shrinkToFit="1"/>
      <protection/>
    </xf>
    <xf numFmtId="179" fontId="22" fillId="0" borderId="10" xfId="0" applyNumberFormat="1" applyFont="1" applyFill="1" applyBorder="1" applyAlignment="1">
      <alignment wrapText="1" shrinkToFit="1"/>
    </xf>
    <xf numFmtId="0" fontId="16" fillId="0" borderId="10" xfId="0" applyFont="1" applyFill="1" applyBorder="1" applyAlignment="1">
      <alignment horizontal="left" wrapText="1" shrinkToFit="1"/>
    </xf>
    <xf numFmtId="0" fontId="42" fillId="0" borderId="0" xfId="0" applyFont="1" applyFill="1" applyAlignment="1">
      <alignment horizontal="justify" wrapText="1" shrinkToFit="1"/>
    </xf>
    <xf numFmtId="0" fontId="12" fillId="0" borderId="10" xfId="59" applyFont="1" applyFill="1" applyBorder="1" applyAlignment="1">
      <alignment horizontal="left" wrapText="1" shrinkToFit="1"/>
      <protection/>
    </xf>
    <xf numFmtId="49" fontId="1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61" applyNumberFormat="1" applyFont="1" applyFill="1" applyBorder="1" applyAlignment="1">
      <alignment vertical="center" wrapText="1" shrinkToFit="1"/>
      <protection/>
    </xf>
    <xf numFmtId="49" fontId="38" fillId="0" borderId="10" xfId="0" applyNumberFormat="1" applyFont="1" applyFill="1" applyBorder="1" applyAlignment="1">
      <alignment horizontal="left" vertical="center" wrapText="1" shrinkToFit="1"/>
    </xf>
    <xf numFmtId="49" fontId="12" fillId="0" borderId="10" xfId="61" applyNumberFormat="1" applyFont="1" applyFill="1" applyBorder="1" applyAlignment="1">
      <alignment vertical="center" wrapText="1" shrinkToFit="1"/>
      <protection/>
    </xf>
    <xf numFmtId="49" fontId="12" fillId="0" borderId="10" xfId="61" applyNumberFormat="1" applyFont="1" applyFill="1" applyBorder="1" applyAlignment="1">
      <alignment wrapText="1" shrinkToFit="1"/>
      <protection/>
    </xf>
    <xf numFmtId="49" fontId="13" fillId="0" borderId="10" xfId="0" applyNumberFormat="1" applyFont="1" applyFill="1" applyBorder="1" applyAlignment="1">
      <alignment horizontal="left" vertical="center" wrapText="1" shrinkToFit="1"/>
    </xf>
    <xf numFmtId="0" fontId="16" fillId="0" borderId="10" xfId="43" applyFont="1" applyFill="1" applyBorder="1" applyAlignment="1" applyProtection="1">
      <alignment wrapText="1" shrinkToFit="1"/>
      <protection/>
    </xf>
    <xf numFmtId="0" fontId="16" fillId="0" borderId="10" xfId="0" applyFont="1" applyFill="1" applyBorder="1" applyAlignment="1">
      <alignment wrapText="1" shrinkToFit="1"/>
    </xf>
    <xf numFmtId="49" fontId="16" fillId="0" borderId="10" xfId="61" applyNumberFormat="1" applyFont="1" applyFill="1" applyBorder="1" applyAlignment="1">
      <alignment wrapText="1" shrinkToFit="1"/>
      <protection/>
    </xf>
    <xf numFmtId="0" fontId="38" fillId="0" borderId="0" xfId="0" applyFont="1" applyFill="1" applyAlignment="1">
      <alignment horizontal="justify" wrapText="1" shrinkToFit="1"/>
    </xf>
    <xf numFmtId="0" fontId="12" fillId="0" borderId="0" xfId="0" applyFont="1" applyFill="1" applyAlignment="1">
      <alignment horizontal="justify" wrapText="1" shrinkToFit="1"/>
    </xf>
    <xf numFmtId="0" fontId="12" fillId="0" borderId="10" xfId="61" applyFont="1" applyFill="1" applyBorder="1" applyAlignment="1">
      <alignment wrapText="1" shrinkToFit="1"/>
      <protection/>
    </xf>
    <xf numFmtId="0" fontId="13" fillId="0" borderId="10" xfId="61" applyFont="1" applyFill="1" applyBorder="1" applyAlignment="1">
      <alignment wrapText="1" shrinkToFit="1"/>
      <protection/>
    </xf>
    <xf numFmtId="0" fontId="42" fillId="0" borderId="0" xfId="0" applyFont="1" applyFill="1" applyAlignment="1">
      <alignment horizontal="left" wrapText="1" shrinkToFit="1"/>
    </xf>
    <xf numFmtId="3" fontId="12" fillId="0" borderId="10" xfId="61" applyNumberFormat="1" applyFont="1" applyFill="1" applyBorder="1" applyAlignment="1">
      <alignment wrapText="1" shrinkToFit="1"/>
      <protection/>
    </xf>
    <xf numFmtId="0" fontId="42" fillId="0" borderId="0" xfId="0" applyFont="1" applyFill="1" applyAlignment="1">
      <alignment wrapText="1" shrinkToFit="1"/>
    </xf>
    <xf numFmtId="0" fontId="42" fillId="0" borderId="10" xfId="0" applyFont="1" applyFill="1" applyBorder="1" applyAlignment="1">
      <alignment wrapText="1" shrinkToFit="1"/>
    </xf>
    <xf numFmtId="49" fontId="12" fillId="0" borderId="12" xfId="0" applyNumberFormat="1" applyFont="1" applyFill="1" applyBorder="1" applyAlignment="1">
      <alignment vertical="center" wrapText="1" shrinkToFit="1"/>
    </xf>
    <xf numFmtId="179" fontId="18" fillId="0" borderId="12" xfId="0" applyNumberFormat="1" applyFont="1" applyFill="1" applyBorder="1" applyAlignment="1">
      <alignment wrapText="1" shrinkToFit="1"/>
    </xf>
    <xf numFmtId="49" fontId="13" fillId="0" borderId="13" xfId="0" applyNumberFormat="1" applyFont="1" applyFill="1" applyBorder="1" applyAlignment="1">
      <alignment vertical="center" wrapText="1" shrinkToFit="1"/>
    </xf>
    <xf numFmtId="49" fontId="13" fillId="0" borderId="14" xfId="0" applyNumberFormat="1" applyFont="1" applyFill="1" applyBorder="1" applyAlignment="1">
      <alignment vertical="center" wrapText="1" shrinkToFit="1"/>
    </xf>
    <xf numFmtId="0" fontId="16" fillId="0" borderId="15" xfId="0" applyFont="1" applyFill="1" applyBorder="1" applyAlignment="1">
      <alignment wrapText="1" shrinkToFit="1"/>
    </xf>
    <xf numFmtId="179" fontId="13" fillId="0" borderId="15" xfId="0" applyNumberFormat="1" applyFont="1" applyFill="1" applyBorder="1" applyAlignment="1">
      <alignment vertical="center" wrapText="1" shrinkToFit="1"/>
    </xf>
    <xf numFmtId="0" fontId="4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vertical="top" wrapText="1" shrinkToFit="1"/>
    </xf>
    <xf numFmtId="179" fontId="12" fillId="0" borderId="10" xfId="0" applyNumberFormat="1" applyFont="1" applyFill="1" applyBorder="1" applyAlignment="1">
      <alignment wrapText="1" shrinkToFit="1"/>
    </xf>
    <xf numFmtId="179" fontId="12" fillId="0" borderId="12" xfId="0" applyNumberFormat="1" applyFont="1" applyFill="1" applyBorder="1" applyAlignment="1">
      <alignment vertical="center" wrapText="1" shrinkToFit="1"/>
    </xf>
    <xf numFmtId="179" fontId="13" fillId="0" borderId="12" xfId="0" applyNumberFormat="1" applyFont="1" applyFill="1" applyBorder="1" applyAlignment="1">
      <alignment vertical="center" wrapText="1" shrinkToFit="1"/>
    </xf>
    <xf numFmtId="49" fontId="16" fillId="0" borderId="15" xfId="0" applyNumberFormat="1" applyFont="1" applyFill="1" applyBorder="1" applyAlignment="1">
      <alignment vertical="center" wrapText="1" shrinkToFit="1"/>
    </xf>
    <xf numFmtId="179" fontId="16" fillId="0" borderId="15" xfId="0" applyNumberFormat="1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wrapText="1" shrinkToFit="1"/>
    </xf>
    <xf numFmtId="179" fontId="31" fillId="0" borderId="10" xfId="0" applyNumberFormat="1" applyFont="1" applyFill="1" applyBorder="1" applyAlignment="1">
      <alignment wrapText="1" shrinkToFit="1"/>
    </xf>
    <xf numFmtId="0" fontId="13" fillId="0" borderId="10" xfId="60" applyFont="1" applyFill="1" applyBorder="1" applyAlignment="1">
      <alignment wrapText="1" shrinkToFit="1"/>
      <protection/>
    </xf>
    <xf numFmtId="0" fontId="38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wrapText="1" shrinkToFit="1"/>
    </xf>
    <xf numFmtId="0" fontId="42" fillId="0" borderId="10" xfId="0" applyFont="1" applyFill="1" applyBorder="1" applyAlignment="1">
      <alignment horizontal="justify" wrapText="1" shrinkToFit="1"/>
    </xf>
    <xf numFmtId="49" fontId="11" fillId="0" borderId="0" xfId="0" applyNumberFormat="1" applyFont="1" applyFill="1" applyAlignment="1">
      <alignment wrapText="1" shrinkToFit="1"/>
    </xf>
    <xf numFmtId="49" fontId="38" fillId="0" borderId="0" xfId="0" applyNumberFormat="1" applyFont="1" applyFill="1" applyAlignment="1">
      <alignment horizontal="left" wrapText="1" shrinkToFit="1"/>
    </xf>
    <xf numFmtId="179" fontId="13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179" fontId="12" fillId="0" borderId="12" xfId="0" applyNumberFormat="1" applyFont="1" applyFill="1" applyBorder="1" applyAlignment="1">
      <alignment wrapText="1" shrinkToFit="1"/>
    </xf>
    <xf numFmtId="0" fontId="46" fillId="0" borderId="10" xfId="0" applyFont="1" applyFill="1" applyBorder="1" applyAlignment="1">
      <alignment wrapText="1" shrinkToFit="1"/>
    </xf>
    <xf numFmtId="49" fontId="14" fillId="0" borderId="10" xfId="69" applyNumberFormat="1" applyFont="1" applyFill="1" applyBorder="1" applyAlignment="1">
      <alignment horizontal="left" wrapText="1" shrinkToFit="1"/>
      <protection/>
    </xf>
    <xf numFmtId="49" fontId="12" fillId="0" borderId="10" xfId="69" applyNumberFormat="1" applyFont="1" applyFill="1" applyBorder="1" applyAlignment="1">
      <alignment horizontal="left" wrapText="1" shrinkToFit="1"/>
      <protection/>
    </xf>
    <xf numFmtId="49" fontId="14" fillId="0" borderId="10" xfId="69" applyNumberFormat="1" applyFont="1" applyFill="1" applyBorder="1" applyAlignment="1">
      <alignment horizontal="left" vertical="center" wrapText="1" shrinkToFit="1"/>
      <protection/>
    </xf>
    <xf numFmtId="49" fontId="12" fillId="0" borderId="10" xfId="69" applyNumberFormat="1" applyFont="1" applyFill="1" applyBorder="1" applyAlignment="1">
      <alignment horizontal="left" vertical="center" wrapText="1" shrinkToFit="1"/>
      <protection/>
    </xf>
    <xf numFmtId="49" fontId="14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wrapText="1" shrinkToFit="1"/>
    </xf>
    <xf numFmtId="49" fontId="12" fillId="0" borderId="10" xfId="0" applyNumberFormat="1" applyFont="1" applyFill="1" applyBorder="1" applyAlignment="1">
      <alignment wrapText="1" shrinkToFit="1"/>
    </xf>
    <xf numFmtId="43" fontId="12" fillId="0" borderId="10" xfId="71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wrapText="1" shrinkToFit="1"/>
    </xf>
    <xf numFmtId="0" fontId="38" fillId="0" borderId="10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vertical="top" wrapText="1" shrinkToFit="1"/>
    </xf>
    <xf numFmtId="49" fontId="41" fillId="0" borderId="10" xfId="0" applyNumberFormat="1" applyFont="1" applyFill="1" applyBorder="1" applyAlignment="1">
      <alignment horizontal="left" vertical="center" wrapText="1" shrinkToFit="1"/>
    </xf>
    <xf numFmtId="49" fontId="39" fillId="0" borderId="10" xfId="0" applyNumberFormat="1" applyFont="1" applyFill="1" applyBorder="1" applyAlignment="1">
      <alignment vertical="center" wrapText="1" shrinkToFit="1"/>
    </xf>
    <xf numFmtId="179" fontId="39" fillId="0" borderId="10" xfId="0" applyNumberFormat="1" applyFont="1" applyFill="1" applyBorder="1" applyAlignment="1">
      <alignment vertical="center" wrapText="1" shrinkToFit="1"/>
    </xf>
    <xf numFmtId="0" fontId="14" fillId="0" borderId="10" xfId="43" applyFont="1" applyFill="1" applyBorder="1" applyAlignment="1" applyProtection="1">
      <alignment wrapText="1" shrinkToFit="1"/>
      <protection/>
    </xf>
    <xf numFmtId="0" fontId="38" fillId="0" borderId="16" xfId="0" applyFont="1" applyFill="1" applyBorder="1" applyAlignment="1">
      <alignment horizontal="justify" wrapText="1" shrinkToFit="1"/>
    </xf>
    <xf numFmtId="0" fontId="11" fillId="0" borderId="0" xfId="0" applyFont="1" applyFill="1" applyAlignment="1">
      <alignment horizontal="justify" wrapText="1" shrinkToFit="1"/>
    </xf>
    <xf numFmtId="0" fontId="14" fillId="0" borderId="10" xfId="0" applyFont="1" applyFill="1" applyBorder="1" applyAlignment="1">
      <alignment vertical="top" wrapText="1" shrinkToFit="1"/>
    </xf>
    <xf numFmtId="0" fontId="12" fillId="0" borderId="0" xfId="0" applyFont="1" applyFill="1" applyAlignment="1">
      <alignment horizontal="left" wrapText="1" shrinkToFit="1"/>
    </xf>
    <xf numFmtId="0" fontId="12" fillId="0" borderId="10" xfId="43" applyFont="1" applyFill="1" applyBorder="1" applyAlignment="1" applyProtection="1">
      <alignment horizontal="left" wrapText="1" shrinkToFit="1"/>
      <protection/>
    </xf>
    <xf numFmtId="0" fontId="12" fillId="0" borderId="10" xfId="60" applyFont="1" applyFill="1" applyBorder="1" applyAlignment="1">
      <alignment wrapText="1" shrinkToFit="1"/>
      <protection/>
    </xf>
    <xf numFmtId="0" fontId="12" fillId="0" borderId="10" xfId="43" applyFont="1" applyFill="1" applyBorder="1" applyAlignment="1" applyProtection="1">
      <alignment wrapText="1" shrinkToFit="1"/>
      <protection/>
    </xf>
    <xf numFmtId="0" fontId="12" fillId="0" borderId="10" xfId="0" applyNumberFormat="1" applyFont="1" applyFill="1" applyBorder="1" applyAlignment="1">
      <alignment vertical="center" wrapText="1" shrinkToFit="1"/>
    </xf>
    <xf numFmtId="0" fontId="16" fillId="0" borderId="10" xfId="56" applyFont="1" applyFill="1" applyBorder="1" applyAlignment="1">
      <alignment horizontal="justify" wrapText="1" shrinkToFit="1"/>
      <protection/>
    </xf>
    <xf numFmtId="0" fontId="12" fillId="0" borderId="10" xfId="61" applyNumberFormat="1" applyFont="1" applyFill="1" applyBorder="1" applyAlignment="1">
      <alignment wrapText="1" shrinkToFit="1"/>
      <protection/>
    </xf>
    <xf numFmtId="0" fontId="11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wrapText="1" shrinkToFit="1"/>
    </xf>
    <xf numFmtId="49" fontId="11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vertical="top" wrapText="1" shrinkToFit="1"/>
    </xf>
    <xf numFmtId="0" fontId="14" fillId="0" borderId="10" xfId="0" applyFont="1" applyFill="1" applyBorder="1" applyAlignment="1">
      <alignment horizontal="left" wrapText="1" shrinkToFit="1"/>
    </xf>
    <xf numFmtId="0" fontId="12" fillId="0" borderId="10" xfId="59" applyFont="1" applyFill="1" applyBorder="1" applyAlignment="1">
      <alignment horizontal="justify" wrapText="1" shrinkToFit="1"/>
      <protection/>
    </xf>
    <xf numFmtId="49" fontId="14" fillId="0" borderId="13" xfId="0" applyNumberFormat="1" applyFont="1" applyFill="1" applyBorder="1" applyAlignment="1">
      <alignment vertical="center" wrapText="1" shrinkToFit="1"/>
    </xf>
    <xf numFmtId="49" fontId="14" fillId="0" borderId="14" xfId="0" applyNumberFormat="1" applyFont="1" applyFill="1" applyBorder="1" applyAlignment="1">
      <alignment vertical="center" wrapText="1" shrinkToFit="1"/>
    </xf>
    <xf numFmtId="49" fontId="45" fillId="0" borderId="0" xfId="0" applyNumberFormat="1" applyFont="1" applyFill="1" applyAlignment="1">
      <alignment wrapText="1" shrinkToFit="1"/>
    </xf>
    <xf numFmtId="49" fontId="12" fillId="0" borderId="15" xfId="0" applyNumberFormat="1" applyFont="1" applyFill="1" applyBorder="1" applyAlignment="1">
      <alignment vertical="center" wrapText="1" shrinkToFit="1"/>
    </xf>
    <xf numFmtId="179" fontId="12" fillId="0" borderId="15" xfId="0" applyNumberFormat="1" applyFont="1" applyFill="1" applyBorder="1" applyAlignment="1">
      <alignment vertical="center" wrapText="1" shrinkToFit="1"/>
    </xf>
    <xf numFmtId="49" fontId="19" fillId="0" borderId="10" xfId="0" applyNumberFormat="1" applyFont="1" applyFill="1" applyBorder="1" applyAlignment="1">
      <alignment wrapText="1" shrinkToFit="1"/>
    </xf>
    <xf numFmtId="49" fontId="19" fillId="0" borderId="10" xfId="0" applyNumberFormat="1" applyFont="1" applyFill="1" applyBorder="1" applyAlignment="1">
      <alignment vertical="center" wrapText="1" shrinkToFit="1"/>
    </xf>
    <xf numFmtId="179" fontId="19" fillId="0" borderId="10" xfId="0" applyNumberFormat="1" applyFont="1" applyFill="1" applyBorder="1" applyAlignment="1">
      <alignment vertical="center" wrapText="1" shrinkToFit="1"/>
    </xf>
    <xf numFmtId="49" fontId="16" fillId="0" borderId="10" xfId="0" applyNumberFormat="1" applyFont="1" applyFill="1" applyBorder="1" applyAlignment="1">
      <alignment vertical="top" wrapText="1" shrinkToFit="1"/>
    </xf>
    <xf numFmtId="0" fontId="38" fillId="0" borderId="0" xfId="0" applyFont="1" applyFill="1" applyAlignment="1">
      <alignment wrapText="1" shrinkToFit="1"/>
    </xf>
    <xf numFmtId="49" fontId="42" fillId="0" borderId="0" xfId="0" applyNumberFormat="1" applyFont="1" applyFill="1" applyAlignment="1">
      <alignment wrapText="1" shrinkToFit="1"/>
    </xf>
    <xf numFmtId="176" fontId="14" fillId="0" borderId="10" xfId="0" applyNumberFormat="1" applyFont="1" applyFill="1" applyBorder="1" applyAlignment="1">
      <alignment vertical="center" wrapText="1" shrinkToFit="1"/>
    </xf>
    <xf numFmtId="49" fontId="12" fillId="0" borderId="10" xfId="58" applyNumberFormat="1" applyFont="1" applyFill="1" applyBorder="1" applyAlignment="1">
      <alignment wrapText="1" shrinkToFit="1"/>
      <protection/>
    </xf>
    <xf numFmtId="0" fontId="38" fillId="0" borderId="10" xfId="61" applyFont="1" applyFill="1" applyBorder="1" applyAlignment="1">
      <alignment wrapText="1" shrinkToFit="1"/>
      <protection/>
    </xf>
    <xf numFmtId="49" fontId="38" fillId="0" borderId="10" xfId="0" applyNumberFormat="1" applyFont="1" applyFill="1" applyBorder="1" applyAlignment="1">
      <alignment vertical="top" wrapText="1" shrinkToFit="1"/>
    </xf>
    <xf numFmtId="0" fontId="12" fillId="0" borderId="10" xfId="61" applyFont="1" applyFill="1" applyBorder="1" applyAlignment="1">
      <alignment horizontal="left" wrapText="1" shrinkToFit="1"/>
      <protection/>
    </xf>
    <xf numFmtId="0" fontId="45" fillId="0" borderId="0" xfId="0" applyFont="1" applyFill="1" applyAlignment="1">
      <alignment horizontal="justify" wrapText="1" shrinkToFit="1"/>
    </xf>
    <xf numFmtId="49" fontId="40" fillId="0" borderId="10" xfId="0" applyNumberFormat="1" applyFont="1" applyFill="1" applyBorder="1" applyAlignment="1">
      <alignment vertical="center" wrapText="1" shrinkToFit="1"/>
    </xf>
    <xf numFmtId="0" fontId="14" fillId="0" borderId="10" xfId="61" applyFont="1" applyFill="1" applyBorder="1" applyAlignment="1">
      <alignment wrapText="1" shrinkToFit="1"/>
      <protection/>
    </xf>
    <xf numFmtId="0" fontId="16" fillId="0" borderId="10" xfId="61" applyFont="1" applyFill="1" applyBorder="1" applyAlignment="1">
      <alignment horizontal="left" wrapText="1" shrinkToFit="1"/>
      <protection/>
    </xf>
    <xf numFmtId="49" fontId="16" fillId="0" borderId="10" xfId="61" applyNumberFormat="1" applyFont="1" applyFill="1" applyBorder="1" applyAlignment="1">
      <alignment horizontal="left" wrapText="1" shrinkToFit="1"/>
      <protection/>
    </xf>
    <xf numFmtId="17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3" xfId="0" applyNumberFormat="1" applyFont="1" applyFill="1" applyBorder="1" applyAlignment="1">
      <alignment vertical="center" wrapText="1" shrinkToFit="1"/>
    </xf>
    <xf numFmtId="49" fontId="16" fillId="0" borderId="12" xfId="0" applyNumberFormat="1" applyFont="1" applyFill="1" applyBorder="1" applyAlignment="1">
      <alignment vertical="center" wrapText="1" shrinkToFit="1"/>
    </xf>
    <xf numFmtId="179" fontId="16" fillId="0" borderId="17" xfId="0" applyNumberFormat="1" applyFont="1" applyFill="1" applyBorder="1" applyAlignment="1">
      <alignment vertical="center" wrapText="1" shrinkToFit="1"/>
    </xf>
    <xf numFmtId="49" fontId="16" fillId="0" borderId="14" xfId="0" applyNumberFormat="1" applyFont="1" applyFill="1" applyBorder="1" applyAlignment="1">
      <alignment vertical="center" wrapText="1" shrinkToFit="1"/>
    </xf>
    <xf numFmtId="179" fontId="16" fillId="0" borderId="18" xfId="0" applyNumberFormat="1" applyFont="1" applyFill="1" applyBorder="1" applyAlignment="1">
      <alignment vertical="center" wrapText="1" shrinkToFit="1"/>
    </xf>
    <xf numFmtId="179" fontId="16" fillId="0" borderId="12" xfId="0" applyNumberFormat="1" applyFont="1" applyFill="1" applyBorder="1" applyAlignment="1">
      <alignment vertical="center" wrapText="1" shrinkToFit="1"/>
    </xf>
    <xf numFmtId="0" fontId="12" fillId="0" borderId="10" xfId="58" applyFont="1" applyFill="1" applyBorder="1" applyAlignment="1">
      <alignment vertical="top" wrapText="1" shrinkToFit="1"/>
      <protection/>
    </xf>
    <xf numFmtId="0" fontId="45" fillId="0" borderId="0" xfId="0" applyFont="1" applyFill="1" applyAlignment="1">
      <alignment wrapText="1" shrinkToFit="1"/>
    </xf>
    <xf numFmtId="49" fontId="16" fillId="0" borderId="10" xfId="0" applyNumberFormat="1" applyFont="1" applyFill="1" applyBorder="1" applyAlignment="1">
      <alignment horizontal="left" wrapText="1" shrinkToFit="1"/>
    </xf>
    <xf numFmtId="176" fontId="12" fillId="0" borderId="10" xfId="0" applyNumberFormat="1" applyFont="1" applyFill="1" applyBorder="1" applyAlignment="1">
      <alignment vertical="center" wrapText="1" shrinkToFit="1"/>
    </xf>
    <xf numFmtId="49" fontId="4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179" fontId="12" fillId="30" borderId="10" xfId="0" applyNumberFormat="1" applyFont="1" applyFill="1" applyBorder="1" applyAlignment="1">
      <alignment vertical="center" wrapText="1" shrinkToFit="1"/>
    </xf>
    <xf numFmtId="179" fontId="12" fillId="30" borderId="10" xfId="0" applyNumberFormat="1" applyFont="1" applyFill="1" applyBorder="1" applyAlignment="1">
      <alignment wrapText="1" shrinkToFit="1"/>
    </xf>
    <xf numFmtId="179" fontId="14" fillId="30" borderId="10" xfId="0" applyNumberFormat="1" applyFont="1" applyFill="1" applyBorder="1" applyAlignment="1">
      <alignment vertical="center" wrapText="1" shrinkToFit="1"/>
    </xf>
    <xf numFmtId="179" fontId="16" fillId="30" borderId="10" xfId="0" applyNumberFormat="1" applyFont="1" applyFill="1" applyBorder="1" applyAlignment="1">
      <alignment vertical="center" wrapText="1" shrinkToFit="1"/>
    </xf>
    <xf numFmtId="179" fontId="13" fillId="30" borderId="10" xfId="0" applyNumberFormat="1" applyFont="1" applyFill="1" applyBorder="1" applyAlignment="1">
      <alignment vertical="center" wrapText="1" shrinkToFit="1"/>
    </xf>
    <xf numFmtId="179" fontId="18" fillId="30" borderId="10" xfId="0" applyNumberFormat="1" applyFont="1" applyFill="1" applyBorder="1" applyAlignment="1">
      <alignment wrapText="1" shrinkToFit="1"/>
    </xf>
    <xf numFmtId="179" fontId="22" fillId="30" borderId="10" xfId="0" applyNumberFormat="1" applyFont="1" applyFill="1" applyBorder="1" applyAlignment="1">
      <alignment wrapText="1" shrinkToFit="1"/>
    </xf>
    <xf numFmtId="179" fontId="21" fillId="30" borderId="10" xfId="0" applyNumberFormat="1" applyFont="1" applyFill="1" applyBorder="1" applyAlignment="1">
      <alignment wrapText="1" shrinkToFit="1"/>
    </xf>
    <xf numFmtId="179" fontId="24" fillId="30" borderId="10" xfId="0" applyNumberFormat="1" applyFont="1" applyFill="1" applyBorder="1" applyAlignment="1">
      <alignment wrapText="1" shrinkToFit="1"/>
    </xf>
    <xf numFmtId="179" fontId="30" fillId="30" borderId="10" xfId="0" applyNumberFormat="1" applyFont="1" applyFill="1" applyBorder="1" applyAlignment="1">
      <alignment vertical="center" wrapText="1" shrinkToFit="1"/>
    </xf>
    <xf numFmtId="0" fontId="14" fillId="0" borderId="10" xfId="58" applyFont="1" applyFill="1" applyBorder="1" applyAlignment="1">
      <alignment vertical="top" wrapText="1"/>
      <protection/>
    </xf>
    <xf numFmtId="0" fontId="13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/>
    </xf>
    <xf numFmtId="0" fontId="26" fillId="0" borderId="0" xfId="0" applyFont="1" applyFill="1" applyAlignment="1">
      <alignment/>
    </xf>
    <xf numFmtId="0" fontId="14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justify" wrapText="1"/>
    </xf>
    <xf numFmtId="0" fontId="44" fillId="0" borderId="10" xfId="0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49" fontId="42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justify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179" fontId="18" fillId="0" borderId="0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179" fontId="48" fillId="0" borderId="1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0" fontId="46" fillId="0" borderId="10" xfId="0" applyFont="1" applyFill="1" applyBorder="1" applyAlignment="1">
      <alignment horizontal="justify" vertical="top" wrapText="1"/>
    </xf>
    <xf numFmtId="0" fontId="56" fillId="0" borderId="10" xfId="0" applyFont="1" applyBorder="1" applyAlignment="1">
      <alignment horizontal="justify"/>
    </xf>
    <xf numFmtId="0" fontId="11" fillId="0" borderId="0" xfId="0" applyFont="1" applyFill="1" applyAlignment="1">
      <alignment horizontal="justify"/>
    </xf>
    <xf numFmtId="0" fontId="46" fillId="0" borderId="0" xfId="0" applyFont="1" applyFill="1" applyAlignment="1">
      <alignment wrapText="1"/>
    </xf>
    <xf numFmtId="187" fontId="12" fillId="0" borderId="10" xfId="0" applyNumberFormat="1" applyFont="1" applyFill="1" applyBorder="1" applyAlignment="1">
      <alignment vertical="center" wrapText="1"/>
    </xf>
    <xf numFmtId="179" fontId="12" fillId="30" borderId="10" xfId="0" applyNumberFormat="1" applyFont="1" applyFill="1" applyBorder="1" applyAlignment="1">
      <alignment vertical="center" wrapText="1"/>
    </xf>
    <xf numFmtId="0" fontId="16" fillId="0" borderId="10" xfId="62" applyFont="1" applyFill="1" applyBorder="1" applyAlignment="1">
      <alignment wrapText="1"/>
      <protection/>
    </xf>
    <xf numFmtId="0" fontId="12" fillId="0" borderId="10" xfId="62" applyFont="1" applyFill="1" applyBorder="1" applyAlignment="1">
      <alignment wrapText="1"/>
      <protection/>
    </xf>
    <xf numFmtId="0" fontId="14" fillId="0" borderId="10" xfId="62" applyFont="1" applyFill="1" applyBorder="1" applyAlignment="1">
      <alignment wrapText="1"/>
      <protection/>
    </xf>
    <xf numFmtId="49" fontId="13" fillId="0" borderId="10" xfId="62" applyNumberFormat="1" applyFont="1" applyFill="1" applyBorder="1" applyAlignment="1">
      <alignment wrapText="1"/>
      <protection/>
    </xf>
    <xf numFmtId="49" fontId="16" fillId="0" borderId="10" xfId="62" applyNumberFormat="1" applyFont="1" applyFill="1" applyBorder="1" applyAlignment="1">
      <alignment wrapText="1"/>
      <protection/>
    </xf>
    <xf numFmtId="49" fontId="12" fillId="0" borderId="10" xfId="62" applyNumberFormat="1" applyFont="1" applyFill="1" applyBorder="1" applyAlignment="1">
      <alignment wrapText="1"/>
      <protection/>
    </xf>
    <xf numFmtId="0" fontId="13" fillId="0" borderId="10" xfId="62" applyFont="1" applyFill="1" applyBorder="1" applyAlignment="1">
      <alignment wrapText="1"/>
      <protection/>
    </xf>
    <xf numFmtId="3" fontId="12" fillId="0" borderId="10" xfId="62" applyNumberFormat="1" applyFont="1" applyFill="1" applyBorder="1" applyAlignment="1">
      <alignment wrapText="1"/>
      <protection/>
    </xf>
    <xf numFmtId="0" fontId="11" fillId="0" borderId="10" xfId="0" applyFont="1" applyBorder="1" applyAlignment="1">
      <alignment/>
    </xf>
    <xf numFmtId="0" fontId="13" fillId="0" borderId="10" xfId="62" applyFont="1" applyFill="1" applyBorder="1" applyAlignment="1">
      <alignment horizontal="left" wrapText="1"/>
      <protection/>
    </xf>
    <xf numFmtId="0" fontId="20" fillId="0" borderId="0" xfId="0" applyFont="1" applyAlignment="1">
      <alignment/>
    </xf>
    <xf numFmtId="43" fontId="12" fillId="0" borderId="10" xfId="73" applyFont="1" applyFill="1" applyBorder="1" applyAlignment="1">
      <alignment wrapText="1"/>
    </xf>
    <xf numFmtId="43" fontId="16" fillId="0" borderId="10" xfId="73" applyFont="1" applyFill="1" applyBorder="1" applyAlignment="1">
      <alignment wrapText="1"/>
    </xf>
    <xf numFmtId="0" fontId="12" fillId="0" borderId="10" xfId="62" applyNumberFormat="1" applyFont="1" applyFill="1" applyBorder="1" applyAlignment="1">
      <alignment wrapText="1"/>
      <protection/>
    </xf>
    <xf numFmtId="0" fontId="38" fillId="0" borderId="10" xfId="62" applyFont="1" applyFill="1" applyBorder="1" applyAlignment="1">
      <alignment wrapText="1"/>
      <protection/>
    </xf>
    <xf numFmtId="0" fontId="4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1" fillId="0" borderId="0" xfId="0" applyFont="1" applyAlignment="1">
      <alignment horizontal="justify"/>
    </xf>
    <xf numFmtId="0" fontId="12" fillId="0" borderId="10" xfId="62" applyFont="1" applyFill="1" applyBorder="1" applyAlignment="1">
      <alignment vertical="center" wrapText="1"/>
      <protection/>
    </xf>
    <xf numFmtId="0" fontId="54" fillId="0" borderId="10" xfId="0" applyFont="1" applyFill="1" applyBorder="1" applyAlignment="1">
      <alignment horizontal="justify"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vertical="center" wrapText="1"/>
    </xf>
    <xf numFmtId="179" fontId="59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12" fillId="0" borderId="10" xfId="55" applyFont="1" applyFill="1" applyBorder="1" applyAlignment="1">
      <alignment wrapText="1"/>
      <protection/>
    </xf>
    <xf numFmtId="0" fontId="12" fillId="0" borderId="10" xfId="55" applyFont="1" applyFill="1" applyBorder="1" applyAlignment="1">
      <alignment horizontal="left" wrapText="1"/>
      <protection/>
    </xf>
    <xf numFmtId="49" fontId="13" fillId="0" borderId="10" xfId="55" applyNumberFormat="1" applyFont="1" applyFill="1" applyBorder="1" applyAlignment="1">
      <alignment vertical="center" wrapText="1"/>
      <protection/>
    </xf>
    <xf numFmtId="0" fontId="53" fillId="0" borderId="10" xfId="62" applyFont="1" applyFill="1" applyBorder="1" applyAlignment="1">
      <alignment wrapText="1"/>
      <protection/>
    </xf>
    <xf numFmtId="0" fontId="53" fillId="0" borderId="10" xfId="55" applyFont="1" applyFill="1" applyBorder="1" applyAlignment="1">
      <alignment wrapText="1"/>
      <protection/>
    </xf>
    <xf numFmtId="0" fontId="12" fillId="0" borderId="10" xfId="62" applyFont="1" applyFill="1" applyBorder="1" applyAlignment="1">
      <alignment horizontal="left" wrapText="1"/>
      <protection/>
    </xf>
    <xf numFmtId="179" fontId="60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wrapText="1"/>
    </xf>
    <xf numFmtId="49" fontId="16" fillId="0" borderId="10" xfId="43" applyNumberFormat="1" applyFont="1" applyFill="1" applyBorder="1" applyAlignment="1" applyProtection="1">
      <alignment horizontal="left" wrapText="1"/>
      <protection/>
    </xf>
    <xf numFmtId="0" fontId="11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47" fillId="0" borderId="10" xfId="43" applyFont="1" applyFill="1" applyBorder="1" applyAlignment="1" applyProtection="1">
      <alignment horizontal="left" wrapText="1"/>
      <protection/>
    </xf>
    <xf numFmtId="0" fontId="8" fillId="0" borderId="10" xfId="43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/>
    </xf>
    <xf numFmtId="0" fontId="13" fillId="0" borderId="10" xfId="43" applyFont="1" applyFill="1" applyBorder="1" applyAlignment="1" applyProtection="1">
      <alignment horizontal="left" wrapText="1"/>
      <protection/>
    </xf>
    <xf numFmtId="49" fontId="13" fillId="0" borderId="10" xfId="43" applyNumberFormat="1" applyFont="1" applyFill="1" applyBorder="1" applyAlignment="1" applyProtection="1">
      <alignment horizontal="left" wrapText="1"/>
      <protection/>
    </xf>
    <xf numFmtId="0" fontId="12" fillId="0" borderId="10" xfId="43" applyFont="1" applyFill="1" applyBorder="1" applyAlignment="1" applyProtection="1">
      <alignment horizontal="justify"/>
      <protection/>
    </xf>
    <xf numFmtId="0" fontId="5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/>
    </xf>
    <xf numFmtId="49" fontId="12" fillId="0" borderId="10" xfId="43" applyNumberFormat="1" applyFont="1" applyFill="1" applyBorder="1" applyAlignment="1" applyProtection="1">
      <alignment wrapText="1"/>
      <protection/>
    </xf>
    <xf numFmtId="0" fontId="62" fillId="0" borderId="10" xfId="0" applyFont="1" applyBorder="1" applyAlignment="1">
      <alignment horizontal="center" wrapText="1"/>
    </xf>
    <xf numFmtId="179" fontId="5" fillId="0" borderId="10" xfId="0" applyNumberFormat="1" applyFont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79" fontId="2" fillId="0" borderId="0" xfId="0" applyNumberFormat="1" applyFont="1" applyFill="1" applyBorder="1" applyAlignment="1">
      <alignment horizontal="center"/>
    </xf>
    <xf numFmtId="49" fontId="12" fillId="31" borderId="10" xfId="0" applyNumberFormat="1" applyFont="1" applyFill="1" applyBorder="1" applyAlignment="1">
      <alignment vertical="center" wrapText="1"/>
    </xf>
    <xf numFmtId="49" fontId="16" fillId="31" borderId="10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63" fillId="0" borderId="23" xfId="55" applyNumberFormat="1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49" fontId="5" fillId="0" borderId="15" xfId="55" applyNumberFormat="1" applyFont="1" applyBorder="1" applyAlignment="1">
      <alignment horizontal="left" vertical="center" wrapText="1"/>
      <protection/>
    </xf>
    <xf numFmtId="180" fontId="5" fillId="0" borderId="15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49" fontId="5" fillId="0" borderId="10" xfId="55" applyNumberFormat="1" applyFont="1" applyBorder="1" applyAlignment="1">
      <alignment/>
      <protection/>
    </xf>
    <xf numFmtId="180" fontId="5" fillId="0" borderId="10" xfId="55" applyNumberFormat="1" applyFont="1" applyBorder="1" applyAlignment="1">
      <alignment/>
      <protection/>
    </xf>
    <xf numFmtId="180" fontId="0" fillId="0" borderId="0" xfId="0" applyNumberFormat="1" applyAlignment="1">
      <alignment/>
    </xf>
    <xf numFmtId="49" fontId="3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wrapText="1"/>
      <protection/>
    </xf>
    <xf numFmtId="49" fontId="5" fillId="0" borderId="0" xfId="55" applyNumberFormat="1" applyFont="1" applyFill="1" applyBorder="1" applyAlignment="1">
      <alignment/>
      <protection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horizontal="justify"/>
    </xf>
    <xf numFmtId="0" fontId="14" fillId="0" borderId="10" xfId="62" applyFont="1" applyFill="1" applyBorder="1" applyAlignment="1">
      <alignment vertical="center" wrapText="1"/>
      <protection/>
    </xf>
    <xf numFmtId="0" fontId="13" fillId="0" borderId="10" xfId="62" applyFont="1" applyFill="1" applyBorder="1" applyAlignment="1">
      <alignment vertical="center" wrapText="1"/>
      <protection/>
    </xf>
    <xf numFmtId="0" fontId="16" fillId="0" borderId="10" xfId="62" applyFont="1" applyFill="1" applyBorder="1" applyAlignment="1">
      <alignment vertical="center" wrapText="1"/>
      <protection/>
    </xf>
    <xf numFmtId="49" fontId="16" fillId="0" borderId="10" xfId="62" applyNumberFormat="1" applyFont="1" applyFill="1" applyBorder="1" applyAlignment="1">
      <alignment vertical="center" wrapText="1"/>
      <protection/>
    </xf>
    <xf numFmtId="49" fontId="12" fillId="0" borderId="10" xfId="62" applyNumberFormat="1" applyFont="1" applyFill="1" applyBorder="1" applyAlignment="1">
      <alignment vertical="center" wrapText="1"/>
      <protection/>
    </xf>
    <xf numFmtId="0" fontId="16" fillId="0" borderId="10" xfId="43" applyFont="1" applyFill="1" applyBorder="1" applyAlignment="1" applyProtection="1">
      <alignment wrapText="1"/>
      <protection/>
    </xf>
    <xf numFmtId="49" fontId="13" fillId="0" borderId="10" xfId="62" applyNumberFormat="1" applyFont="1" applyFill="1" applyBorder="1" applyAlignment="1">
      <alignment horizontal="left" wrapText="1"/>
      <protection/>
    </xf>
    <xf numFmtId="0" fontId="53" fillId="0" borderId="10" xfId="62" applyFont="1" applyFill="1" applyBorder="1" applyAlignment="1">
      <alignment wrapText="1"/>
      <protection/>
    </xf>
    <xf numFmtId="49" fontId="13" fillId="0" borderId="25" xfId="0" applyNumberFormat="1" applyFont="1" applyFill="1" applyBorder="1" applyAlignment="1">
      <alignment vertical="center" wrapText="1"/>
    </xf>
    <xf numFmtId="0" fontId="53" fillId="0" borderId="10" xfId="55" applyFont="1" applyFill="1" applyBorder="1" applyAlignment="1">
      <alignment wrapText="1"/>
      <protection/>
    </xf>
    <xf numFmtId="49" fontId="53" fillId="0" borderId="10" xfId="0" applyNumberFormat="1" applyFont="1" applyFill="1" applyBorder="1" applyAlignment="1">
      <alignment wrapText="1"/>
    </xf>
    <xf numFmtId="0" fontId="13" fillId="0" borderId="10" xfId="60" applyFont="1" applyFill="1" applyBorder="1" applyAlignment="1">
      <alignment wrapText="1"/>
      <protection/>
    </xf>
    <xf numFmtId="0" fontId="62" fillId="0" borderId="10" xfId="0" applyFont="1" applyBorder="1" applyAlignment="1">
      <alignment horizontal="justify"/>
    </xf>
    <xf numFmtId="0" fontId="11" fillId="0" borderId="10" xfId="0" applyFont="1" applyBorder="1" applyAlignment="1">
      <alignment wrapText="1"/>
    </xf>
    <xf numFmtId="187" fontId="16" fillId="0" borderId="10" xfId="0" applyNumberFormat="1" applyFont="1" applyFill="1" applyBorder="1" applyAlignment="1">
      <alignment vertical="center" wrapText="1"/>
    </xf>
    <xf numFmtId="0" fontId="14" fillId="31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center" wrapText="1"/>
    </xf>
    <xf numFmtId="49" fontId="14" fillId="31" borderId="10" xfId="0" applyNumberFormat="1" applyFont="1" applyFill="1" applyBorder="1" applyAlignment="1">
      <alignment vertical="center" wrapText="1"/>
    </xf>
    <xf numFmtId="0" fontId="12" fillId="31" borderId="10" xfId="62" applyFont="1" applyFill="1" applyBorder="1" applyAlignment="1">
      <alignment wrapText="1"/>
      <protection/>
    </xf>
    <xf numFmtId="0" fontId="45" fillId="0" borderId="10" xfId="0" applyFont="1" applyBorder="1" applyAlignment="1">
      <alignment horizontal="justify"/>
    </xf>
    <xf numFmtId="0" fontId="16" fillId="0" borderId="10" xfId="59" applyFont="1" applyFill="1" applyBorder="1" applyAlignment="1">
      <alignment horizontal="left" wrapText="1"/>
      <protection/>
    </xf>
    <xf numFmtId="49" fontId="16" fillId="0" borderId="10" xfId="43" applyNumberFormat="1" applyFont="1" applyBorder="1" applyAlignment="1" applyProtection="1">
      <alignment horizontal="left" wrapText="1"/>
      <protection/>
    </xf>
    <xf numFmtId="0" fontId="4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47" fillId="0" borderId="10" xfId="43" applyFont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justify"/>
    </xf>
    <xf numFmtId="49" fontId="44" fillId="0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12" fillId="0" borderId="10" xfId="43" applyFont="1" applyBorder="1" applyAlignment="1" applyProtection="1">
      <alignment horizontal="justify"/>
      <protection/>
    </xf>
    <xf numFmtId="0" fontId="42" fillId="0" borderId="10" xfId="0" applyFont="1" applyBorder="1" applyAlignment="1">
      <alignment horizontal="left" wrapText="1"/>
    </xf>
    <xf numFmtId="0" fontId="46" fillId="0" borderId="0" xfId="0" applyFont="1" applyAlignment="1">
      <alignment wrapText="1"/>
    </xf>
    <xf numFmtId="0" fontId="4" fillId="0" borderId="10" xfId="0" applyFont="1" applyBorder="1" applyAlignment="1">
      <alignment horizontal="justify"/>
    </xf>
    <xf numFmtId="49" fontId="13" fillId="0" borderId="10" xfId="69" applyNumberFormat="1" applyFont="1" applyFill="1" applyBorder="1" applyAlignment="1">
      <alignment horizontal="left" wrapText="1"/>
      <protection/>
    </xf>
    <xf numFmtId="49" fontId="12" fillId="0" borderId="10" xfId="43" applyNumberFormat="1" applyFont="1" applyBorder="1" applyAlignment="1" applyProtection="1">
      <alignment wrapText="1"/>
      <protection/>
    </xf>
    <xf numFmtId="43" fontId="12" fillId="0" borderId="10" xfId="73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13" fillId="0" borderId="10" xfId="43" applyFont="1" applyBorder="1" applyAlignment="1" applyProtection="1">
      <alignment horizontal="left" wrapText="1"/>
      <protection/>
    </xf>
    <xf numFmtId="49" fontId="13" fillId="31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14" fillId="0" borderId="10" xfId="43" applyFont="1" applyBorder="1" applyAlignment="1" applyProtection="1">
      <alignment horizontal="left" wrapText="1"/>
      <protection/>
    </xf>
    <xf numFmtId="49" fontId="11" fillId="0" borderId="0" xfId="0" applyNumberFormat="1" applyFont="1" applyFill="1" applyAlignment="1">
      <alignment wrapText="1"/>
    </xf>
    <xf numFmtId="0" fontId="37" fillId="0" borderId="10" xfId="0" applyFont="1" applyFill="1" applyBorder="1" applyAlignment="1">
      <alignment wrapText="1"/>
    </xf>
    <xf numFmtId="0" fontId="16" fillId="0" borderId="10" xfId="56" applyFont="1" applyFill="1" applyBorder="1" applyAlignment="1">
      <alignment horizontal="justify"/>
      <protection/>
    </xf>
    <xf numFmtId="0" fontId="13" fillId="31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justify"/>
    </xf>
    <xf numFmtId="0" fontId="12" fillId="0" borderId="10" xfId="59" applyFont="1" applyFill="1" applyBorder="1" applyAlignment="1">
      <alignment horizontal="justify"/>
      <protection/>
    </xf>
    <xf numFmtId="0" fontId="8" fillId="0" borderId="10" xfId="43" applyFont="1" applyBorder="1" applyAlignment="1" applyProtection="1">
      <alignment horizontal="left" wrapText="1"/>
      <protection/>
    </xf>
    <xf numFmtId="0" fontId="14" fillId="0" borderId="10" xfId="62" applyFont="1" applyFill="1" applyBorder="1" applyAlignment="1">
      <alignment horizontal="left" wrapText="1"/>
      <protection/>
    </xf>
    <xf numFmtId="49" fontId="40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4" fillId="31" borderId="10" xfId="0" applyFont="1" applyFill="1" applyBorder="1" applyAlignment="1">
      <alignment vertical="top" wrapText="1"/>
    </xf>
    <xf numFmtId="49" fontId="14" fillId="31" borderId="10" xfId="0" applyNumberFormat="1" applyFont="1" applyFill="1" applyBorder="1" applyAlignment="1">
      <alignment wrapText="1"/>
    </xf>
    <xf numFmtId="0" fontId="9" fillId="31" borderId="10" xfId="0" applyFont="1" applyFill="1" applyBorder="1" applyAlignment="1">
      <alignment wrapText="1"/>
    </xf>
    <xf numFmtId="49" fontId="16" fillId="31" borderId="10" xfId="0" applyNumberFormat="1" applyFont="1" applyFill="1" applyBorder="1" applyAlignment="1">
      <alignment wrapText="1"/>
    </xf>
    <xf numFmtId="0" fontId="12" fillId="31" borderId="10" xfId="0" applyFont="1" applyFill="1" applyBorder="1" applyAlignment="1">
      <alignment vertical="top" wrapText="1"/>
    </xf>
    <xf numFmtId="0" fontId="61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9" fillId="0" borderId="24" xfId="0" applyNumberFormat="1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180" fontId="46" fillId="0" borderId="15" xfId="0" applyNumberFormat="1" applyFont="1" applyFill="1" applyBorder="1" applyAlignment="1">
      <alignment/>
    </xf>
    <xf numFmtId="0" fontId="46" fillId="32" borderId="10" xfId="0" applyFont="1" applyFill="1" applyBorder="1" applyAlignment="1">
      <alignment wrapText="1"/>
    </xf>
    <xf numFmtId="49" fontId="46" fillId="32" borderId="10" xfId="0" applyNumberFormat="1" applyFont="1" applyFill="1" applyBorder="1" applyAlignment="1">
      <alignment/>
    </xf>
    <xf numFmtId="180" fontId="46" fillId="32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180" fontId="12" fillId="3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80" fontId="16" fillId="31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 wrapText="1"/>
    </xf>
    <xf numFmtId="49" fontId="14" fillId="32" borderId="10" xfId="0" applyNumberFormat="1" applyFont="1" applyFill="1" applyBorder="1" applyAlignment="1">
      <alignment/>
    </xf>
    <xf numFmtId="180" fontId="14" fillId="32" borderId="10" xfId="0" applyNumberFormat="1" applyFont="1" applyFill="1" applyBorder="1" applyAlignment="1">
      <alignment/>
    </xf>
    <xf numFmtId="180" fontId="16" fillId="0" borderId="10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4" fillId="32" borderId="10" xfId="0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left" vertical="center" wrapText="1"/>
    </xf>
    <xf numFmtId="0" fontId="12" fillId="0" borderId="10" xfId="43" applyFont="1" applyFill="1" applyBorder="1" applyAlignment="1" applyProtection="1">
      <alignment wrapText="1"/>
      <protection/>
    </xf>
    <xf numFmtId="0" fontId="0" fillId="0" borderId="0" xfId="0" applyAlignment="1">
      <alignment horizontal="left" vertical="center"/>
    </xf>
    <xf numFmtId="0" fontId="16" fillId="0" borderId="10" xfId="43" applyFont="1" applyFill="1" applyBorder="1" applyAlignment="1" applyProtection="1">
      <alignment horizontal="left" wrapText="1"/>
      <protection/>
    </xf>
    <xf numFmtId="180" fontId="16" fillId="0" borderId="10" xfId="0" applyNumberFormat="1" applyFont="1" applyFill="1" applyBorder="1" applyAlignment="1">
      <alignment vertical="center" wrapText="1"/>
    </xf>
    <xf numFmtId="0" fontId="14" fillId="32" borderId="10" xfId="43" applyFont="1" applyFill="1" applyBorder="1" applyAlignment="1" applyProtection="1">
      <alignment wrapText="1"/>
      <protection/>
    </xf>
    <xf numFmtId="180" fontId="14" fillId="32" borderId="10" xfId="0" applyNumberFormat="1" applyFont="1" applyFill="1" applyBorder="1" applyAlignment="1">
      <alignment vertical="center" wrapText="1"/>
    </xf>
    <xf numFmtId="180" fontId="12" fillId="0" borderId="1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left"/>
    </xf>
    <xf numFmtId="0" fontId="14" fillId="32" borderId="10" xfId="43" applyFont="1" applyFill="1" applyBorder="1" applyAlignment="1" applyProtection="1">
      <alignment horizontal="left" wrapText="1"/>
      <protection/>
    </xf>
    <xf numFmtId="0" fontId="16" fillId="0" borderId="10" xfId="0" applyFont="1" applyFill="1" applyBorder="1" applyAlignment="1">
      <alignment horizontal="left"/>
    </xf>
    <xf numFmtId="180" fontId="14" fillId="0" borderId="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1" borderId="0" xfId="0" applyFill="1" applyAlignment="1">
      <alignment/>
    </xf>
    <xf numFmtId="0" fontId="6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80" fontId="12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11" fillId="0" borderId="28" xfId="33" applyNumberFormat="1" applyFont="1" applyFill="1" applyBorder="1" applyAlignment="1">
      <alignment horizontal="left" vertical="top" wrapText="1" readingOrder="1"/>
      <protection/>
    </xf>
    <xf numFmtId="0" fontId="71" fillId="0" borderId="10" xfId="0" applyFont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2" fillId="31" borderId="10" xfId="0" applyFont="1" applyFill="1" applyBorder="1" applyAlignment="1">
      <alignment vertical="center" wrapText="1"/>
    </xf>
    <xf numFmtId="0" fontId="15" fillId="31" borderId="10" xfId="0" applyFont="1" applyFill="1" applyBorder="1" applyAlignment="1">
      <alignment horizontal="center" vertical="center" wrapText="1"/>
    </xf>
    <xf numFmtId="180" fontId="15" fillId="31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 vertical="center" wrapText="1"/>
    </xf>
    <xf numFmtId="180" fontId="15" fillId="0" borderId="0" xfId="0" applyNumberFormat="1" applyFont="1" applyFill="1" applyBorder="1" applyAlignment="1">
      <alignment horizontal="center" vertical="center" wrapText="1"/>
    </xf>
    <xf numFmtId="180" fontId="15" fillId="31" borderId="15" xfId="0" applyNumberFormat="1" applyFont="1" applyFill="1" applyBorder="1" applyAlignment="1">
      <alignment horizontal="center" vertical="center" wrapText="1"/>
    </xf>
    <xf numFmtId="180" fontId="15" fillId="32" borderId="10" xfId="0" applyNumberFormat="1" applyFont="1" applyFill="1" applyBorder="1" applyAlignment="1">
      <alignment horizontal="center" vertical="center" wrapText="1"/>
    </xf>
    <xf numFmtId="0" fontId="11" fillId="31" borderId="28" xfId="33" applyNumberFormat="1" applyFont="1" applyFill="1" applyBorder="1" applyAlignment="1">
      <alignment horizontal="left" vertical="top" wrapText="1" readingOrder="1"/>
      <protection/>
    </xf>
    <xf numFmtId="0" fontId="15" fillId="31" borderId="10" xfId="0" applyFont="1" applyFill="1" applyBorder="1" applyAlignment="1">
      <alignment vertical="center" wrapText="1"/>
    </xf>
    <xf numFmtId="0" fontId="15" fillId="3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3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25" xfId="0" applyFont="1" applyFill="1" applyBorder="1" applyAlignment="1">
      <alignment vertical="center" wrapText="1"/>
    </xf>
    <xf numFmtId="0" fontId="72" fillId="31" borderId="25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wrapText="1"/>
    </xf>
    <xf numFmtId="0" fontId="8" fillId="0" borderId="29" xfId="0" applyFont="1" applyFill="1" applyBorder="1" applyAlignment="1">
      <alignment vertical="center" wrapText="1"/>
    </xf>
    <xf numFmtId="179" fontId="4" fillId="0" borderId="10" xfId="0" applyNumberFormat="1" applyFont="1" applyBorder="1" applyAlignment="1">
      <alignment vertical="center" wrapText="1"/>
    </xf>
    <xf numFmtId="0" fontId="8" fillId="0" borderId="2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72" fillId="0" borderId="18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74" fillId="0" borderId="10" xfId="57" applyNumberFormat="1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2" fillId="0" borderId="30" xfId="0" applyFont="1" applyFill="1" applyBorder="1" applyAlignment="1">
      <alignment vertical="center" wrapText="1"/>
    </xf>
    <xf numFmtId="49" fontId="15" fillId="0" borderId="10" xfId="57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18" fillId="33" borderId="10" xfId="0" applyNumberFormat="1" applyFont="1" applyFill="1" applyBorder="1" applyAlignment="1">
      <alignment/>
    </xf>
    <xf numFmtId="179" fontId="14" fillId="33" borderId="10" xfId="0" applyNumberFormat="1" applyFont="1" applyFill="1" applyBorder="1" applyAlignment="1">
      <alignment vertical="center" wrapText="1"/>
    </xf>
    <xf numFmtId="179" fontId="13" fillId="33" borderId="10" xfId="0" applyNumberFormat="1" applyFont="1" applyFill="1" applyBorder="1" applyAlignment="1">
      <alignment vertical="center" wrapText="1"/>
    </xf>
    <xf numFmtId="179" fontId="12" fillId="33" borderId="10" xfId="0" applyNumberFormat="1" applyFont="1" applyFill="1" applyBorder="1" applyAlignment="1">
      <alignment vertical="center" wrapText="1"/>
    </xf>
    <xf numFmtId="179" fontId="16" fillId="33" borderId="10" xfId="0" applyNumberFormat="1" applyFont="1" applyFill="1" applyBorder="1" applyAlignment="1">
      <alignment vertical="center" wrapText="1"/>
    </xf>
    <xf numFmtId="179" fontId="24" fillId="33" borderId="10" xfId="0" applyNumberFormat="1" applyFont="1" applyFill="1" applyBorder="1" applyAlignment="1">
      <alignment/>
    </xf>
    <xf numFmtId="179" fontId="21" fillId="33" borderId="10" xfId="0" applyNumberFormat="1" applyFont="1" applyFill="1" applyBorder="1" applyAlignment="1">
      <alignment/>
    </xf>
    <xf numFmtId="179" fontId="22" fillId="33" borderId="10" xfId="0" applyNumberFormat="1" applyFont="1" applyFill="1" applyBorder="1" applyAlignment="1">
      <alignment/>
    </xf>
    <xf numFmtId="179" fontId="13" fillId="33" borderId="10" xfId="0" applyNumberFormat="1" applyFont="1" applyFill="1" applyBorder="1" applyAlignment="1">
      <alignment horizontal="left" vertical="center" wrapText="1"/>
    </xf>
    <xf numFmtId="179" fontId="13" fillId="33" borderId="12" xfId="0" applyNumberFormat="1" applyFont="1" applyFill="1" applyBorder="1" applyAlignment="1">
      <alignment horizontal="right" vertical="center" wrapText="1"/>
    </xf>
    <xf numFmtId="179" fontId="12" fillId="33" borderId="10" xfId="0" applyNumberFormat="1" applyFont="1" applyFill="1" applyBorder="1" applyAlignment="1">
      <alignment/>
    </xf>
    <xf numFmtId="179" fontId="14" fillId="33" borderId="10" xfId="0" applyNumberFormat="1" applyFont="1" applyFill="1" applyBorder="1" applyAlignment="1">
      <alignment/>
    </xf>
    <xf numFmtId="179" fontId="47" fillId="33" borderId="10" xfId="0" applyNumberFormat="1" applyFont="1" applyFill="1" applyBorder="1" applyAlignment="1">
      <alignment vertical="center" wrapText="1"/>
    </xf>
    <xf numFmtId="179" fontId="13" fillId="33" borderId="10" xfId="0" applyNumberFormat="1" applyFont="1" applyFill="1" applyBorder="1" applyAlignment="1">
      <alignment/>
    </xf>
    <xf numFmtId="179" fontId="39" fillId="33" borderId="10" xfId="0" applyNumberFormat="1" applyFont="1" applyFill="1" applyBorder="1" applyAlignment="1">
      <alignment vertical="center" wrapText="1"/>
    </xf>
    <xf numFmtId="179" fontId="19" fillId="33" borderId="10" xfId="0" applyNumberFormat="1" applyFont="1" applyFill="1" applyBorder="1" applyAlignment="1">
      <alignment vertical="center" wrapText="1"/>
    </xf>
    <xf numFmtId="179" fontId="48" fillId="33" borderId="10" xfId="0" applyNumberFormat="1" applyFont="1" applyFill="1" applyBorder="1" applyAlignment="1">
      <alignment vertical="center" wrapText="1"/>
    </xf>
    <xf numFmtId="179" fontId="8" fillId="33" borderId="10" xfId="0" applyNumberFormat="1" applyFont="1" applyFill="1" applyBorder="1" applyAlignment="1">
      <alignment vertical="center" wrapText="1"/>
    </xf>
    <xf numFmtId="0" fontId="26" fillId="33" borderId="0" xfId="0" applyFont="1" applyFill="1" applyAlignment="1">
      <alignment/>
    </xf>
    <xf numFmtId="0" fontId="100" fillId="0" borderId="10" xfId="55" applyFont="1" applyFill="1" applyBorder="1" applyAlignment="1">
      <alignment wrapText="1"/>
      <protection/>
    </xf>
    <xf numFmtId="49" fontId="100" fillId="0" borderId="10" xfId="0" applyNumberFormat="1" applyFont="1" applyFill="1" applyBorder="1" applyAlignment="1">
      <alignment wrapText="1"/>
    </xf>
    <xf numFmtId="0" fontId="101" fillId="0" borderId="0" xfId="0" applyFont="1" applyAlignment="1">
      <alignment wrapText="1"/>
    </xf>
    <xf numFmtId="0" fontId="72" fillId="0" borderId="10" xfId="0" applyFont="1" applyBorder="1" applyAlignment="1">
      <alignment vertical="center" wrapText="1"/>
    </xf>
    <xf numFmtId="180" fontId="72" fillId="31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180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80" fontId="72" fillId="0" borderId="15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180" fontId="72" fillId="0" borderId="10" xfId="0" applyNumberFormat="1" applyFont="1" applyFill="1" applyBorder="1" applyAlignment="1">
      <alignment vertical="center" wrapText="1"/>
    </xf>
    <xf numFmtId="0" fontId="72" fillId="31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wrapText="1"/>
    </xf>
    <xf numFmtId="0" fontId="103" fillId="0" borderId="10" xfId="0" applyFont="1" applyBorder="1" applyAlignment="1">
      <alignment wrapText="1"/>
    </xf>
    <xf numFmtId="0" fontId="104" fillId="0" borderId="10" xfId="0" applyFont="1" applyBorder="1" applyAlignment="1">
      <alignment wrapText="1"/>
    </xf>
    <xf numFmtId="0" fontId="101" fillId="0" borderId="10" xfId="0" applyFont="1" applyBorder="1" applyAlignment="1">
      <alignment wrapText="1"/>
    </xf>
    <xf numFmtId="0" fontId="105" fillId="0" borderId="0" xfId="0" applyFont="1" applyAlignment="1">
      <alignment horizontal="justify"/>
    </xf>
    <xf numFmtId="49" fontId="106" fillId="0" borderId="10" xfId="0" applyNumberFormat="1" applyFont="1" applyFill="1" applyBorder="1" applyAlignment="1">
      <alignment wrapText="1"/>
    </xf>
    <xf numFmtId="179" fontId="106" fillId="0" borderId="10" xfId="0" applyNumberFormat="1" applyFont="1" applyFill="1" applyBorder="1" applyAlignment="1">
      <alignment vertical="center" wrapText="1"/>
    </xf>
    <xf numFmtId="0" fontId="107" fillId="0" borderId="0" xfId="0" applyFont="1" applyAlignment="1">
      <alignment/>
    </xf>
    <xf numFmtId="49" fontId="9" fillId="0" borderId="10" xfId="43" applyNumberFormat="1" applyFont="1" applyBorder="1" applyAlignment="1" applyProtection="1">
      <alignment wrapText="1"/>
      <protection/>
    </xf>
    <xf numFmtId="0" fontId="108" fillId="0" borderId="10" xfId="0" applyFont="1" applyBorder="1" applyAlignment="1">
      <alignment vertical="center"/>
    </xf>
    <xf numFmtId="0" fontId="105" fillId="0" borderId="10" xfId="0" applyFont="1" applyBorder="1" applyAlignment="1">
      <alignment wrapText="1"/>
    </xf>
    <xf numFmtId="0" fontId="101" fillId="0" borderId="10" xfId="0" applyFont="1" applyBorder="1" applyAlignment="1">
      <alignment vertical="center"/>
    </xf>
    <xf numFmtId="0" fontId="109" fillId="0" borderId="10" xfId="0" applyFont="1" applyBorder="1" applyAlignment="1">
      <alignment/>
    </xf>
    <xf numFmtId="0" fontId="105" fillId="0" borderId="10" xfId="0" applyFont="1" applyBorder="1" applyAlignment="1">
      <alignment/>
    </xf>
    <xf numFmtId="0" fontId="105" fillId="0" borderId="10" xfId="0" applyFont="1" applyBorder="1" applyAlignment="1">
      <alignment vertical="center"/>
    </xf>
    <xf numFmtId="179" fontId="12" fillId="33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left"/>
    </xf>
    <xf numFmtId="180" fontId="14" fillId="34" borderId="10" xfId="0" applyNumberFormat="1" applyFont="1" applyFill="1" applyBorder="1" applyAlignment="1">
      <alignment/>
    </xf>
    <xf numFmtId="0" fontId="109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179" fontId="26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179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179" fontId="12" fillId="0" borderId="29" xfId="0" applyNumberFormat="1" applyFont="1" applyFill="1" applyBorder="1" applyAlignment="1">
      <alignment vertical="center" wrapText="1"/>
    </xf>
    <xf numFmtId="179" fontId="12" fillId="33" borderId="0" xfId="0" applyNumberFormat="1" applyFont="1" applyFill="1" applyBorder="1" applyAlignment="1">
      <alignment vertical="center" wrapText="1"/>
    </xf>
    <xf numFmtId="0" fontId="105" fillId="0" borderId="10" xfId="0" applyFont="1" applyBorder="1" applyAlignment="1">
      <alignment horizontal="justify"/>
    </xf>
    <xf numFmtId="0" fontId="16" fillId="0" borderId="10" xfId="62" applyFont="1" applyFill="1" applyBorder="1" applyAlignment="1">
      <alignment horizontal="left" wrapText="1"/>
      <protection/>
    </xf>
    <xf numFmtId="49" fontId="13" fillId="35" borderId="10" xfId="0" applyNumberFormat="1" applyFont="1" applyFill="1" applyBorder="1" applyAlignment="1">
      <alignment vertical="center" wrapText="1"/>
    </xf>
    <xf numFmtId="179" fontId="14" fillId="35" borderId="10" xfId="0" applyNumberFormat="1" applyFont="1" applyFill="1" applyBorder="1" applyAlignment="1">
      <alignment vertical="center" wrapText="1"/>
    </xf>
    <xf numFmtId="49" fontId="12" fillId="35" borderId="10" xfId="0" applyNumberFormat="1" applyFont="1" applyFill="1" applyBorder="1" applyAlignment="1">
      <alignment vertical="center" wrapText="1"/>
    </xf>
    <xf numFmtId="179" fontId="12" fillId="35" borderId="10" xfId="0" applyNumberFormat="1" applyFont="1" applyFill="1" applyBorder="1" applyAlignment="1">
      <alignment vertical="center" wrapText="1"/>
    </xf>
    <xf numFmtId="0" fontId="12" fillId="35" borderId="10" xfId="60" applyFont="1" applyFill="1" applyBorder="1" applyAlignment="1">
      <alignment wrapText="1"/>
      <protection/>
    </xf>
    <xf numFmtId="0" fontId="105" fillId="35" borderId="0" xfId="0" applyFont="1" applyFill="1" applyAlignment="1">
      <alignment horizontal="justify"/>
    </xf>
    <xf numFmtId="0" fontId="13" fillId="35" borderId="10" xfId="62" applyFont="1" applyFill="1" applyBorder="1" applyAlignment="1">
      <alignment horizontal="left" wrapText="1"/>
      <protection/>
    </xf>
    <xf numFmtId="0" fontId="16" fillId="35" borderId="10" xfId="62" applyFont="1" applyFill="1" applyBorder="1" applyAlignment="1">
      <alignment wrapText="1"/>
      <protection/>
    </xf>
    <xf numFmtId="179" fontId="22" fillId="35" borderId="10" xfId="0" applyNumberFormat="1" applyFont="1" applyFill="1" applyBorder="1" applyAlignment="1">
      <alignment/>
    </xf>
    <xf numFmtId="0" fontId="13" fillId="35" borderId="10" xfId="62" applyFont="1" applyFill="1" applyBorder="1" applyAlignment="1">
      <alignment wrapText="1"/>
      <protection/>
    </xf>
    <xf numFmtId="0" fontId="12" fillId="35" borderId="10" xfId="62" applyFont="1" applyFill="1" applyBorder="1" applyAlignment="1">
      <alignment wrapText="1"/>
      <protection/>
    </xf>
    <xf numFmtId="0" fontId="11" fillId="35" borderId="10" xfId="0" applyFont="1" applyFill="1" applyBorder="1" applyAlignment="1">
      <alignment horizontal="justify" vertical="top" wrapText="1"/>
    </xf>
    <xf numFmtId="0" fontId="105" fillId="0" borderId="0" xfId="0" applyFont="1" applyAlignment="1">
      <alignment wrapText="1"/>
    </xf>
    <xf numFmtId="0" fontId="101" fillId="0" borderId="0" xfId="0" applyFont="1" applyAlignment="1">
      <alignment horizontal="justify"/>
    </xf>
    <xf numFmtId="0" fontId="8" fillId="31" borderId="10" xfId="0" applyFont="1" applyFill="1" applyBorder="1" applyAlignment="1">
      <alignment vertical="center" wrapText="1"/>
    </xf>
    <xf numFmtId="0" fontId="12" fillId="33" borderId="10" xfId="57" applyFont="1" applyFill="1" applyBorder="1" applyAlignment="1">
      <alignment vertical="center" wrapText="1"/>
      <protection/>
    </xf>
    <xf numFmtId="49" fontId="72" fillId="0" borderId="10" xfId="57" applyNumberFormat="1" applyFont="1" applyBorder="1" applyAlignment="1">
      <alignment vertical="center" wrapText="1"/>
      <protection/>
    </xf>
    <xf numFmtId="2" fontId="12" fillId="0" borderId="10" xfId="0" applyNumberFormat="1" applyFont="1" applyFill="1" applyBorder="1" applyAlignment="1">
      <alignment vertical="center" wrapText="1"/>
    </xf>
    <xf numFmtId="0" fontId="110" fillId="0" borderId="10" xfId="0" applyFont="1" applyBorder="1" applyAlignment="1">
      <alignment vertical="center"/>
    </xf>
    <xf numFmtId="0" fontId="109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49" fontId="11" fillId="35" borderId="10" xfId="0" applyNumberFormat="1" applyFont="1" applyFill="1" applyBorder="1" applyAlignment="1">
      <alignment wrapText="1"/>
    </xf>
    <xf numFmtId="0" fontId="103" fillId="0" borderId="0" xfId="0" applyFont="1" applyAlignment="1">
      <alignment horizontal="left"/>
    </xf>
    <xf numFmtId="0" fontId="105" fillId="0" borderId="0" xfId="0" applyFont="1" applyAlignment="1">
      <alignment/>
    </xf>
    <xf numFmtId="49" fontId="11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179" fontId="18" fillId="0" borderId="12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wrapText="1"/>
    </xf>
    <xf numFmtId="179" fontId="18" fillId="0" borderId="15" xfId="0" applyNumberFormat="1" applyFont="1" applyFill="1" applyBorder="1" applyAlignment="1">
      <alignment/>
    </xf>
    <xf numFmtId="49" fontId="111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179" fontId="12" fillId="33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9" fontId="18" fillId="33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179" fontId="12" fillId="0" borderId="29" xfId="0" applyNumberFormat="1" applyFont="1" applyFill="1" applyBorder="1" applyAlignment="1">
      <alignment/>
    </xf>
    <xf numFmtId="179" fontId="18" fillId="0" borderId="29" xfId="0" applyNumberFormat="1" applyFont="1" applyFill="1" applyBorder="1" applyAlignment="1">
      <alignment/>
    </xf>
    <xf numFmtId="179" fontId="18" fillId="33" borderId="12" xfId="0" applyNumberFormat="1" applyFont="1" applyFill="1" applyBorder="1" applyAlignment="1">
      <alignment/>
    </xf>
    <xf numFmtId="179" fontId="18" fillId="33" borderId="15" xfId="0" applyNumberFormat="1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vertical="center"/>
    </xf>
    <xf numFmtId="0" fontId="103" fillId="0" borderId="15" xfId="0" applyFont="1" applyBorder="1" applyAlignment="1">
      <alignment wrapText="1"/>
    </xf>
    <xf numFmtId="0" fontId="15" fillId="31" borderId="15" xfId="0" applyFont="1" applyFill="1" applyBorder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0" fontId="105" fillId="0" borderId="10" xfId="0" applyFont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 wrapText="1"/>
    </xf>
    <xf numFmtId="49" fontId="105" fillId="33" borderId="0" xfId="0" applyNumberFormat="1" applyFont="1" applyFill="1" applyAlignment="1">
      <alignment wrapText="1"/>
    </xf>
    <xf numFmtId="0" fontId="12" fillId="33" borderId="10" xfId="0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justify"/>
    </xf>
    <xf numFmtId="0" fontId="47" fillId="33" borderId="10" xfId="43" applyFont="1" applyFill="1" applyBorder="1" applyAlignment="1" applyProtection="1">
      <alignment horizontal="left" wrapText="1"/>
      <protection/>
    </xf>
    <xf numFmtId="0" fontId="11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justify"/>
    </xf>
    <xf numFmtId="0" fontId="105" fillId="33" borderId="0" xfId="0" applyFont="1" applyFill="1" applyAlignment="1">
      <alignment horizontal="justify"/>
    </xf>
    <xf numFmtId="49" fontId="12" fillId="33" borderId="10" xfId="0" applyNumberFormat="1" applyFont="1" applyFill="1" applyBorder="1" applyAlignment="1">
      <alignment wrapText="1"/>
    </xf>
    <xf numFmtId="49" fontId="46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2" fillId="33" borderId="10" xfId="43" applyFont="1" applyFill="1" applyBorder="1" applyAlignment="1" applyProtection="1">
      <alignment horizontal="left" wrapText="1"/>
      <protection/>
    </xf>
    <xf numFmtId="0" fontId="109" fillId="33" borderId="0" xfId="0" applyFont="1" applyFill="1" applyAlignment="1">
      <alignment/>
    </xf>
    <xf numFmtId="0" fontId="105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wrapText="1"/>
    </xf>
    <xf numFmtId="0" fontId="12" fillId="33" borderId="0" xfId="0" applyFont="1" applyFill="1" applyAlignment="1">
      <alignment wrapText="1"/>
    </xf>
    <xf numFmtId="49" fontId="14" fillId="33" borderId="10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wrapText="1"/>
    </xf>
    <xf numFmtId="0" fontId="38" fillId="33" borderId="10" xfId="0" applyFont="1" applyFill="1" applyBorder="1" applyAlignment="1">
      <alignment/>
    </xf>
    <xf numFmtId="0" fontId="14" fillId="33" borderId="10" xfId="62" applyFont="1" applyFill="1" applyBorder="1" applyAlignment="1">
      <alignment wrapText="1"/>
      <protection/>
    </xf>
    <xf numFmtId="180" fontId="9" fillId="33" borderId="10" xfId="0" applyNumberFormat="1" applyFont="1" applyFill="1" applyBorder="1" applyAlignment="1">
      <alignment/>
    </xf>
    <xf numFmtId="0" fontId="13" fillId="33" borderId="10" xfId="62" applyFont="1" applyFill="1" applyBorder="1" applyAlignment="1">
      <alignment horizontal="left" wrapText="1"/>
      <protection/>
    </xf>
    <xf numFmtId="0" fontId="16" fillId="33" borderId="10" xfId="62" applyFont="1" applyFill="1" applyBorder="1" applyAlignment="1">
      <alignment wrapText="1"/>
      <protection/>
    </xf>
    <xf numFmtId="0" fontId="12" fillId="33" borderId="10" xfId="60" applyFont="1" applyFill="1" applyBorder="1" applyAlignment="1">
      <alignment wrapText="1"/>
      <protection/>
    </xf>
    <xf numFmtId="49" fontId="12" fillId="33" borderId="10" xfId="0" applyNumberFormat="1" applyFont="1" applyFill="1" applyBorder="1" applyAlignment="1">
      <alignment vertical="top" wrapText="1"/>
    </xf>
    <xf numFmtId="49" fontId="12" fillId="33" borderId="10" xfId="58" applyNumberFormat="1" applyFont="1" applyFill="1" applyBorder="1" applyAlignment="1">
      <alignment wrapText="1"/>
      <protection/>
    </xf>
    <xf numFmtId="0" fontId="61" fillId="0" borderId="0" xfId="0" applyFont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180" fontId="7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180" fontId="72" fillId="0" borderId="12" xfId="0" applyNumberFormat="1" applyFont="1" applyFill="1" applyBorder="1" applyAlignment="1">
      <alignment horizontal="center" vertical="center" wrapText="1"/>
    </xf>
    <xf numFmtId="180" fontId="72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4" fillId="0" borderId="37" xfId="0" applyFont="1" applyBorder="1" applyAlignment="1">
      <alignment horizontal="righ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42" xfId="0" applyFont="1" applyFill="1" applyBorder="1" applyAlignment="1">
      <alignment horizontal="left" wrapText="1"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64" fillId="0" borderId="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79" fontId="13" fillId="0" borderId="12" xfId="0" applyNumberFormat="1" applyFont="1" applyFill="1" applyBorder="1" applyAlignment="1">
      <alignment horizontal="right" vertical="center" wrapText="1"/>
    </xf>
    <xf numFmtId="179" fontId="13" fillId="0" borderId="15" xfId="0" applyNumberFormat="1" applyFont="1" applyFill="1" applyBorder="1" applyAlignment="1">
      <alignment horizontal="right" vertical="center" wrapText="1"/>
    </xf>
    <xf numFmtId="179" fontId="13" fillId="0" borderId="12" xfId="0" applyNumberFormat="1" applyFont="1" applyFill="1" applyBorder="1" applyAlignment="1">
      <alignment horizontal="center" vertical="center" wrapText="1"/>
    </xf>
    <xf numFmtId="179" fontId="13" fillId="0" borderId="15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5" fillId="0" borderId="10" xfId="62" applyFont="1" applyFill="1" applyBorder="1" applyAlignment="1">
      <alignment horizontal="center" vertical="center" wrapText="1"/>
      <protection/>
    </xf>
    <xf numFmtId="0" fontId="15" fillId="0" borderId="12" xfId="62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right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179" fontId="13" fillId="33" borderId="12" xfId="0" applyNumberFormat="1" applyFont="1" applyFill="1" applyBorder="1" applyAlignment="1">
      <alignment horizontal="center" vertical="center" wrapText="1"/>
    </xf>
    <xf numFmtId="179" fontId="13" fillId="33" borderId="15" xfId="0" applyNumberFormat="1" applyFont="1" applyFill="1" applyBorder="1" applyAlignment="1">
      <alignment horizontal="center" vertical="center" wrapText="1"/>
    </xf>
    <xf numFmtId="179" fontId="13" fillId="33" borderId="12" xfId="0" applyNumberFormat="1" applyFont="1" applyFill="1" applyBorder="1" applyAlignment="1">
      <alignment horizontal="right" vertical="center" wrapText="1"/>
    </xf>
    <xf numFmtId="179" fontId="13" fillId="33" borderId="15" xfId="0" applyNumberFormat="1" applyFont="1" applyFill="1" applyBorder="1" applyAlignment="1">
      <alignment horizontal="right" vertical="center" wrapText="1"/>
    </xf>
    <xf numFmtId="0" fontId="4" fillId="0" borderId="0" xfId="61" applyFont="1" applyFill="1" applyAlignment="1">
      <alignment horizontal="center" vertical="center" wrapText="1" shrinkToFit="1"/>
      <protection/>
    </xf>
    <xf numFmtId="49" fontId="14" fillId="32" borderId="12" xfId="0" applyNumberFormat="1" applyFont="1" applyFill="1" applyBorder="1" applyAlignment="1">
      <alignment horizontal="left" vertical="center" wrapText="1"/>
    </xf>
    <xf numFmtId="49" fontId="14" fillId="32" borderId="15" xfId="0" applyNumberFormat="1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/>
    </xf>
    <xf numFmtId="180" fontId="14" fillId="32" borderId="10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left" wrapText="1"/>
    </xf>
    <xf numFmtId="0" fontId="61" fillId="0" borderId="4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62" fillId="0" borderId="29" xfId="0" applyFont="1" applyBorder="1" applyAlignment="1">
      <alignment horizontal="left"/>
    </xf>
    <xf numFmtId="0" fontId="62" fillId="0" borderId="44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61" fillId="0" borderId="0" xfId="0" applyFont="1" applyFill="1" applyAlignment="1">
      <alignment horizontal="center" wrapText="1"/>
    </xf>
    <xf numFmtId="0" fontId="6" fillId="0" borderId="29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25" xfId="0" applyFont="1" applyBorder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Бюджет 2017-2019гг" xfId="55"/>
    <cellStyle name="Обычный_ведом. 2015" xfId="56"/>
    <cellStyle name="Обычный_доходы 2012" xfId="57"/>
    <cellStyle name="Обычный_Лист1" xfId="58"/>
    <cellStyle name="Обычный_функц.стр. 2014" xfId="59"/>
    <cellStyle name="Обычный_функц.стр. 2015" xfId="60"/>
    <cellStyle name="Обычный_функц.стр-ра" xfId="61"/>
    <cellStyle name="Обычный_функц.стр-ра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235U6VEM" TargetMode="External" /><Relationship Id="rId6" Type="http://schemas.openxmlformats.org/officeDocument/2006/relationships/hyperlink" Target="consultantplus://offline/ref=C6EF3AE28B6C46D1117CBBA251A07B11C6C7C5768D62628202322DA1BBA42282C9440EEF08E6CC43400231U6V1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hyperlink" Target="consultantplus://offline/ref=9C8C6091F07A6736C14182A29006343D5BBD7494BF22787139B89C820162E1855B84266ADC28F806D5AC82M8c2N" TargetMode="External" /><Relationship Id="rId9" Type="http://schemas.openxmlformats.org/officeDocument/2006/relationships/hyperlink" Target="consultantplus://offline/ref=C6EF3AE28B6C46D1117CBBA251A07B11C6C7C5768D606C8B0E322DA1BBA42282C9440EEF08E6CC43400230U6VFM" TargetMode="External" /><Relationship Id="rId10" Type="http://schemas.openxmlformats.org/officeDocument/2006/relationships/hyperlink" Target="consultantplus://offline/ref=C6EF3AE28B6C46D1117CBBA251A07B11C6C7C5768D6761820E322DA1BBA42282C9440EEF08E6CC43400136U6VDM" TargetMode="External" /><Relationship Id="rId11" Type="http://schemas.openxmlformats.org/officeDocument/2006/relationships/hyperlink" Target="consultantplus://offline/ref=C6EF3AE28B6C46D1117CBBA251A07B11C6C7C5768D606C8B0E322DA1BBA42282C9440EEF08E6CC43400230U6VFM" TargetMode="External" /><Relationship Id="rId12" Type="http://schemas.openxmlformats.org/officeDocument/2006/relationships/hyperlink" Target="consultantplus://offline/ref=C6EF3AE28B6C46D1117CBBA251A07B11C6C7C5768D606C8B0E322DA1BBA42282C9440EEF08E6CC43400230U6VFM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635U6VAM" TargetMode="External" /><Relationship Id="rId6" Type="http://schemas.openxmlformats.org/officeDocument/2006/relationships/hyperlink" Target="consultantplus://offline/ref=C6EF3AE28B6C46D1117CBBA251A07B11C6C7C5768D6761820E322DA1BBA42282C9440EEF08E6CC43400235U6VEM" TargetMode="External" /><Relationship Id="rId7" Type="http://schemas.openxmlformats.org/officeDocument/2006/relationships/hyperlink" Target="consultantplus://offline/ref=C6EF3AE28B6C46D1117CBBA251A07B11C6C7C5768D62628202322DA1BBA42282C9440EEF08E6CC43400231U6V1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9C8C6091F07A6736C14182A29006343D5BBD7494BF22787139B89C820162E1855B84266ADC28F806D5AC82M8c2N" TargetMode="External" /><Relationship Id="rId10" Type="http://schemas.openxmlformats.org/officeDocument/2006/relationships/hyperlink" Target="consultantplus://offline/ref=C6EF3AE28B6C46D1117CBBA251A07B11C6C7C5768D606C8B0E322DA1BBA42282C9440EEF08E6CC43400230U6VFM" TargetMode="External" /><Relationship Id="rId11" Type="http://schemas.openxmlformats.org/officeDocument/2006/relationships/hyperlink" Target="consultantplus://offline/ref=C6EF3AE28B6C46D1117CBBA251A07B11C6C7C5768D606C8B0E322DA1BBA42282C9440EEF08E6CC43400230U6VFM" TargetMode="External" /><Relationship Id="rId12" Type="http://schemas.openxmlformats.org/officeDocument/2006/relationships/hyperlink" Target="consultantplus://offline/ref=C6EF3AE28B6C46D1117CBBA251A07B11C6C7C5768D6761820E322DA1BBA42282C9440EEF08E6CC43400136U6VDM" TargetMode="External" /><Relationship Id="rId13" Type="http://schemas.openxmlformats.org/officeDocument/2006/relationships/hyperlink" Target="consultantplus://offline/ref=C6EF3AE28B6C46D1117CBBA251A07B11C6C7C5768D606C8B0E322DA1BBA42282C9440EEF08E6CC43400230U6VFM" TargetMode="External" /><Relationship Id="rId14" Type="http://schemas.openxmlformats.org/officeDocument/2006/relationships/hyperlink" Target="consultantplus://offline/ref=C6EF3AE28B6C46D1117CBBA251A07B11C6C7C5768D606C8B0E322DA1BBA42282C9440EEF08E6CC43400230U6VFM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761820E322DA1BBA42282C9440EEF08E6CC43400635U6VA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hyperlink" Target="consultantplus://offline/ref=C6EF3AE28B6C46D1117CBBA251A07B11C6C7C5768D6761820E322DA1BBA42282C9440EEF08E6CC43400136U6VDM" TargetMode="External" /><Relationship Id="rId5" Type="http://schemas.openxmlformats.org/officeDocument/2006/relationships/hyperlink" Target="consultantplus://offline/ref=9C8C6091F07A6736C14182A29006343D5BBD7494BF22787139B89C820162E1855B84266ADC28F806D5AC82M8c2N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20">
      <selection activeCell="B14" sqref="B14"/>
    </sheetView>
  </sheetViews>
  <sheetFormatPr defaultColWidth="9.140625" defaultRowHeight="15"/>
  <cols>
    <col min="1" max="1" width="24.00390625" style="0" customWidth="1"/>
    <col min="2" max="2" width="47.140625" style="0" customWidth="1"/>
    <col min="3" max="3" width="6.7109375" style="0" customWidth="1"/>
    <col min="4" max="4" width="13.8515625" style="0" customWidth="1"/>
  </cols>
  <sheetData>
    <row r="1" spans="1:4" ht="15">
      <c r="A1" s="324" t="s">
        <v>876</v>
      </c>
      <c r="B1" s="325"/>
      <c r="C1" s="325"/>
      <c r="D1" s="325"/>
    </row>
    <row r="2" spans="1:4" ht="15">
      <c r="A2" s="323"/>
      <c r="B2" s="677" t="s">
        <v>877</v>
      </c>
      <c r="C2" s="677"/>
      <c r="D2" s="677"/>
    </row>
    <row r="3" spans="1:4" ht="21.75" customHeight="1">
      <c r="A3" s="326"/>
      <c r="B3" s="677" t="s">
        <v>878</v>
      </c>
      <c r="C3" s="677"/>
      <c r="D3" s="677"/>
    </row>
    <row r="4" spans="1:4" ht="28.5" customHeight="1">
      <c r="A4" s="323"/>
      <c r="B4" s="678" t="s">
        <v>1440</v>
      </c>
      <c r="C4" s="678"/>
      <c r="D4" s="678"/>
    </row>
    <row r="5" spans="1:4" ht="30" customHeight="1" thickBot="1">
      <c r="A5" s="679" t="s">
        <v>879</v>
      </c>
      <c r="B5" s="679"/>
      <c r="C5" s="679"/>
      <c r="D5" s="679"/>
    </row>
    <row r="6" spans="1:4" ht="45.75" customHeight="1" thickBot="1">
      <c r="A6" s="327" t="s">
        <v>880</v>
      </c>
      <c r="B6" s="328" t="s">
        <v>881</v>
      </c>
      <c r="C6" s="329" t="s">
        <v>882</v>
      </c>
      <c r="D6" s="330" t="s">
        <v>883</v>
      </c>
    </row>
    <row r="7" spans="1:4" ht="31.5" customHeight="1" hidden="1">
      <c r="A7" s="331" t="s">
        <v>884</v>
      </c>
      <c r="B7" s="332" t="s">
        <v>885</v>
      </c>
      <c r="C7" s="333" t="s">
        <v>532</v>
      </c>
      <c r="D7" s="334">
        <f>D17+D8</f>
        <v>-1000</v>
      </c>
    </row>
    <row r="8" spans="1:4" ht="34.5" customHeight="1">
      <c r="A8" s="335" t="s">
        <v>886</v>
      </c>
      <c r="B8" s="336" t="s">
        <v>887</v>
      </c>
      <c r="C8" s="337">
        <v>520</v>
      </c>
      <c r="D8" s="338">
        <f>D9</f>
        <v>-1000</v>
      </c>
    </row>
    <row r="9" spans="1:4" ht="32.25" customHeight="1">
      <c r="A9" s="335" t="s">
        <v>888</v>
      </c>
      <c r="B9" s="336" t="s">
        <v>889</v>
      </c>
      <c r="C9" s="337">
        <v>520</v>
      </c>
      <c r="D9" s="338">
        <f>D10</f>
        <v>-1000</v>
      </c>
    </row>
    <row r="10" spans="1:4" ht="27" customHeight="1">
      <c r="A10" s="335" t="s">
        <v>890</v>
      </c>
      <c r="B10" s="336" t="s">
        <v>891</v>
      </c>
      <c r="C10" s="337">
        <v>520</v>
      </c>
      <c r="D10" s="338">
        <f>D14+D11</f>
        <v>-1000</v>
      </c>
    </row>
    <row r="11" spans="1:4" ht="24.75" customHeight="1">
      <c r="A11" s="335" t="s">
        <v>892</v>
      </c>
      <c r="B11" s="336" t="s">
        <v>893</v>
      </c>
      <c r="C11" s="337">
        <v>520</v>
      </c>
      <c r="D11" s="338">
        <f>D12</f>
        <v>250</v>
      </c>
    </row>
    <row r="12" spans="1:4" ht="45.75" customHeight="1">
      <c r="A12" s="335" t="s">
        <v>894</v>
      </c>
      <c r="B12" s="336" t="s">
        <v>895</v>
      </c>
      <c r="C12" s="337">
        <v>520</v>
      </c>
      <c r="D12" s="338">
        <f>D13</f>
        <v>250</v>
      </c>
    </row>
    <row r="13" spans="1:4" ht="56.25" customHeight="1">
      <c r="A13" s="335" t="s">
        <v>896</v>
      </c>
      <c r="B13" s="336" t="s">
        <v>897</v>
      </c>
      <c r="C13" s="337">
        <v>520</v>
      </c>
      <c r="D13" s="338">
        <v>250</v>
      </c>
    </row>
    <row r="14" spans="1:4" ht="33" customHeight="1">
      <c r="A14" s="335" t="s">
        <v>898</v>
      </c>
      <c r="B14" s="336" t="s">
        <v>899</v>
      </c>
      <c r="C14" s="337">
        <v>520</v>
      </c>
      <c r="D14" s="338">
        <f>D15</f>
        <v>-1250</v>
      </c>
    </row>
    <row r="15" spans="1:4" ht="39.75" customHeight="1">
      <c r="A15" s="335" t="s">
        <v>900</v>
      </c>
      <c r="B15" s="336" t="s">
        <v>901</v>
      </c>
      <c r="C15" s="337">
        <v>520</v>
      </c>
      <c r="D15" s="338">
        <f>D16</f>
        <v>-1250</v>
      </c>
    </row>
    <row r="16" spans="1:5" ht="44.25" customHeight="1">
      <c r="A16" s="335" t="s">
        <v>902</v>
      </c>
      <c r="B16" s="336" t="s">
        <v>903</v>
      </c>
      <c r="C16" s="337">
        <v>520</v>
      </c>
      <c r="D16" s="338">
        <v>-1250</v>
      </c>
      <c r="E16" s="339"/>
    </row>
    <row r="17" spans="1:4" ht="15" hidden="1">
      <c r="A17" s="335" t="s">
        <v>886</v>
      </c>
      <c r="B17" s="336" t="s">
        <v>904</v>
      </c>
      <c r="C17" s="337">
        <v>700</v>
      </c>
      <c r="D17" s="338"/>
    </row>
    <row r="18" spans="1:4" ht="26.25" customHeight="1">
      <c r="A18" s="335" t="s">
        <v>905</v>
      </c>
      <c r="B18" s="336" t="s">
        <v>906</v>
      </c>
      <c r="C18" s="337">
        <v>700</v>
      </c>
      <c r="D18" s="338">
        <f>D19+D23</f>
        <v>65181.043000000005</v>
      </c>
    </row>
    <row r="19" spans="1:4" ht="16.5" customHeight="1">
      <c r="A19" s="335" t="s">
        <v>907</v>
      </c>
      <c r="B19" s="336" t="s">
        <v>908</v>
      </c>
      <c r="C19" s="337">
        <v>710</v>
      </c>
      <c r="D19" s="338">
        <f>D20</f>
        <v>-333353.406</v>
      </c>
    </row>
    <row r="20" spans="1:4" ht="15" customHeight="1">
      <c r="A20" s="335" t="s">
        <v>909</v>
      </c>
      <c r="B20" s="336" t="s">
        <v>910</v>
      </c>
      <c r="C20" s="337">
        <v>710</v>
      </c>
      <c r="D20" s="338">
        <f>D21</f>
        <v>-333353.406</v>
      </c>
    </row>
    <row r="21" spans="1:4" ht="21.75" customHeight="1">
      <c r="A21" s="335" t="s">
        <v>911</v>
      </c>
      <c r="B21" s="336" t="s">
        <v>912</v>
      </c>
      <c r="C21" s="337">
        <v>710</v>
      </c>
      <c r="D21" s="338">
        <f>D22</f>
        <v>-333353.406</v>
      </c>
    </row>
    <row r="22" spans="1:4" ht="26.25" customHeight="1">
      <c r="A22" s="335" t="s">
        <v>913</v>
      </c>
      <c r="B22" s="336" t="s">
        <v>914</v>
      </c>
      <c r="C22" s="337">
        <v>710</v>
      </c>
      <c r="D22" s="338">
        <v>-333353.406</v>
      </c>
    </row>
    <row r="23" spans="1:4" ht="17.25" customHeight="1">
      <c r="A23" s="335" t="s">
        <v>915</v>
      </c>
      <c r="B23" s="336" t="s">
        <v>916</v>
      </c>
      <c r="C23" s="337">
        <v>720</v>
      </c>
      <c r="D23" s="338">
        <f>D24</f>
        <v>398534.449</v>
      </c>
    </row>
    <row r="24" spans="1:4" ht="15">
      <c r="A24" s="335" t="s">
        <v>917</v>
      </c>
      <c r="B24" s="336" t="s">
        <v>918</v>
      </c>
      <c r="C24" s="337">
        <v>720</v>
      </c>
      <c r="D24" s="338">
        <f>D25</f>
        <v>398534.449</v>
      </c>
    </row>
    <row r="25" spans="1:4" ht="30.75" customHeight="1">
      <c r="A25" s="335" t="s">
        <v>919</v>
      </c>
      <c r="B25" s="336" t="s">
        <v>920</v>
      </c>
      <c r="C25" s="337">
        <v>720</v>
      </c>
      <c r="D25" s="338">
        <f>D26</f>
        <v>398534.449</v>
      </c>
    </row>
    <row r="26" spans="1:4" ht="26.25">
      <c r="A26" s="335" t="s">
        <v>921</v>
      </c>
      <c r="B26" s="336" t="s">
        <v>922</v>
      </c>
      <c r="C26" s="337">
        <v>720</v>
      </c>
      <c r="D26" s="338">
        <v>398534.449</v>
      </c>
    </row>
    <row r="28" spans="1:4" ht="15" hidden="1">
      <c r="A28" s="340" t="s">
        <v>923</v>
      </c>
      <c r="B28" s="341" t="s">
        <v>924</v>
      </c>
      <c r="C28" s="342" t="s">
        <v>925</v>
      </c>
      <c r="D28">
        <v>1250</v>
      </c>
    </row>
    <row r="29" spans="1:4" ht="15" hidden="1">
      <c r="A29" s="340" t="s">
        <v>926</v>
      </c>
      <c r="B29" s="341" t="s">
        <v>924</v>
      </c>
      <c r="C29" s="342" t="s">
        <v>925</v>
      </c>
      <c r="D29">
        <v>538</v>
      </c>
    </row>
  </sheetData>
  <sheetProtection/>
  <mergeCells count="4">
    <mergeCell ref="B2:D2"/>
    <mergeCell ref="B3:D3"/>
    <mergeCell ref="B4:D4"/>
    <mergeCell ref="A5:D5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"/>
  <sheetViews>
    <sheetView zoomScalePageLayoutView="0" workbookViewId="0" topLeftCell="A200">
      <selection activeCell="V63" sqref="V63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4.57421875" style="0" customWidth="1"/>
    <col min="6" max="6" width="13.00390625" style="0" hidden="1" customWidth="1"/>
    <col min="7" max="7" width="13.28125" style="0" hidden="1" customWidth="1"/>
    <col min="8" max="15" width="0" style="0" hidden="1" customWidth="1"/>
    <col min="16" max="16" width="10.00390625" style="0" hidden="1" customWidth="1"/>
    <col min="17" max="17" width="0" style="0" hidden="1" customWidth="1"/>
  </cols>
  <sheetData>
    <row r="1" spans="1:6" ht="15" customHeight="1">
      <c r="A1" s="709" t="s">
        <v>1443</v>
      </c>
      <c r="B1" s="709"/>
      <c r="C1" s="709"/>
      <c r="D1" s="709"/>
      <c r="E1" s="709"/>
      <c r="F1" s="459"/>
    </row>
    <row r="2" spans="1:6" ht="41.25" customHeight="1">
      <c r="A2" s="709"/>
      <c r="B2" s="709"/>
      <c r="C2" s="709"/>
      <c r="D2" s="709"/>
      <c r="E2" s="709"/>
      <c r="F2" s="459"/>
    </row>
    <row r="3" spans="1:6" ht="1.5" customHeight="1" hidden="1">
      <c r="A3" s="459"/>
      <c r="B3" s="459"/>
      <c r="C3" s="459"/>
      <c r="D3" s="710"/>
      <c r="E3" s="710"/>
      <c r="F3" s="710"/>
    </row>
    <row r="4" spans="1:6" ht="18.75">
      <c r="A4" s="711" t="s">
        <v>1030</v>
      </c>
      <c r="B4" s="711"/>
      <c r="C4" s="711"/>
      <c r="D4" s="711"/>
      <c r="E4" s="459"/>
      <c r="F4" s="459"/>
    </row>
    <row r="5" spans="1:6" ht="18.75" customHeight="1">
      <c r="A5" s="712" t="s">
        <v>1031</v>
      </c>
      <c r="B5" s="712"/>
      <c r="C5" s="712"/>
      <c r="D5" s="712"/>
      <c r="E5" s="712"/>
      <c r="F5" s="459"/>
    </row>
    <row r="6" spans="1:6" ht="18.75">
      <c r="A6" s="711" t="s">
        <v>1032</v>
      </c>
      <c r="B6" s="711"/>
      <c r="C6" s="711"/>
      <c r="D6" s="711"/>
      <c r="E6" s="459"/>
      <c r="F6" s="459"/>
    </row>
    <row r="7" spans="1:6" ht="16.5" thickBot="1">
      <c r="A7" s="713" t="s">
        <v>1033</v>
      </c>
      <c r="B7" s="713"/>
      <c r="C7" s="713"/>
      <c r="D7" s="713"/>
      <c r="E7" s="713"/>
      <c r="F7" s="459"/>
    </row>
    <row r="8" spans="1:6" ht="15.75" customHeight="1">
      <c r="A8" s="697" t="s">
        <v>880</v>
      </c>
      <c r="B8" s="460"/>
      <c r="C8" s="699" t="s">
        <v>1034</v>
      </c>
      <c r="D8" s="701" t="s">
        <v>1035</v>
      </c>
      <c r="E8" s="703" t="s">
        <v>796</v>
      </c>
      <c r="F8" s="705"/>
    </row>
    <row r="9" spans="1:6" ht="16.5" thickBot="1">
      <c r="A9" s="698"/>
      <c r="B9" s="461"/>
      <c r="C9" s="700"/>
      <c r="D9" s="702"/>
      <c r="E9" s="704"/>
      <c r="F9" s="706"/>
    </row>
    <row r="10" spans="1:6" ht="15.75" thickBot="1">
      <c r="A10" s="707">
        <v>1</v>
      </c>
      <c r="B10" s="708"/>
      <c r="C10" s="462">
        <v>2</v>
      </c>
      <c r="D10" s="462">
        <v>3</v>
      </c>
      <c r="E10" s="463">
        <v>3</v>
      </c>
      <c r="F10" s="464"/>
    </row>
    <row r="11" spans="1:6" ht="15.75">
      <c r="A11" s="465" t="s">
        <v>1036</v>
      </c>
      <c r="B11" s="465"/>
      <c r="C11" s="466" t="s">
        <v>1037</v>
      </c>
      <c r="D11" s="467" t="e">
        <f>D12+D23+D33+D36+D45+D50+D57+D67</f>
        <v>#REF!</v>
      </c>
      <c r="E11" s="468">
        <f>E12+E17+E23+E33+E36+E45+E50+E57+E67</f>
        <v>128323.916</v>
      </c>
      <c r="F11" s="469"/>
    </row>
    <row r="12" spans="1:6" ht="15.75">
      <c r="A12" s="470" t="s">
        <v>1038</v>
      </c>
      <c r="B12" s="470"/>
      <c r="C12" s="471" t="s">
        <v>1039</v>
      </c>
      <c r="D12" s="469" t="e">
        <f>D13</f>
        <v>#REF!</v>
      </c>
      <c r="E12" s="472">
        <f>E13</f>
        <v>105412</v>
      </c>
      <c r="F12" s="472"/>
    </row>
    <row r="13" spans="1:16" ht="15.75">
      <c r="A13" s="470" t="s">
        <v>1040</v>
      </c>
      <c r="B13" s="470"/>
      <c r="C13" s="471" t="s">
        <v>1041</v>
      </c>
      <c r="D13" s="469" t="e">
        <f>D14+D15+D16+#REF!</f>
        <v>#REF!</v>
      </c>
      <c r="E13" s="472">
        <f>E14+E15+E16</f>
        <v>105412</v>
      </c>
      <c r="F13" s="472"/>
      <c r="P13" s="339"/>
    </row>
    <row r="14" spans="1:8" ht="67.5">
      <c r="A14" s="470" t="s">
        <v>1042</v>
      </c>
      <c r="B14" s="470"/>
      <c r="C14" s="473" t="s">
        <v>1043</v>
      </c>
      <c r="D14" s="474">
        <v>70600</v>
      </c>
      <c r="E14" s="475">
        <v>95017</v>
      </c>
      <c r="F14" s="476"/>
      <c r="H14" s="323"/>
    </row>
    <row r="15" spans="1:6" ht="108">
      <c r="A15" s="470" t="s">
        <v>1044</v>
      </c>
      <c r="B15" s="470"/>
      <c r="C15" s="473" t="s">
        <v>1045</v>
      </c>
      <c r="D15" s="474">
        <v>2250</v>
      </c>
      <c r="E15" s="475">
        <v>9150</v>
      </c>
      <c r="F15" s="476"/>
    </row>
    <row r="16" spans="1:6" ht="47.25" customHeight="1">
      <c r="A16" s="477" t="s">
        <v>1046</v>
      </c>
      <c r="B16" s="477"/>
      <c r="C16" s="473" t="s">
        <v>1047</v>
      </c>
      <c r="D16" s="478">
        <v>220</v>
      </c>
      <c r="E16" s="475">
        <v>1245</v>
      </c>
      <c r="F16" s="476"/>
    </row>
    <row r="17" spans="1:6" ht="40.5">
      <c r="A17" s="477" t="s">
        <v>1048</v>
      </c>
      <c r="B17" s="477"/>
      <c r="C17" s="479" t="s">
        <v>1049</v>
      </c>
      <c r="D17" s="478"/>
      <c r="E17" s="475">
        <f>E18+E19+E20+E21+E22</f>
        <v>10311</v>
      </c>
      <c r="F17" s="472"/>
    </row>
    <row r="18" spans="1:6" ht="72" customHeight="1">
      <c r="A18" s="477" t="s">
        <v>1050</v>
      </c>
      <c r="B18" s="477"/>
      <c r="C18" s="473" t="s">
        <v>1051</v>
      </c>
      <c r="D18" s="478"/>
      <c r="E18" s="475">
        <v>3818</v>
      </c>
      <c r="F18" s="478"/>
    </row>
    <row r="19" spans="1:6" ht="81" customHeight="1">
      <c r="A19" s="477" t="s">
        <v>1052</v>
      </c>
      <c r="B19" s="477"/>
      <c r="C19" s="473" t="s">
        <v>1053</v>
      </c>
      <c r="D19" s="478"/>
      <c r="E19" s="475">
        <v>36</v>
      </c>
      <c r="F19" s="478"/>
    </row>
    <row r="20" spans="1:6" ht="71.25" customHeight="1">
      <c r="A20" s="477" t="s">
        <v>1054</v>
      </c>
      <c r="B20" s="477"/>
      <c r="C20" s="473" t="s">
        <v>1055</v>
      </c>
      <c r="D20" s="478"/>
      <c r="E20" s="475">
        <v>7104</v>
      </c>
      <c r="F20" s="478"/>
    </row>
    <row r="21" spans="1:6" ht="2.25" customHeight="1" hidden="1">
      <c r="A21" s="477" t="s">
        <v>1056</v>
      </c>
      <c r="B21" s="477"/>
      <c r="C21" s="473" t="s">
        <v>1057</v>
      </c>
      <c r="D21" s="478"/>
      <c r="E21" s="475"/>
      <c r="F21" s="478"/>
    </row>
    <row r="22" spans="1:6" ht="69.75" customHeight="1">
      <c r="A22" s="477" t="s">
        <v>1056</v>
      </c>
      <c r="B22" s="477"/>
      <c r="C22" s="473" t="s">
        <v>1057</v>
      </c>
      <c r="D22" s="478"/>
      <c r="E22" s="475">
        <v>-647</v>
      </c>
      <c r="F22" s="478"/>
    </row>
    <row r="23" spans="1:6" ht="15.75">
      <c r="A23" s="477" t="s">
        <v>1058</v>
      </c>
      <c r="B23" s="477"/>
      <c r="C23" s="479" t="s">
        <v>1059</v>
      </c>
      <c r="D23" s="478">
        <f>D29+D31</f>
        <v>4862</v>
      </c>
      <c r="E23" s="475">
        <f>E29+E31+E24</f>
        <v>3287</v>
      </c>
      <c r="F23" s="472"/>
    </row>
    <row r="24" spans="1:6" ht="33.75" customHeight="1">
      <c r="A24" s="477" t="s">
        <v>1060</v>
      </c>
      <c r="B24" s="477"/>
      <c r="C24" s="479" t="s">
        <v>1061</v>
      </c>
      <c r="D24" s="478"/>
      <c r="E24" s="475">
        <f>E25+E26+E28</f>
        <v>249</v>
      </c>
      <c r="F24" s="472"/>
    </row>
    <row r="25" spans="1:6" ht="34.5" customHeight="1">
      <c r="A25" s="477" t="s">
        <v>1062</v>
      </c>
      <c r="B25" s="477"/>
      <c r="C25" s="479" t="s">
        <v>1063</v>
      </c>
      <c r="D25" s="478"/>
      <c r="E25" s="475">
        <v>134</v>
      </c>
      <c r="F25" s="472"/>
    </row>
    <row r="26" spans="1:6" ht="40.5" customHeight="1">
      <c r="A26" s="477" t="s">
        <v>1064</v>
      </c>
      <c r="B26" s="477"/>
      <c r="C26" s="479" t="s">
        <v>1065</v>
      </c>
      <c r="D26" s="478"/>
      <c r="E26" s="475">
        <f>E27</f>
        <v>115</v>
      </c>
      <c r="F26" s="472"/>
    </row>
    <row r="27" spans="1:6" ht="40.5" customHeight="1">
      <c r="A27" s="477" t="s">
        <v>1066</v>
      </c>
      <c r="B27" s="477"/>
      <c r="C27" s="479" t="s">
        <v>1065</v>
      </c>
      <c r="D27" s="478"/>
      <c r="E27" s="475">
        <v>115</v>
      </c>
      <c r="F27" s="472"/>
    </row>
    <row r="28" spans="1:6" ht="34.5" customHeight="1" hidden="1">
      <c r="A28" s="477" t="s">
        <v>1067</v>
      </c>
      <c r="B28" s="477"/>
      <c r="C28" s="479" t="s">
        <v>1068</v>
      </c>
      <c r="D28" s="478"/>
      <c r="E28" s="475"/>
      <c r="F28" s="472"/>
    </row>
    <row r="29" spans="1:6" ht="27">
      <c r="A29" s="477" t="s">
        <v>1069</v>
      </c>
      <c r="B29" s="477"/>
      <c r="C29" s="479" t="s">
        <v>1070</v>
      </c>
      <c r="D29" s="478">
        <f>D30</f>
        <v>3231</v>
      </c>
      <c r="E29" s="475">
        <f>E30</f>
        <v>2810</v>
      </c>
      <c r="F29" s="472"/>
    </row>
    <row r="30" spans="1:6" ht="27">
      <c r="A30" s="477" t="s">
        <v>1071</v>
      </c>
      <c r="B30" s="477"/>
      <c r="C30" s="479" t="s">
        <v>1070</v>
      </c>
      <c r="D30" s="478">
        <v>3231</v>
      </c>
      <c r="E30" s="475">
        <v>2810</v>
      </c>
      <c r="F30" s="480"/>
    </row>
    <row r="31" spans="1:6" ht="15.75">
      <c r="A31" s="477" t="s">
        <v>1072</v>
      </c>
      <c r="B31" s="477"/>
      <c r="C31" s="479" t="s">
        <v>1073</v>
      </c>
      <c r="D31" s="478">
        <f>D32</f>
        <v>1631</v>
      </c>
      <c r="E31" s="475">
        <f>E32</f>
        <v>228</v>
      </c>
      <c r="F31" s="472"/>
    </row>
    <row r="32" spans="1:6" ht="15.75">
      <c r="A32" s="477" t="s">
        <v>1074</v>
      </c>
      <c r="B32" s="477"/>
      <c r="C32" s="479" t="s">
        <v>1073</v>
      </c>
      <c r="D32" s="478">
        <v>1631</v>
      </c>
      <c r="E32" s="475">
        <v>228</v>
      </c>
      <c r="F32" s="476"/>
    </row>
    <row r="33" spans="1:6" ht="15.75">
      <c r="A33" s="477" t="s">
        <v>1075</v>
      </c>
      <c r="B33" s="477"/>
      <c r="C33" s="479" t="s">
        <v>1076</v>
      </c>
      <c r="D33" s="478">
        <f>D34</f>
        <v>846</v>
      </c>
      <c r="E33" s="475">
        <f>E34</f>
        <v>1060</v>
      </c>
      <c r="F33" s="472"/>
    </row>
    <row r="34" spans="1:6" ht="27">
      <c r="A34" s="477" t="s">
        <v>1077</v>
      </c>
      <c r="B34" s="477"/>
      <c r="C34" s="479" t="s">
        <v>1078</v>
      </c>
      <c r="D34" s="478">
        <f>D35</f>
        <v>846</v>
      </c>
      <c r="E34" s="475">
        <f>E35</f>
        <v>1060</v>
      </c>
      <c r="F34" s="472"/>
    </row>
    <row r="35" spans="1:6" ht="40.5">
      <c r="A35" s="477" t="s">
        <v>1079</v>
      </c>
      <c r="B35" s="477"/>
      <c r="C35" s="479" t="s">
        <v>1080</v>
      </c>
      <c r="D35" s="478">
        <v>846</v>
      </c>
      <c r="E35" s="475">
        <v>1060</v>
      </c>
      <c r="F35" s="472"/>
    </row>
    <row r="36" spans="1:6" ht="40.5">
      <c r="A36" s="477" t="s">
        <v>1081</v>
      </c>
      <c r="B36" s="477"/>
      <c r="C36" s="479" t="s">
        <v>1082</v>
      </c>
      <c r="D36" s="478">
        <f>D37</f>
        <v>907</v>
      </c>
      <c r="E36" s="475">
        <f>E37</f>
        <v>1181</v>
      </c>
      <c r="F36" s="472"/>
    </row>
    <row r="37" spans="1:6" ht="81">
      <c r="A37" s="477" t="s">
        <v>1083</v>
      </c>
      <c r="B37" s="477"/>
      <c r="C37" s="479" t="s">
        <v>1084</v>
      </c>
      <c r="D37" s="478">
        <f>D38+D43</f>
        <v>907</v>
      </c>
      <c r="E37" s="475">
        <f>E38+E43+E41</f>
        <v>1181</v>
      </c>
      <c r="F37" s="472"/>
    </row>
    <row r="38" spans="1:6" ht="67.5">
      <c r="A38" s="477" t="s">
        <v>1085</v>
      </c>
      <c r="B38" s="477"/>
      <c r="C38" s="479" t="s">
        <v>1086</v>
      </c>
      <c r="D38" s="478">
        <f>D39</f>
        <v>888</v>
      </c>
      <c r="E38" s="475">
        <f>E39+E40</f>
        <v>1133</v>
      </c>
      <c r="F38" s="472"/>
    </row>
    <row r="39" spans="1:6" ht="94.5" customHeight="1">
      <c r="A39" s="477" t="s">
        <v>1417</v>
      </c>
      <c r="B39" s="477"/>
      <c r="C39" s="601" t="s">
        <v>1418</v>
      </c>
      <c r="D39" s="478">
        <v>888</v>
      </c>
      <c r="E39" s="475">
        <v>873</v>
      </c>
      <c r="F39" s="472"/>
    </row>
    <row r="40" spans="1:6" ht="87" customHeight="1">
      <c r="A40" s="477" t="s">
        <v>1087</v>
      </c>
      <c r="B40" s="477"/>
      <c r="C40" s="479" t="s">
        <v>1088</v>
      </c>
      <c r="D40" s="478"/>
      <c r="E40" s="475">
        <v>260</v>
      </c>
      <c r="F40" s="472"/>
    </row>
    <row r="41" spans="1:6" ht="87" customHeight="1">
      <c r="A41" s="477" t="s">
        <v>1089</v>
      </c>
      <c r="B41" s="477"/>
      <c r="C41" s="481" t="s">
        <v>1090</v>
      </c>
      <c r="D41" s="478"/>
      <c r="E41" s="475">
        <f>E42</f>
        <v>17</v>
      </c>
      <c r="F41" s="472"/>
    </row>
    <row r="42" spans="1:6" ht="87" customHeight="1">
      <c r="A42" s="477" t="s">
        <v>1091</v>
      </c>
      <c r="B42" s="477"/>
      <c r="C42" s="479" t="s">
        <v>1092</v>
      </c>
      <c r="D42" s="478"/>
      <c r="E42" s="475">
        <v>17</v>
      </c>
      <c r="F42" s="472"/>
    </row>
    <row r="43" spans="1:6" ht="95.25" customHeight="1">
      <c r="A43" s="477" t="s">
        <v>1093</v>
      </c>
      <c r="B43" s="477"/>
      <c r="C43" s="479" t="s">
        <v>1094</v>
      </c>
      <c r="D43" s="478">
        <f>D44</f>
        <v>19</v>
      </c>
      <c r="E43" s="475">
        <f>E44</f>
        <v>31</v>
      </c>
      <c r="F43" s="472"/>
    </row>
    <row r="44" spans="1:6" ht="71.25" customHeight="1">
      <c r="A44" s="477" t="s">
        <v>1095</v>
      </c>
      <c r="B44" s="477"/>
      <c r="C44" s="479" t="s">
        <v>1096</v>
      </c>
      <c r="D44" s="478">
        <v>19</v>
      </c>
      <c r="E44" s="475">
        <v>31</v>
      </c>
      <c r="F44" s="472"/>
    </row>
    <row r="45" spans="1:6" ht="36" customHeight="1">
      <c r="A45" s="477" t="s">
        <v>1097</v>
      </c>
      <c r="B45" s="477"/>
      <c r="C45" s="479" t="s">
        <v>1098</v>
      </c>
      <c r="D45" s="478" t="e">
        <f>D46</f>
        <v>#REF!</v>
      </c>
      <c r="E45" s="475">
        <f>E46</f>
        <v>120</v>
      </c>
      <c r="F45" s="482"/>
    </row>
    <row r="46" spans="1:6" ht="15.75">
      <c r="A46" s="477" t="s">
        <v>1099</v>
      </c>
      <c r="B46" s="477"/>
      <c r="C46" s="479" t="s">
        <v>1100</v>
      </c>
      <c r="D46" s="478" t="e">
        <f>D47+#REF!+D48+D49</f>
        <v>#REF!</v>
      </c>
      <c r="E46" s="475">
        <f>E47+E48+E49</f>
        <v>120</v>
      </c>
      <c r="F46" s="482"/>
    </row>
    <row r="47" spans="1:6" ht="27">
      <c r="A47" s="477" t="s">
        <v>1101</v>
      </c>
      <c r="B47" s="477"/>
      <c r="C47" s="479" t="s">
        <v>1102</v>
      </c>
      <c r="D47" s="478">
        <v>75</v>
      </c>
      <c r="E47" s="475">
        <v>85</v>
      </c>
      <c r="F47" s="476"/>
    </row>
    <row r="48" spans="1:6" ht="29.25" customHeight="1">
      <c r="A48" s="477" t="s">
        <v>1312</v>
      </c>
      <c r="B48" s="477"/>
      <c r="C48" s="545" t="s">
        <v>1313</v>
      </c>
      <c r="D48" s="478">
        <v>65</v>
      </c>
      <c r="E48" s="475">
        <v>10.5</v>
      </c>
      <c r="F48" s="476"/>
    </row>
    <row r="49" spans="1:6" ht="21" customHeight="1">
      <c r="A49" s="477" t="s">
        <v>1103</v>
      </c>
      <c r="B49" s="477"/>
      <c r="C49" s="479" t="s">
        <v>1104</v>
      </c>
      <c r="D49" s="478">
        <v>50</v>
      </c>
      <c r="E49" s="475">
        <v>24.5</v>
      </c>
      <c r="F49" s="476"/>
    </row>
    <row r="50" spans="1:17" ht="27">
      <c r="A50" s="477" t="s">
        <v>1105</v>
      </c>
      <c r="B50" s="477"/>
      <c r="C50" s="479" t="s">
        <v>1106</v>
      </c>
      <c r="D50" s="478">
        <f aca="true" t="shared" si="0" ref="D50:E52">D51</f>
        <v>7068</v>
      </c>
      <c r="E50" s="475">
        <f>E51+E54</f>
        <v>5387.416</v>
      </c>
      <c r="F50" s="482"/>
      <c r="P50" t="s">
        <v>1107</v>
      </c>
      <c r="Q50" t="s">
        <v>1108</v>
      </c>
    </row>
    <row r="51" spans="1:6" ht="15.75">
      <c r="A51" s="477" t="s">
        <v>1109</v>
      </c>
      <c r="B51" s="477"/>
      <c r="C51" s="479" t="s">
        <v>1110</v>
      </c>
      <c r="D51" s="478">
        <f t="shared" si="0"/>
        <v>7068</v>
      </c>
      <c r="E51" s="475">
        <f t="shared" si="0"/>
        <v>5370.916</v>
      </c>
      <c r="F51" s="482"/>
    </row>
    <row r="52" spans="1:6" ht="15.75">
      <c r="A52" s="477" t="s">
        <v>1111</v>
      </c>
      <c r="B52" s="477"/>
      <c r="C52" s="479" t="s">
        <v>1112</v>
      </c>
      <c r="D52" s="478">
        <f t="shared" si="0"/>
        <v>7068</v>
      </c>
      <c r="E52" s="475">
        <f t="shared" si="0"/>
        <v>5370.916</v>
      </c>
      <c r="F52" s="482"/>
    </row>
    <row r="53" spans="1:6" ht="27">
      <c r="A53" s="477" t="s">
        <v>1113</v>
      </c>
      <c r="B53" s="477"/>
      <c r="C53" s="479" t="s">
        <v>1114</v>
      </c>
      <c r="D53" s="478">
        <v>7068</v>
      </c>
      <c r="E53" s="475">
        <v>5370.916</v>
      </c>
      <c r="F53" s="482"/>
    </row>
    <row r="54" spans="1:6" ht="27.75">
      <c r="A54" s="559" t="s">
        <v>1419</v>
      </c>
      <c r="B54" s="477"/>
      <c r="C54" s="569" t="s">
        <v>1424</v>
      </c>
      <c r="D54" s="478"/>
      <c r="E54" s="475">
        <f>E55</f>
        <v>16.5</v>
      </c>
      <c r="F54" s="482"/>
    </row>
    <row r="55" spans="1:6" ht="15.75">
      <c r="A55" s="559" t="s">
        <v>1420</v>
      </c>
      <c r="B55" s="477"/>
      <c r="C55" s="569" t="s">
        <v>1422</v>
      </c>
      <c r="D55" s="478"/>
      <c r="E55" s="475">
        <f>E56</f>
        <v>16.5</v>
      </c>
      <c r="F55" s="482"/>
    </row>
    <row r="56" spans="1:6" ht="27.75">
      <c r="A56" s="559" t="s">
        <v>1421</v>
      </c>
      <c r="B56" s="477"/>
      <c r="C56" s="569" t="s">
        <v>1423</v>
      </c>
      <c r="D56" s="478"/>
      <c r="E56" s="475">
        <v>16.5</v>
      </c>
      <c r="F56" s="482"/>
    </row>
    <row r="57" spans="1:6" ht="27">
      <c r="A57" s="477" t="s">
        <v>1115</v>
      </c>
      <c r="B57" s="477"/>
      <c r="C57" s="479" t="s">
        <v>1116</v>
      </c>
      <c r="D57" s="478" t="e">
        <f>D61+#REF!</f>
        <v>#REF!</v>
      </c>
      <c r="E57" s="475">
        <f>E61+E58</f>
        <v>80.5</v>
      </c>
      <c r="F57" s="482"/>
    </row>
    <row r="58" spans="1:6" ht="81.75">
      <c r="A58" s="559" t="s">
        <v>1425</v>
      </c>
      <c r="B58" s="477"/>
      <c r="C58" s="569" t="s">
        <v>1428</v>
      </c>
      <c r="D58" s="478"/>
      <c r="E58" s="475">
        <f>E59</f>
        <v>15.5</v>
      </c>
      <c r="F58" s="482"/>
    </row>
    <row r="59" spans="1:6" ht="95.25">
      <c r="A59" s="559" t="s">
        <v>1426</v>
      </c>
      <c r="B59" s="477"/>
      <c r="C59" s="569" t="s">
        <v>1429</v>
      </c>
      <c r="D59" s="478"/>
      <c r="E59" s="475">
        <f>E60</f>
        <v>15.5</v>
      </c>
      <c r="F59" s="482"/>
    </row>
    <row r="60" spans="1:6" ht="81.75">
      <c r="A60" s="559" t="s">
        <v>1427</v>
      </c>
      <c r="B60" s="477"/>
      <c r="C60" s="569" t="s">
        <v>1430</v>
      </c>
      <c r="D60" s="478"/>
      <c r="E60" s="475">
        <v>15.5</v>
      </c>
      <c r="F60" s="482"/>
    </row>
    <row r="61" spans="1:6" ht="34.5" customHeight="1">
      <c r="A61" s="477" t="s">
        <v>1117</v>
      </c>
      <c r="B61" s="477"/>
      <c r="C61" s="479" t="s">
        <v>1324</v>
      </c>
      <c r="D61" s="478">
        <f>D62</f>
        <v>1350</v>
      </c>
      <c r="E61" s="475">
        <f>E62</f>
        <v>65</v>
      </c>
      <c r="F61" s="482"/>
    </row>
    <row r="62" spans="1:6" ht="30" customHeight="1">
      <c r="A62" s="477" t="s">
        <v>1118</v>
      </c>
      <c r="B62" s="477"/>
      <c r="C62" s="479" t="s">
        <v>1119</v>
      </c>
      <c r="D62" s="478">
        <f>D64</f>
        <v>1350</v>
      </c>
      <c r="E62" s="475">
        <f>E65+E63+E66</f>
        <v>65</v>
      </c>
      <c r="F62" s="482"/>
    </row>
    <row r="63" spans="1:6" ht="75.75" customHeight="1">
      <c r="A63" s="639" t="s">
        <v>1445</v>
      </c>
      <c r="B63" s="477"/>
      <c r="C63" s="569" t="s">
        <v>1446</v>
      </c>
      <c r="D63" s="478">
        <v>1350</v>
      </c>
      <c r="E63" s="475">
        <v>5</v>
      </c>
      <c r="F63" s="482"/>
    </row>
    <row r="64" spans="1:6" ht="54" hidden="1">
      <c r="A64" s="477" t="s">
        <v>1120</v>
      </c>
      <c r="B64" s="477"/>
      <c r="C64" s="479" t="s">
        <v>1121</v>
      </c>
      <c r="D64" s="478">
        <v>1350</v>
      </c>
      <c r="E64" s="475"/>
      <c r="F64" s="482"/>
    </row>
    <row r="65" spans="1:6" ht="45" customHeight="1" hidden="1">
      <c r="A65" s="477" t="s">
        <v>1120</v>
      </c>
      <c r="B65" s="477"/>
      <c r="C65" s="479" t="s">
        <v>1121</v>
      </c>
      <c r="D65" s="478"/>
      <c r="E65" s="475"/>
      <c r="F65" s="482"/>
    </row>
    <row r="66" spans="1:6" ht="45" customHeight="1">
      <c r="A66" s="477" t="s">
        <v>1120</v>
      </c>
      <c r="B66" s="477"/>
      <c r="C66" s="569" t="s">
        <v>1121</v>
      </c>
      <c r="D66" s="478"/>
      <c r="E66" s="475">
        <v>60</v>
      </c>
      <c r="F66" s="482"/>
    </row>
    <row r="67" spans="1:6" ht="15.75">
      <c r="A67" s="477" t="s">
        <v>1122</v>
      </c>
      <c r="B67" s="477"/>
      <c r="C67" s="479" t="s">
        <v>1123</v>
      </c>
      <c r="D67" s="478" t="e">
        <f>D68+D76+D79+D88+#REF!+#REF!+#REF!+#REF!+D87</f>
        <v>#REF!</v>
      </c>
      <c r="E67" s="475">
        <f>E68+E71+E76+E79+E87+E88+E78+E72+E81+E74+E83+E85</f>
        <v>1485</v>
      </c>
      <c r="F67" s="472"/>
    </row>
    <row r="68" spans="1:6" ht="27">
      <c r="A68" s="477" t="s">
        <v>1124</v>
      </c>
      <c r="B68" s="477"/>
      <c r="C68" s="479" t="s">
        <v>1125</v>
      </c>
      <c r="D68" s="478">
        <f>D69+D70</f>
        <v>96</v>
      </c>
      <c r="E68" s="475">
        <f>E69+E70</f>
        <v>120</v>
      </c>
      <c r="F68" s="472"/>
    </row>
    <row r="69" spans="1:6" ht="79.5" customHeight="1">
      <c r="A69" s="477" t="s">
        <v>1126</v>
      </c>
      <c r="B69" s="477"/>
      <c r="C69" s="481" t="s">
        <v>1127</v>
      </c>
      <c r="D69" s="478">
        <v>56</v>
      </c>
      <c r="E69" s="475">
        <v>105</v>
      </c>
      <c r="F69" s="482"/>
    </row>
    <row r="70" spans="1:6" ht="54">
      <c r="A70" s="477" t="s">
        <v>1128</v>
      </c>
      <c r="B70" s="477"/>
      <c r="C70" s="479" t="s">
        <v>1129</v>
      </c>
      <c r="D70" s="478">
        <v>40</v>
      </c>
      <c r="E70" s="475">
        <v>15</v>
      </c>
      <c r="F70" s="482"/>
    </row>
    <row r="71" spans="1:6" ht="75.75" customHeight="1">
      <c r="A71" s="477" t="s">
        <v>1130</v>
      </c>
      <c r="B71" s="477"/>
      <c r="C71" s="479" t="s">
        <v>1131</v>
      </c>
      <c r="D71" s="478"/>
      <c r="E71" s="475">
        <v>120</v>
      </c>
      <c r="F71" s="482"/>
    </row>
    <row r="72" spans="1:6" ht="75.75" customHeight="1" hidden="1">
      <c r="A72" s="477" t="s">
        <v>1132</v>
      </c>
      <c r="B72" s="477"/>
      <c r="C72" s="479" t="s">
        <v>1133</v>
      </c>
      <c r="D72" s="478"/>
      <c r="E72" s="475">
        <f>E73</f>
        <v>0</v>
      </c>
      <c r="F72" s="482"/>
    </row>
    <row r="73" spans="1:6" ht="75.75" customHeight="1" hidden="1">
      <c r="A73" s="477" t="s">
        <v>1134</v>
      </c>
      <c r="B73" s="477"/>
      <c r="C73" s="479" t="s">
        <v>1135</v>
      </c>
      <c r="D73" s="478"/>
      <c r="E73" s="475"/>
      <c r="F73" s="482"/>
    </row>
    <row r="74" spans="1:6" ht="75.75" customHeight="1">
      <c r="A74" s="639" t="s">
        <v>1314</v>
      </c>
      <c r="B74" s="477"/>
      <c r="C74" s="640" t="s">
        <v>1315</v>
      </c>
      <c r="D74" s="478"/>
      <c r="E74" s="475">
        <f>E75</f>
        <v>112</v>
      </c>
      <c r="F74" s="482"/>
    </row>
    <row r="75" spans="1:6" ht="75.75" customHeight="1">
      <c r="A75" s="639" t="s">
        <v>1316</v>
      </c>
      <c r="B75" s="477"/>
      <c r="C75" s="640" t="s">
        <v>1317</v>
      </c>
      <c r="D75" s="478"/>
      <c r="E75" s="475">
        <v>112</v>
      </c>
      <c r="F75" s="482"/>
    </row>
    <row r="76" spans="1:6" ht="118.5" customHeight="1">
      <c r="A76" s="477" t="s">
        <v>1136</v>
      </c>
      <c r="B76" s="477"/>
      <c r="C76" s="481" t="s">
        <v>1137</v>
      </c>
      <c r="D76" s="478">
        <f>D77</f>
        <v>25</v>
      </c>
      <c r="E76" s="475">
        <f>E77</f>
        <v>2</v>
      </c>
      <c r="F76" s="482"/>
    </row>
    <row r="77" spans="1:6" ht="27">
      <c r="A77" s="477" t="s">
        <v>1138</v>
      </c>
      <c r="B77" s="477"/>
      <c r="C77" s="479" t="s">
        <v>1139</v>
      </c>
      <c r="D77" s="478">
        <v>25</v>
      </c>
      <c r="E77" s="475">
        <v>2</v>
      </c>
      <c r="F77" s="482"/>
    </row>
    <row r="78" spans="1:6" ht="54">
      <c r="A78" s="477" t="s">
        <v>1140</v>
      </c>
      <c r="B78" s="477"/>
      <c r="C78" s="479" t="s">
        <v>1141</v>
      </c>
      <c r="D78" s="478"/>
      <c r="E78" s="475">
        <v>12</v>
      </c>
      <c r="F78" s="482"/>
    </row>
    <row r="79" spans="1:6" ht="27" hidden="1">
      <c r="A79" s="477" t="s">
        <v>1142</v>
      </c>
      <c r="B79" s="477"/>
      <c r="C79" s="479" t="s">
        <v>1143</v>
      </c>
      <c r="D79" s="478">
        <f>D80</f>
        <v>29</v>
      </c>
      <c r="E79" s="475">
        <f>E80</f>
        <v>0</v>
      </c>
      <c r="F79" s="472"/>
    </row>
    <row r="80" spans="1:6" ht="27" hidden="1">
      <c r="A80" s="477" t="s">
        <v>1144</v>
      </c>
      <c r="B80" s="477"/>
      <c r="C80" s="479" t="s">
        <v>1145</v>
      </c>
      <c r="D80" s="478">
        <v>29</v>
      </c>
      <c r="E80" s="475"/>
      <c r="F80" s="472"/>
    </row>
    <row r="81" spans="1:6" ht="62.25" customHeight="1" hidden="1">
      <c r="A81" s="477" t="s">
        <v>1146</v>
      </c>
      <c r="B81" s="477"/>
      <c r="C81" s="479" t="s">
        <v>1147</v>
      </c>
      <c r="D81" s="478"/>
      <c r="E81" s="475">
        <f>E82</f>
        <v>0</v>
      </c>
      <c r="F81" s="472"/>
    </row>
    <row r="82" spans="1:6" ht="69.75" customHeight="1" hidden="1">
      <c r="A82" s="477" t="s">
        <v>1148</v>
      </c>
      <c r="B82" s="477"/>
      <c r="C82" s="479" t="s">
        <v>1149</v>
      </c>
      <c r="D82" s="478"/>
      <c r="E82" s="475"/>
      <c r="F82" s="472"/>
    </row>
    <row r="83" spans="1:6" ht="53.25" customHeight="1">
      <c r="A83" s="639" t="s">
        <v>1142</v>
      </c>
      <c r="B83" s="477"/>
      <c r="C83" s="640" t="s">
        <v>1143</v>
      </c>
      <c r="D83" s="478"/>
      <c r="E83" s="475">
        <f>E84</f>
        <v>32</v>
      </c>
      <c r="F83" s="472"/>
    </row>
    <row r="84" spans="1:6" ht="69.75" customHeight="1">
      <c r="A84" s="639" t="s">
        <v>1144</v>
      </c>
      <c r="B84" s="477"/>
      <c r="C84" s="640" t="s">
        <v>1318</v>
      </c>
      <c r="D84" s="478"/>
      <c r="E84" s="475">
        <v>32</v>
      </c>
      <c r="F84" s="472"/>
    </row>
    <row r="85" spans="1:6" ht="69.75" customHeight="1">
      <c r="A85" s="559" t="s">
        <v>1146</v>
      </c>
      <c r="B85" s="477"/>
      <c r="C85" s="569" t="s">
        <v>1147</v>
      </c>
      <c r="D85" s="478"/>
      <c r="E85" s="475">
        <f>E86</f>
        <v>3</v>
      </c>
      <c r="F85" s="472"/>
    </row>
    <row r="86" spans="1:6" ht="69.75" customHeight="1">
      <c r="A86" s="559" t="s">
        <v>1148</v>
      </c>
      <c r="B86" s="477"/>
      <c r="C86" s="569" t="s">
        <v>1149</v>
      </c>
      <c r="D86" s="478"/>
      <c r="E86" s="475">
        <v>3</v>
      </c>
      <c r="F86" s="472"/>
    </row>
    <row r="87" spans="1:6" ht="98.25" customHeight="1">
      <c r="A87" s="477" t="s">
        <v>1150</v>
      </c>
      <c r="B87" s="477"/>
      <c r="C87" s="479" t="s">
        <v>1151</v>
      </c>
      <c r="D87" s="478">
        <v>11</v>
      </c>
      <c r="E87" s="475">
        <v>164</v>
      </c>
      <c r="F87" s="472"/>
    </row>
    <row r="88" spans="1:6" ht="27">
      <c r="A88" s="477" t="s">
        <v>1152</v>
      </c>
      <c r="B88" s="477"/>
      <c r="C88" s="479" t="s">
        <v>1153</v>
      </c>
      <c r="D88" s="478">
        <f>D89</f>
        <v>897</v>
      </c>
      <c r="E88" s="475">
        <f>E89</f>
        <v>920</v>
      </c>
      <c r="F88" s="472"/>
    </row>
    <row r="89" spans="1:6" ht="40.5">
      <c r="A89" s="477" t="s">
        <v>1154</v>
      </c>
      <c r="B89" s="477"/>
      <c r="C89" s="479" t="s">
        <v>1155</v>
      </c>
      <c r="D89" s="478">
        <v>897</v>
      </c>
      <c r="E89" s="475">
        <v>920</v>
      </c>
      <c r="F89" s="472"/>
    </row>
    <row r="90" spans="1:6" ht="15.75">
      <c r="A90" s="477" t="s">
        <v>1156</v>
      </c>
      <c r="B90" s="477"/>
      <c r="C90" s="483" t="s">
        <v>1157</v>
      </c>
      <c r="D90" s="478" t="e">
        <f>D91+D201</f>
        <v>#REF!</v>
      </c>
      <c r="E90" s="475">
        <f>E91+E201+E206</f>
        <v>204779.49000000002</v>
      </c>
      <c r="F90" s="472"/>
    </row>
    <row r="91" spans="1:6" ht="45" customHeight="1">
      <c r="A91" s="477" t="s">
        <v>1158</v>
      </c>
      <c r="B91" s="477"/>
      <c r="C91" s="483" t="s">
        <v>1159</v>
      </c>
      <c r="D91" s="478" t="e">
        <f>D92+D132+D189+#REF!</f>
        <v>#REF!</v>
      </c>
      <c r="E91" s="475">
        <f>E92+E96+E132+E189+E118</f>
        <v>237815.651</v>
      </c>
      <c r="F91" s="472"/>
    </row>
    <row r="92" spans="1:6" ht="27">
      <c r="A92" s="477" t="s">
        <v>1160</v>
      </c>
      <c r="B92" s="477"/>
      <c r="C92" s="483" t="s">
        <v>1161</v>
      </c>
      <c r="D92" s="478">
        <f>D93</f>
        <v>17683</v>
      </c>
      <c r="E92" s="475">
        <f>E93+E94</f>
        <v>8218.264</v>
      </c>
      <c r="F92" s="472"/>
    </row>
    <row r="93" spans="1:7" ht="30" customHeight="1">
      <c r="A93" s="546" t="s">
        <v>1162</v>
      </c>
      <c r="B93" s="477"/>
      <c r="C93" s="484" t="s">
        <v>1163</v>
      </c>
      <c r="D93" s="485">
        <v>17683</v>
      </c>
      <c r="E93" s="486">
        <v>8218.264</v>
      </c>
      <c r="F93" s="469"/>
      <c r="G93" s="475">
        <v>6608.777</v>
      </c>
    </row>
    <row r="94" spans="1:7" ht="27" customHeight="1" hidden="1">
      <c r="A94" s="477" t="s">
        <v>1164</v>
      </c>
      <c r="B94" s="477"/>
      <c r="C94" s="487" t="s">
        <v>1165</v>
      </c>
      <c r="D94" s="485"/>
      <c r="E94" s="486">
        <f>E95</f>
        <v>0</v>
      </c>
      <c r="F94" s="469"/>
      <c r="G94" s="488"/>
    </row>
    <row r="95" spans="1:7" ht="27" customHeight="1" hidden="1">
      <c r="A95" s="477" t="s">
        <v>1166</v>
      </c>
      <c r="B95" s="477"/>
      <c r="C95" s="484" t="s">
        <v>1167</v>
      </c>
      <c r="D95" s="485"/>
      <c r="E95" s="486"/>
      <c r="F95" s="469"/>
      <c r="G95" s="488"/>
    </row>
    <row r="96" spans="1:7" ht="36" customHeight="1" hidden="1">
      <c r="A96" s="477" t="s">
        <v>1168</v>
      </c>
      <c r="B96" s="477"/>
      <c r="C96" s="487" t="s">
        <v>1169</v>
      </c>
      <c r="D96" s="692"/>
      <c r="E96" s="486">
        <f>E99+E101+E103+E107</f>
        <v>0</v>
      </c>
      <c r="F96" s="684"/>
      <c r="G96" s="339">
        <f>G102+G103+G105+G107</f>
        <v>22281.018</v>
      </c>
    </row>
    <row r="97" spans="1:6" ht="39.75" customHeight="1" hidden="1">
      <c r="A97" s="477" t="s">
        <v>1170</v>
      </c>
      <c r="B97" s="477"/>
      <c r="C97" s="484" t="s">
        <v>1171</v>
      </c>
      <c r="D97" s="692"/>
      <c r="E97" s="489">
        <f>E98</f>
        <v>0</v>
      </c>
      <c r="F97" s="684"/>
    </row>
    <row r="98" spans="1:6" ht="39" customHeight="1" hidden="1">
      <c r="A98" s="477" t="s">
        <v>1172</v>
      </c>
      <c r="B98" s="477"/>
      <c r="C98" s="484" t="s">
        <v>1173</v>
      </c>
      <c r="D98" s="485"/>
      <c r="E98" s="486">
        <f>E102</f>
        <v>0</v>
      </c>
      <c r="F98" s="469"/>
    </row>
    <row r="99" spans="1:7" ht="42" customHeight="1" hidden="1">
      <c r="A99" s="477" t="s">
        <v>1174</v>
      </c>
      <c r="B99" s="477"/>
      <c r="C99" s="484" t="s">
        <v>1175</v>
      </c>
      <c r="D99" s="485">
        <v>79360</v>
      </c>
      <c r="E99" s="486"/>
      <c r="F99" s="469"/>
      <c r="G99" s="490">
        <v>177.388</v>
      </c>
    </row>
    <row r="100" spans="1:7" ht="48" customHeight="1" hidden="1">
      <c r="A100" s="477" t="s">
        <v>1176</v>
      </c>
      <c r="B100" s="477"/>
      <c r="C100" s="484" t="s">
        <v>1177</v>
      </c>
      <c r="D100" s="485"/>
      <c r="E100" s="486"/>
      <c r="F100" s="469"/>
      <c r="G100">
        <v>14860.442</v>
      </c>
    </row>
    <row r="101" spans="1:7" ht="48" customHeight="1" hidden="1">
      <c r="A101" s="477" t="s">
        <v>1172</v>
      </c>
      <c r="B101" s="477"/>
      <c r="C101" s="484" t="s">
        <v>1173</v>
      </c>
      <c r="D101" s="485"/>
      <c r="E101" s="486">
        <f>E102</f>
        <v>0</v>
      </c>
      <c r="F101" s="469"/>
      <c r="G101">
        <v>14860.442</v>
      </c>
    </row>
    <row r="102" spans="1:7" ht="48" customHeight="1" hidden="1">
      <c r="A102" s="477" t="s">
        <v>1178</v>
      </c>
      <c r="B102" s="477"/>
      <c r="C102" s="484" t="s">
        <v>1179</v>
      </c>
      <c r="D102" s="485"/>
      <c r="E102" s="475"/>
      <c r="F102" s="469"/>
      <c r="G102">
        <v>14860.442</v>
      </c>
    </row>
    <row r="103" spans="1:7" ht="51.75" customHeight="1" hidden="1">
      <c r="A103" s="477" t="s">
        <v>1180</v>
      </c>
      <c r="B103" s="477"/>
      <c r="C103" s="484" t="s">
        <v>1181</v>
      </c>
      <c r="D103" s="485">
        <v>79360</v>
      </c>
      <c r="E103" s="486">
        <f>E105</f>
        <v>0</v>
      </c>
      <c r="F103" s="469"/>
      <c r="G103" s="490">
        <v>177.388</v>
      </c>
    </row>
    <row r="104" spans="1:6" ht="47.25" customHeight="1" hidden="1">
      <c r="A104" s="477"/>
      <c r="B104" s="477"/>
      <c r="C104" s="484"/>
      <c r="D104" s="485"/>
      <c r="E104" s="486"/>
      <c r="F104" s="469"/>
    </row>
    <row r="105" spans="1:7" ht="54.75" customHeight="1" hidden="1">
      <c r="A105" s="477" t="s">
        <v>1182</v>
      </c>
      <c r="B105" s="477"/>
      <c r="C105" s="491" t="s">
        <v>1183</v>
      </c>
      <c r="D105" s="485"/>
      <c r="E105" s="486"/>
      <c r="F105" s="469"/>
      <c r="G105">
        <v>993.301</v>
      </c>
    </row>
    <row r="106" spans="1:7" ht="22.5" customHeight="1" hidden="1">
      <c r="A106" s="477" t="s">
        <v>1184</v>
      </c>
      <c r="B106" s="477"/>
      <c r="C106" s="484" t="s">
        <v>1185</v>
      </c>
      <c r="D106" s="485"/>
      <c r="E106" s="486">
        <f>E107</f>
        <v>0</v>
      </c>
      <c r="F106" s="469"/>
      <c r="G106" s="339">
        <f>G110+G111+G112+G113+G114+G115+G116</f>
        <v>6118.735</v>
      </c>
    </row>
    <row r="107" spans="1:7" ht="22.5" customHeight="1" hidden="1">
      <c r="A107" s="477" t="s">
        <v>1186</v>
      </c>
      <c r="B107" s="477"/>
      <c r="C107" s="484" t="s">
        <v>1187</v>
      </c>
      <c r="D107" s="485"/>
      <c r="E107" s="486">
        <f>E108+E109+E110+E111+E112+E113+E114+E115+E116+E117</f>
        <v>0</v>
      </c>
      <c r="F107" s="469"/>
      <c r="G107" s="339">
        <f>G111+G112+G113+G114+G115+G116+G117</f>
        <v>6249.887</v>
      </c>
    </row>
    <row r="108" spans="1:6" ht="51" customHeight="1" hidden="1">
      <c r="A108" s="477" t="s">
        <v>1186</v>
      </c>
      <c r="B108" s="477"/>
      <c r="C108" s="484" t="s">
        <v>1188</v>
      </c>
      <c r="D108" s="485"/>
      <c r="E108" s="486"/>
      <c r="F108" s="469"/>
    </row>
    <row r="109" spans="1:6" ht="58.5" customHeight="1" hidden="1">
      <c r="A109" s="477" t="s">
        <v>1186</v>
      </c>
      <c r="B109" s="477"/>
      <c r="C109" s="491" t="s">
        <v>1183</v>
      </c>
      <c r="D109" s="485"/>
      <c r="E109" s="486"/>
      <c r="F109" s="469"/>
    </row>
    <row r="110" spans="1:6" ht="34.5" customHeight="1" hidden="1">
      <c r="A110" s="492"/>
      <c r="B110" s="493"/>
      <c r="C110" s="484"/>
      <c r="D110" s="485"/>
      <c r="E110" s="486"/>
      <c r="F110" s="469"/>
    </row>
    <row r="111" spans="1:7" ht="34.5" customHeight="1" hidden="1">
      <c r="A111" s="494"/>
      <c r="B111" s="494"/>
      <c r="C111" s="347"/>
      <c r="D111" s="495"/>
      <c r="E111" s="475"/>
      <c r="F111" s="469"/>
      <c r="G111">
        <v>106.87</v>
      </c>
    </row>
    <row r="112" spans="1:7" ht="34.5" customHeight="1" hidden="1">
      <c r="A112" s="494"/>
      <c r="B112" s="494"/>
      <c r="C112" s="347"/>
      <c r="D112" s="495"/>
      <c r="E112" s="475"/>
      <c r="F112" s="469"/>
      <c r="G112">
        <v>4000</v>
      </c>
    </row>
    <row r="113" spans="1:7" ht="50.25" customHeight="1" hidden="1">
      <c r="A113" s="492" t="s">
        <v>1186</v>
      </c>
      <c r="B113" s="492"/>
      <c r="C113" s="484" t="s">
        <v>1189</v>
      </c>
      <c r="D113" s="485"/>
      <c r="E113" s="486"/>
      <c r="F113" s="469"/>
      <c r="G113" s="490">
        <v>125.735</v>
      </c>
    </row>
    <row r="114" spans="1:7" ht="35.25" customHeight="1" hidden="1">
      <c r="A114" s="492" t="s">
        <v>1186</v>
      </c>
      <c r="B114" s="492"/>
      <c r="C114" s="484" t="s">
        <v>1190</v>
      </c>
      <c r="D114" s="485"/>
      <c r="E114" s="486"/>
      <c r="F114" s="469"/>
      <c r="G114" s="490">
        <v>387.063</v>
      </c>
    </row>
    <row r="115" spans="1:7" ht="75.75" customHeight="1" hidden="1">
      <c r="A115" s="492" t="s">
        <v>1186</v>
      </c>
      <c r="B115" s="492"/>
      <c r="C115" s="484" t="s">
        <v>1191</v>
      </c>
      <c r="D115" s="485"/>
      <c r="E115" s="486"/>
      <c r="F115" s="469"/>
      <c r="G115" s="490">
        <v>224.067</v>
      </c>
    </row>
    <row r="116" spans="1:7" ht="39.75" customHeight="1" hidden="1">
      <c r="A116" s="492" t="s">
        <v>1186</v>
      </c>
      <c r="B116" s="492"/>
      <c r="C116" s="484" t="s">
        <v>1192</v>
      </c>
      <c r="D116" s="485"/>
      <c r="E116" s="475"/>
      <c r="F116" s="469"/>
      <c r="G116" s="490">
        <v>1275</v>
      </c>
    </row>
    <row r="117" spans="1:7" ht="43.5" customHeight="1" hidden="1">
      <c r="A117" s="492" t="s">
        <v>1186</v>
      </c>
      <c r="B117" s="492"/>
      <c r="C117" s="484" t="s">
        <v>1193</v>
      </c>
      <c r="D117" s="485"/>
      <c r="E117" s="486"/>
      <c r="F117" s="469"/>
      <c r="G117" s="490">
        <v>131.152</v>
      </c>
    </row>
    <row r="118" spans="1:7" ht="50.25" customHeight="1">
      <c r="A118" s="559" t="s">
        <v>1277</v>
      </c>
      <c r="B118" s="492"/>
      <c r="C118" s="561" t="s">
        <v>1278</v>
      </c>
      <c r="D118" s="485"/>
      <c r="E118" s="486">
        <f>E123+E121+E119</f>
        <v>11954.677</v>
      </c>
      <c r="F118" s="469"/>
      <c r="G118" s="490"/>
    </row>
    <row r="119" spans="1:7" ht="50.25" customHeight="1">
      <c r="A119" s="560" t="s">
        <v>1290</v>
      </c>
      <c r="B119" s="492"/>
      <c r="C119" s="562" t="s">
        <v>1175</v>
      </c>
      <c r="D119" s="485"/>
      <c r="E119" s="547">
        <f>E120</f>
        <v>423.751</v>
      </c>
      <c r="F119" s="469"/>
      <c r="G119" s="490"/>
    </row>
    <row r="120" spans="1:7" ht="50.25" customHeight="1">
      <c r="A120" s="560" t="s">
        <v>1289</v>
      </c>
      <c r="B120" s="492"/>
      <c r="C120" s="562" t="s">
        <v>1288</v>
      </c>
      <c r="D120" s="485"/>
      <c r="E120" s="547">
        <v>423.751</v>
      </c>
      <c r="F120" s="469"/>
      <c r="G120" s="490"/>
    </row>
    <row r="121" spans="1:7" ht="50.25" customHeight="1">
      <c r="A121" s="560" t="s">
        <v>1280</v>
      </c>
      <c r="B121" s="492"/>
      <c r="C121" s="562" t="s">
        <v>1173</v>
      </c>
      <c r="D121" s="485"/>
      <c r="E121" s="547">
        <f>E122</f>
        <v>850</v>
      </c>
      <c r="F121" s="469"/>
      <c r="G121" s="490"/>
    </row>
    <row r="122" spans="1:18" ht="50.25" customHeight="1">
      <c r="A122" s="560" t="s">
        <v>1281</v>
      </c>
      <c r="B122" s="492"/>
      <c r="C122" s="562" t="s">
        <v>1177</v>
      </c>
      <c r="D122" s="485"/>
      <c r="E122" s="547">
        <v>850</v>
      </c>
      <c r="F122" s="469"/>
      <c r="G122" s="490"/>
      <c r="R122" s="3"/>
    </row>
    <row r="123" spans="1:18" ht="18" customHeight="1">
      <c r="A123" s="560" t="s">
        <v>1273</v>
      </c>
      <c r="B123" s="492"/>
      <c r="C123" s="484" t="s">
        <v>1185</v>
      </c>
      <c r="D123" s="485"/>
      <c r="E123" s="547">
        <f>E124</f>
        <v>10680.926</v>
      </c>
      <c r="F123" s="469"/>
      <c r="G123" s="490"/>
      <c r="R123" s="3"/>
    </row>
    <row r="124" spans="1:18" ht="35.25" customHeight="1">
      <c r="A124" s="560" t="s">
        <v>1274</v>
      </c>
      <c r="B124" s="492"/>
      <c r="C124" s="562" t="s">
        <v>1275</v>
      </c>
      <c r="D124" s="485"/>
      <c r="E124" s="547">
        <f>E127+E129+E130+E131+E125+E126+E128</f>
        <v>10680.926</v>
      </c>
      <c r="F124" s="469"/>
      <c r="G124" s="490"/>
      <c r="R124" s="3"/>
    </row>
    <row r="125" spans="1:18" ht="107.25" customHeight="1">
      <c r="A125" s="560" t="s">
        <v>1274</v>
      </c>
      <c r="B125" s="492"/>
      <c r="C125" s="562" t="s">
        <v>1319</v>
      </c>
      <c r="D125" s="485"/>
      <c r="E125" s="547">
        <v>187.524</v>
      </c>
      <c r="F125" s="469"/>
      <c r="G125" s="490"/>
      <c r="R125" s="3"/>
    </row>
    <row r="126" spans="1:18" ht="39" customHeight="1">
      <c r="A126" s="637" t="s">
        <v>1274</v>
      </c>
      <c r="B126" s="638"/>
      <c r="C126" s="545" t="s">
        <v>1320</v>
      </c>
      <c r="D126" s="485"/>
      <c r="E126" s="547">
        <v>427.406</v>
      </c>
      <c r="F126" s="469"/>
      <c r="G126" s="490"/>
      <c r="R126" s="3"/>
    </row>
    <row r="127" spans="1:18" ht="43.5" customHeight="1">
      <c r="A127" s="560" t="s">
        <v>1274</v>
      </c>
      <c r="B127" s="492"/>
      <c r="C127" s="603" t="s">
        <v>1189</v>
      </c>
      <c r="D127" s="485"/>
      <c r="E127" s="547">
        <v>147.921</v>
      </c>
      <c r="F127" s="469"/>
      <c r="G127" s="490"/>
      <c r="R127" s="3"/>
    </row>
    <row r="128" spans="1:18" ht="43.5" customHeight="1">
      <c r="A128" s="560" t="s">
        <v>1274</v>
      </c>
      <c r="B128" s="492"/>
      <c r="C128" s="602" t="s">
        <v>1321</v>
      </c>
      <c r="D128" s="485"/>
      <c r="E128" s="547">
        <v>3794.193</v>
      </c>
      <c r="F128" s="469"/>
      <c r="G128" s="490"/>
      <c r="R128" s="3"/>
    </row>
    <row r="129" spans="1:18" ht="43.5" customHeight="1">
      <c r="A129" s="560" t="s">
        <v>1274</v>
      </c>
      <c r="B129" s="492"/>
      <c r="C129" s="484" t="s">
        <v>1192</v>
      </c>
      <c r="D129" s="485"/>
      <c r="E129" s="547">
        <v>1828</v>
      </c>
      <c r="F129" s="469"/>
      <c r="G129" s="490"/>
      <c r="R129" s="3"/>
    </row>
    <row r="130" spans="1:18" ht="69.75" customHeight="1">
      <c r="A130" s="560" t="s">
        <v>1274</v>
      </c>
      <c r="B130" s="492"/>
      <c r="C130" s="484" t="s">
        <v>1279</v>
      </c>
      <c r="D130" s="485"/>
      <c r="E130" s="547">
        <v>370.882</v>
      </c>
      <c r="F130" s="469"/>
      <c r="G130" s="490"/>
      <c r="R130" s="3"/>
    </row>
    <row r="131" spans="1:18" ht="43.5" customHeight="1">
      <c r="A131" s="560" t="s">
        <v>1274</v>
      </c>
      <c r="B131" s="492"/>
      <c r="C131" s="484" t="s">
        <v>1276</v>
      </c>
      <c r="D131" s="485"/>
      <c r="E131" s="547">
        <v>3925</v>
      </c>
      <c r="F131" s="469"/>
      <c r="G131" s="490"/>
      <c r="R131" s="3"/>
    </row>
    <row r="132" spans="1:18" ht="27">
      <c r="A132" s="477" t="s">
        <v>1194</v>
      </c>
      <c r="B132" s="477"/>
      <c r="C132" s="483" t="s">
        <v>1195</v>
      </c>
      <c r="D132" s="478" t="e">
        <f>D133+D138+#REF!+D147+#REF!</f>
        <v>#REF!</v>
      </c>
      <c r="E132" s="475">
        <f>E133+E138+E147+E142+E145+E136</f>
        <v>217273.51</v>
      </c>
      <c r="F132" s="482"/>
      <c r="G132" s="475">
        <v>216188.224</v>
      </c>
      <c r="R132" s="3"/>
    </row>
    <row r="133" spans="1:6" ht="28.5" customHeight="1">
      <c r="A133" s="560" t="s">
        <v>1272</v>
      </c>
      <c r="B133" s="546"/>
      <c r="C133" s="387" t="s">
        <v>1196</v>
      </c>
      <c r="D133" s="548">
        <f>D134</f>
        <v>0</v>
      </c>
      <c r="E133" s="549">
        <f>E134</f>
        <v>1522.925</v>
      </c>
      <c r="F133" s="482"/>
    </row>
    <row r="134" spans="1:6" ht="82.5" customHeight="1" hidden="1">
      <c r="A134" s="680" t="s">
        <v>1197</v>
      </c>
      <c r="B134" s="680"/>
      <c r="C134" s="682" t="s">
        <v>1198</v>
      </c>
      <c r="D134" s="682"/>
      <c r="E134" s="693">
        <v>1522.925</v>
      </c>
      <c r="F134" s="695"/>
    </row>
    <row r="135" spans="1:6" ht="46.5" customHeight="1">
      <c r="A135" s="680"/>
      <c r="B135" s="680"/>
      <c r="C135" s="387" t="s">
        <v>1199</v>
      </c>
      <c r="D135" s="496"/>
      <c r="E135" s="694"/>
      <c r="F135" s="696"/>
    </row>
    <row r="136" spans="1:6" ht="58.5" customHeight="1" hidden="1">
      <c r="A136" s="552" t="s">
        <v>1200</v>
      </c>
      <c r="B136" s="546"/>
      <c r="C136" s="575" t="s">
        <v>1201</v>
      </c>
      <c r="D136" s="496"/>
      <c r="E136" s="551">
        <f>E137</f>
        <v>0</v>
      </c>
      <c r="F136" s="467"/>
    </row>
    <row r="137" spans="1:6" ht="59.25" customHeight="1" hidden="1">
      <c r="A137" s="553" t="s">
        <v>1202</v>
      </c>
      <c r="B137" s="546"/>
      <c r="C137" s="387" t="s">
        <v>1203</v>
      </c>
      <c r="D137" s="496"/>
      <c r="E137" s="551"/>
      <c r="F137" s="467"/>
    </row>
    <row r="138" spans="1:6" ht="15" customHeight="1">
      <c r="A138" s="680" t="s">
        <v>1204</v>
      </c>
      <c r="B138" s="680"/>
      <c r="C138" s="690" t="s">
        <v>1205</v>
      </c>
      <c r="D138" s="691">
        <f>D140</f>
        <v>145</v>
      </c>
      <c r="E138" s="683">
        <f>E140</f>
        <v>79.625</v>
      </c>
      <c r="F138" s="689"/>
    </row>
    <row r="139" spans="1:6" ht="48.75" customHeight="1">
      <c r="A139" s="680"/>
      <c r="B139" s="680"/>
      <c r="C139" s="690"/>
      <c r="D139" s="691"/>
      <c r="E139" s="683"/>
      <c r="F139" s="689"/>
    </row>
    <row r="140" spans="1:6" ht="30.75" customHeight="1" hidden="1">
      <c r="A140" s="680" t="s">
        <v>1206</v>
      </c>
      <c r="B140" s="680"/>
      <c r="C140" s="690" t="s">
        <v>1207</v>
      </c>
      <c r="D140" s="691">
        <v>145</v>
      </c>
      <c r="E140" s="683">
        <v>79.625</v>
      </c>
      <c r="F140" s="684"/>
    </row>
    <row r="141" spans="1:6" ht="71.25" customHeight="1">
      <c r="A141" s="680"/>
      <c r="B141" s="680"/>
      <c r="C141" s="690"/>
      <c r="D141" s="691"/>
      <c r="E141" s="683"/>
      <c r="F141" s="684"/>
    </row>
    <row r="142" spans="1:6" ht="49.5" customHeight="1">
      <c r="A142" s="546" t="s">
        <v>1208</v>
      </c>
      <c r="B142" s="546"/>
      <c r="C142" s="387" t="s">
        <v>1209</v>
      </c>
      <c r="D142" s="497"/>
      <c r="E142" s="549">
        <f>E143</f>
        <v>7473.977</v>
      </c>
      <c r="F142" s="469"/>
    </row>
    <row r="143" spans="1:6" ht="66.75" customHeight="1">
      <c r="A143" s="546" t="s">
        <v>1210</v>
      </c>
      <c r="B143" s="546"/>
      <c r="C143" s="387" t="s">
        <v>1211</v>
      </c>
      <c r="D143" s="497"/>
      <c r="E143" s="549">
        <v>7473.977</v>
      </c>
      <c r="F143" s="469"/>
    </row>
    <row r="144" spans="1:6" ht="41.25" customHeight="1" hidden="1">
      <c r="A144" s="546" t="s">
        <v>1212</v>
      </c>
      <c r="B144" s="546"/>
      <c r="C144" s="402" t="s">
        <v>1213</v>
      </c>
      <c r="D144" s="498"/>
      <c r="E144" s="549">
        <f>E145</f>
        <v>0</v>
      </c>
      <c r="F144" s="469"/>
    </row>
    <row r="145" spans="1:6" ht="45.75" customHeight="1" hidden="1">
      <c r="A145" s="546" t="s">
        <v>1214</v>
      </c>
      <c r="B145" s="546"/>
      <c r="C145" s="499" t="s">
        <v>1215</v>
      </c>
      <c r="D145" s="498"/>
      <c r="E145" s="549"/>
      <c r="F145" s="469"/>
    </row>
    <row r="146" spans="1:6" ht="15.75">
      <c r="A146" s="546" t="s">
        <v>1216</v>
      </c>
      <c r="B146" s="546"/>
      <c r="C146" s="479" t="s">
        <v>1217</v>
      </c>
      <c r="D146" s="548">
        <f>D148+D150+D155+D159+D161+D163+D164+D166+D168+D170+D171+D172+D174+D177+D180+D182+D184</f>
        <v>791</v>
      </c>
      <c r="E146" s="549">
        <f>E147</f>
        <v>208196.983</v>
      </c>
      <c r="F146" s="482"/>
    </row>
    <row r="147" spans="1:6" ht="27">
      <c r="A147" s="546" t="s">
        <v>1218</v>
      </c>
      <c r="B147" s="546"/>
      <c r="C147" s="479" t="s">
        <v>1219</v>
      </c>
      <c r="D147" s="548">
        <f>D149+D151+D156+D160+D162+D164+D165+D167+D169+D171+D172+D173+D175+D178+D181+D183+D185</f>
        <v>17730</v>
      </c>
      <c r="E147" s="549">
        <f>E149+E151+E156+E160+E162+E164+E165+E167+E169+E171+E172+E173+E175+E178+E181+E183+E185+E150+E152+E161+E148+E186+E187+E188</f>
        <v>208196.983</v>
      </c>
      <c r="F147" s="482"/>
    </row>
    <row r="148" spans="1:6" ht="33.75" customHeight="1">
      <c r="A148" s="546" t="s">
        <v>1218</v>
      </c>
      <c r="B148" s="546"/>
      <c r="C148" s="500" t="s">
        <v>186</v>
      </c>
      <c r="D148" s="550"/>
      <c r="E148" s="549">
        <v>1119.264</v>
      </c>
      <c r="F148" s="482"/>
    </row>
    <row r="149" spans="1:6" ht="35.25" customHeight="1">
      <c r="A149" s="546" t="s">
        <v>1218</v>
      </c>
      <c r="B149" s="546"/>
      <c r="C149" s="347" t="s">
        <v>1220</v>
      </c>
      <c r="D149" s="496">
        <v>10509</v>
      </c>
      <c r="E149" s="549">
        <v>8763.502</v>
      </c>
      <c r="F149" s="501"/>
    </row>
    <row r="150" spans="1:6" ht="0.75" customHeight="1">
      <c r="A150" s="546"/>
      <c r="B150" s="546"/>
      <c r="C150" s="347"/>
      <c r="D150" s="550"/>
      <c r="E150" s="549"/>
      <c r="F150" s="469"/>
    </row>
    <row r="151" spans="1:6" ht="15.75">
      <c r="A151" s="546" t="s">
        <v>1218</v>
      </c>
      <c r="B151" s="546"/>
      <c r="C151" s="347" t="s">
        <v>552</v>
      </c>
      <c r="D151" s="496">
        <v>2869</v>
      </c>
      <c r="E151" s="549">
        <v>1785.035</v>
      </c>
      <c r="F151" s="470"/>
    </row>
    <row r="152" spans="1:6" ht="135" customHeight="1">
      <c r="A152" s="546" t="s">
        <v>1218</v>
      </c>
      <c r="B152" s="546"/>
      <c r="C152" s="502" t="s">
        <v>1221</v>
      </c>
      <c r="D152" s="497"/>
      <c r="E152" s="549">
        <v>19831.458</v>
      </c>
      <c r="F152" s="503"/>
    </row>
    <row r="153" spans="1:6" ht="2.25" customHeight="1" hidden="1">
      <c r="A153" s="546"/>
      <c r="B153" s="546"/>
      <c r="C153" s="504"/>
      <c r="D153" s="497"/>
      <c r="E153" s="549"/>
      <c r="F153" s="503"/>
    </row>
    <row r="154" spans="1:6" ht="166.5" customHeight="1" hidden="1">
      <c r="A154" s="546"/>
      <c r="B154" s="546"/>
      <c r="C154" s="500"/>
      <c r="D154" s="497"/>
      <c r="E154" s="554"/>
      <c r="F154" s="503"/>
    </row>
    <row r="155" spans="1:6" ht="166.5" customHeight="1" hidden="1">
      <c r="A155" s="546"/>
      <c r="B155" s="546"/>
      <c r="C155" s="500"/>
      <c r="D155" s="497"/>
      <c r="E155" s="554"/>
      <c r="F155" s="503"/>
    </row>
    <row r="156" spans="1:6" ht="26.25" customHeight="1">
      <c r="A156" s="680" t="s">
        <v>1218</v>
      </c>
      <c r="B156" s="680"/>
      <c r="C156" s="681" t="s">
        <v>1222</v>
      </c>
      <c r="D156" s="682">
        <v>533</v>
      </c>
      <c r="E156" s="683">
        <v>1852.118</v>
      </c>
      <c r="F156" s="684"/>
    </row>
    <row r="157" spans="1:6" ht="15.75" customHeight="1" hidden="1">
      <c r="A157" s="680"/>
      <c r="B157" s="680"/>
      <c r="C157" s="681"/>
      <c r="D157" s="682"/>
      <c r="E157" s="683"/>
      <c r="F157" s="684"/>
    </row>
    <row r="158" spans="1:6" ht="1.5" customHeight="1" hidden="1">
      <c r="A158" s="680"/>
      <c r="B158" s="680"/>
      <c r="C158" s="681"/>
      <c r="D158" s="682"/>
      <c r="E158" s="683"/>
      <c r="F158" s="684"/>
    </row>
    <row r="159" spans="1:6" ht="3.75" customHeight="1" hidden="1">
      <c r="A159" s="680"/>
      <c r="B159" s="680"/>
      <c r="C159" s="681"/>
      <c r="D159" s="682"/>
      <c r="E159" s="683"/>
      <c r="F159" s="684"/>
    </row>
    <row r="160" spans="1:6" ht="60" customHeight="1">
      <c r="A160" s="546" t="s">
        <v>1218</v>
      </c>
      <c r="B160" s="546"/>
      <c r="C160" s="500" t="s">
        <v>1223</v>
      </c>
      <c r="D160" s="497"/>
      <c r="E160" s="549">
        <v>6175.871</v>
      </c>
      <c r="F160" s="470"/>
    </row>
    <row r="161" spans="1:6" ht="177.75" customHeight="1" hidden="1">
      <c r="A161" s="546" t="s">
        <v>1224</v>
      </c>
      <c r="B161" s="546"/>
      <c r="C161" s="347" t="s">
        <v>1225</v>
      </c>
      <c r="D161" s="496"/>
      <c r="E161" s="554"/>
      <c r="F161" s="470"/>
    </row>
    <row r="162" spans="1:6" ht="15" customHeight="1">
      <c r="A162" s="680" t="s">
        <v>1218</v>
      </c>
      <c r="B162" s="680"/>
      <c r="C162" s="681" t="s">
        <v>1226</v>
      </c>
      <c r="D162" s="682">
        <v>1185</v>
      </c>
      <c r="E162" s="683">
        <v>1270.5</v>
      </c>
      <c r="F162" s="689"/>
    </row>
    <row r="163" spans="1:6" ht="32.25" customHeight="1">
      <c r="A163" s="680"/>
      <c r="B163" s="680"/>
      <c r="C163" s="681"/>
      <c r="D163" s="682"/>
      <c r="E163" s="683"/>
      <c r="F163" s="689"/>
    </row>
    <row r="164" spans="1:6" ht="51.75" customHeight="1">
      <c r="A164" s="546" t="s">
        <v>1218</v>
      </c>
      <c r="B164" s="546"/>
      <c r="C164" s="505" t="s">
        <v>1227</v>
      </c>
      <c r="D164" s="505"/>
      <c r="E164" s="549">
        <v>248.19</v>
      </c>
      <c r="F164" s="469"/>
    </row>
    <row r="165" spans="1:6" ht="15" customHeight="1" hidden="1">
      <c r="A165" s="680" t="s">
        <v>1224</v>
      </c>
      <c r="B165" s="680"/>
      <c r="C165" s="685" t="s">
        <v>1228</v>
      </c>
      <c r="D165" s="685"/>
      <c r="E165" s="683">
        <v>254.1</v>
      </c>
      <c r="F165" s="687"/>
    </row>
    <row r="166" spans="1:6" ht="63" customHeight="1">
      <c r="A166" s="680"/>
      <c r="B166" s="680"/>
      <c r="C166" s="505" t="s">
        <v>1229</v>
      </c>
      <c r="D166" s="505"/>
      <c r="E166" s="683"/>
      <c r="F166" s="687"/>
    </row>
    <row r="167" spans="1:6" ht="15" customHeight="1" hidden="1">
      <c r="A167" s="680" t="s">
        <v>1218</v>
      </c>
      <c r="B167" s="680"/>
      <c r="C167" s="688" t="s">
        <v>1230</v>
      </c>
      <c r="D167" s="688"/>
      <c r="E167" s="683">
        <v>254.1</v>
      </c>
      <c r="F167" s="687"/>
    </row>
    <row r="168" spans="1:6" ht="66.75" customHeight="1">
      <c r="A168" s="680"/>
      <c r="B168" s="680"/>
      <c r="C168" s="506" t="s">
        <v>1231</v>
      </c>
      <c r="D168" s="507"/>
      <c r="E168" s="683"/>
      <c r="F168" s="687"/>
    </row>
    <row r="169" spans="1:6" ht="0.75" customHeight="1" hidden="1">
      <c r="A169" s="680" t="s">
        <v>1218</v>
      </c>
      <c r="B169" s="680"/>
      <c r="C169" s="686" t="s">
        <v>1232</v>
      </c>
      <c r="D169" s="686"/>
      <c r="E169" s="683">
        <v>254.1</v>
      </c>
      <c r="F169" s="687"/>
    </row>
    <row r="170" spans="1:6" ht="54" customHeight="1">
      <c r="A170" s="680"/>
      <c r="B170" s="680"/>
      <c r="C170" s="506" t="s">
        <v>1233</v>
      </c>
      <c r="D170" s="508"/>
      <c r="E170" s="683"/>
      <c r="F170" s="687"/>
    </row>
    <row r="171" spans="1:6" ht="65.25" customHeight="1">
      <c r="A171" s="546" t="s">
        <v>1218</v>
      </c>
      <c r="B171" s="546"/>
      <c r="C171" s="347" t="s">
        <v>1234</v>
      </c>
      <c r="D171" s="550">
        <v>711</v>
      </c>
      <c r="E171" s="549">
        <v>762.3</v>
      </c>
      <c r="F171" s="480"/>
    </row>
    <row r="172" spans="1:6" ht="53.25" customHeight="1">
      <c r="A172" s="546" t="s">
        <v>1218</v>
      </c>
      <c r="B172" s="546"/>
      <c r="C172" s="347" t="s">
        <v>1235</v>
      </c>
      <c r="D172" s="550">
        <v>80</v>
      </c>
      <c r="E172" s="549">
        <v>122.9</v>
      </c>
      <c r="F172" s="480"/>
    </row>
    <row r="173" spans="1:6" ht="15" customHeight="1">
      <c r="A173" s="680" t="s">
        <v>1218</v>
      </c>
      <c r="B173" s="680"/>
      <c r="C173" s="681" t="s">
        <v>1236</v>
      </c>
      <c r="D173" s="682">
        <v>607</v>
      </c>
      <c r="E173" s="683">
        <v>313.183</v>
      </c>
      <c r="F173" s="684"/>
    </row>
    <row r="174" spans="1:6" ht="32.25" customHeight="1">
      <c r="A174" s="680"/>
      <c r="B174" s="680"/>
      <c r="C174" s="681"/>
      <c r="D174" s="682"/>
      <c r="E174" s="683"/>
      <c r="F174" s="684"/>
    </row>
    <row r="175" spans="1:6" ht="15" customHeight="1" hidden="1">
      <c r="A175" s="680" t="s">
        <v>1218</v>
      </c>
      <c r="B175" s="680"/>
      <c r="C175" s="686" t="s">
        <v>1237</v>
      </c>
      <c r="D175" s="686"/>
      <c r="E175" s="683">
        <v>150396.682</v>
      </c>
      <c r="F175" s="684"/>
    </row>
    <row r="176" spans="1:6" ht="15" customHeight="1" hidden="1">
      <c r="A176" s="680"/>
      <c r="B176" s="680"/>
      <c r="C176" s="686" t="s">
        <v>1237</v>
      </c>
      <c r="D176" s="686"/>
      <c r="E176" s="683"/>
      <c r="F176" s="684"/>
    </row>
    <row r="177" spans="1:6" ht="147.75" customHeight="1">
      <c r="A177" s="680"/>
      <c r="B177" s="680"/>
      <c r="C177" s="509" t="s">
        <v>1238</v>
      </c>
      <c r="D177" s="505"/>
      <c r="E177" s="683"/>
      <c r="F177" s="684"/>
    </row>
    <row r="178" spans="1:6" ht="66.75" customHeight="1" hidden="1">
      <c r="A178" s="680" t="s">
        <v>1218</v>
      </c>
      <c r="B178" s="680"/>
      <c r="C178" s="685" t="s">
        <v>1239</v>
      </c>
      <c r="D178" s="685"/>
      <c r="E178" s="683">
        <v>12889.65</v>
      </c>
      <c r="F178" s="684"/>
    </row>
    <row r="179" spans="1:6" ht="15" customHeight="1" hidden="1">
      <c r="A179" s="680"/>
      <c r="B179" s="680"/>
      <c r="C179" s="685" t="s">
        <v>1239</v>
      </c>
      <c r="D179" s="685"/>
      <c r="E179" s="683"/>
      <c r="F179" s="684"/>
    </row>
    <row r="180" spans="1:6" ht="112.5" customHeight="1">
      <c r="A180" s="680"/>
      <c r="B180" s="680"/>
      <c r="C180" s="509" t="s">
        <v>1240</v>
      </c>
      <c r="D180" s="505"/>
      <c r="E180" s="683"/>
      <c r="F180" s="684"/>
    </row>
    <row r="181" spans="1:6" ht="15" customHeight="1">
      <c r="A181" s="680" t="s">
        <v>1218</v>
      </c>
      <c r="B181" s="680"/>
      <c r="C181" s="681" t="s">
        <v>1241</v>
      </c>
      <c r="D181" s="682">
        <v>1192</v>
      </c>
      <c r="E181" s="683">
        <v>1716.866</v>
      </c>
      <c r="F181" s="684"/>
    </row>
    <row r="182" spans="1:6" ht="58.5" customHeight="1">
      <c r="A182" s="680"/>
      <c r="B182" s="680"/>
      <c r="C182" s="681"/>
      <c r="D182" s="682"/>
      <c r="E182" s="683"/>
      <c r="F182" s="684"/>
    </row>
    <row r="183" spans="1:6" ht="15" customHeight="1">
      <c r="A183" s="680" t="s">
        <v>1218</v>
      </c>
      <c r="B183" s="680"/>
      <c r="C183" s="681" t="s">
        <v>1242</v>
      </c>
      <c r="D183" s="682">
        <v>25</v>
      </c>
      <c r="E183" s="683">
        <v>37.188</v>
      </c>
      <c r="F183" s="684"/>
    </row>
    <row r="184" spans="1:6" ht="49.5" customHeight="1">
      <c r="A184" s="680"/>
      <c r="B184" s="680"/>
      <c r="C184" s="681"/>
      <c r="D184" s="682"/>
      <c r="E184" s="683"/>
      <c r="F184" s="684"/>
    </row>
    <row r="185" spans="1:6" ht="55.5" customHeight="1">
      <c r="A185" s="546" t="s">
        <v>1218</v>
      </c>
      <c r="B185" s="546"/>
      <c r="C185" s="347" t="s">
        <v>1243</v>
      </c>
      <c r="D185" s="550">
        <v>19</v>
      </c>
      <c r="E185" s="549">
        <v>69.474</v>
      </c>
      <c r="F185" s="469"/>
    </row>
    <row r="186" spans="1:6" ht="69" customHeight="1">
      <c r="A186" s="546" t="s">
        <v>1218</v>
      </c>
      <c r="B186" s="546"/>
      <c r="C186" s="484" t="s">
        <v>1244</v>
      </c>
      <c r="D186" s="555"/>
      <c r="E186" s="549">
        <v>25.41</v>
      </c>
      <c r="F186" s="469"/>
    </row>
    <row r="187" spans="1:6" ht="69.75" customHeight="1">
      <c r="A187" s="546" t="s">
        <v>1218</v>
      </c>
      <c r="B187" s="546"/>
      <c r="C187" s="484" t="s">
        <v>1245</v>
      </c>
      <c r="D187" s="555"/>
      <c r="E187" s="549">
        <v>55.092</v>
      </c>
      <c r="F187" s="469"/>
    </row>
    <row r="188" spans="1:6" ht="120" customHeight="1" hidden="1">
      <c r="A188" s="477" t="s">
        <v>1224</v>
      </c>
      <c r="B188" s="477"/>
      <c r="C188" s="484" t="s">
        <v>1246</v>
      </c>
      <c r="D188" s="485"/>
      <c r="E188" s="475"/>
      <c r="F188" s="469"/>
    </row>
    <row r="189" spans="1:7" ht="15.75">
      <c r="A189" s="477" t="s">
        <v>1247</v>
      </c>
      <c r="B189" s="510"/>
      <c r="C189" s="483" t="s">
        <v>1248</v>
      </c>
      <c r="D189" s="511">
        <f>D195+D196</f>
        <v>668</v>
      </c>
      <c r="E189" s="512">
        <f>E194+E197</f>
        <v>369.2</v>
      </c>
      <c r="F189" s="513"/>
      <c r="G189">
        <v>478.2</v>
      </c>
    </row>
    <row r="190" spans="1:7" ht="54" hidden="1">
      <c r="A190" s="477" t="s">
        <v>1249</v>
      </c>
      <c r="B190" s="510"/>
      <c r="C190" s="479" t="s">
        <v>1250</v>
      </c>
      <c r="D190" s="511"/>
      <c r="E190" s="512"/>
      <c r="F190" s="513"/>
      <c r="G190" s="512"/>
    </row>
    <row r="191" spans="1:7" ht="54" hidden="1">
      <c r="A191" s="477" t="s">
        <v>1251</v>
      </c>
      <c r="B191" s="510"/>
      <c r="C191" s="479" t="s">
        <v>1252</v>
      </c>
      <c r="D191" s="511"/>
      <c r="E191" s="512"/>
      <c r="F191" s="513"/>
      <c r="G191" s="512"/>
    </row>
    <row r="192" spans="1:7" ht="64.5" customHeight="1" hidden="1">
      <c r="A192" s="477" t="s">
        <v>1253</v>
      </c>
      <c r="B192" s="510"/>
      <c r="C192" s="484" t="s">
        <v>1254</v>
      </c>
      <c r="D192" s="514"/>
      <c r="E192" s="512"/>
      <c r="F192" s="513"/>
      <c r="G192" s="512"/>
    </row>
    <row r="193" spans="1:7" ht="67.5" hidden="1">
      <c r="A193" s="477" t="s">
        <v>1255</v>
      </c>
      <c r="B193" s="510"/>
      <c r="C193" s="484" t="s">
        <v>1256</v>
      </c>
      <c r="D193" s="514"/>
      <c r="E193" s="512"/>
      <c r="F193" s="513"/>
      <c r="G193" s="512"/>
    </row>
    <row r="194" spans="1:7" ht="60.75" customHeight="1">
      <c r="A194" s="546" t="s">
        <v>1257</v>
      </c>
      <c r="B194" s="522"/>
      <c r="C194" s="479" t="s">
        <v>1258</v>
      </c>
      <c r="D194" s="556">
        <v>248</v>
      </c>
      <c r="E194" s="557">
        <f>E195</f>
        <v>309.2</v>
      </c>
      <c r="F194" s="515"/>
      <c r="G194" s="516"/>
    </row>
    <row r="195" spans="1:7" ht="67.5">
      <c r="A195" s="546" t="s">
        <v>1259</v>
      </c>
      <c r="B195" s="522"/>
      <c r="C195" s="479" t="s">
        <v>1260</v>
      </c>
      <c r="D195" s="556">
        <v>248</v>
      </c>
      <c r="E195" s="557">
        <v>309.2</v>
      </c>
      <c r="F195" s="515"/>
      <c r="G195" s="516"/>
    </row>
    <row r="196" spans="1:8" ht="62.25" customHeight="1" hidden="1">
      <c r="A196" s="517" t="s">
        <v>1261</v>
      </c>
      <c r="B196" s="510"/>
      <c r="C196" s="518" t="s">
        <v>1252</v>
      </c>
      <c r="D196" s="511">
        <v>420</v>
      </c>
      <c r="E196" s="512"/>
      <c r="F196" s="515"/>
      <c r="G196" s="519"/>
      <c r="H196" s="452"/>
    </row>
    <row r="197" spans="1:8" ht="62.25" customHeight="1">
      <c r="A197" s="605" t="s">
        <v>1323</v>
      </c>
      <c r="B197" s="477"/>
      <c r="C197" s="604" t="s">
        <v>1250</v>
      </c>
      <c r="D197" s="478"/>
      <c r="E197" s="475">
        <f>E198</f>
        <v>60</v>
      </c>
      <c r="F197" s="515"/>
      <c r="G197" s="521"/>
      <c r="H197" s="452"/>
    </row>
    <row r="198" spans="1:8" ht="62.25" customHeight="1">
      <c r="A198" s="605" t="s">
        <v>1322</v>
      </c>
      <c r="B198" s="477"/>
      <c r="C198" s="604" t="s">
        <v>1252</v>
      </c>
      <c r="D198" s="478"/>
      <c r="E198" s="475">
        <v>60</v>
      </c>
      <c r="F198" s="515"/>
      <c r="G198" s="521"/>
      <c r="H198" s="452"/>
    </row>
    <row r="199" spans="1:8" ht="1.5" customHeight="1">
      <c r="A199" s="520" t="s">
        <v>1262</v>
      </c>
      <c r="B199" s="510"/>
      <c r="C199" s="518" t="s">
        <v>1263</v>
      </c>
      <c r="D199" s="511"/>
      <c r="E199" s="512"/>
      <c r="F199" s="515"/>
      <c r="G199" s="521"/>
      <c r="H199" s="452"/>
    </row>
    <row r="200" spans="1:8" ht="1.5" customHeight="1">
      <c r="A200" s="520"/>
      <c r="B200" s="510"/>
      <c r="C200" s="518"/>
      <c r="D200" s="511"/>
      <c r="E200" s="512"/>
      <c r="F200" s="515"/>
      <c r="G200" s="521"/>
      <c r="H200" s="452"/>
    </row>
    <row r="201" spans="1:7" ht="23.25" customHeight="1">
      <c r="A201" s="477" t="s">
        <v>1264</v>
      </c>
      <c r="B201" s="510"/>
      <c r="C201" s="510" t="s">
        <v>1265</v>
      </c>
      <c r="D201" s="511">
        <f>D202</f>
        <v>1618</v>
      </c>
      <c r="E201" s="512">
        <f>E202</f>
        <v>2106.752</v>
      </c>
      <c r="F201" s="513"/>
      <c r="G201">
        <v>9037.988</v>
      </c>
    </row>
    <row r="202" spans="1:6" ht="30">
      <c r="A202" s="546" t="s">
        <v>1266</v>
      </c>
      <c r="B202" s="522"/>
      <c r="C202" s="522" t="s">
        <v>1267</v>
      </c>
      <c r="D202" s="556">
        <v>1618</v>
      </c>
      <c r="E202" s="557">
        <f>E203+E205+E204</f>
        <v>2106.752</v>
      </c>
      <c r="F202" s="523"/>
    </row>
    <row r="203" spans="1:6" ht="52.5" customHeight="1">
      <c r="A203" s="546" t="s">
        <v>1268</v>
      </c>
      <c r="B203" s="522"/>
      <c r="C203" s="522" t="s">
        <v>1269</v>
      </c>
      <c r="D203" s="556"/>
      <c r="E203" s="558">
        <v>2086.752</v>
      </c>
      <c r="F203" s="523"/>
    </row>
    <row r="204" spans="1:6" ht="32.25" customHeight="1">
      <c r="A204" s="546" t="s">
        <v>1270</v>
      </c>
      <c r="B204" s="522"/>
      <c r="C204" s="522" t="s">
        <v>1267</v>
      </c>
      <c r="D204" s="556"/>
      <c r="E204" s="558">
        <v>20</v>
      </c>
      <c r="F204" s="523"/>
    </row>
    <row r="205" spans="1:6" ht="30" hidden="1">
      <c r="A205" s="477" t="s">
        <v>1270</v>
      </c>
      <c r="B205" s="510"/>
      <c r="C205" s="522" t="s">
        <v>1267</v>
      </c>
      <c r="D205" s="511"/>
      <c r="E205" s="512"/>
      <c r="F205" s="523"/>
    </row>
    <row r="206" spans="1:6" ht="57.75">
      <c r="A206" s="559" t="s">
        <v>1282</v>
      </c>
      <c r="B206" s="510"/>
      <c r="C206" s="561" t="s">
        <v>1285</v>
      </c>
      <c r="D206" s="511"/>
      <c r="E206" s="512">
        <f>E207</f>
        <v>-35142.913</v>
      </c>
      <c r="F206" s="523"/>
    </row>
    <row r="207" spans="1:6" ht="60">
      <c r="A207" s="560" t="s">
        <v>1283</v>
      </c>
      <c r="B207" s="510"/>
      <c r="C207" s="562" t="s">
        <v>1286</v>
      </c>
      <c r="D207" s="511"/>
      <c r="E207" s="557">
        <f>E208</f>
        <v>-35142.913</v>
      </c>
      <c r="F207" s="523"/>
    </row>
    <row r="208" spans="1:6" ht="60">
      <c r="A208" s="560" t="s">
        <v>1284</v>
      </c>
      <c r="B208" s="510"/>
      <c r="C208" s="562" t="s">
        <v>1287</v>
      </c>
      <c r="D208" s="511"/>
      <c r="E208" s="557">
        <v>-35142.913</v>
      </c>
      <c r="F208" s="523"/>
    </row>
    <row r="209" spans="1:6" ht="15.75">
      <c r="A209" s="477"/>
      <c r="B209" s="477"/>
      <c r="C209" s="510" t="s">
        <v>1271</v>
      </c>
      <c r="D209" s="478" t="e">
        <f>D11+D90</f>
        <v>#REF!</v>
      </c>
      <c r="E209" s="475">
        <f>E11+E90</f>
        <v>333103.406</v>
      </c>
      <c r="F209" s="482"/>
    </row>
    <row r="210" spans="1:5" ht="15">
      <c r="A210" s="19"/>
      <c r="B210" s="19"/>
      <c r="C210" s="19"/>
      <c r="D210" s="19"/>
      <c r="E210" s="245"/>
    </row>
    <row r="211" spans="1:5" ht="15">
      <c r="A211" s="19"/>
      <c r="B211" s="19"/>
      <c r="C211" s="19"/>
      <c r="D211" s="19"/>
      <c r="E211" s="245"/>
    </row>
    <row r="212" spans="1:5" ht="15">
      <c r="A212" s="19"/>
      <c r="B212" s="19"/>
      <c r="C212" s="19"/>
      <c r="D212" s="19"/>
      <c r="E212" s="245"/>
    </row>
    <row r="213" spans="1:5" ht="15">
      <c r="A213" s="19"/>
      <c r="B213" s="19"/>
      <c r="C213" s="19"/>
      <c r="D213" s="19"/>
      <c r="E213" s="245"/>
    </row>
    <row r="214" spans="1:5" ht="15">
      <c r="A214" s="19"/>
      <c r="B214" s="19"/>
      <c r="C214" s="19"/>
      <c r="D214" s="19"/>
      <c r="E214" s="245"/>
    </row>
    <row r="215" spans="1:5" ht="15">
      <c r="A215" s="19"/>
      <c r="B215" s="19"/>
      <c r="C215" s="19"/>
      <c r="D215" s="19"/>
      <c r="E215" s="19"/>
    </row>
  </sheetData>
  <sheetProtection/>
  <mergeCells count="88">
    <mergeCell ref="A1:E2"/>
    <mergeCell ref="D3:F3"/>
    <mergeCell ref="A4:D4"/>
    <mergeCell ref="A5:E5"/>
    <mergeCell ref="A6:D6"/>
    <mergeCell ref="A7:E7"/>
    <mergeCell ref="A8:A9"/>
    <mergeCell ref="C8:C9"/>
    <mergeCell ref="D8:D9"/>
    <mergeCell ref="E8:E9"/>
    <mergeCell ref="F8:F9"/>
    <mergeCell ref="A10:B10"/>
    <mergeCell ref="D96:D97"/>
    <mergeCell ref="F96:F97"/>
    <mergeCell ref="A134:A135"/>
    <mergeCell ref="B134:B135"/>
    <mergeCell ref="C134:D134"/>
    <mergeCell ref="E134:E135"/>
    <mergeCell ref="F134:F135"/>
    <mergeCell ref="A138:A139"/>
    <mergeCell ref="B138:B139"/>
    <mergeCell ref="C138:C139"/>
    <mergeCell ref="D138:D139"/>
    <mergeCell ref="E138:E139"/>
    <mergeCell ref="F138:F139"/>
    <mergeCell ref="A140:A141"/>
    <mergeCell ref="B140:B141"/>
    <mergeCell ref="C140:C141"/>
    <mergeCell ref="D140:D141"/>
    <mergeCell ref="E140:E141"/>
    <mergeCell ref="F140:F141"/>
    <mergeCell ref="A156:A159"/>
    <mergeCell ref="B156:B159"/>
    <mergeCell ref="C156:C159"/>
    <mergeCell ref="D156:D159"/>
    <mergeCell ref="E156:E159"/>
    <mergeCell ref="F156:F159"/>
    <mergeCell ref="A162:A163"/>
    <mergeCell ref="B162:B163"/>
    <mergeCell ref="C162:C163"/>
    <mergeCell ref="D162:D163"/>
    <mergeCell ref="E162:E163"/>
    <mergeCell ref="F162:F163"/>
    <mergeCell ref="A165:A166"/>
    <mergeCell ref="B165:B166"/>
    <mergeCell ref="C165:D165"/>
    <mergeCell ref="E165:E166"/>
    <mergeCell ref="F165:F166"/>
    <mergeCell ref="A167:A168"/>
    <mergeCell ref="B167:B168"/>
    <mergeCell ref="C167:D167"/>
    <mergeCell ref="E167:E168"/>
    <mergeCell ref="F167:F168"/>
    <mergeCell ref="A169:A170"/>
    <mergeCell ref="B169:B170"/>
    <mergeCell ref="C169:D169"/>
    <mergeCell ref="E169:E170"/>
    <mergeCell ref="F169:F170"/>
    <mergeCell ref="A173:A174"/>
    <mergeCell ref="B173:B174"/>
    <mergeCell ref="C173:C174"/>
    <mergeCell ref="D173:D174"/>
    <mergeCell ref="E173:E174"/>
    <mergeCell ref="F173:F174"/>
    <mergeCell ref="A175:A177"/>
    <mergeCell ref="B175:B177"/>
    <mergeCell ref="C175:D175"/>
    <mergeCell ref="E175:E177"/>
    <mergeCell ref="F175:F177"/>
    <mergeCell ref="C176:D176"/>
    <mergeCell ref="A178:A180"/>
    <mergeCell ref="B178:B180"/>
    <mergeCell ref="C178:D178"/>
    <mergeCell ref="E178:E180"/>
    <mergeCell ref="F178:F180"/>
    <mergeCell ref="C179:D179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E183:E184"/>
    <mergeCell ref="F183:F184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859"/>
  <sheetViews>
    <sheetView zoomScalePageLayoutView="0" workbookViewId="0" topLeftCell="A821">
      <selection activeCell="D849" sqref="D849"/>
    </sheetView>
  </sheetViews>
  <sheetFormatPr defaultColWidth="9.140625" defaultRowHeight="15"/>
  <cols>
    <col min="1" max="1" width="60.421875" style="0" customWidth="1"/>
    <col min="2" max="2" width="5.421875" style="0" customWidth="1"/>
    <col min="3" max="3" width="5.140625" style="0" customWidth="1"/>
    <col min="4" max="4" width="17.00390625" style="0" customWidth="1"/>
    <col min="5" max="5" width="5.00390625" style="0" customWidth="1"/>
    <col min="6" max="6" width="12.28125" style="3" customWidth="1"/>
    <col min="7" max="7" width="3.8515625" style="0" customWidth="1"/>
    <col min="8" max="8" width="13.57421875" style="0" customWidth="1"/>
    <col min="9" max="9" width="0.42578125" style="0" customWidth="1"/>
  </cols>
  <sheetData>
    <row r="1" spans="1:6" ht="15">
      <c r="A1" s="722" t="s">
        <v>927</v>
      </c>
      <c r="B1" s="722"/>
      <c r="C1" s="722"/>
      <c r="D1" s="722"/>
      <c r="E1" s="722"/>
      <c r="F1" s="722"/>
    </row>
    <row r="2" spans="1:6" ht="28.5" customHeight="1">
      <c r="A2" s="723" t="s">
        <v>804</v>
      </c>
      <c r="B2" s="723"/>
      <c r="C2" s="723"/>
      <c r="D2" s="723"/>
      <c r="E2" s="723"/>
      <c r="F2" s="723"/>
    </row>
    <row r="3" spans="1:6" ht="27" customHeight="1">
      <c r="A3" s="724" t="s">
        <v>1442</v>
      </c>
      <c r="B3" s="724"/>
      <c r="C3" s="724"/>
      <c r="D3" s="724"/>
      <c r="E3" s="724"/>
      <c r="F3" s="724"/>
    </row>
    <row r="4" spans="1:6" ht="73.5" customHeight="1">
      <c r="A4" s="725" t="s">
        <v>928</v>
      </c>
      <c r="B4" s="725"/>
      <c r="C4" s="725"/>
      <c r="D4" s="725"/>
      <c r="E4" s="725"/>
      <c r="F4" s="725"/>
    </row>
    <row r="5" spans="1:5" ht="15.75" hidden="1">
      <c r="A5" s="726"/>
      <c r="B5" s="726"/>
      <c r="C5" s="726"/>
      <c r="D5" s="726"/>
      <c r="E5" s="726"/>
    </row>
    <row r="6" spans="1:6" ht="16.5" thickBot="1">
      <c r="A6" s="727" t="s">
        <v>929</v>
      </c>
      <c r="B6" s="727"/>
      <c r="C6" s="727"/>
      <c r="D6" s="727"/>
      <c r="E6" s="727"/>
      <c r="F6" s="727"/>
    </row>
    <row r="7" spans="1:6" s="323" customFormat="1" ht="15" customHeight="1">
      <c r="A7" s="716" t="s">
        <v>412</v>
      </c>
      <c r="B7" s="718" t="s">
        <v>757</v>
      </c>
      <c r="C7" s="718" t="s">
        <v>167</v>
      </c>
      <c r="D7" s="718" t="s">
        <v>168</v>
      </c>
      <c r="E7" s="718" t="s">
        <v>169</v>
      </c>
      <c r="F7" s="720" t="s">
        <v>796</v>
      </c>
    </row>
    <row r="8" spans="1:6" s="323" customFormat="1" ht="15.75" thickBot="1">
      <c r="A8" s="717"/>
      <c r="B8" s="719"/>
      <c r="C8" s="719"/>
      <c r="D8" s="719"/>
      <c r="E8" s="719"/>
      <c r="F8" s="721"/>
    </row>
    <row r="9" spans="1:6" s="346" customFormat="1" ht="12">
      <c r="A9" s="343">
        <v>1</v>
      </c>
      <c r="B9" s="344">
        <v>2</v>
      </c>
      <c r="C9" s="344">
        <v>3</v>
      </c>
      <c r="D9" s="344">
        <v>4</v>
      </c>
      <c r="E9" s="344">
        <v>5</v>
      </c>
      <c r="F9" s="345">
        <v>6</v>
      </c>
    </row>
    <row r="10" spans="1:6" ht="15">
      <c r="A10" s="246" t="s">
        <v>170</v>
      </c>
      <c r="B10" s="347"/>
      <c r="C10" s="347"/>
      <c r="D10" s="347"/>
      <c r="E10" s="347"/>
      <c r="F10" s="525">
        <f>F11+F346+F411+F489+F691+F750+F761+F825+F846</f>
        <v>397284.44899999996</v>
      </c>
    </row>
    <row r="11" spans="1:6" ht="15">
      <c r="A11" s="17" t="s">
        <v>712</v>
      </c>
      <c r="B11" s="17" t="s">
        <v>681</v>
      </c>
      <c r="C11" s="17"/>
      <c r="D11" s="17"/>
      <c r="E11" s="17"/>
      <c r="F11" s="525">
        <f>F12+F17+F33+F121+F149+F155+F145+F116</f>
        <v>45393.431</v>
      </c>
    </row>
    <row r="12" spans="1:6" ht="27.75">
      <c r="A12" s="28" t="s">
        <v>16</v>
      </c>
      <c r="B12" s="17" t="s">
        <v>681</v>
      </c>
      <c r="C12" s="17" t="s">
        <v>682</v>
      </c>
      <c r="D12" s="21"/>
      <c r="E12" s="17"/>
      <c r="F12" s="525">
        <f>F13</f>
        <v>1179.2</v>
      </c>
    </row>
    <row r="13" spans="1:6" ht="28.5">
      <c r="A13" s="22" t="s">
        <v>344</v>
      </c>
      <c r="B13" s="17" t="s">
        <v>681</v>
      </c>
      <c r="C13" s="17" t="s">
        <v>682</v>
      </c>
      <c r="D13" s="21" t="s">
        <v>34</v>
      </c>
      <c r="E13" s="17"/>
      <c r="F13" s="526">
        <f>F14</f>
        <v>1179.2</v>
      </c>
    </row>
    <row r="14" spans="1:6" ht="15">
      <c r="A14" s="15" t="s">
        <v>173</v>
      </c>
      <c r="B14" s="15" t="s">
        <v>681</v>
      </c>
      <c r="C14" s="15" t="s">
        <v>682</v>
      </c>
      <c r="D14" s="15" t="s">
        <v>515</v>
      </c>
      <c r="E14" s="15"/>
      <c r="F14" s="527">
        <f>F15</f>
        <v>1179.2</v>
      </c>
    </row>
    <row r="15" spans="1:6" ht="27">
      <c r="A15" s="15" t="s">
        <v>612</v>
      </c>
      <c r="B15" s="15" t="s">
        <v>681</v>
      </c>
      <c r="C15" s="15" t="s">
        <v>682</v>
      </c>
      <c r="D15" s="15" t="s">
        <v>516</v>
      </c>
      <c r="E15" s="15"/>
      <c r="F15" s="527">
        <f>F16</f>
        <v>1179.2</v>
      </c>
    </row>
    <row r="16" spans="1:6" ht="69" customHeight="1">
      <c r="A16" s="15" t="s">
        <v>176</v>
      </c>
      <c r="B16" s="15" t="s">
        <v>681</v>
      </c>
      <c r="C16" s="15" t="s">
        <v>682</v>
      </c>
      <c r="D16" s="15" t="s">
        <v>516</v>
      </c>
      <c r="E16" s="15" t="s">
        <v>73</v>
      </c>
      <c r="F16" s="527">
        <v>1179.2</v>
      </c>
    </row>
    <row r="17" spans="1:6" ht="40.5">
      <c r="A17" s="17" t="s">
        <v>683</v>
      </c>
      <c r="B17" s="17" t="s">
        <v>681</v>
      </c>
      <c r="C17" s="17" t="s">
        <v>539</v>
      </c>
      <c r="D17" s="21"/>
      <c r="E17" s="17"/>
      <c r="F17" s="525">
        <f>F18+F28</f>
        <v>1699.2</v>
      </c>
    </row>
    <row r="18" spans="1:6" ht="27.75">
      <c r="A18" s="28" t="s">
        <v>347</v>
      </c>
      <c r="B18" s="21" t="s">
        <v>681</v>
      </c>
      <c r="C18" s="21" t="s">
        <v>539</v>
      </c>
      <c r="D18" s="21" t="s">
        <v>511</v>
      </c>
      <c r="E18" s="21"/>
      <c r="F18" s="526">
        <f>F19+F22</f>
        <v>1500</v>
      </c>
    </row>
    <row r="19" spans="1:6" ht="27.75">
      <c r="A19" s="29" t="s">
        <v>184</v>
      </c>
      <c r="B19" s="15" t="s">
        <v>681</v>
      </c>
      <c r="C19" s="15" t="s">
        <v>539</v>
      </c>
      <c r="D19" s="15" t="s">
        <v>512</v>
      </c>
      <c r="E19" s="15"/>
      <c r="F19" s="527">
        <f>F20</f>
        <v>456</v>
      </c>
    </row>
    <row r="20" spans="1:6" ht="31.5" customHeight="1">
      <c r="A20" s="15" t="s">
        <v>612</v>
      </c>
      <c r="B20" s="15" t="s">
        <v>681</v>
      </c>
      <c r="C20" s="15" t="s">
        <v>539</v>
      </c>
      <c r="D20" s="15" t="s">
        <v>513</v>
      </c>
      <c r="E20" s="15"/>
      <c r="F20" s="527">
        <f>F21</f>
        <v>456</v>
      </c>
    </row>
    <row r="21" spans="1:6" ht="54">
      <c r="A21" s="15" t="s">
        <v>669</v>
      </c>
      <c r="B21" s="15" t="s">
        <v>681</v>
      </c>
      <c r="C21" s="15" t="s">
        <v>539</v>
      </c>
      <c r="D21" s="15" t="s">
        <v>514</v>
      </c>
      <c r="E21" s="15" t="s">
        <v>73</v>
      </c>
      <c r="F21" s="527">
        <v>456</v>
      </c>
    </row>
    <row r="22" spans="1:6" ht="27" customHeight="1">
      <c r="A22" s="22" t="s">
        <v>177</v>
      </c>
      <c r="B22" s="21" t="s">
        <v>681</v>
      </c>
      <c r="C22" s="21" t="s">
        <v>539</v>
      </c>
      <c r="D22" s="21" t="s">
        <v>510</v>
      </c>
      <c r="E22" s="21"/>
      <c r="F22" s="526">
        <f>F23</f>
        <v>1044</v>
      </c>
    </row>
    <row r="23" spans="1:6" ht="27">
      <c r="A23" s="15" t="s">
        <v>612</v>
      </c>
      <c r="B23" s="15" t="s">
        <v>681</v>
      </c>
      <c r="C23" s="15" t="s">
        <v>539</v>
      </c>
      <c r="D23" s="15" t="s">
        <v>454</v>
      </c>
      <c r="E23" s="15"/>
      <c r="F23" s="527">
        <f>F24+F25+F26+F27</f>
        <v>1044</v>
      </c>
    </row>
    <row r="24" spans="1:6" ht="54">
      <c r="A24" s="15" t="s">
        <v>669</v>
      </c>
      <c r="B24" s="15" t="s">
        <v>681</v>
      </c>
      <c r="C24" s="15" t="s">
        <v>539</v>
      </c>
      <c r="D24" s="15" t="s">
        <v>454</v>
      </c>
      <c r="E24" s="15" t="s">
        <v>73</v>
      </c>
      <c r="F24" s="527">
        <v>969</v>
      </c>
    </row>
    <row r="25" spans="1:6" ht="27">
      <c r="A25" s="73" t="s">
        <v>389</v>
      </c>
      <c r="B25" s="15" t="s">
        <v>681</v>
      </c>
      <c r="C25" s="15" t="s">
        <v>539</v>
      </c>
      <c r="D25" s="15" t="s">
        <v>454</v>
      </c>
      <c r="E25" s="15" t="s">
        <v>530</v>
      </c>
      <c r="F25" s="527">
        <v>75</v>
      </c>
    </row>
    <row r="26" spans="1:6" ht="15" hidden="1">
      <c r="A26" s="15" t="s">
        <v>781</v>
      </c>
      <c r="B26" s="15" t="s">
        <v>681</v>
      </c>
      <c r="C26" s="15" t="s">
        <v>539</v>
      </c>
      <c r="D26" s="15" t="s">
        <v>454</v>
      </c>
      <c r="E26" s="15" t="s">
        <v>782</v>
      </c>
      <c r="F26" s="527"/>
    </row>
    <row r="27" spans="1:6" ht="15" hidden="1">
      <c r="A27" s="15" t="s">
        <v>781</v>
      </c>
      <c r="B27" s="15" t="s">
        <v>681</v>
      </c>
      <c r="C27" s="15" t="s">
        <v>539</v>
      </c>
      <c r="D27" s="15" t="s">
        <v>454</v>
      </c>
      <c r="E27" s="15" t="s">
        <v>782</v>
      </c>
      <c r="F27" s="527"/>
    </row>
    <row r="28" spans="1:6" ht="27.75">
      <c r="A28" s="28" t="s">
        <v>615</v>
      </c>
      <c r="B28" s="17" t="s">
        <v>681</v>
      </c>
      <c r="C28" s="17" t="s">
        <v>539</v>
      </c>
      <c r="D28" s="17" t="s">
        <v>696</v>
      </c>
      <c r="E28" s="17"/>
      <c r="F28" s="525">
        <f>F29</f>
        <v>199.2</v>
      </c>
    </row>
    <row r="29" spans="1:6" ht="30" customHeight="1">
      <c r="A29" s="22" t="s">
        <v>83</v>
      </c>
      <c r="B29" s="21" t="s">
        <v>681</v>
      </c>
      <c r="C29" s="21" t="s">
        <v>539</v>
      </c>
      <c r="D29" s="21" t="s">
        <v>697</v>
      </c>
      <c r="E29" s="21"/>
      <c r="F29" s="528">
        <f>F30</f>
        <v>199.2</v>
      </c>
    </row>
    <row r="30" spans="1:6" ht="28.5" customHeight="1">
      <c r="A30" s="29" t="s">
        <v>126</v>
      </c>
      <c r="B30" s="15" t="s">
        <v>681</v>
      </c>
      <c r="C30" s="15" t="s">
        <v>539</v>
      </c>
      <c r="D30" s="15" t="s">
        <v>518</v>
      </c>
      <c r="E30" s="15"/>
      <c r="F30" s="527">
        <f>F31+F32</f>
        <v>199.2</v>
      </c>
    </row>
    <row r="31" spans="1:6" ht="54">
      <c r="A31" s="15" t="s">
        <v>669</v>
      </c>
      <c r="B31" s="15" t="s">
        <v>681</v>
      </c>
      <c r="C31" s="15" t="s">
        <v>539</v>
      </c>
      <c r="D31" s="15" t="s">
        <v>518</v>
      </c>
      <c r="E31" s="15" t="s">
        <v>73</v>
      </c>
      <c r="F31" s="527">
        <v>184</v>
      </c>
    </row>
    <row r="32" spans="1:6" ht="27">
      <c r="A32" s="73" t="s">
        <v>389</v>
      </c>
      <c r="B32" s="15" t="s">
        <v>681</v>
      </c>
      <c r="C32" s="15" t="s">
        <v>539</v>
      </c>
      <c r="D32" s="15" t="s">
        <v>518</v>
      </c>
      <c r="E32" s="15" t="s">
        <v>530</v>
      </c>
      <c r="F32" s="527">
        <v>15.2</v>
      </c>
    </row>
    <row r="33" spans="1:6" ht="63.75" customHeight="1">
      <c r="A33" s="17" t="s">
        <v>764</v>
      </c>
      <c r="B33" s="17" t="s">
        <v>681</v>
      </c>
      <c r="C33" s="17" t="s">
        <v>540</v>
      </c>
      <c r="D33" s="17"/>
      <c r="E33" s="17"/>
      <c r="F33" s="525">
        <f>F34+F40+F52+F69+F73+F88+F98+F103+F108</f>
        <v>17354.774</v>
      </c>
    </row>
    <row r="34" spans="1:6" ht="30.75" customHeight="1">
      <c r="A34" s="28" t="s">
        <v>345</v>
      </c>
      <c r="B34" s="21" t="s">
        <v>681</v>
      </c>
      <c r="C34" s="21" t="s">
        <v>540</v>
      </c>
      <c r="D34" s="21" t="s">
        <v>199</v>
      </c>
      <c r="E34" s="21"/>
      <c r="F34" s="526">
        <f>F35</f>
        <v>11954.684000000001</v>
      </c>
    </row>
    <row r="35" spans="1:6" ht="27.75">
      <c r="A35" s="29" t="s">
        <v>346</v>
      </c>
      <c r="B35" s="15" t="s">
        <v>681</v>
      </c>
      <c r="C35" s="15" t="s">
        <v>540</v>
      </c>
      <c r="D35" s="15" t="s">
        <v>230</v>
      </c>
      <c r="E35" s="15"/>
      <c r="F35" s="527">
        <f>F37+F38+F39</f>
        <v>11954.684000000001</v>
      </c>
    </row>
    <row r="36" spans="1:6" ht="27">
      <c r="A36" s="15" t="s">
        <v>612</v>
      </c>
      <c r="B36" s="15" t="s">
        <v>681</v>
      </c>
      <c r="C36" s="15" t="s">
        <v>540</v>
      </c>
      <c r="D36" s="15" t="s">
        <v>231</v>
      </c>
      <c r="E36" s="15"/>
      <c r="F36" s="527">
        <f>F37+F38+F39</f>
        <v>11954.684000000001</v>
      </c>
    </row>
    <row r="37" spans="1:8" ht="54">
      <c r="A37" s="15" t="s">
        <v>669</v>
      </c>
      <c r="B37" s="15" t="s">
        <v>681</v>
      </c>
      <c r="C37" s="15" t="s">
        <v>540</v>
      </c>
      <c r="D37" s="15" t="s">
        <v>231</v>
      </c>
      <c r="E37" s="15" t="s">
        <v>73</v>
      </c>
      <c r="F37" s="527">
        <v>11273.245</v>
      </c>
      <c r="H37" s="527"/>
    </row>
    <row r="38" spans="1:8" ht="27">
      <c r="A38" s="73" t="s">
        <v>389</v>
      </c>
      <c r="B38" s="15" t="s">
        <v>681</v>
      </c>
      <c r="C38" s="15" t="s">
        <v>540</v>
      </c>
      <c r="D38" s="15" t="s">
        <v>231</v>
      </c>
      <c r="E38" s="15" t="s">
        <v>530</v>
      </c>
      <c r="F38" s="527">
        <v>627.879</v>
      </c>
      <c r="H38" s="527"/>
    </row>
    <row r="39" spans="1:8" ht="15">
      <c r="A39" s="15" t="s">
        <v>781</v>
      </c>
      <c r="B39" s="15" t="s">
        <v>681</v>
      </c>
      <c r="C39" s="15" t="s">
        <v>540</v>
      </c>
      <c r="D39" s="15" t="s">
        <v>231</v>
      </c>
      <c r="E39" s="15" t="s">
        <v>782</v>
      </c>
      <c r="F39" s="527">
        <v>53.56</v>
      </c>
      <c r="H39" s="527"/>
    </row>
    <row r="40" spans="1:6" ht="27.75">
      <c r="A40" s="28" t="s">
        <v>615</v>
      </c>
      <c r="B40" s="17" t="s">
        <v>681</v>
      </c>
      <c r="C40" s="17" t="s">
        <v>540</v>
      </c>
      <c r="D40" s="17" t="s">
        <v>696</v>
      </c>
      <c r="E40" s="17"/>
      <c r="F40" s="525">
        <f>F41</f>
        <v>314.1</v>
      </c>
    </row>
    <row r="41" spans="1:6" ht="30" customHeight="1">
      <c r="A41" s="22" t="s">
        <v>83</v>
      </c>
      <c r="B41" s="21" t="s">
        <v>681</v>
      </c>
      <c r="C41" s="21" t="s">
        <v>540</v>
      </c>
      <c r="D41" s="21" t="s">
        <v>697</v>
      </c>
      <c r="E41" s="21"/>
      <c r="F41" s="528">
        <f>F44+F48+F42</f>
        <v>314.1</v>
      </c>
    </row>
    <row r="42" spans="1:6" ht="30" customHeight="1" hidden="1">
      <c r="A42" s="348" t="s">
        <v>62</v>
      </c>
      <c r="B42" s="24" t="s">
        <v>681</v>
      </c>
      <c r="C42" s="24" t="s">
        <v>540</v>
      </c>
      <c r="D42" s="24" t="s">
        <v>51</v>
      </c>
      <c r="E42" s="24"/>
      <c r="F42" s="528">
        <f>F43</f>
        <v>0</v>
      </c>
    </row>
    <row r="43" spans="1:6" ht="30" customHeight="1" hidden="1">
      <c r="A43" s="73" t="s">
        <v>176</v>
      </c>
      <c r="B43" s="15" t="s">
        <v>681</v>
      </c>
      <c r="C43" s="15" t="s">
        <v>540</v>
      </c>
      <c r="D43" s="15" t="s">
        <v>51</v>
      </c>
      <c r="E43" s="15" t="s">
        <v>73</v>
      </c>
      <c r="F43" s="527"/>
    </row>
    <row r="44" spans="1:6" ht="45.75" customHeight="1">
      <c r="A44" s="34" t="s">
        <v>674</v>
      </c>
      <c r="B44" s="268" t="s">
        <v>681</v>
      </c>
      <c r="C44" s="268" t="s">
        <v>540</v>
      </c>
      <c r="D44" s="285" t="s">
        <v>148</v>
      </c>
      <c r="E44" s="21"/>
      <c r="F44" s="528">
        <f>F45</f>
        <v>254.1</v>
      </c>
    </row>
    <row r="45" spans="1:6" ht="54">
      <c r="A45" s="73" t="s">
        <v>176</v>
      </c>
      <c r="B45" s="15" t="s">
        <v>681</v>
      </c>
      <c r="C45" s="15" t="s">
        <v>540</v>
      </c>
      <c r="D45" s="285" t="s">
        <v>148</v>
      </c>
      <c r="E45" s="15" t="s">
        <v>73</v>
      </c>
      <c r="F45" s="524">
        <v>254.1</v>
      </c>
    </row>
    <row r="46" spans="1:6" ht="1.5" customHeight="1">
      <c r="A46" s="28" t="s">
        <v>615</v>
      </c>
      <c r="B46" s="17" t="s">
        <v>681</v>
      </c>
      <c r="C46" s="17" t="s">
        <v>540</v>
      </c>
      <c r="D46" s="17" t="s">
        <v>82</v>
      </c>
      <c r="E46" s="17"/>
      <c r="F46" s="525">
        <f>F47</f>
        <v>60</v>
      </c>
    </row>
    <row r="47" spans="1:6" ht="15" hidden="1">
      <c r="A47" s="22" t="s">
        <v>83</v>
      </c>
      <c r="B47" s="21" t="s">
        <v>681</v>
      </c>
      <c r="C47" s="21" t="s">
        <v>540</v>
      </c>
      <c r="D47" s="21" t="s">
        <v>84</v>
      </c>
      <c r="E47" s="21"/>
      <c r="F47" s="528">
        <f>F48</f>
        <v>60</v>
      </c>
    </row>
    <row r="48" spans="1:6" ht="36.75" customHeight="1">
      <c r="A48" s="36" t="s">
        <v>930</v>
      </c>
      <c r="B48" s="24" t="s">
        <v>681</v>
      </c>
      <c r="C48" s="24" t="s">
        <v>540</v>
      </c>
      <c r="D48" s="285" t="s">
        <v>147</v>
      </c>
      <c r="E48" s="24"/>
      <c r="F48" s="529">
        <f>F50+F49</f>
        <v>60</v>
      </c>
    </row>
    <row r="49" spans="1:6" ht="70.5" customHeight="1">
      <c r="A49" s="73" t="s">
        <v>176</v>
      </c>
      <c r="B49" s="15" t="s">
        <v>681</v>
      </c>
      <c r="C49" s="15" t="s">
        <v>540</v>
      </c>
      <c r="D49" s="285" t="s">
        <v>147</v>
      </c>
      <c r="E49" s="24" t="s">
        <v>73</v>
      </c>
      <c r="F49" s="529">
        <v>42</v>
      </c>
    </row>
    <row r="50" spans="1:6" ht="27">
      <c r="A50" s="73" t="s">
        <v>389</v>
      </c>
      <c r="B50" s="15" t="s">
        <v>681</v>
      </c>
      <c r="C50" s="15" t="s">
        <v>540</v>
      </c>
      <c r="D50" s="285" t="s">
        <v>147</v>
      </c>
      <c r="E50" s="15" t="s">
        <v>530</v>
      </c>
      <c r="F50" s="524">
        <v>18</v>
      </c>
    </row>
    <row r="51" spans="1:6" ht="15">
      <c r="A51" s="17" t="s">
        <v>544</v>
      </c>
      <c r="B51" s="17" t="s">
        <v>681</v>
      </c>
      <c r="C51" s="17" t="s">
        <v>540</v>
      </c>
      <c r="D51" s="349"/>
      <c r="E51" s="17"/>
      <c r="F51" s="530">
        <f>F52+F73+F88+F98+F103</f>
        <v>5085.99</v>
      </c>
    </row>
    <row r="52" spans="1:6" ht="28.5">
      <c r="A52" s="276" t="s">
        <v>533</v>
      </c>
      <c r="B52" s="21" t="s">
        <v>681</v>
      </c>
      <c r="C52" s="21" t="s">
        <v>540</v>
      </c>
      <c r="D52" s="350" t="s">
        <v>227</v>
      </c>
      <c r="E52" s="21"/>
      <c r="F52" s="531">
        <f>F53+F64</f>
        <v>2485.3999999999996</v>
      </c>
    </row>
    <row r="53" spans="1:6" ht="54.75">
      <c r="A53" s="37" t="s">
        <v>1326</v>
      </c>
      <c r="B53" s="24" t="s">
        <v>681</v>
      </c>
      <c r="C53" s="24" t="s">
        <v>540</v>
      </c>
      <c r="D53" s="351" t="s">
        <v>228</v>
      </c>
      <c r="E53" s="24"/>
      <c r="F53" s="529">
        <f>F54+F60</f>
        <v>1723.1</v>
      </c>
    </row>
    <row r="54" spans="1:6" ht="27.75">
      <c r="A54" s="67" t="s">
        <v>725</v>
      </c>
      <c r="B54" s="15" t="s">
        <v>681</v>
      </c>
      <c r="C54" s="15" t="s">
        <v>540</v>
      </c>
      <c r="D54" s="285" t="s">
        <v>727</v>
      </c>
      <c r="E54" s="15"/>
      <c r="F54" s="524">
        <f>F55</f>
        <v>1270.5</v>
      </c>
    </row>
    <row r="55" spans="1:6" ht="32.25" customHeight="1">
      <c r="A55" s="42" t="s">
        <v>711</v>
      </c>
      <c r="B55" s="15" t="s">
        <v>681</v>
      </c>
      <c r="C55" s="15" t="s">
        <v>540</v>
      </c>
      <c r="D55" s="285" t="s">
        <v>726</v>
      </c>
      <c r="E55" s="15"/>
      <c r="F55" s="524">
        <f>F56+F57+F58</f>
        <v>1270.5</v>
      </c>
    </row>
    <row r="56" spans="1:6" ht="54">
      <c r="A56" s="73" t="s">
        <v>176</v>
      </c>
      <c r="B56" s="15" t="s">
        <v>681</v>
      </c>
      <c r="C56" s="15" t="s">
        <v>540</v>
      </c>
      <c r="D56" s="285" t="s">
        <v>726</v>
      </c>
      <c r="E56" s="15" t="s">
        <v>73</v>
      </c>
      <c r="F56" s="524">
        <v>1166.5</v>
      </c>
    </row>
    <row r="57" spans="1:6" ht="27">
      <c r="A57" s="73" t="s">
        <v>389</v>
      </c>
      <c r="B57" s="15" t="s">
        <v>681</v>
      </c>
      <c r="C57" s="15" t="s">
        <v>540</v>
      </c>
      <c r="D57" s="285" t="s">
        <v>726</v>
      </c>
      <c r="E57" s="15" t="s">
        <v>530</v>
      </c>
      <c r="F57" s="524">
        <v>104</v>
      </c>
    </row>
    <row r="58" spans="1:6" ht="15" hidden="1">
      <c r="A58" s="59" t="s">
        <v>781</v>
      </c>
      <c r="B58" s="15" t="s">
        <v>681</v>
      </c>
      <c r="C58" s="15" t="s">
        <v>540</v>
      </c>
      <c r="D58" s="285" t="s">
        <v>229</v>
      </c>
      <c r="E58" s="15" t="s">
        <v>782</v>
      </c>
      <c r="F58" s="524"/>
    </row>
    <row r="59" spans="1:6" ht="28.5" hidden="1">
      <c r="A59" s="276" t="s">
        <v>533</v>
      </c>
      <c r="B59" s="21" t="s">
        <v>681</v>
      </c>
      <c r="C59" s="21" t="s">
        <v>540</v>
      </c>
      <c r="D59" s="21" t="s">
        <v>227</v>
      </c>
      <c r="E59" s="21"/>
      <c r="F59" s="531">
        <f>F64</f>
        <v>762.3</v>
      </c>
    </row>
    <row r="60" spans="1:6" ht="27">
      <c r="A60" s="15" t="s">
        <v>612</v>
      </c>
      <c r="B60" s="15" t="s">
        <v>681</v>
      </c>
      <c r="C60" s="15" t="s">
        <v>540</v>
      </c>
      <c r="D60" s="15" t="s">
        <v>275</v>
      </c>
      <c r="E60" s="15"/>
      <c r="F60" s="531">
        <f>F61+F62+F63</f>
        <v>452.6</v>
      </c>
    </row>
    <row r="61" spans="1:6" ht="54">
      <c r="A61" s="15" t="s">
        <v>669</v>
      </c>
      <c r="B61" s="15" t="s">
        <v>681</v>
      </c>
      <c r="C61" s="15" t="s">
        <v>540</v>
      </c>
      <c r="D61" s="15" t="s">
        <v>275</v>
      </c>
      <c r="E61" s="15" t="s">
        <v>73</v>
      </c>
      <c r="F61" s="524">
        <v>315</v>
      </c>
    </row>
    <row r="62" spans="1:6" ht="27.75">
      <c r="A62" s="74" t="s">
        <v>389</v>
      </c>
      <c r="B62" s="15" t="s">
        <v>681</v>
      </c>
      <c r="C62" s="15" t="s">
        <v>540</v>
      </c>
      <c r="D62" s="15" t="s">
        <v>275</v>
      </c>
      <c r="E62" s="15" t="s">
        <v>530</v>
      </c>
      <c r="F62" s="524">
        <v>132.8</v>
      </c>
    </row>
    <row r="63" spans="1:6" ht="15">
      <c r="A63" s="15" t="s">
        <v>781</v>
      </c>
      <c r="B63" s="15" t="s">
        <v>681</v>
      </c>
      <c r="C63" s="15" t="s">
        <v>540</v>
      </c>
      <c r="D63" s="15" t="s">
        <v>275</v>
      </c>
      <c r="E63" s="15" t="s">
        <v>782</v>
      </c>
      <c r="F63" s="524">
        <v>4.8</v>
      </c>
    </row>
    <row r="64" spans="1:6" ht="72.75" customHeight="1">
      <c r="A64" s="65" t="s">
        <v>1327</v>
      </c>
      <c r="B64" s="24" t="s">
        <v>99</v>
      </c>
      <c r="C64" s="24" t="s">
        <v>540</v>
      </c>
      <c r="D64" s="352" t="s">
        <v>244</v>
      </c>
      <c r="E64" s="24"/>
      <c r="F64" s="529">
        <f>F65</f>
        <v>762.3</v>
      </c>
    </row>
    <row r="65" spans="1:6" ht="30" customHeight="1">
      <c r="A65" s="66" t="s">
        <v>245</v>
      </c>
      <c r="B65" s="15" t="s">
        <v>681</v>
      </c>
      <c r="C65" s="15" t="s">
        <v>540</v>
      </c>
      <c r="D65" s="353" t="s">
        <v>246</v>
      </c>
      <c r="E65" s="15"/>
      <c r="F65" s="524">
        <f>F66</f>
        <v>762.3</v>
      </c>
    </row>
    <row r="66" spans="1:6" ht="47.25" customHeight="1">
      <c r="A66" s="59" t="s">
        <v>737</v>
      </c>
      <c r="B66" s="15" t="s">
        <v>681</v>
      </c>
      <c r="C66" s="15" t="s">
        <v>540</v>
      </c>
      <c r="D66" s="353" t="s">
        <v>247</v>
      </c>
      <c r="E66" s="15"/>
      <c r="F66" s="524">
        <f>F67+F68</f>
        <v>762.3</v>
      </c>
    </row>
    <row r="67" spans="1:6" ht="54">
      <c r="A67" s="15" t="s">
        <v>669</v>
      </c>
      <c r="B67" s="15" t="s">
        <v>681</v>
      </c>
      <c r="C67" s="15" t="s">
        <v>540</v>
      </c>
      <c r="D67" s="353" t="s">
        <v>247</v>
      </c>
      <c r="E67" s="15" t="s">
        <v>73</v>
      </c>
      <c r="F67" s="524">
        <v>762.3</v>
      </c>
    </row>
    <row r="68" spans="1:6" ht="27" hidden="1">
      <c r="A68" s="15" t="s">
        <v>670</v>
      </c>
      <c r="B68" s="15" t="s">
        <v>681</v>
      </c>
      <c r="C68" s="15" t="s">
        <v>540</v>
      </c>
      <c r="D68" s="272" t="s">
        <v>87</v>
      </c>
      <c r="E68" s="15" t="s">
        <v>530</v>
      </c>
      <c r="F68" s="524"/>
    </row>
    <row r="69" spans="1:6" ht="15" hidden="1">
      <c r="A69" s="38" t="s">
        <v>486</v>
      </c>
      <c r="B69" s="15" t="s">
        <v>681</v>
      </c>
      <c r="C69" s="21" t="s">
        <v>540</v>
      </c>
      <c r="D69" s="21" t="s">
        <v>98</v>
      </c>
      <c r="E69" s="21"/>
      <c r="F69" s="524">
        <f>F70</f>
        <v>0</v>
      </c>
    </row>
    <row r="70" spans="1:6" ht="54.75" hidden="1">
      <c r="A70" s="354" t="s">
        <v>96</v>
      </c>
      <c r="B70" s="15" t="s">
        <v>681</v>
      </c>
      <c r="C70" s="21" t="s">
        <v>540</v>
      </c>
      <c r="D70" s="21" t="s">
        <v>311</v>
      </c>
      <c r="E70" s="21"/>
      <c r="F70" s="524">
        <f>F71</f>
        <v>0</v>
      </c>
    </row>
    <row r="71" spans="1:6" ht="27" hidden="1">
      <c r="A71" s="15" t="s">
        <v>613</v>
      </c>
      <c r="B71" s="15" t="s">
        <v>681</v>
      </c>
      <c r="C71" s="15" t="s">
        <v>540</v>
      </c>
      <c r="D71" s="15" t="s">
        <v>97</v>
      </c>
      <c r="E71" s="15"/>
      <c r="F71" s="524">
        <f>F72</f>
        <v>0</v>
      </c>
    </row>
    <row r="72" spans="1:6" ht="27" hidden="1">
      <c r="A72" s="73" t="s">
        <v>389</v>
      </c>
      <c r="B72" s="15" t="s">
        <v>681</v>
      </c>
      <c r="C72" s="15" t="s">
        <v>540</v>
      </c>
      <c r="D72" s="15" t="s">
        <v>97</v>
      </c>
      <c r="E72" s="15" t="s">
        <v>530</v>
      </c>
      <c r="F72" s="524"/>
    </row>
    <row r="73" spans="1:6" ht="44.25" customHeight="1">
      <c r="A73" s="35" t="s">
        <v>111</v>
      </c>
      <c r="B73" s="355" t="s">
        <v>681</v>
      </c>
      <c r="C73" s="355" t="s">
        <v>540</v>
      </c>
      <c r="D73" s="270" t="s">
        <v>112</v>
      </c>
      <c r="E73" s="38"/>
      <c r="F73" s="532">
        <f>F74+F80</f>
        <v>726.19</v>
      </c>
    </row>
    <row r="74" spans="1:6" ht="69" customHeight="1">
      <c r="A74" s="36" t="s">
        <v>1328</v>
      </c>
      <c r="B74" s="271" t="s">
        <v>681</v>
      </c>
      <c r="C74" s="271" t="s">
        <v>540</v>
      </c>
      <c r="D74" s="271" t="s">
        <v>113</v>
      </c>
      <c r="E74" s="24"/>
      <c r="F74" s="528">
        <f>F75</f>
        <v>320</v>
      </c>
    </row>
    <row r="75" spans="1:6" ht="34.5" customHeight="1">
      <c r="A75" s="64" t="s">
        <v>349</v>
      </c>
      <c r="B75" s="272" t="s">
        <v>681</v>
      </c>
      <c r="C75" s="272" t="s">
        <v>540</v>
      </c>
      <c r="D75" s="272" t="s">
        <v>115</v>
      </c>
      <c r="E75" s="15"/>
      <c r="F75" s="527">
        <f>F76</f>
        <v>320</v>
      </c>
    </row>
    <row r="76" spans="1:6" ht="36.75" customHeight="1">
      <c r="A76" s="244" t="s">
        <v>390</v>
      </c>
      <c r="B76" s="272" t="s">
        <v>681</v>
      </c>
      <c r="C76" s="272" t="s">
        <v>540</v>
      </c>
      <c r="D76" s="272" t="s">
        <v>116</v>
      </c>
      <c r="E76" s="15"/>
      <c r="F76" s="527">
        <f>F77</f>
        <v>320</v>
      </c>
    </row>
    <row r="77" spans="1:6" ht="74.25" customHeight="1">
      <c r="A77" s="73" t="s">
        <v>176</v>
      </c>
      <c r="B77" s="272" t="s">
        <v>681</v>
      </c>
      <c r="C77" s="272" t="s">
        <v>540</v>
      </c>
      <c r="D77" s="272" t="s">
        <v>116</v>
      </c>
      <c r="E77" s="15" t="s">
        <v>73</v>
      </c>
      <c r="F77" s="527">
        <v>320</v>
      </c>
    </row>
    <row r="78" spans="1:6" s="19" customFormat="1" ht="33.75" customHeight="1" hidden="1">
      <c r="A78" s="15" t="s">
        <v>669</v>
      </c>
      <c r="B78" s="272" t="s">
        <v>681</v>
      </c>
      <c r="C78" s="272" t="s">
        <v>540</v>
      </c>
      <c r="D78" s="272" t="s">
        <v>116</v>
      </c>
      <c r="E78" s="15" t="s">
        <v>530</v>
      </c>
      <c r="F78" s="527"/>
    </row>
    <row r="79" spans="1:6" ht="27" hidden="1">
      <c r="A79" s="15" t="s">
        <v>670</v>
      </c>
      <c r="B79" s="15" t="s">
        <v>681</v>
      </c>
      <c r="C79" s="15" t="s">
        <v>540</v>
      </c>
      <c r="D79" s="272" t="s">
        <v>116</v>
      </c>
      <c r="E79" s="15"/>
      <c r="F79" s="527"/>
    </row>
    <row r="80" spans="1:6" ht="66.75" customHeight="1">
      <c r="A80" s="37" t="s">
        <v>1329</v>
      </c>
      <c r="B80" s="24" t="s">
        <v>681</v>
      </c>
      <c r="C80" s="24" t="s">
        <v>540</v>
      </c>
      <c r="D80" s="271" t="s">
        <v>118</v>
      </c>
      <c r="E80" s="24"/>
      <c r="F80" s="528">
        <f>F81+F85</f>
        <v>406.19</v>
      </c>
    </row>
    <row r="81" spans="1:6" ht="27.75">
      <c r="A81" s="64" t="s">
        <v>114</v>
      </c>
      <c r="B81" s="15" t="s">
        <v>681</v>
      </c>
      <c r="C81" s="15" t="s">
        <v>540</v>
      </c>
      <c r="D81" s="272" t="s">
        <v>120</v>
      </c>
      <c r="E81" s="15"/>
      <c r="F81" s="527">
        <f>F82</f>
        <v>248.19</v>
      </c>
    </row>
    <row r="82" spans="1:6" ht="30" customHeight="1">
      <c r="A82" s="267" t="s">
        <v>673</v>
      </c>
      <c r="B82" s="15" t="s">
        <v>681</v>
      </c>
      <c r="C82" s="15" t="s">
        <v>540</v>
      </c>
      <c r="D82" s="268" t="s">
        <v>121</v>
      </c>
      <c r="E82" s="15"/>
      <c r="F82" s="527">
        <f>F83+F84</f>
        <v>248.19</v>
      </c>
    </row>
    <row r="83" spans="1:6" ht="54">
      <c r="A83" s="15" t="s">
        <v>669</v>
      </c>
      <c r="B83" s="15" t="s">
        <v>681</v>
      </c>
      <c r="C83" s="15" t="s">
        <v>540</v>
      </c>
      <c r="D83" s="268" t="s">
        <v>121</v>
      </c>
      <c r="E83" s="15" t="s">
        <v>73</v>
      </c>
      <c r="F83" s="524">
        <v>198</v>
      </c>
    </row>
    <row r="84" spans="1:6" ht="27">
      <c r="A84" s="73" t="s">
        <v>389</v>
      </c>
      <c r="B84" s="15" t="s">
        <v>681</v>
      </c>
      <c r="C84" s="15" t="s">
        <v>540</v>
      </c>
      <c r="D84" s="268" t="s">
        <v>121</v>
      </c>
      <c r="E84" s="15" t="s">
        <v>530</v>
      </c>
      <c r="F84" s="524">
        <v>50.19</v>
      </c>
    </row>
    <row r="85" spans="1:6" ht="27.75">
      <c r="A85" s="64" t="s">
        <v>119</v>
      </c>
      <c r="B85" s="15" t="s">
        <v>681</v>
      </c>
      <c r="C85" s="15" t="s">
        <v>540</v>
      </c>
      <c r="D85" s="268" t="s">
        <v>350</v>
      </c>
      <c r="E85" s="15"/>
      <c r="F85" s="524">
        <f>F86</f>
        <v>158</v>
      </c>
    </row>
    <row r="86" spans="1:6" ht="36.75" customHeight="1">
      <c r="A86" s="24" t="s">
        <v>252</v>
      </c>
      <c r="B86" s="15" t="s">
        <v>681</v>
      </c>
      <c r="C86" s="15" t="s">
        <v>540</v>
      </c>
      <c r="D86" s="268" t="s">
        <v>351</v>
      </c>
      <c r="E86" s="15"/>
      <c r="F86" s="524">
        <f>F87</f>
        <v>158</v>
      </c>
    </row>
    <row r="87" spans="1:6" ht="27">
      <c r="A87" s="73" t="s">
        <v>389</v>
      </c>
      <c r="B87" s="15" t="s">
        <v>681</v>
      </c>
      <c r="C87" s="15" t="s">
        <v>540</v>
      </c>
      <c r="D87" s="268" t="s">
        <v>351</v>
      </c>
      <c r="E87" s="15" t="s">
        <v>530</v>
      </c>
      <c r="F87" s="524">
        <v>158</v>
      </c>
    </row>
    <row r="88" spans="1:6" ht="51" customHeight="1">
      <c r="A88" s="38" t="s">
        <v>829</v>
      </c>
      <c r="B88" s="21" t="s">
        <v>681</v>
      </c>
      <c r="C88" s="21" t="s">
        <v>540</v>
      </c>
      <c r="D88" s="273" t="s">
        <v>699</v>
      </c>
      <c r="E88" s="21"/>
      <c r="F88" s="531">
        <f>F89+F94</f>
        <v>360.3</v>
      </c>
    </row>
    <row r="89" spans="1:6" ht="67.5" customHeight="1">
      <c r="A89" s="36" t="s">
        <v>1330</v>
      </c>
      <c r="B89" s="24" t="s">
        <v>681</v>
      </c>
      <c r="C89" s="24" t="s">
        <v>540</v>
      </c>
      <c r="D89" s="267" t="s">
        <v>706</v>
      </c>
      <c r="E89" s="24"/>
      <c r="F89" s="529">
        <f>F90</f>
        <v>254.1</v>
      </c>
    </row>
    <row r="90" spans="1:6" ht="43.5" customHeight="1">
      <c r="A90" s="26" t="s">
        <v>484</v>
      </c>
      <c r="B90" s="15" t="s">
        <v>681</v>
      </c>
      <c r="C90" s="15" t="s">
        <v>540</v>
      </c>
      <c r="D90" s="268" t="s">
        <v>707</v>
      </c>
      <c r="E90" s="15"/>
      <c r="F90" s="524">
        <f>F92</f>
        <v>254.1</v>
      </c>
    </row>
    <row r="91" spans="1:6" ht="43.5" customHeight="1">
      <c r="A91" s="15" t="s">
        <v>1325</v>
      </c>
      <c r="B91" s="15" t="s">
        <v>681</v>
      </c>
      <c r="C91" s="15" t="s">
        <v>540</v>
      </c>
      <c r="D91" s="274" t="s">
        <v>708</v>
      </c>
      <c r="E91" s="15"/>
      <c r="F91" s="524">
        <f>F92</f>
        <v>254.1</v>
      </c>
    </row>
    <row r="92" spans="1:6" ht="75.75" customHeight="1">
      <c r="A92" s="15" t="s">
        <v>669</v>
      </c>
      <c r="B92" s="15" t="s">
        <v>681</v>
      </c>
      <c r="C92" s="15" t="s">
        <v>540</v>
      </c>
      <c r="D92" s="274" t="s">
        <v>708</v>
      </c>
      <c r="E92" s="15" t="s">
        <v>73</v>
      </c>
      <c r="F92" s="524">
        <v>254.1</v>
      </c>
    </row>
    <row r="93" spans="1:6" ht="75" customHeight="1" hidden="1">
      <c r="A93" s="15" t="s">
        <v>669</v>
      </c>
      <c r="B93" s="15" t="s">
        <v>681</v>
      </c>
      <c r="C93" s="15" t="s">
        <v>540</v>
      </c>
      <c r="D93" s="274" t="s">
        <v>708</v>
      </c>
      <c r="E93" s="15"/>
      <c r="F93" s="524"/>
    </row>
    <row r="94" spans="1:6" ht="52.5" customHeight="1">
      <c r="A94" s="36" t="s">
        <v>1331</v>
      </c>
      <c r="B94" s="24" t="s">
        <v>681</v>
      </c>
      <c r="C94" s="24" t="s">
        <v>540</v>
      </c>
      <c r="D94" s="267" t="s">
        <v>701</v>
      </c>
      <c r="E94" s="24"/>
      <c r="F94" s="529">
        <f>F95</f>
        <v>106.2</v>
      </c>
    </row>
    <row r="95" spans="1:6" ht="75" customHeight="1">
      <c r="A95" s="75" t="s">
        <v>702</v>
      </c>
      <c r="B95" s="15" t="s">
        <v>681</v>
      </c>
      <c r="C95" s="15" t="s">
        <v>540</v>
      </c>
      <c r="D95" s="268" t="s">
        <v>703</v>
      </c>
      <c r="E95" s="15"/>
      <c r="F95" s="524">
        <f>F96</f>
        <v>106.2</v>
      </c>
    </row>
    <row r="96" spans="1:6" ht="32.25" customHeight="1">
      <c r="A96" s="15" t="s">
        <v>254</v>
      </c>
      <c r="B96" s="15" t="s">
        <v>681</v>
      </c>
      <c r="C96" s="15" t="s">
        <v>540</v>
      </c>
      <c r="D96" s="268" t="s">
        <v>704</v>
      </c>
      <c r="E96" s="15"/>
      <c r="F96" s="524">
        <f>F97</f>
        <v>106.2</v>
      </c>
    </row>
    <row r="97" spans="1:6" ht="31.5" customHeight="1">
      <c r="A97" s="73" t="s">
        <v>389</v>
      </c>
      <c r="B97" s="15" t="s">
        <v>681</v>
      </c>
      <c r="C97" s="15" t="s">
        <v>540</v>
      </c>
      <c r="D97" s="268" t="s">
        <v>704</v>
      </c>
      <c r="E97" s="15" t="s">
        <v>530</v>
      </c>
      <c r="F97" s="524">
        <v>106.2</v>
      </c>
    </row>
    <row r="98" spans="1:6" ht="28.5">
      <c r="A98" s="22" t="s">
        <v>818</v>
      </c>
      <c r="B98" s="21" t="s">
        <v>681</v>
      </c>
      <c r="C98" s="21" t="s">
        <v>540</v>
      </c>
      <c r="D98" s="21" t="s">
        <v>353</v>
      </c>
      <c r="E98" s="21"/>
      <c r="F98" s="526">
        <f>F99</f>
        <v>254.1</v>
      </c>
    </row>
    <row r="99" spans="1:6" ht="41.25">
      <c r="A99" s="36" t="s">
        <v>1332</v>
      </c>
      <c r="B99" s="24" t="s">
        <v>681</v>
      </c>
      <c r="C99" s="24" t="s">
        <v>540</v>
      </c>
      <c r="D99" s="24" t="s">
        <v>357</v>
      </c>
      <c r="E99" s="24"/>
      <c r="F99" s="528">
        <f>F100</f>
        <v>254.1</v>
      </c>
    </row>
    <row r="100" spans="1:6" ht="27.75">
      <c r="A100" s="75" t="s">
        <v>469</v>
      </c>
      <c r="B100" s="15" t="s">
        <v>681</v>
      </c>
      <c r="C100" s="15" t="s">
        <v>540</v>
      </c>
      <c r="D100" s="15" t="s">
        <v>470</v>
      </c>
      <c r="E100" s="15"/>
      <c r="F100" s="527">
        <f>F101</f>
        <v>254.1</v>
      </c>
    </row>
    <row r="101" spans="1:6" ht="28.5" customHeight="1">
      <c r="A101" s="268" t="s">
        <v>672</v>
      </c>
      <c r="B101" s="15" t="s">
        <v>99</v>
      </c>
      <c r="C101" s="15" t="s">
        <v>540</v>
      </c>
      <c r="D101" s="15" t="s">
        <v>471</v>
      </c>
      <c r="E101" s="15"/>
      <c r="F101" s="527">
        <f>F102</f>
        <v>254.1</v>
      </c>
    </row>
    <row r="102" spans="1:6" ht="54">
      <c r="A102" s="15" t="s">
        <v>669</v>
      </c>
      <c r="B102" s="15" t="s">
        <v>681</v>
      </c>
      <c r="C102" s="15" t="s">
        <v>540</v>
      </c>
      <c r="D102" s="15" t="s">
        <v>471</v>
      </c>
      <c r="E102" s="15" t="s">
        <v>73</v>
      </c>
      <c r="F102" s="524">
        <v>254.1</v>
      </c>
    </row>
    <row r="103" spans="1:6" ht="47.25" customHeight="1">
      <c r="A103" s="21" t="s">
        <v>819</v>
      </c>
      <c r="B103" s="322" t="s">
        <v>681</v>
      </c>
      <c r="C103" s="322" t="s">
        <v>540</v>
      </c>
      <c r="D103" s="322" t="s">
        <v>718</v>
      </c>
      <c r="E103" s="322"/>
      <c r="F103" s="533">
        <f>F104+F112</f>
        <v>1260</v>
      </c>
    </row>
    <row r="104" spans="1:6" ht="52.5" customHeight="1">
      <c r="A104" s="74" t="s">
        <v>1333</v>
      </c>
      <c r="B104" s="21" t="s">
        <v>681</v>
      </c>
      <c r="C104" s="21" t="s">
        <v>540</v>
      </c>
      <c r="D104" s="21" t="s">
        <v>719</v>
      </c>
      <c r="E104" s="21"/>
      <c r="F104" s="526">
        <f>F105</f>
        <v>1210</v>
      </c>
    </row>
    <row r="105" spans="1:6" ht="54.75" customHeight="1">
      <c r="A105" s="26" t="s">
        <v>931</v>
      </c>
      <c r="B105" s="21" t="s">
        <v>681</v>
      </c>
      <c r="C105" s="21" t="s">
        <v>540</v>
      </c>
      <c r="D105" s="21" t="s">
        <v>721</v>
      </c>
      <c r="E105" s="21"/>
      <c r="F105" s="526">
        <f>F106</f>
        <v>1210</v>
      </c>
    </row>
    <row r="106" spans="1:6" ht="27.75">
      <c r="A106" s="268" t="s">
        <v>101</v>
      </c>
      <c r="B106" s="15" t="s">
        <v>681</v>
      </c>
      <c r="C106" s="15" t="s">
        <v>540</v>
      </c>
      <c r="D106" s="15" t="s">
        <v>428</v>
      </c>
      <c r="E106" s="15"/>
      <c r="F106" s="527">
        <f>F107</f>
        <v>1210</v>
      </c>
    </row>
    <row r="107" spans="1:8" ht="27">
      <c r="A107" s="73" t="s">
        <v>389</v>
      </c>
      <c r="B107" s="15" t="s">
        <v>681</v>
      </c>
      <c r="C107" s="15" t="s">
        <v>540</v>
      </c>
      <c r="D107" s="15" t="s">
        <v>428</v>
      </c>
      <c r="E107" s="15" t="s">
        <v>530</v>
      </c>
      <c r="F107" s="524">
        <v>1210</v>
      </c>
      <c r="H107" s="524"/>
    </row>
    <row r="108" spans="1:6" ht="41.25" hidden="1">
      <c r="A108" s="28" t="s">
        <v>609</v>
      </c>
      <c r="B108" s="17" t="s">
        <v>681</v>
      </c>
      <c r="C108" s="17" t="s">
        <v>540</v>
      </c>
      <c r="D108" s="17" t="s">
        <v>762</v>
      </c>
      <c r="E108" s="17"/>
      <c r="F108" s="530">
        <f>F109</f>
        <v>0</v>
      </c>
    </row>
    <row r="109" spans="1:6" ht="54" hidden="1">
      <c r="A109" s="39" t="s">
        <v>748</v>
      </c>
      <c r="B109" s="15" t="s">
        <v>681</v>
      </c>
      <c r="C109" s="15" t="s">
        <v>540</v>
      </c>
      <c r="D109" s="15" t="s">
        <v>191</v>
      </c>
      <c r="E109" s="15"/>
      <c r="F109" s="524">
        <f>F110</f>
        <v>0</v>
      </c>
    </row>
    <row r="110" spans="1:6" ht="27" hidden="1">
      <c r="A110" s="15" t="s">
        <v>610</v>
      </c>
      <c r="B110" s="15" t="s">
        <v>681</v>
      </c>
      <c r="C110" s="15" t="s">
        <v>540</v>
      </c>
      <c r="D110" s="15" t="s">
        <v>749</v>
      </c>
      <c r="E110" s="15"/>
      <c r="F110" s="534">
        <f>F111</f>
        <v>0</v>
      </c>
    </row>
    <row r="111" spans="1:6" ht="27" hidden="1">
      <c r="A111" s="73" t="s">
        <v>389</v>
      </c>
      <c r="B111" s="15" t="s">
        <v>681</v>
      </c>
      <c r="C111" s="15" t="s">
        <v>540</v>
      </c>
      <c r="D111" s="15" t="s">
        <v>749</v>
      </c>
      <c r="E111" s="15" t="s">
        <v>530</v>
      </c>
      <c r="F111" s="534"/>
    </row>
    <row r="112" spans="1:6" ht="54.75">
      <c r="A112" s="268" t="s">
        <v>1334</v>
      </c>
      <c r="B112" s="15" t="s">
        <v>681</v>
      </c>
      <c r="C112" s="15" t="s">
        <v>540</v>
      </c>
      <c r="D112" s="15" t="s">
        <v>823</v>
      </c>
      <c r="E112" s="15"/>
      <c r="F112" s="527">
        <f>F113</f>
        <v>50</v>
      </c>
    </row>
    <row r="113" spans="1:6" ht="27.75">
      <c r="A113" s="356" t="s">
        <v>932</v>
      </c>
      <c r="B113" s="15" t="s">
        <v>681</v>
      </c>
      <c r="C113" s="15" t="s">
        <v>540</v>
      </c>
      <c r="D113" s="15" t="s">
        <v>824</v>
      </c>
      <c r="E113" s="15"/>
      <c r="F113" s="527">
        <f>F114</f>
        <v>50</v>
      </c>
    </row>
    <row r="114" spans="1:6" ht="27.75">
      <c r="A114" s="268" t="s">
        <v>101</v>
      </c>
      <c r="B114" s="15" t="s">
        <v>681</v>
      </c>
      <c r="C114" s="15" t="s">
        <v>540</v>
      </c>
      <c r="D114" s="15" t="s">
        <v>825</v>
      </c>
      <c r="E114" s="15"/>
      <c r="F114" s="527">
        <f>F115</f>
        <v>50</v>
      </c>
    </row>
    <row r="115" spans="1:8" ht="27.75">
      <c r="A115" s="74" t="s">
        <v>389</v>
      </c>
      <c r="B115" s="15" t="s">
        <v>681</v>
      </c>
      <c r="C115" s="15" t="s">
        <v>540</v>
      </c>
      <c r="D115" s="15" t="s">
        <v>825</v>
      </c>
      <c r="E115" s="15" t="s">
        <v>530</v>
      </c>
      <c r="F115" s="527">
        <v>50</v>
      </c>
      <c r="H115" s="527"/>
    </row>
    <row r="116" spans="1:6" ht="27" hidden="1">
      <c r="A116" s="17" t="s">
        <v>791</v>
      </c>
      <c r="B116" s="17" t="s">
        <v>681</v>
      </c>
      <c r="C116" s="17" t="s">
        <v>185</v>
      </c>
      <c r="D116" s="15"/>
      <c r="E116" s="15"/>
      <c r="F116" s="535">
        <f>F117</f>
        <v>0</v>
      </c>
    </row>
    <row r="117" spans="1:6" ht="30" customHeight="1" hidden="1">
      <c r="A117" s="28" t="s">
        <v>615</v>
      </c>
      <c r="B117" s="17" t="s">
        <v>681</v>
      </c>
      <c r="C117" s="17" t="s">
        <v>185</v>
      </c>
      <c r="D117" s="17" t="s">
        <v>696</v>
      </c>
      <c r="E117" s="21"/>
      <c r="F117" s="525">
        <f>F118</f>
        <v>0</v>
      </c>
    </row>
    <row r="118" spans="1:6" ht="29.25" customHeight="1" hidden="1">
      <c r="A118" s="28" t="s">
        <v>83</v>
      </c>
      <c r="B118" s="17" t="s">
        <v>681</v>
      </c>
      <c r="C118" s="17" t="s">
        <v>185</v>
      </c>
      <c r="D118" s="17" t="s">
        <v>697</v>
      </c>
      <c r="E118" s="15"/>
      <c r="F118" s="525">
        <f>F119</f>
        <v>0</v>
      </c>
    </row>
    <row r="119" spans="1:6" ht="40.5" hidden="1">
      <c r="A119" s="265" t="s">
        <v>793</v>
      </c>
      <c r="B119" s="15" t="s">
        <v>681</v>
      </c>
      <c r="C119" s="15" t="s">
        <v>185</v>
      </c>
      <c r="D119" s="15" t="s">
        <v>792</v>
      </c>
      <c r="E119" s="15"/>
      <c r="F119" s="527">
        <f>F120</f>
        <v>0</v>
      </c>
    </row>
    <row r="120" spans="1:6" ht="27" hidden="1">
      <c r="A120" s="73" t="s">
        <v>389</v>
      </c>
      <c r="B120" s="15" t="s">
        <v>681</v>
      </c>
      <c r="C120" s="15" t="s">
        <v>185</v>
      </c>
      <c r="D120" s="15" t="s">
        <v>792</v>
      </c>
      <c r="E120" s="15" t="s">
        <v>530</v>
      </c>
      <c r="F120" s="527"/>
    </row>
    <row r="121" spans="1:6" ht="40.5">
      <c r="A121" s="17" t="s">
        <v>685</v>
      </c>
      <c r="B121" s="17" t="s">
        <v>681</v>
      </c>
      <c r="C121" s="17" t="s">
        <v>541</v>
      </c>
      <c r="D121" s="15"/>
      <c r="E121" s="15"/>
      <c r="F121" s="535">
        <f>F122+F136+F128+F132</f>
        <v>2922.41</v>
      </c>
    </row>
    <row r="122" spans="1:6" ht="15">
      <c r="A122" s="28" t="s">
        <v>345</v>
      </c>
      <c r="B122" s="17" t="s">
        <v>681</v>
      </c>
      <c r="C122" s="17" t="s">
        <v>541</v>
      </c>
      <c r="D122" s="17" t="s">
        <v>459</v>
      </c>
      <c r="E122" s="15"/>
      <c r="F122" s="535">
        <f>F123</f>
        <v>2657</v>
      </c>
    </row>
    <row r="123" spans="1:6" ht="27.75">
      <c r="A123" s="29" t="s">
        <v>346</v>
      </c>
      <c r="B123" s="21" t="s">
        <v>681</v>
      </c>
      <c r="C123" s="21" t="s">
        <v>541</v>
      </c>
      <c r="D123" s="21" t="s">
        <v>230</v>
      </c>
      <c r="E123" s="15"/>
      <c r="F123" s="534">
        <f>F124</f>
        <v>2657</v>
      </c>
    </row>
    <row r="124" spans="1:6" ht="27">
      <c r="A124" s="15" t="s">
        <v>612</v>
      </c>
      <c r="B124" s="15" t="s">
        <v>681</v>
      </c>
      <c r="C124" s="15" t="s">
        <v>541</v>
      </c>
      <c r="D124" s="15" t="s">
        <v>231</v>
      </c>
      <c r="E124" s="15"/>
      <c r="F124" s="527">
        <f>F125+F126+F127</f>
        <v>2657</v>
      </c>
    </row>
    <row r="125" spans="1:6" ht="54">
      <c r="A125" s="15" t="s">
        <v>669</v>
      </c>
      <c r="B125" s="15" t="s">
        <v>681</v>
      </c>
      <c r="C125" s="15" t="s">
        <v>541</v>
      </c>
      <c r="D125" s="15" t="s">
        <v>231</v>
      </c>
      <c r="E125" s="15" t="s">
        <v>73</v>
      </c>
      <c r="F125" s="527">
        <v>2512</v>
      </c>
    </row>
    <row r="126" spans="1:6" ht="27">
      <c r="A126" s="73" t="s">
        <v>389</v>
      </c>
      <c r="B126" s="15" t="s">
        <v>681</v>
      </c>
      <c r="C126" s="15" t="s">
        <v>541</v>
      </c>
      <c r="D126" s="15" t="s">
        <v>231</v>
      </c>
      <c r="E126" s="15" t="s">
        <v>530</v>
      </c>
      <c r="F126" s="527">
        <v>144</v>
      </c>
    </row>
    <row r="127" spans="1:6" ht="15">
      <c r="A127" s="15" t="s">
        <v>781</v>
      </c>
      <c r="B127" s="15" t="s">
        <v>681</v>
      </c>
      <c r="C127" s="15" t="s">
        <v>541</v>
      </c>
      <c r="D127" s="15" t="s">
        <v>231</v>
      </c>
      <c r="E127" s="15" t="s">
        <v>782</v>
      </c>
      <c r="F127" s="527">
        <v>1</v>
      </c>
    </row>
    <row r="128" spans="1:6" ht="27.75" hidden="1">
      <c r="A128" s="28" t="s">
        <v>615</v>
      </c>
      <c r="B128" s="15" t="s">
        <v>681</v>
      </c>
      <c r="C128" s="15" t="s">
        <v>541</v>
      </c>
      <c r="D128" s="17" t="s">
        <v>696</v>
      </c>
      <c r="E128" s="15"/>
      <c r="F128" s="527">
        <f>F129</f>
        <v>0</v>
      </c>
    </row>
    <row r="129" spans="1:6" ht="15" hidden="1">
      <c r="A129" s="22" t="s">
        <v>83</v>
      </c>
      <c r="B129" s="15" t="s">
        <v>681</v>
      </c>
      <c r="C129" s="15" t="s">
        <v>541</v>
      </c>
      <c r="D129" s="21" t="s">
        <v>697</v>
      </c>
      <c r="E129" s="15"/>
      <c r="F129" s="527">
        <f>F130</f>
        <v>0</v>
      </c>
    </row>
    <row r="130" spans="1:6" ht="27.75" hidden="1">
      <c r="A130" s="348" t="s">
        <v>62</v>
      </c>
      <c r="B130" s="15" t="s">
        <v>681</v>
      </c>
      <c r="C130" s="15" t="s">
        <v>541</v>
      </c>
      <c r="D130" s="24" t="s">
        <v>51</v>
      </c>
      <c r="E130" s="15"/>
      <c r="F130" s="527">
        <f>F131</f>
        <v>0</v>
      </c>
    </row>
    <row r="131" spans="1:6" ht="54" hidden="1">
      <c r="A131" s="73" t="s">
        <v>176</v>
      </c>
      <c r="B131" s="15" t="s">
        <v>681</v>
      </c>
      <c r="C131" s="15" t="s">
        <v>541</v>
      </c>
      <c r="D131" s="15" t="s">
        <v>51</v>
      </c>
      <c r="E131" s="15" t="s">
        <v>73</v>
      </c>
      <c r="F131" s="527"/>
    </row>
    <row r="132" spans="1:6" ht="27.75">
      <c r="A132" s="28" t="s">
        <v>615</v>
      </c>
      <c r="B132" s="15" t="s">
        <v>681</v>
      </c>
      <c r="C132" s="15" t="s">
        <v>541</v>
      </c>
      <c r="D132" s="17" t="s">
        <v>696</v>
      </c>
      <c r="E132" s="15"/>
      <c r="F132" s="527">
        <f>F133</f>
        <v>25.41</v>
      </c>
    </row>
    <row r="133" spans="1:6" ht="15">
      <c r="A133" s="22" t="s">
        <v>83</v>
      </c>
      <c r="B133" s="15" t="s">
        <v>681</v>
      </c>
      <c r="C133" s="15" t="s">
        <v>541</v>
      </c>
      <c r="D133" s="21" t="s">
        <v>697</v>
      </c>
      <c r="E133" s="15"/>
      <c r="F133" s="527">
        <f>F134</f>
        <v>25.41</v>
      </c>
    </row>
    <row r="134" spans="1:6" ht="27.75">
      <c r="A134" s="348" t="s">
        <v>62</v>
      </c>
      <c r="B134" s="15" t="s">
        <v>681</v>
      </c>
      <c r="C134" s="15" t="s">
        <v>541</v>
      </c>
      <c r="D134" s="24" t="s">
        <v>51</v>
      </c>
      <c r="E134" s="15"/>
      <c r="F134" s="527">
        <f>F135</f>
        <v>25.41</v>
      </c>
    </row>
    <row r="135" spans="1:6" ht="54">
      <c r="A135" s="73" t="s">
        <v>176</v>
      </c>
      <c r="B135" s="15" t="s">
        <v>681</v>
      </c>
      <c r="C135" s="15" t="s">
        <v>541</v>
      </c>
      <c r="D135" s="15" t="s">
        <v>51</v>
      </c>
      <c r="E135" s="15" t="s">
        <v>73</v>
      </c>
      <c r="F135" s="527">
        <v>25.41</v>
      </c>
    </row>
    <row r="136" spans="1:6" ht="44.25" customHeight="1">
      <c r="A136" s="21" t="s">
        <v>819</v>
      </c>
      <c r="B136" s="357" t="s">
        <v>681</v>
      </c>
      <c r="C136" s="21" t="s">
        <v>541</v>
      </c>
      <c r="D136" s="21" t="s">
        <v>718</v>
      </c>
      <c r="E136" s="21"/>
      <c r="F136" s="526">
        <f>F137+F141</f>
        <v>240</v>
      </c>
    </row>
    <row r="137" spans="1:6" ht="52.5" customHeight="1">
      <c r="A137" s="74" t="s">
        <v>1335</v>
      </c>
      <c r="B137" s="24" t="s">
        <v>681</v>
      </c>
      <c r="C137" s="24" t="s">
        <v>541</v>
      </c>
      <c r="D137" s="24" t="s">
        <v>933</v>
      </c>
      <c r="E137" s="24"/>
      <c r="F137" s="528">
        <f>F139</f>
        <v>210</v>
      </c>
    </row>
    <row r="138" spans="1:6" ht="65.25" customHeight="1">
      <c r="A138" s="358" t="s">
        <v>931</v>
      </c>
      <c r="B138" s="15" t="s">
        <v>681</v>
      </c>
      <c r="C138" s="15" t="s">
        <v>541</v>
      </c>
      <c r="D138" s="15" t="s">
        <v>721</v>
      </c>
      <c r="E138" s="15"/>
      <c r="F138" s="527">
        <f>F139</f>
        <v>210</v>
      </c>
    </row>
    <row r="139" spans="1:6" ht="27.75">
      <c r="A139" s="268" t="s">
        <v>101</v>
      </c>
      <c r="B139" s="15" t="s">
        <v>681</v>
      </c>
      <c r="C139" s="15" t="s">
        <v>541</v>
      </c>
      <c r="D139" s="15" t="s">
        <v>428</v>
      </c>
      <c r="E139" s="15"/>
      <c r="F139" s="527">
        <f>F140</f>
        <v>210</v>
      </c>
    </row>
    <row r="140" spans="1:6" ht="27">
      <c r="A140" s="73" t="s">
        <v>389</v>
      </c>
      <c r="B140" s="15" t="s">
        <v>681</v>
      </c>
      <c r="C140" s="15" t="s">
        <v>541</v>
      </c>
      <c r="D140" s="15" t="s">
        <v>428</v>
      </c>
      <c r="E140" s="15" t="s">
        <v>530</v>
      </c>
      <c r="F140" s="524">
        <v>210</v>
      </c>
    </row>
    <row r="141" spans="1:6" ht="54.75">
      <c r="A141" s="74" t="s">
        <v>1334</v>
      </c>
      <c r="B141" s="15" t="s">
        <v>681</v>
      </c>
      <c r="C141" s="15" t="s">
        <v>541</v>
      </c>
      <c r="D141" s="15" t="s">
        <v>823</v>
      </c>
      <c r="E141" s="15"/>
      <c r="F141" s="524">
        <f>F142</f>
        <v>30</v>
      </c>
    </row>
    <row r="142" spans="1:6" ht="27.75">
      <c r="A142" s="359" t="s">
        <v>932</v>
      </c>
      <c r="B142" s="15" t="s">
        <v>681</v>
      </c>
      <c r="C142" s="15" t="s">
        <v>541</v>
      </c>
      <c r="D142" s="15" t="s">
        <v>824</v>
      </c>
      <c r="E142" s="15"/>
      <c r="F142" s="524">
        <f>F143</f>
        <v>30</v>
      </c>
    </row>
    <row r="143" spans="1:6" ht="27.75">
      <c r="A143" s="268" t="s">
        <v>101</v>
      </c>
      <c r="B143" s="15" t="s">
        <v>681</v>
      </c>
      <c r="C143" s="15" t="s">
        <v>541</v>
      </c>
      <c r="D143" s="15" t="s">
        <v>825</v>
      </c>
      <c r="E143" s="15"/>
      <c r="F143" s="524">
        <f>F144</f>
        <v>30</v>
      </c>
    </row>
    <row r="144" spans="1:6" ht="27.75">
      <c r="A144" s="74" t="s">
        <v>389</v>
      </c>
      <c r="B144" s="15" t="s">
        <v>681</v>
      </c>
      <c r="C144" s="15" t="s">
        <v>541</v>
      </c>
      <c r="D144" s="15" t="s">
        <v>825</v>
      </c>
      <c r="E144" s="15" t="s">
        <v>530</v>
      </c>
      <c r="F144" s="524">
        <v>30</v>
      </c>
    </row>
    <row r="145" spans="1:6" ht="15" hidden="1">
      <c r="A145" s="261" t="s">
        <v>63</v>
      </c>
      <c r="B145" s="17" t="s">
        <v>681</v>
      </c>
      <c r="C145" s="17" t="s">
        <v>543</v>
      </c>
      <c r="D145" s="17"/>
      <c r="E145" s="17"/>
      <c r="F145" s="530">
        <f>F146</f>
        <v>0</v>
      </c>
    </row>
    <row r="146" spans="1:6" ht="15" hidden="1">
      <c r="A146" s="275" t="s">
        <v>64</v>
      </c>
      <c r="B146" s="15" t="s">
        <v>681</v>
      </c>
      <c r="C146" s="15" t="s">
        <v>543</v>
      </c>
      <c r="D146" s="15" t="s">
        <v>65</v>
      </c>
      <c r="E146" s="15"/>
      <c r="F146" s="524">
        <f>F147</f>
        <v>0</v>
      </c>
    </row>
    <row r="147" spans="1:6" ht="15.75" hidden="1">
      <c r="A147" s="262" t="s">
        <v>66</v>
      </c>
      <c r="B147" s="15" t="s">
        <v>681</v>
      </c>
      <c r="C147" s="15" t="s">
        <v>543</v>
      </c>
      <c r="D147" s="15" t="s">
        <v>67</v>
      </c>
      <c r="E147" s="15"/>
      <c r="F147" s="524">
        <f>F148</f>
        <v>0</v>
      </c>
    </row>
    <row r="148" spans="1:6" ht="27" hidden="1">
      <c r="A148" s="73" t="s">
        <v>389</v>
      </c>
      <c r="B148" s="15" t="s">
        <v>681</v>
      </c>
      <c r="C148" s="15" t="s">
        <v>543</v>
      </c>
      <c r="D148" s="15" t="s">
        <v>67</v>
      </c>
      <c r="E148" s="15" t="s">
        <v>530</v>
      </c>
      <c r="F148" s="524"/>
    </row>
    <row r="149" spans="1:6" ht="15">
      <c r="A149" s="17" t="s">
        <v>768</v>
      </c>
      <c r="B149" s="17" t="s">
        <v>681</v>
      </c>
      <c r="C149" s="17" t="s">
        <v>778</v>
      </c>
      <c r="D149" s="15"/>
      <c r="E149" s="17"/>
      <c r="F149" s="525">
        <f>F150</f>
        <v>422</v>
      </c>
    </row>
    <row r="150" spans="1:6" ht="15">
      <c r="A150" s="29" t="s">
        <v>287</v>
      </c>
      <c r="B150" s="15" t="s">
        <v>681</v>
      </c>
      <c r="C150" s="15">
        <v>11</v>
      </c>
      <c r="D150" s="15" t="s">
        <v>505</v>
      </c>
      <c r="E150" s="15"/>
      <c r="F150" s="527">
        <f>F152</f>
        <v>422</v>
      </c>
    </row>
    <row r="151" spans="1:6" ht="15">
      <c r="A151" s="268" t="s">
        <v>768</v>
      </c>
      <c r="B151" s="15" t="s">
        <v>681</v>
      </c>
      <c r="C151" s="15" t="s">
        <v>778</v>
      </c>
      <c r="D151" s="15" t="s">
        <v>504</v>
      </c>
      <c r="E151" s="15"/>
      <c r="F151" s="527">
        <f>F152</f>
        <v>422</v>
      </c>
    </row>
    <row r="152" spans="1:6" ht="15">
      <c r="A152" s="29" t="s">
        <v>100</v>
      </c>
      <c r="B152" s="15" t="s">
        <v>681</v>
      </c>
      <c r="C152" s="15">
        <v>11</v>
      </c>
      <c r="D152" s="15" t="s">
        <v>502</v>
      </c>
      <c r="E152" s="15"/>
      <c r="F152" s="527">
        <f>F154</f>
        <v>422</v>
      </c>
    </row>
    <row r="153" spans="1:6" ht="15" hidden="1">
      <c r="A153" s="15"/>
      <c r="B153" s="15"/>
      <c r="C153" s="15"/>
      <c r="D153" s="15"/>
      <c r="E153" s="15"/>
      <c r="F153" s="527"/>
    </row>
    <row r="154" spans="1:6" ht="15">
      <c r="A154" s="15" t="s">
        <v>781</v>
      </c>
      <c r="B154" s="15" t="s">
        <v>681</v>
      </c>
      <c r="C154" s="15" t="s">
        <v>778</v>
      </c>
      <c r="D154" s="15" t="s">
        <v>502</v>
      </c>
      <c r="E154" s="15" t="s">
        <v>782</v>
      </c>
      <c r="F154" s="527">
        <v>422</v>
      </c>
    </row>
    <row r="155" spans="1:6" ht="22.5" customHeight="1">
      <c r="A155" s="17" t="s">
        <v>769</v>
      </c>
      <c r="B155" s="17" t="s">
        <v>681</v>
      </c>
      <c r="C155" s="17">
        <v>13</v>
      </c>
      <c r="D155" s="15"/>
      <c r="E155" s="15"/>
      <c r="F155" s="525">
        <f>F156+F168+F200+F205+F338</f>
        <v>21815.846999999998</v>
      </c>
    </row>
    <row r="156" spans="1:6" ht="27.75">
      <c r="A156" s="28" t="s">
        <v>770</v>
      </c>
      <c r="B156" s="17" t="s">
        <v>681</v>
      </c>
      <c r="C156" s="17" t="s">
        <v>542</v>
      </c>
      <c r="D156" s="17" t="s">
        <v>508</v>
      </c>
      <c r="E156" s="17"/>
      <c r="F156" s="525">
        <f>F157</f>
        <v>4562.293</v>
      </c>
    </row>
    <row r="157" spans="1:6" ht="27.75">
      <c r="A157" s="268" t="s">
        <v>641</v>
      </c>
      <c r="B157" s="15" t="s">
        <v>681</v>
      </c>
      <c r="C157" s="15" t="s">
        <v>542</v>
      </c>
      <c r="D157" s="15" t="s">
        <v>691</v>
      </c>
      <c r="E157" s="15"/>
      <c r="F157" s="527">
        <f>F158+F164+F166</f>
        <v>4562.293</v>
      </c>
    </row>
    <row r="158" spans="1:6" ht="27">
      <c r="A158" s="15" t="s">
        <v>101</v>
      </c>
      <c r="B158" s="15" t="s">
        <v>99</v>
      </c>
      <c r="C158" s="15" t="s">
        <v>542</v>
      </c>
      <c r="D158" s="15" t="s">
        <v>692</v>
      </c>
      <c r="E158" s="15"/>
      <c r="F158" s="527">
        <f>F159+F160+F162+F163</f>
        <v>4562.293</v>
      </c>
    </row>
    <row r="159" spans="1:8" ht="27">
      <c r="A159" s="73" t="s">
        <v>389</v>
      </c>
      <c r="B159" s="15" t="s">
        <v>681</v>
      </c>
      <c r="C159" s="15" t="s">
        <v>542</v>
      </c>
      <c r="D159" s="15" t="s">
        <v>692</v>
      </c>
      <c r="E159" s="15" t="s">
        <v>530</v>
      </c>
      <c r="F159" s="524">
        <v>3354.358</v>
      </c>
      <c r="H159" s="524"/>
    </row>
    <row r="160" spans="1:8" ht="15">
      <c r="A160" s="15" t="s">
        <v>183</v>
      </c>
      <c r="B160" s="15" t="s">
        <v>681</v>
      </c>
      <c r="C160" s="15" t="s">
        <v>542</v>
      </c>
      <c r="D160" s="15" t="s">
        <v>692</v>
      </c>
      <c r="E160" s="15" t="s">
        <v>780</v>
      </c>
      <c r="F160" s="524">
        <v>220</v>
      </c>
      <c r="H160" s="524"/>
    </row>
    <row r="161" spans="1:8" ht="27" hidden="1">
      <c r="A161" s="15" t="s">
        <v>122</v>
      </c>
      <c r="B161" s="15" t="s">
        <v>681</v>
      </c>
      <c r="C161" s="15" t="s">
        <v>542</v>
      </c>
      <c r="D161" s="15" t="s">
        <v>692</v>
      </c>
      <c r="E161" s="15" t="s">
        <v>524</v>
      </c>
      <c r="F161" s="524"/>
      <c r="H161" s="524"/>
    </row>
    <row r="162" spans="1:8" ht="15" hidden="1">
      <c r="A162" s="15"/>
      <c r="B162" s="15"/>
      <c r="C162" s="15"/>
      <c r="D162" s="15"/>
      <c r="E162" s="15"/>
      <c r="F162" s="524"/>
      <c r="H162" s="524"/>
    </row>
    <row r="163" spans="1:8" ht="15">
      <c r="A163" s="15" t="s">
        <v>781</v>
      </c>
      <c r="B163" s="15" t="s">
        <v>681</v>
      </c>
      <c r="C163" s="15" t="s">
        <v>542</v>
      </c>
      <c r="D163" s="15" t="s">
        <v>692</v>
      </c>
      <c r="E163" s="15" t="s">
        <v>782</v>
      </c>
      <c r="F163" s="524">
        <v>987.935</v>
      </c>
      <c r="H163" s="524"/>
    </row>
    <row r="164" spans="1:6" ht="40.5" hidden="1">
      <c r="A164" s="15" t="s">
        <v>625</v>
      </c>
      <c r="B164" s="15" t="s">
        <v>681</v>
      </c>
      <c r="C164" s="15" t="s">
        <v>542</v>
      </c>
      <c r="D164" s="15" t="s">
        <v>626</v>
      </c>
      <c r="E164" s="15"/>
      <c r="F164" s="524">
        <f>F165</f>
        <v>0</v>
      </c>
    </row>
    <row r="165" spans="1:6" ht="15" hidden="1">
      <c r="A165" s="15" t="s">
        <v>174</v>
      </c>
      <c r="B165" s="15" t="s">
        <v>681</v>
      </c>
      <c r="C165" s="15" t="s">
        <v>542</v>
      </c>
      <c r="D165" s="15" t="s">
        <v>626</v>
      </c>
      <c r="E165" s="15" t="s">
        <v>532</v>
      </c>
      <c r="F165" s="524"/>
    </row>
    <row r="166" spans="1:6" ht="41.25" hidden="1">
      <c r="A166" s="642" t="s">
        <v>625</v>
      </c>
      <c r="B166" s="15" t="s">
        <v>681</v>
      </c>
      <c r="C166" s="15" t="s">
        <v>542</v>
      </c>
      <c r="D166" s="15" t="s">
        <v>626</v>
      </c>
      <c r="E166" s="15"/>
      <c r="F166" s="524">
        <f>F167</f>
        <v>0</v>
      </c>
    </row>
    <row r="167" spans="1:6" ht="15" hidden="1">
      <c r="A167" s="643" t="s">
        <v>174</v>
      </c>
      <c r="B167" s="15" t="s">
        <v>681</v>
      </c>
      <c r="C167" s="15" t="s">
        <v>542</v>
      </c>
      <c r="D167" s="15" t="s">
        <v>626</v>
      </c>
      <c r="E167" s="15" t="s">
        <v>532</v>
      </c>
      <c r="F167" s="524"/>
    </row>
    <row r="168" spans="1:6" ht="30" customHeight="1">
      <c r="A168" s="28" t="s">
        <v>615</v>
      </c>
      <c r="B168" s="17" t="s">
        <v>681</v>
      </c>
      <c r="C168" s="17" t="s">
        <v>542</v>
      </c>
      <c r="D168" s="17" t="s">
        <v>696</v>
      </c>
      <c r="E168" s="21"/>
      <c r="F168" s="525">
        <f>F169</f>
        <v>16153.847</v>
      </c>
    </row>
    <row r="169" spans="1:6" ht="29.25" customHeight="1">
      <c r="A169" s="28" t="s">
        <v>83</v>
      </c>
      <c r="B169" s="17" t="s">
        <v>681</v>
      </c>
      <c r="C169" s="17" t="s">
        <v>542</v>
      </c>
      <c r="D169" s="17" t="s">
        <v>697</v>
      </c>
      <c r="E169" s="15"/>
      <c r="F169" s="525">
        <f>F172+F176+F180+F188+F190+F192+F194+F196+F198</f>
        <v>16153.847</v>
      </c>
    </row>
    <row r="170" spans="1:6" ht="89.25" customHeight="1" hidden="1">
      <c r="A170" s="20" t="s">
        <v>342</v>
      </c>
      <c r="B170" s="15" t="s">
        <v>681</v>
      </c>
      <c r="C170" s="15" t="s">
        <v>542</v>
      </c>
      <c r="D170" s="15" t="s">
        <v>340</v>
      </c>
      <c r="E170" s="15"/>
      <c r="F170" s="527">
        <f>F171</f>
        <v>0</v>
      </c>
    </row>
    <row r="171" spans="1:6" ht="29.25" customHeight="1" hidden="1">
      <c r="A171" s="73" t="s">
        <v>389</v>
      </c>
      <c r="B171" s="15" t="s">
        <v>681</v>
      </c>
      <c r="C171" s="15" t="s">
        <v>542</v>
      </c>
      <c r="D171" s="15" t="s">
        <v>340</v>
      </c>
      <c r="E171" s="15" t="s">
        <v>530</v>
      </c>
      <c r="F171" s="527"/>
    </row>
    <row r="172" spans="1:6" ht="84" customHeight="1">
      <c r="A172" s="20" t="s">
        <v>506</v>
      </c>
      <c r="B172" s="15" t="s">
        <v>681</v>
      </c>
      <c r="C172" s="15" t="s">
        <v>542</v>
      </c>
      <c r="D172" s="15" t="s">
        <v>507</v>
      </c>
      <c r="E172" s="15"/>
      <c r="F172" s="527">
        <f>F173+F174+F175</f>
        <v>1522.925</v>
      </c>
    </row>
    <row r="173" spans="1:6" ht="64.5" customHeight="1">
      <c r="A173" s="15" t="s">
        <v>669</v>
      </c>
      <c r="B173" s="15" t="s">
        <v>681</v>
      </c>
      <c r="C173" s="15" t="s">
        <v>542</v>
      </c>
      <c r="D173" s="15" t="s">
        <v>507</v>
      </c>
      <c r="E173" s="15" t="s">
        <v>73</v>
      </c>
      <c r="F173" s="524">
        <v>917.591</v>
      </c>
    </row>
    <row r="174" spans="1:6" ht="0.75" customHeight="1">
      <c r="A174" s="15"/>
      <c r="B174" s="15"/>
      <c r="C174" s="15"/>
      <c r="D174" s="15"/>
      <c r="E174" s="15"/>
      <c r="F174" s="524"/>
    </row>
    <row r="175" spans="1:6" ht="27">
      <c r="A175" s="73" t="s">
        <v>389</v>
      </c>
      <c r="B175" s="15" t="s">
        <v>681</v>
      </c>
      <c r="C175" s="15" t="s">
        <v>542</v>
      </c>
      <c r="D175" s="15" t="s">
        <v>507</v>
      </c>
      <c r="E175" s="15" t="s">
        <v>530</v>
      </c>
      <c r="F175" s="524">
        <v>605.334</v>
      </c>
    </row>
    <row r="176" spans="1:6" ht="28.5">
      <c r="A176" s="21" t="s">
        <v>613</v>
      </c>
      <c r="B176" s="21" t="s">
        <v>681</v>
      </c>
      <c r="C176" s="21" t="s">
        <v>542</v>
      </c>
      <c r="D176" s="21" t="s">
        <v>500</v>
      </c>
      <c r="E176" s="21"/>
      <c r="F176" s="526">
        <f>F177+F178+F179</f>
        <v>14380.922</v>
      </c>
    </row>
    <row r="177" spans="1:8" ht="54">
      <c r="A177" s="15" t="s">
        <v>669</v>
      </c>
      <c r="B177" s="15" t="s">
        <v>681</v>
      </c>
      <c r="C177" s="15" t="s">
        <v>542</v>
      </c>
      <c r="D177" s="15" t="s">
        <v>500</v>
      </c>
      <c r="E177" s="15" t="s">
        <v>73</v>
      </c>
      <c r="F177" s="527">
        <v>5144.87</v>
      </c>
      <c r="H177" s="527"/>
    </row>
    <row r="178" spans="1:8" ht="27">
      <c r="A178" s="73" t="s">
        <v>389</v>
      </c>
      <c r="B178" s="15" t="s">
        <v>681</v>
      </c>
      <c r="C178" s="15" t="s">
        <v>542</v>
      </c>
      <c r="D178" s="15" t="s">
        <v>500</v>
      </c>
      <c r="E178" s="15" t="s">
        <v>530</v>
      </c>
      <c r="F178" s="527">
        <v>9105.952</v>
      </c>
      <c r="H178" s="527"/>
    </row>
    <row r="179" spans="1:6" ht="16.5" customHeight="1">
      <c r="A179" s="15" t="s">
        <v>781</v>
      </c>
      <c r="B179" s="15" t="s">
        <v>681</v>
      </c>
      <c r="C179" s="15" t="s">
        <v>542</v>
      </c>
      <c r="D179" s="15" t="s">
        <v>500</v>
      </c>
      <c r="E179" s="15" t="s">
        <v>782</v>
      </c>
      <c r="F179" s="527">
        <v>130.1</v>
      </c>
    </row>
    <row r="180" spans="1:6" ht="27.75" customHeight="1">
      <c r="A180" s="360" t="s">
        <v>256</v>
      </c>
      <c r="B180" s="21" t="s">
        <v>681</v>
      </c>
      <c r="C180" s="21" t="s">
        <v>542</v>
      </c>
      <c r="D180" s="21" t="s">
        <v>501</v>
      </c>
      <c r="E180" s="21"/>
      <c r="F180" s="526">
        <f>F181</f>
        <v>250</v>
      </c>
    </row>
    <row r="181" spans="1:6" ht="33" customHeight="1">
      <c r="A181" s="73" t="s">
        <v>389</v>
      </c>
      <c r="B181" s="15" t="s">
        <v>681</v>
      </c>
      <c r="C181" s="15" t="s">
        <v>542</v>
      </c>
      <c r="D181" s="15" t="s">
        <v>501</v>
      </c>
      <c r="E181" s="15" t="s">
        <v>530</v>
      </c>
      <c r="F181" s="527">
        <v>250</v>
      </c>
    </row>
    <row r="182" spans="1:6" ht="18" customHeight="1" hidden="1">
      <c r="A182" s="36" t="s">
        <v>287</v>
      </c>
      <c r="B182" s="24" t="s">
        <v>681</v>
      </c>
      <c r="C182" s="24" t="s">
        <v>542</v>
      </c>
      <c r="D182" s="24" t="s">
        <v>288</v>
      </c>
      <c r="E182" s="24"/>
      <c r="F182" s="528">
        <f>F183</f>
        <v>0</v>
      </c>
    </row>
    <row r="183" spans="1:6" ht="16.5" customHeight="1" hidden="1">
      <c r="A183" s="268" t="s">
        <v>768</v>
      </c>
      <c r="B183" s="15" t="s">
        <v>681</v>
      </c>
      <c r="C183" s="15" t="s">
        <v>542</v>
      </c>
      <c r="D183" s="15" t="s">
        <v>289</v>
      </c>
      <c r="E183" s="15"/>
      <c r="F183" s="527">
        <f>F185+F184</f>
        <v>0</v>
      </c>
    </row>
    <row r="184" spans="1:6" ht="30" customHeight="1" hidden="1">
      <c r="A184" s="15" t="s">
        <v>183</v>
      </c>
      <c r="B184" s="15" t="s">
        <v>681</v>
      </c>
      <c r="C184" s="15" t="s">
        <v>542</v>
      </c>
      <c r="D184" s="15" t="s">
        <v>393</v>
      </c>
      <c r="E184" s="15" t="s">
        <v>780</v>
      </c>
      <c r="F184" s="527"/>
    </row>
    <row r="185" spans="1:6" ht="17.25" customHeight="1" hidden="1">
      <c r="A185" s="29" t="s">
        <v>100</v>
      </c>
      <c r="B185" s="15" t="s">
        <v>681</v>
      </c>
      <c r="C185" s="15" t="s">
        <v>542</v>
      </c>
      <c r="D185" s="15" t="s">
        <v>290</v>
      </c>
      <c r="E185" s="15"/>
      <c r="F185" s="527">
        <f>F187+F186</f>
        <v>0</v>
      </c>
    </row>
    <row r="186" spans="1:6" ht="34.5" customHeight="1" hidden="1">
      <c r="A186" s="15" t="s">
        <v>670</v>
      </c>
      <c r="B186" s="15" t="s">
        <v>681</v>
      </c>
      <c r="C186" s="15" t="s">
        <v>542</v>
      </c>
      <c r="D186" s="15" t="s">
        <v>290</v>
      </c>
      <c r="E186" s="15" t="s">
        <v>530</v>
      </c>
      <c r="F186" s="527"/>
    </row>
    <row r="187" spans="1:6" ht="33" customHeight="1" hidden="1">
      <c r="A187" s="15" t="s">
        <v>183</v>
      </c>
      <c r="B187" s="15" t="s">
        <v>681</v>
      </c>
      <c r="C187" s="15" t="s">
        <v>542</v>
      </c>
      <c r="D187" s="15" t="s">
        <v>290</v>
      </c>
      <c r="E187" s="15" t="s">
        <v>780</v>
      </c>
      <c r="F187" s="527"/>
    </row>
    <row r="188" spans="1:6" ht="28.5" customHeight="1" hidden="1">
      <c r="A188" s="361" t="s">
        <v>425</v>
      </c>
      <c r="B188" s="227" t="s">
        <v>681</v>
      </c>
      <c r="C188" s="227" t="s">
        <v>542</v>
      </c>
      <c r="D188" s="227" t="s">
        <v>426</v>
      </c>
      <c r="E188" s="227"/>
      <c r="F188" s="536">
        <f>F189</f>
        <v>0</v>
      </c>
    </row>
    <row r="189" spans="1:6" ht="16.5" customHeight="1" hidden="1">
      <c r="A189" s="15" t="s">
        <v>781</v>
      </c>
      <c r="B189" s="228" t="s">
        <v>681</v>
      </c>
      <c r="C189" s="228" t="s">
        <v>542</v>
      </c>
      <c r="D189" s="228" t="s">
        <v>426</v>
      </c>
      <c r="E189" s="15" t="s">
        <v>782</v>
      </c>
      <c r="F189" s="527"/>
    </row>
    <row r="190" spans="1:6" ht="45" customHeight="1" hidden="1">
      <c r="A190" s="362" t="s">
        <v>628</v>
      </c>
      <c r="B190" s="228" t="s">
        <v>681</v>
      </c>
      <c r="C190" s="228" t="s">
        <v>542</v>
      </c>
      <c r="D190" s="228" t="s">
        <v>6</v>
      </c>
      <c r="E190" s="15"/>
      <c r="F190" s="527">
        <f>F191</f>
        <v>0</v>
      </c>
    </row>
    <row r="191" spans="1:6" ht="16.5" customHeight="1" hidden="1">
      <c r="A191" s="15" t="s">
        <v>174</v>
      </c>
      <c r="B191" s="228" t="s">
        <v>681</v>
      </c>
      <c r="C191" s="228" t="s">
        <v>542</v>
      </c>
      <c r="D191" s="228" t="s">
        <v>6</v>
      </c>
      <c r="E191" s="15" t="s">
        <v>532</v>
      </c>
      <c r="F191" s="527">
        <v>0</v>
      </c>
    </row>
    <row r="192" spans="1:6" ht="34.5" customHeight="1" hidden="1">
      <c r="A192" s="24" t="s">
        <v>46</v>
      </c>
      <c r="B192" s="229" t="s">
        <v>681</v>
      </c>
      <c r="C192" s="229" t="s">
        <v>542</v>
      </c>
      <c r="D192" s="229" t="s">
        <v>47</v>
      </c>
      <c r="E192" s="24"/>
      <c r="F192" s="528">
        <f>F193</f>
        <v>0</v>
      </c>
    </row>
    <row r="193" spans="1:6" ht="30" customHeight="1" hidden="1">
      <c r="A193" s="74" t="s">
        <v>389</v>
      </c>
      <c r="B193" s="15" t="s">
        <v>681</v>
      </c>
      <c r="C193" s="15" t="s">
        <v>542</v>
      </c>
      <c r="D193" s="228" t="s">
        <v>47</v>
      </c>
      <c r="E193" s="15" t="s">
        <v>530</v>
      </c>
      <c r="F193" s="527"/>
    </row>
    <row r="194" spans="1:6" ht="18.75" customHeight="1" hidden="1">
      <c r="A194" s="24" t="s">
        <v>48</v>
      </c>
      <c r="B194" s="15" t="s">
        <v>681</v>
      </c>
      <c r="C194" s="15" t="s">
        <v>542</v>
      </c>
      <c r="D194" s="228" t="s">
        <v>49</v>
      </c>
      <c r="E194" s="24"/>
      <c r="F194" s="528">
        <f>F195</f>
        <v>0</v>
      </c>
    </row>
    <row r="195" spans="1:6" ht="32.25" customHeight="1" hidden="1">
      <c r="A195" s="74" t="s">
        <v>389</v>
      </c>
      <c r="B195" s="15" t="s">
        <v>681</v>
      </c>
      <c r="C195" s="15" t="s">
        <v>542</v>
      </c>
      <c r="D195" s="228" t="s">
        <v>49</v>
      </c>
      <c r="E195" s="15" t="s">
        <v>530</v>
      </c>
      <c r="F195" s="527"/>
    </row>
    <row r="196" spans="1:6" ht="27.75" customHeight="1" hidden="1">
      <c r="A196" s="250" t="s">
        <v>50</v>
      </c>
      <c r="B196" s="15" t="s">
        <v>681</v>
      </c>
      <c r="C196" s="15" t="s">
        <v>542</v>
      </c>
      <c r="D196" s="228" t="s">
        <v>51</v>
      </c>
      <c r="E196" s="24"/>
      <c r="F196" s="528">
        <f>F197</f>
        <v>0</v>
      </c>
    </row>
    <row r="197" spans="1:6" ht="69" customHeight="1" hidden="1">
      <c r="A197" s="15" t="s">
        <v>669</v>
      </c>
      <c r="B197" s="15" t="s">
        <v>681</v>
      </c>
      <c r="C197" s="15" t="s">
        <v>542</v>
      </c>
      <c r="D197" s="15" t="s">
        <v>51</v>
      </c>
      <c r="E197" s="15" t="s">
        <v>73</v>
      </c>
      <c r="F197" s="527"/>
    </row>
    <row r="198" spans="1:6" ht="97.5" customHeight="1" hidden="1">
      <c r="A198" s="363" t="s">
        <v>934</v>
      </c>
      <c r="B198" s="15" t="s">
        <v>681</v>
      </c>
      <c r="C198" s="15" t="s">
        <v>542</v>
      </c>
      <c r="D198" s="228" t="s">
        <v>794</v>
      </c>
      <c r="E198" s="24"/>
      <c r="F198" s="528">
        <f>F199</f>
        <v>0</v>
      </c>
    </row>
    <row r="199" spans="1:6" ht="32.25" customHeight="1" hidden="1">
      <c r="A199" s="74" t="s">
        <v>389</v>
      </c>
      <c r="B199" s="15" t="s">
        <v>681</v>
      </c>
      <c r="C199" s="15" t="s">
        <v>542</v>
      </c>
      <c r="D199" s="228" t="s">
        <v>794</v>
      </c>
      <c r="E199" s="15" t="s">
        <v>530</v>
      </c>
      <c r="F199" s="527"/>
    </row>
    <row r="200" spans="1:6" ht="16.5" customHeight="1" hidden="1">
      <c r="A200" s="364" t="s">
        <v>287</v>
      </c>
      <c r="B200" s="365" t="s">
        <v>681</v>
      </c>
      <c r="C200" s="365" t="s">
        <v>542</v>
      </c>
      <c r="D200" s="366" t="s">
        <v>505</v>
      </c>
      <c r="E200" s="17"/>
      <c r="F200" s="525">
        <f>F203+F201</f>
        <v>0</v>
      </c>
    </row>
    <row r="201" spans="1:6" ht="16.5" customHeight="1" hidden="1">
      <c r="A201" s="367" t="s">
        <v>935</v>
      </c>
      <c r="B201" s="228" t="s">
        <v>681</v>
      </c>
      <c r="C201" s="228" t="s">
        <v>542</v>
      </c>
      <c r="D201" s="320" t="s">
        <v>503</v>
      </c>
      <c r="E201" s="15"/>
      <c r="F201" s="527">
        <f>F202</f>
        <v>0</v>
      </c>
    </row>
    <row r="202" spans="1:6" ht="16.5" customHeight="1" hidden="1">
      <c r="A202" s="320" t="s">
        <v>183</v>
      </c>
      <c r="B202" s="228" t="s">
        <v>681</v>
      </c>
      <c r="C202" s="228" t="s">
        <v>542</v>
      </c>
      <c r="D202" s="320" t="s">
        <v>503</v>
      </c>
      <c r="E202" s="15" t="s">
        <v>780</v>
      </c>
      <c r="F202" s="527"/>
    </row>
    <row r="203" spans="1:6" ht="16.5" customHeight="1" hidden="1">
      <c r="A203" s="367" t="s">
        <v>768</v>
      </c>
      <c r="B203" s="228" t="s">
        <v>681</v>
      </c>
      <c r="C203" s="228" t="s">
        <v>542</v>
      </c>
      <c r="D203" s="320" t="s">
        <v>502</v>
      </c>
      <c r="E203" s="15"/>
      <c r="F203" s="527">
        <f>F204</f>
        <v>0</v>
      </c>
    </row>
    <row r="204" spans="1:6" ht="16.5" customHeight="1" hidden="1">
      <c r="A204" s="320" t="s">
        <v>183</v>
      </c>
      <c r="B204" s="228" t="s">
        <v>681</v>
      </c>
      <c r="C204" s="228" t="s">
        <v>542</v>
      </c>
      <c r="D204" s="320" t="s">
        <v>502</v>
      </c>
      <c r="E204" s="15" t="s">
        <v>780</v>
      </c>
      <c r="F204" s="527"/>
    </row>
    <row r="205" spans="1:6" ht="15">
      <c r="A205" s="17" t="s">
        <v>544</v>
      </c>
      <c r="B205" s="17" t="s">
        <v>681</v>
      </c>
      <c r="C205" s="17" t="s">
        <v>542</v>
      </c>
      <c r="D205" s="15"/>
      <c r="E205" s="15"/>
      <c r="F205" s="525">
        <f>F216+F234+F239+F244+F257+F283+F292+F297+F306+F206+F211+F252</f>
        <v>531.707</v>
      </c>
    </row>
    <row r="206" spans="1:6" ht="28.5">
      <c r="A206" s="644" t="s">
        <v>632</v>
      </c>
      <c r="B206" s="645" t="s">
        <v>681</v>
      </c>
      <c r="C206" s="645" t="s">
        <v>542</v>
      </c>
      <c r="D206" s="645" t="s">
        <v>206</v>
      </c>
      <c r="E206" s="645"/>
      <c r="F206" s="526">
        <f>F207</f>
        <v>6.198</v>
      </c>
    </row>
    <row r="207" spans="1:6" ht="54">
      <c r="A207" s="646" t="s">
        <v>277</v>
      </c>
      <c r="B207" s="647" t="s">
        <v>681</v>
      </c>
      <c r="C207" s="647" t="s">
        <v>542</v>
      </c>
      <c r="D207" s="647" t="s">
        <v>208</v>
      </c>
      <c r="E207" s="647"/>
      <c r="F207" s="527">
        <f>F208</f>
        <v>6.198</v>
      </c>
    </row>
    <row r="208" spans="1:6" ht="41.25">
      <c r="A208" s="648" t="s">
        <v>218</v>
      </c>
      <c r="B208" s="647" t="s">
        <v>681</v>
      </c>
      <c r="C208" s="647" t="s">
        <v>542</v>
      </c>
      <c r="D208" s="647" t="s">
        <v>217</v>
      </c>
      <c r="E208" s="647"/>
      <c r="F208" s="527">
        <f>F209</f>
        <v>6.198</v>
      </c>
    </row>
    <row r="209" spans="1:6" ht="41.25">
      <c r="A209" s="649" t="s">
        <v>219</v>
      </c>
      <c r="B209" s="650" t="s">
        <v>681</v>
      </c>
      <c r="C209" s="650" t="s">
        <v>542</v>
      </c>
      <c r="D209" s="650" t="s">
        <v>220</v>
      </c>
      <c r="E209" s="650"/>
      <c r="F209" s="527">
        <f>F210</f>
        <v>6.198</v>
      </c>
    </row>
    <row r="210" spans="1:6" ht="54">
      <c r="A210" s="650" t="s">
        <v>669</v>
      </c>
      <c r="B210" s="650" t="s">
        <v>681</v>
      </c>
      <c r="C210" s="650" t="s">
        <v>542</v>
      </c>
      <c r="D210" s="650" t="s">
        <v>220</v>
      </c>
      <c r="E210" s="650" t="s">
        <v>73</v>
      </c>
      <c r="F210" s="527">
        <v>6.198</v>
      </c>
    </row>
    <row r="211" spans="1:6" ht="28.5">
      <c r="A211" s="651" t="s">
        <v>460</v>
      </c>
      <c r="B211" s="645" t="s">
        <v>681</v>
      </c>
      <c r="C211" s="645" t="s">
        <v>542</v>
      </c>
      <c r="D211" s="645" t="s">
        <v>693</v>
      </c>
      <c r="E211" s="650"/>
      <c r="F211" s="526">
        <f>F212</f>
        <v>11.58</v>
      </c>
    </row>
    <row r="212" spans="1:6" ht="57">
      <c r="A212" s="651" t="s">
        <v>1361</v>
      </c>
      <c r="B212" s="650" t="s">
        <v>681</v>
      </c>
      <c r="C212" s="650" t="s">
        <v>542</v>
      </c>
      <c r="D212" s="650" t="s">
        <v>695</v>
      </c>
      <c r="E212" s="650"/>
      <c r="F212" s="527">
        <f>F213</f>
        <v>11.58</v>
      </c>
    </row>
    <row r="213" spans="1:6" ht="27.75">
      <c r="A213" s="652" t="s">
        <v>462</v>
      </c>
      <c r="B213" s="650" t="s">
        <v>681</v>
      </c>
      <c r="C213" s="650" t="s">
        <v>542</v>
      </c>
      <c r="D213" s="650" t="s">
        <v>463</v>
      </c>
      <c r="E213" s="650"/>
      <c r="F213" s="527">
        <f>F214</f>
        <v>11.58</v>
      </c>
    </row>
    <row r="214" spans="1:6" ht="41.25">
      <c r="A214" s="649" t="s">
        <v>738</v>
      </c>
      <c r="B214" s="650" t="s">
        <v>681</v>
      </c>
      <c r="C214" s="650" t="s">
        <v>542</v>
      </c>
      <c r="D214" s="650" t="s">
        <v>464</v>
      </c>
      <c r="E214" s="650"/>
      <c r="F214" s="527">
        <f>F215</f>
        <v>11.58</v>
      </c>
    </row>
    <row r="215" spans="1:6" ht="54">
      <c r="A215" s="650" t="s">
        <v>669</v>
      </c>
      <c r="B215" s="650" t="s">
        <v>681</v>
      </c>
      <c r="C215" s="650" t="s">
        <v>542</v>
      </c>
      <c r="D215" s="650" t="s">
        <v>464</v>
      </c>
      <c r="E215" s="650" t="s">
        <v>73</v>
      </c>
      <c r="F215" s="527">
        <v>11.58</v>
      </c>
    </row>
    <row r="216" spans="1:6" ht="28.5">
      <c r="A216" s="276" t="s">
        <v>533</v>
      </c>
      <c r="B216" s="21" t="s">
        <v>681</v>
      </c>
      <c r="C216" s="21" t="s">
        <v>542</v>
      </c>
      <c r="D216" s="21" t="s">
        <v>227</v>
      </c>
      <c r="E216" s="21"/>
      <c r="F216" s="526">
        <f>F217+F226+F231</f>
        <v>283.005</v>
      </c>
    </row>
    <row r="217" spans="1:6" ht="54.75">
      <c r="A217" s="37" t="s">
        <v>1326</v>
      </c>
      <c r="B217" s="24" t="s">
        <v>681</v>
      </c>
      <c r="C217" s="24" t="s">
        <v>542</v>
      </c>
      <c r="D217" s="24" t="s">
        <v>104</v>
      </c>
      <c r="E217" s="24"/>
      <c r="F217" s="528">
        <f>F218</f>
        <v>198.005</v>
      </c>
    </row>
    <row r="218" spans="1:6" ht="27.75">
      <c r="A218" s="41" t="s">
        <v>722</v>
      </c>
      <c r="B218" s="15" t="s">
        <v>681</v>
      </c>
      <c r="C218" s="15" t="s">
        <v>542</v>
      </c>
      <c r="D218" s="15" t="s">
        <v>723</v>
      </c>
      <c r="E218" s="15"/>
      <c r="F218" s="527">
        <f>F221+F219</f>
        <v>198.005</v>
      </c>
    </row>
    <row r="219" spans="1:6" ht="15">
      <c r="A219" s="368" t="s">
        <v>425</v>
      </c>
      <c r="B219" s="15" t="s">
        <v>681</v>
      </c>
      <c r="C219" s="15" t="s">
        <v>542</v>
      </c>
      <c r="D219" s="15" t="s">
        <v>276</v>
      </c>
      <c r="E219" s="15"/>
      <c r="F219" s="527">
        <f>F220</f>
        <v>75.105</v>
      </c>
    </row>
    <row r="220" spans="1:6" ht="15">
      <c r="A220" s="15" t="s">
        <v>781</v>
      </c>
      <c r="B220" s="15" t="s">
        <v>681</v>
      </c>
      <c r="C220" s="15" t="s">
        <v>542</v>
      </c>
      <c r="D220" s="15" t="s">
        <v>276</v>
      </c>
      <c r="E220" s="15" t="s">
        <v>782</v>
      </c>
      <c r="F220" s="527">
        <v>75.105</v>
      </c>
    </row>
    <row r="221" spans="1:6" ht="41.25">
      <c r="A221" s="369" t="s">
        <v>671</v>
      </c>
      <c r="B221" s="15" t="s">
        <v>681</v>
      </c>
      <c r="C221" s="15" t="s">
        <v>542</v>
      </c>
      <c r="D221" s="15" t="s">
        <v>103</v>
      </c>
      <c r="E221" s="15"/>
      <c r="F221" s="527">
        <f>F222</f>
        <v>122.9</v>
      </c>
    </row>
    <row r="222" spans="1:6" ht="15">
      <c r="A222" s="15" t="s">
        <v>781</v>
      </c>
      <c r="B222" s="15" t="s">
        <v>681</v>
      </c>
      <c r="C222" s="15" t="s">
        <v>542</v>
      </c>
      <c r="D222" s="15" t="s">
        <v>103</v>
      </c>
      <c r="E222" s="15" t="s">
        <v>782</v>
      </c>
      <c r="F222" s="524">
        <v>122.9</v>
      </c>
    </row>
    <row r="223" spans="1:6" ht="73.5" customHeight="1" hidden="1">
      <c r="A223" s="43" t="s">
        <v>758</v>
      </c>
      <c r="B223" s="15" t="s">
        <v>681</v>
      </c>
      <c r="C223" s="15" t="s">
        <v>542</v>
      </c>
      <c r="D223" s="15" t="s">
        <v>86</v>
      </c>
      <c r="E223" s="15"/>
      <c r="F223" s="527">
        <f>F224</f>
        <v>0</v>
      </c>
    </row>
    <row r="224" spans="1:6" ht="27" hidden="1">
      <c r="A224" s="15" t="s">
        <v>610</v>
      </c>
      <c r="B224" s="15" t="s">
        <v>99</v>
      </c>
      <c r="C224" s="15" t="s">
        <v>542</v>
      </c>
      <c r="D224" s="15" t="s">
        <v>261</v>
      </c>
      <c r="E224" s="15"/>
      <c r="F224" s="527">
        <f>F225</f>
        <v>0</v>
      </c>
    </row>
    <row r="225" spans="1:6" ht="27" hidden="1">
      <c r="A225" s="15" t="s">
        <v>670</v>
      </c>
      <c r="B225" s="15" t="s">
        <v>681</v>
      </c>
      <c r="C225" s="15" t="s">
        <v>542</v>
      </c>
      <c r="D225" s="15" t="s">
        <v>261</v>
      </c>
      <c r="E225" s="15" t="s">
        <v>530</v>
      </c>
      <c r="F225" s="524"/>
    </row>
    <row r="226" spans="1:6" ht="68.25">
      <c r="A226" s="370" t="s">
        <v>1337</v>
      </c>
      <c r="B226" s="15" t="s">
        <v>681</v>
      </c>
      <c r="C226" s="15" t="s">
        <v>542</v>
      </c>
      <c r="D226" s="15" t="s">
        <v>646</v>
      </c>
      <c r="E226" s="15"/>
      <c r="F226" s="524">
        <f>F227</f>
        <v>40</v>
      </c>
    </row>
    <row r="227" spans="1:6" ht="27.75">
      <c r="A227" s="371" t="s">
        <v>647</v>
      </c>
      <c r="B227" s="15" t="s">
        <v>681</v>
      </c>
      <c r="C227" s="15" t="s">
        <v>542</v>
      </c>
      <c r="D227" s="372" t="s">
        <v>14</v>
      </c>
      <c r="E227" s="15"/>
      <c r="F227" s="524">
        <f>F228</f>
        <v>40</v>
      </c>
    </row>
    <row r="228" spans="1:6" ht="27.75">
      <c r="A228" s="373" t="s">
        <v>13</v>
      </c>
      <c r="B228" s="15" t="s">
        <v>681</v>
      </c>
      <c r="C228" s="15" t="s">
        <v>542</v>
      </c>
      <c r="D228" s="372" t="s">
        <v>15</v>
      </c>
      <c r="E228" s="15"/>
      <c r="F228" s="524">
        <f>F229</f>
        <v>40</v>
      </c>
    </row>
    <row r="229" spans="1:6" ht="27.75">
      <c r="A229" s="74" t="s">
        <v>389</v>
      </c>
      <c r="B229" s="15" t="s">
        <v>681</v>
      </c>
      <c r="C229" s="15" t="s">
        <v>542</v>
      </c>
      <c r="D229" s="372" t="s">
        <v>15</v>
      </c>
      <c r="E229" s="15" t="s">
        <v>530</v>
      </c>
      <c r="F229" s="524">
        <v>40</v>
      </c>
    </row>
    <row r="230" spans="1:6" ht="81.75">
      <c r="A230" s="588" t="s">
        <v>1339</v>
      </c>
      <c r="B230" s="15" t="s">
        <v>681</v>
      </c>
      <c r="C230" s="15" t="s">
        <v>542</v>
      </c>
      <c r="D230" s="15" t="s">
        <v>274</v>
      </c>
      <c r="E230" s="15"/>
      <c r="F230" s="524">
        <f>F231</f>
        <v>45</v>
      </c>
    </row>
    <row r="231" spans="1:6" ht="36" customHeight="1">
      <c r="A231" s="371" t="s">
        <v>42</v>
      </c>
      <c r="B231" s="15" t="s">
        <v>681</v>
      </c>
      <c r="C231" s="15" t="s">
        <v>542</v>
      </c>
      <c r="D231" s="372" t="s">
        <v>44</v>
      </c>
      <c r="E231" s="15"/>
      <c r="F231" s="524">
        <f>F232</f>
        <v>45</v>
      </c>
    </row>
    <row r="232" spans="1:6" ht="15">
      <c r="A232" s="275" t="s">
        <v>600</v>
      </c>
      <c r="B232" s="15" t="s">
        <v>681</v>
      </c>
      <c r="C232" s="15" t="s">
        <v>542</v>
      </c>
      <c r="D232" s="372" t="s">
        <v>43</v>
      </c>
      <c r="E232" s="15"/>
      <c r="F232" s="524">
        <f>F233</f>
        <v>45</v>
      </c>
    </row>
    <row r="233" spans="1:6" ht="15">
      <c r="A233" s="320" t="s">
        <v>183</v>
      </c>
      <c r="B233" s="15" t="s">
        <v>681</v>
      </c>
      <c r="C233" s="15" t="s">
        <v>542</v>
      </c>
      <c r="D233" s="372" t="s">
        <v>43</v>
      </c>
      <c r="E233" s="15" t="s">
        <v>780</v>
      </c>
      <c r="F233" s="524">
        <v>45</v>
      </c>
    </row>
    <row r="234" spans="1:6" ht="42.75">
      <c r="A234" s="38" t="s">
        <v>284</v>
      </c>
      <c r="B234" s="17" t="s">
        <v>681</v>
      </c>
      <c r="C234" s="17" t="s">
        <v>542</v>
      </c>
      <c r="D234" s="21" t="s">
        <v>655</v>
      </c>
      <c r="E234" s="17"/>
      <c r="F234" s="525">
        <f>F235</f>
        <v>110</v>
      </c>
    </row>
    <row r="235" spans="1:6" ht="63.75" customHeight="1">
      <c r="A235" s="68" t="s">
        <v>1338</v>
      </c>
      <c r="B235" s="15" t="s">
        <v>681</v>
      </c>
      <c r="C235" s="15" t="s">
        <v>542</v>
      </c>
      <c r="D235" s="15" t="s">
        <v>651</v>
      </c>
      <c r="E235" s="15"/>
      <c r="F235" s="527">
        <f>F237</f>
        <v>110</v>
      </c>
    </row>
    <row r="236" spans="1:6" ht="42.75" customHeight="1">
      <c r="A236" s="67" t="s">
        <v>404</v>
      </c>
      <c r="B236" s="15" t="s">
        <v>681</v>
      </c>
      <c r="C236" s="15" t="s">
        <v>542</v>
      </c>
      <c r="D236" s="15" t="s">
        <v>653</v>
      </c>
      <c r="E236" s="15"/>
      <c r="F236" s="527">
        <f>F237</f>
        <v>110</v>
      </c>
    </row>
    <row r="237" spans="1:6" ht="15">
      <c r="A237" s="15" t="s">
        <v>329</v>
      </c>
      <c r="B237" s="15" t="s">
        <v>681</v>
      </c>
      <c r="C237" s="15" t="s">
        <v>542</v>
      </c>
      <c r="D237" s="15" t="s">
        <v>654</v>
      </c>
      <c r="E237" s="15"/>
      <c r="F237" s="527">
        <f>F238</f>
        <v>110</v>
      </c>
    </row>
    <row r="238" spans="1:6" ht="27.75">
      <c r="A238" s="74" t="s">
        <v>389</v>
      </c>
      <c r="B238" s="15" t="s">
        <v>681</v>
      </c>
      <c r="C238" s="15" t="s">
        <v>542</v>
      </c>
      <c r="D238" s="15" t="s">
        <v>654</v>
      </c>
      <c r="E238" s="15" t="s">
        <v>530</v>
      </c>
      <c r="F238" s="524">
        <v>110</v>
      </c>
    </row>
    <row r="239" spans="1:6" ht="30" hidden="1">
      <c r="A239" s="374" t="s">
        <v>627</v>
      </c>
      <c r="B239" s="21" t="s">
        <v>681</v>
      </c>
      <c r="C239" s="21" t="s">
        <v>542</v>
      </c>
      <c r="D239" s="21" t="s">
        <v>364</v>
      </c>
      <c r="E239" s="15"/>
      <c r="F239" s="531">
        <f>F240</f>
        <v>0</v>
      </c>
    </row>
    <row r="240" spans="1:6" ht="37.5" customHeight="1" hidden="1">
      <c r="A240" s="375" t="s">
        <v>936</v>
      </c>
      <c r="B240" s="15" t="s">
        <v>681</v>
      </c>
      <c r="C240" s="15" t="s">
        <v>542</v>
      </c>
      <c r="D240" s="15" t="s">
        <v>366</v>
      </c>
      <c r="E240" s="15"/>
      <c r="F240" s="524">
        <f>F241</f>
        <v>0</v>
      </c>
    </row>
    <row r="241" spans="1:6" ht="15" hidden="1">
      <c r="A241" s="376" t="s">
        <v>367</v>
      </c>
      <c r="B241" s="15" t="s">
        <v>681</v>
      </c>
      <c r="C241" s="15" t="s">
        <v>542</v>
      </c>
      <c r="D241" s="15" t="s">
        <v>368</v>
      </c>
      <c r="E241" s="15"/>
      <c r="F241" s="524">
        <f>F242</f>
        <v>0</v>
      </c>
    </row>
    <row r="242" spans="1:6" ht="27.75" hidden="1">
      <c r="A242" s="373" t="s">
        <v>628</v>
      </c>
      <c r="B242" s="15" t="s">
        <v>681</v>
      </c>
      <c r="C242" s="15" t="s">
        <v>542</v>
      </c>
      <c r="D242" s="15" t="s">
        <v>629</v>
      </c>
      <c r="E242" s="15"/>
      <c r="F242" s="524">
        <f>F243</f>
        <v>0</v>
      </c>
    </row>
    <row r="243" spans="1:6" ht="15" hidden="1">
      <c r="A243" s="15" t="s">
        <v>174</v>
      </c>
      <c r="B243" s="15" t="s">
        <v>681</v>
      </c>
      <c r="C243" s="15" t="s">
        <v>542</v>
      </c>
      <c r="D243" s="15" t="s">
        <v>629</v>
      </c>
      <c r="E243" s="15" t="s">
        <v>532</v>
      </c>
      <c r="F243" s="524">
        <v>0</v>
      </c>
    </row>
    <row r="244" spans="1:6" ht="56.25" customHeight="1" hidden="1">
      <c r="A244" s="21" t="s">
        <v>937</v>
      </c>
      <c r="B244" s="21" t="s">
        <v>681</v>
      </c>
      <c r="C244" s="21" t="s">
        <v>542</v>
      </c>
      <c r="D244" s="21" t="s">
        <v>372</v>
      </c>
      <c r="E244" s="21"/>
      <c r="F244" s="531">
        <f>F245</f>
        <v>0</v>
      </c>
    </row>
    <row r="245" spans="1:6" ht="95.25" hidden="1">
      <c r="A245" s="362" t="s">
        <v>938</v>
      </c>
      <c r="B245" s="15" t="s">
        <v>681</v>
      </c>
      <c r="C245" s="15" t="s">
        <v>542</v>
      </c>
      <c r="D245" s="15" t="s">
        <v>381</v>
      </c>
      <c r="E245" s="15"/>
      <c r="F245" s="524">
        <f>F246+F249</f>
        <v>0</v>
      </c>
    </row>
    <row r="246" spans="1:6" ht="41.25" hidden="1">
      <c r="A246" s="377" t="s">
        <v>382</v>
      </c>
      <c r="B246" s="15" t="s">
        <v>681</v>
      </c>
      <c r="C246" s="15" t="s">
        <v>542</v>
      </c>
      <c r="D246" s="15" t="s">
        <v>383</v>
      </c>
      <c r="E246" s="15"/>
      <c r="F246" s="524">
        <f>F247</f>
        <v>0</v>
      </c>
    </row>
    <row r="247" spans="1:6" ht="27.75" hidden="1">
      <c r="A247" s="362" t="s">
        <v>628</v>
      </c>
      <c r="B247" s="15" t="s">
        <v>681</v>
      </c>
      <c r="C247" s="15" t="s">
        <v>542</v>
      </c>
      <c r="D247" s="15" t="s">
        <v>3</v>
      </c>
      <c r="E247" s="15"/>
      <c r="F247" s="524">
        <f>F248</f>
        <v>0</v>
      </c>
    </row>
    <row r="248" spans="1:6" ht="15" hidden="1">
      <c r="A248" s="15" t="s">
        <v>174</v>
      </c>
      <c r="B248" s="15" t="s">
        <v>681</v>
      </c>
      <c r="C248" s="15" t="s">
        <v>542</v>
      </c>
      <c r="D248" s="15" t="s">
        <v>3</v>
      </c>
      <c r="E248" s="15" t="s">
        <v>532</v>
      </c>
      <c r="F248" s="524"/>
    </row>
    <row r="249" spans="1:6" ht="41.25" hidden="1">
      <c r="A249" s="377" t="s">
        <v>386</v>
      </c>
      <c r="B249" s="15" t="s">
        <v>681</v>
      </c>
      <c r="C249" s="15" t="s">
        <v>542</v>
      </c>
      <c r="D249" s="15" t="s">
        <v>405</v>
      </c>
      <c r="E249" s="15"/>
      <c r="F249" s="524">
        <f>F250</f>
        <v>0</v>
      </c>
    </row>
    <row r="250" spans="1:6" ht="27.75" hidden="1">
      <c r="A250" s="362" t="s">
        <v>628</v>
      </c>
      <c r="B250" s="15" t="s">
        <v>681</v>
      </c>
      <c r="C250" s="15" t="s">
        <v>542</v>
      </c>
      <c r="D250" s="15" t="s">
        <v>5</v>
      </c>
      <c r="E250" s="15"/>
      <c r="F250" s="524">
        <f>F251</f>
        <v>0</v>
      </c>
    </row>
    <row r="251" spans="1:6" ht="15" hidden="1">
      <c r="A251" s="15" t="s">
        <v>174</v>
      </c>
      <c r="B251" s="15" t="s">
        <v>681</v>
      </c>
      <c r="C251" s="15" t="s">
        <v>542</v>
      </c>
      <c r="D251" s="15" t="s">
        <v>5</v>
      </c>
      <c r="E251" s="15" t="s">
        <v>532</v>
      </c>
      <c r="F251" s="524"/>
    </row>
    <row r="252" spans="1:6" ht="30">
      <c r="A252" s="653" t="s">
        <v>627</v>
      </c>
      <c r="B252" s="21" t="s">
        <v>681</v>
      </c>
      <c r="C252" s="21" t="s">
        <v>542</v>
      </c>
      <c r="D252" s="21" t="s">
        <v>364</v>
      </c>
      <c r="E252" s="15"/>
      <c r="F252" s="531">
        <f>F253</f>
        <v>24</v>
      </c>
    </row>
    <row r="253" spans="1:6" ht="54.75">
      <c r="A253" s="654" t="s">
        <v>1433</v>
      </c>
      <c r="B253" s="15" t="s">
        <v>681</v>
      </c>
      <c r="C253" s="15" t="s">
        <v>542</v>
      </c>
      <c r="D253" s="15" t="s">
        <v>366</v>
      </c>
      <c r="E253" s="15"/>
      <c r="F253" s="524">
        <f>F254</f>
        <v>24</v>
      </c>
    </row>
    <row r="254" spans="1:6" ht="15">
      <c r="A254" s="655" t="s">
        <v>1434</v>
      </c>
      <c r="B254" s="15" t="s">
        <v>681</v>
      </c>
      <c r="C254" s="15" t="s">
        <v>542</v>
      </c>
      <c r="D254" s="15" t="s">
        <v>368</v>
      </c>
      <c r="E254" s="15"/>
      <c r="F254" s="524">
        <f>F255</f>
        <v>24</v>
      </c>
    </row>
    <row r="255" spans="1:6" ht="27.75">
      <c r="A255" s="656" t="s">
        <v>628</v>
      </c>
      <c r="B255" s="15" t="s">
        <v>681</v>
      </c>
      <c r="C255" s="15" t="s">
        <v>542</v>
      </c>
      <c r="D255" s="15" t="s">
        <v>629</v>
      </c>
      <c r="E255" s="15"/>
      <c r="F255" s="524">
        <f>F256</f>
        <v>24</v>
      </c>
    </row>
    <row r="256" spans="1:6" ht="15">
      <c r="A256" s="650" t="s">
        <v>174</v>
      </c>
      <c r="B256" s="15" t="s">
        <v>681</v>
      </c>
      <c r="C256" s="15" t="s">
        <v>542</v>
      </c>
      <c r="D256" s="15" t="s">
        <v>629</v>
      </c>
      <c r="E256" s="15" t="s">
        <v>532</v>
      </c>
      <c r="F256" s="524">
        <v>24</v>
      </c>
    </row>
    <row r="257" spans="1:6" ht="58.5" customHeight="1">
      <c r="A257" s="22" t="s">
        <v>482</v>
      </c>
      <c r="B257" s="21" t="s">
        <v>681</v>
      </c>
      <c r="C257" s="21" t="s">
        <v>542</v>
      </c>
      <c r="D257" s="21" t="s">
        <v>105</v>
      </c>
      <c r="E257" s="21"/>
      <c r="F257" s="526">
        <f>F258</f>
        <v>20</v>
      </c>
    </row>
    <row r="258" spans="1:6" ht="54.75">
      <c r="A258" s="29" t="s">
        <v>1340</v>
      </c>
      <c r="B258" s="15" t="s">
        <v>681</v>
      </c>
      <c r="C258" s="15" t="s">
        <v>542</v>
      </c>
      <c r="D258" s="15" t="s">
        <v>107</v>
      </c>
      <c r="E258" s="15"/>
      <c r="F258" s="527">
        <f>F259</f>
        <v>20</v>
      </c>
    </row>
    <row r="259" spans="1:6" ht="41.25">
      <c r="A259" s="247" t="s">
        <v>108</v>
      </c>
      <c r="B259" s="15" t="s">
        <v>681</v>
      </c>
      <c r="C259" s="15" t="s">
        <v>542</v>
      </c>
      <c r="D259" s="15" t="s">
        <v>109</v>
      </c>
      <c r="E259" s="15"/>
      <c r="F259" s="527">
        <f>F260</f>
        <v>20</v>
      </c>
    </row>
    <row r="260" spans="1:6" ht="15">
      <c r="A260" s="29" t="s">
        <v>251</v>
      </c>
      <c r="B260" s="15" t="s">
        <v>681</v>
      </c>
      <c r="C260" s="15" t="s">
        <v>542</v>
      </c>
      <c r="D260" s="15" t="s">
        <v>110</v>
      </c>
      <c r="E260" s="15"/>
      <c r="F260" s="527">
        <f>F261</f>
        <v>20</v>
      </c>
    </row>
    <row r="261" spans="1:6" ht="27.75">
      <c r="A261" s="74" t="s">
        <v>389</v>
      </c>
      <c r="B261" s="15" t="s">
        <v>681</v>
      </c>
      <c r="C261" s="15" t="s">
        <v>542</v>
      </c>
      <c r="D261" s="15" t="s">
        <v>110</v>
      </c>
      <c r="E261" s="15" t="s">
        <v>530</v>
      </c>
      <c r="F261" s="534">
        <v>20</v>
      </c>
    </row>
    <row r="262" spans="1:6" ht="58.5" customHeight="1" hidden="1">
      <c r="A262" s="22" t="s">
        <v>195</v>
      </c>
      <c r="B262" s="21" t="s">
        <v>681</v>
      </c>
      <c r="C262" s="21" t="s">
        <v>542</v>
      </c>
      <c r="D262" s="21" t="s">
        <v>123</v>
      </c>
      <c r="E262" s="21"/>
      <c r="F262" s="537">
        <f>F263</f>
        <v>0</v>
      </c>
    </row>
    <row r="263" spans="1:6" ht="54" hidden="1">
      <c r="A263" s="15" t="s">
        <v>756</v>
      </c>
      <c r="B263" s="15" t="s">
        <v>681</v>
      </c>
      <c r="C263" s="15" t="s">
        <v>542</v>
      </c>
      <c r="D263" s="15" t="s">
        <v>300</v>
      </c>
      <c r="E263" s="15"/>
      <c r="F263" s="534">
        <f>F264</f>
        <v>0</v>
      </c>
    </row>
    <row r="264" spans="1:6" ht="27.75" hidden="1">
      <c r="A264" s="29" t="s">
        <v>196</v>
      </c>
      <c r="B264" s="15" t="s">
        <v>681</v>
      </c>
      <c r="C264" s="15" t="s">
        <v>542</v>
      </c>
      <c r="D264" s="15" t="s">
        <v>197</v>
      </c>
      <c r="E264" s="15"/>
      <c r="F264" s="534">
        <f>F265</f>
        <v>0</v>
      </c>
    </row>
    <row r="265" spans="1:6" ht="37.5" customHeight="1" hidden="1">
      <c r="A265" s="73" t="s">
        <v>389</v>
      </c>
      <c r="B265" s="15" t="s">
        <v>681</v>
      </c>
      <c r="C265" s="15" t="s">
        <v>542</v>
      </c>
      <c r="D265" s="15" t="s">
        <v>197</v>
      </c>
      <c r="E265" s="15" t="s">
        <v>530</v>
      </c>
      <c r="F265" s="534"/>
    </row>
    <row r="266" spans="1:6" ht="64.5" customHeight="1" hidden="1">
      <c r="A266" s="44" t="s">
        <v>259</v>
      </c>
      <c r="B266" s="21" t="s">
        <v>681</v>
      </c>
      <c r="C266" s="21" t="s">
        <v>542</v>
      </c>
      <c r="D266" s="21" t="s">
        <v>164</v>
      </c>
      <c r="E266" s="21"/>
      <c r="F266" s="526">
        <f>F267</f>
        <v>0</v>
      </c>
    </row>
    <row r="267" spans="1:6" ht="99" customHeight="1" hidden="1">
      <c r="A267" s="43" t="s">
        <v>314</v>
      </c>
      <c r="B267" s="15" t="s">
        <v>681</v>
      </c>
      <c r="C267" s="15" t="s">
        <v>542</v>
      </c>
      <c r="D267" s="15" t="s">
        <v>310</v>
      </c>
      <c r="E267" s="15"/>
      <c r="F267" s="527">
        <f>F268</f>
        <v>0</v>
      </c>
    </row>
    <row r="268" spans="1:6" ht="57.75" customHeight="1" hidden="1">
      <c r="A268" s="15" t="s">
        <v>614</v>
      </c>
      <c r="B268" s="15" t="s">
        <v>681</v>
      </c>
      <c r="C268" s="15" t="s">
        <v>542</v>
      </c>
      <c r="D268" s="15" t="s">
        <v>260</v>
      </c>
      <c r="E268" s="15"/>
      <c r="F268" s="527">
        <f>F269</f>
        <v>0</v>
      </c>
    </row>
    <row r="269" spans="1:6" ht="27" hidden="1">
      <c r="A269" s="15" t="s">
        <v>670</v>
      </c>
      <c r="B269" s="15" t="s">
        <v>681</v>
      </c>
      <c r="C269" s="15" t="s">
        <v>542</v>
      </c>
      <c r="D269" s="15" t="s">
        <v>260</v>
      </c>
      <c r="E269" s="15" t="s">
        <v>530</v>
      </c>
      <c r="F269" s="524">
        <v>0</v>
      </c>
    </row>
    <row r="270" spans="1:6" ht="61.5" customHeight="1" hidden="1">
      <c r="A270" s="38"/>
      <c r="B270" s="21"/>
      <c r="C270" s="21"/>
      <c r="D270" s="21"/>
      <c r="E270" s="21"/>
      <c r="F270" s="526">
        <f>F271</f>
        <v>0</v>
      </c>
    </row>
    <row r="271" spans="1:6" ht="101.25" customHeight="1" hidden="1">
      <c r="A271" s="24"/>
      <c r="B271" s="24"/>
      <c r="C271" s="24"/>
      <c r="D271" s="24"/>
      <c r="E271" s="24"/>
      <c r="F271" s="528">
        <f>F272</f>
        <v>0</v>
      </c>
    </row>
    <row r="272" spans="1:6" ht="45.75" customHeight="1" hidden="1">
      <c r="A272" s="15"/>
      <c r="B272" s="15"/>
      <c r="C272" s="15"/>
      <c r="D272" s="15"/>
      <c r="E272" s="15"/>
      <c r="F272" s="527">
        <f>F273</f>
        <v>0</v>
      </c>
    </row>
    <row r="273" spans="1:6" ht="15" hidden="1">
      <c r="A273" s="15"/>
      <c r="B273" s="15"/>
      <c r="C273" s="15"/>
      <c r="D273" s="15"/>
      <c r="E273" s="15"/>
      <c r="F273" s="524"/>
    </row>
    <row r="274" spans="1:6" ht="15" hidden="1">
      <c r="A274" s="44"/>
      <c r="B274" s="21"/>
      <c r="C274" s="21"/>
      <c r="D274" s="21"/>
      <c r="E274" s="21"/>
      <c r="F274" s="526">
        <f>F275</f>
        <v>0</v>
      </c>
    </row>
    <row r="275" spans="1:6" ht="15" hidden="1">
      <c r="A275" s="43"/>
      <c r="B275" s="15"/>
      <c r="C275" s="15"/>
      <c r="D275" s="15"/>
      <c r="E275" s="15"/>
      <c r="F275" s="527">
        <f>F276</f>
        <v>0</v>
      </c>
    </row>
    <row r="276" spans="1:6" ht="15" hidden="1">
      <c r="A276" s="15"/>
      <c r="B276" s="15"/>
      <c r="C276" s="15"/>
      <c r="D276" s="15"/>
      <c r="E276" s="15"/>
      <c r="F276" s="527">
        <f>F277</f>
        <v>0</v>
      </c>
    </row>
    <row r="277" spans="1:6" ht="15" hidden="1">
      <c r="A277" s="15"/>
      <c r="B277" s="15"/>
      <c r="C277" s="15"/>
      <c r="D277" s="15"/>
      <c r="E277" s="15"/>
      <c r="F277" s="524"/>
    </row>
    <row r="278" spans="1:6" ht="27" hidden="1">
      <c r="A278" s="44" t="s">
        <v>396</v>
      </c>
      <c r="B278" s="17" t="s">
        <v>681</v>
      </c>
      <c r="C278" s="17" t="s">
        <v>542</v>
      </c>
      <c r="D278" s="21" t="s">
        <v>699</v>
      </c>
      <c r="E278" s="21"/>
      <c r="F278" s="530">
        <f>F279</f>
        <v>0</v>
      </c>
    </row>
    <row r="279" spans="1:6" ht="27.75" hidden="1">
      <c r="A279" s="29" t="s">
        <v>523</v>
      </c>
      <c r="B279" s="15" t="s">
        <v>681</v>
      </c>
      <c r="C279" s="15" t="s">
        <v>542</v>
      </c>
      <c r="D279" s="15" t="s">
        <v>701</v>
      </c>
      <c r="E279" s="15"/>
      <c r="F279" s="524">
        <f>F280</f>
        <v>0</v>
      </c>
    </row>
    <row r="280" spans="1:6" ht="68.25" hidden="1">
      <c r="A280" s="67" t="s">
        <v>702</v>
      </c>
      <c r="B280" s="15" t="s">
        <v>681</v>
      </c>
      <c r="C280" s="15" t="s">
        <v>542</v>
      </c>
      <c r="D280" s="15" t="s">
        <v>703</v>
      </c>
      <c r="E280" s="15"/>
      <c r="F280" s="524">
        <f>F281</f>
        <v>0</v>
      </c>
    </row>
    <row r="281" spans="1:6" ht="27" hidden="1">
      <c r="A281" s="15" t="s">
        <v>254</v>
      </c>
      <c r="B281" s="15" t="s">
        <v>681</v>
      </c>
      <c r="C281" s="15" t="s">
        <v>542</v>
      </c>
      <c r="D281" s="15" t="s">
        <v>704</v>
      </c>
      <c r="E281" s="15"/>
      <c r="F281" s="524">
        <f>F282</f>
        <v>0</v>
      </c>
    </row>
    <row r="282" spans="1:6" ht="27.75" hidden="1">
      <c r="A282" s="74" t="s">
        <v>389</v>
      </c>
      <c r="B282" s="15" t="s">
        <v>681</v>
      </c>
      <c r="C282" s="15" t="s">
        <v>542</v>
      </c>
      <c r="D282" s="15" t="s">
        <v>704</v>
      </c>
      <c r="E282" s="15" t="s">
        <v>530</v>
      </c>
      <c r="F282" s="524"/>
    </row>
    <row r="283" spans="1:6" ht="59.25" customHeight="1">
      <c r="A283" s="378" t="s">
        <v>7</v>
      </c>
      <c r="B283" s="21" t="s">
        <v>681</v>
      </c>
      <c r="C283" s="21" t="s">
        <v>542</v>
      </c>
      <c r="D283" s="379" t="s">
        <v>156</v>
      </c>
      <c r="E283" s="21"/>
      <c r="F283" s="531">
        <f>F284+F288</f>
        <v>14.3</v>
      </c>
    </row>
    <row r="284" spans="1:6" ht="41.25" hidden="1">
      <c r="A284" s="380" t="s">
        <v>939</v>
      </c>
      <c r="B284" s="15" t="s">
        <v>681</v>
      </c>
      <c r="C284" s="15" t="s">
        <v>542</v>
      </c>
      <c r="D284" s="275" t="s">
        <v>158</v>
      </c>
      <c r="E284" s="15"/>
      <c r="F284" s="524">
        <f>F285</f>
        <v>0</v>
      </c>
    </row>
    <row r="285" spans="1:6" ht="27.75" hidden="1">
      <c r="A285" s="381" t="s">
        <v>159</v>
      </c>
      <c r="B285" s="15" t="s">
        <v>681</v>
      </c>
      <c r="C285" s="15" t="s">
        <v>542</v>
      </c>
      <c r="D285" s="275" t="s">
        <v>160</v>
      </c>
      <c r="E285" s="15"/>
      <c r="F285" s="524">
        <f>F286</f>
        <v>0</v>
      </c>
    </row>
    <row r="286" spans="1:6" ht="27.75" hidden="1">
      <c r="A286" s="362" t="s">
        <v>628</v>
      </c>
      <c r="B286" s="15" t="s">
        <v>681</v>
      </c>
      <c r="C286" s="15" t="s">
        <v>542</v>
      </c>
      <c r="D286" s="275" t="s">
        <v>8</v>
      </c>
      <c r="E286" s="15"/>
      <c r="F286" s="524">
        <f>F287</f>
        <v>0</v>
      </c>
    </row>
    <row r="287" spans="1:6" ht="15" hidden="1">
      <c r="A287" s="15" t="s">
        <v>174</v>
      </c>
      <c r="B287" s="15" t="s">
        <v>681</v>
      </c>
      <c r="C287" s="15" t="s">
        <v>542</v>
      </c>
      <c r="D287" s="275" t="s">
        <v>8</v>
      </c>
      <c r="E287" s="15" t="s">
        <v>532</v>
      </c>
      <c r="F287" s="524">
        <v>0</v>
      </c>
    </row>
    <row r="288" spans="1:6" ht="67.5">
      <c r="A288" s="15" t="s">
        <v>1341</v>
      </c>
      <c r="B288" s="15" t="s">
        <v>681</v>
      </c>
      <c r="C288" s="15" t="s">
        <v>542</v>
      </c>
      <c r="D288" s="15" t="s">
        <v>151</v>
      </c>
      <c r="E288" s="15"/>
      <c r="F288" s="524">
        <f>F289</f>
        <v>14.3</v>
      </c>
    </row>
    <row r="289" spans="1:6" ht="27.75">
      <c r="A289" s="247" t="s">
        <v>152</v>
      </c>
      <c r="B289" s="15" t="s">
        <v>681</v>
      </c>
      <c r="C289" s="15" t="s">
        <v>542</v>
      </c>
      <c r="D289" s="15" t="s">
        <v>153</v>
      </c>
      <c r="E289" s="15"/>
      <c r="F289" s="524">
        <f>F290</f>
        <v>14.3</v>
      </c>
    </row>
    <row r="290" spans="1:6" ht="27.75">
      <c r="A290" s="29" t="s">
        <v>196</v>
      </c>
      <c r="B290" s="15" t="s">
        <v>681</v>
      </c>
      <c r="C290" s="15" t="s">
        <v>542</v>
      </c>
      <c r="D290" s="15" t="s">
        <v>154</v>
      </c>
      <c r="E290" s="15"/>
      <c r="F290" s="524">
        <f>F291</f>
        <v>14.3</v>
      </c>
    </row>
    <row r="291" spans="1:6" ht="27.75">
      <c r="A291" s="74" t="s">
        <v>389</v>
      </c>
      <c r="B291" s="15" t="s">
        <v>681</v>
      </c>
      <c r="C291" s="15" t="s">
        <v>542</v>
      </c>
      <c r="D291" s="15" t="s">
        <v>154</v>
      </c>
      <c r="E291" s="15" t="s">
        <v>530</v>
      </c>
      <c r="F291" s="524">
        <v>14.3</v>
      </c>
    </row>
    <row r="292" spans="1:6" ht="27" hidden="1">
      <c r="A292" s="44" t="s">
        <v>829</v>
      </c>
      <c r="B292" s="17" t="s">
        <v>681</v>
      </c>
      <c r="C292" s="17" t="s">
        <v>542</v>
      </c>
      <c r="D292" s="21" t="s">
        <v>699</v>
      </c>
      <c r="E292" s="17"/>
      <c r="F292" s="530">
        <f>F293</f>
        <v>0</v>
      </c>
    </row>
    <row r="293" spans="1:6" ht="27.75" hidden="1">
      <c r="A293" s="29" t="s">
        <v>523</v>
      </c>
      <c r="B293" s="15" t="s">
        <v>681</v>
      </c>
      <c r="C293" s="15" t="s">
        <v>542</v>
      </c>
      <c r="D293" s="15" t="s">
        <v>701</v>
      </c>
      <c r="E293" s="15"/>
      <c r="F293" s="524">
        <f>F294</f>
        <v>0</v>
      </c>
    </row>
    <row r="294" spans="1:6" ht="68.25" hidden="1">
      <c r="A294" s="67" t="s">
        <v>702</v>
      </c>
      <c r="B294" s="15" t="s">
        <v>681</v>
      </c>
      <c r="C294" s="15" t="s">
        <v>542</v>
      </c>
      <c r="D294" s="15" t="s">
        <v>703</v>
      </c>
      <c r="E294" s="15"/>
      <c r="F294" s="524">
        <f>F295</f>
        <v>0</v>
      </c>
    </row>
    <row r="295" spans="1:6" ht="27" hidden="1">
      <c r="A295" s="15" t="s">
        <v>254</v>
      </c>
      <c r="B295" s="15" t="s">
        <v>681</v>
      </c>
      <c r="C295" s="15" t="s">
        <v>542</v>
      </c>
      <c r="D295" s="15" t="s">
        <v>704</v>
      </c>
      <c r="E295" s="15"/>
      <c r="F295" s="524">
        <f>F296</f>
        <v>0</v>
      </c>
    </row>
    <row r="296" spans="1:6" ht="27.75" hidden="1">
      <c r="A296" s="74" t="s">
        <v>389</v>
      </c>
      <c r="B296" s="15" t="s">
        <v>681</v>
      </c>
      <c r="C296" s="15" t="s">
        <v>542</v>
      </c>
      <c r="D296" s="15" t="s">
        <v>704</v>
      </c>
      <c r="E296" s="15" t="s">
        <v>530</v>
      </c>
      <c r="F296" s="524"/>
    </row>
    <row r="297" spans="1:6" ht="29.25" customHeight="1">
      <c r="A297" s="28" t="s">
        <v>817</v>
      </c>
      <c r="B297" s="21" t="s">
        <v>681</v>
      </c>
      <c r="C297" s="21" t="s">
        <v>542</v>
      </c>
      <c r="D297" s="17" t="s">
        <v>353</v>
      </c>
      <c r="E297" s="21"/>
      <c r="F297" s="531">
        <f>F299</f>
        <v>30</v>
      </c>
    </row>
    <row r="298" spans="1:6" ht="48" customHeight="1">
      <c r="A298" s="29" t="s">
        <v>1342</v>
      </c>
      <c r="B298" s="21" t="s">
        <v>681</v>
      </c>
      <c r="C298" s="21" t="s">
        <v>542</v>
      </c>
      <c r="D298" s="15" t="s">
        <v>357</v>
      </c>
      <c r="E298" s="21"/>
      <c r="F298" s="531">
        <f>F299</f>
        <v>30</v>
      </c>
    </row>
    <row r="299" spans="1:6" ht="30.75" customHeight="1">
      <c r="A299" s="26" t="s">
        <v>473</v>
      </c>
      <c r="B299" s="15" t="s">
        <v>681</v>
      </c>
      <c r="C299" s="15" t="s">
        <v>542</v>
      </c>
      <c r="D299" s="15" t="s">
        <v>358</v>
      </c>
      <c r="E299" s="15"/>
      <c r="F299" s="524">
        <f>F300</f>
        <v>30</v>
      </c>
    </row>
    <row r="300" spans="1:6" ht="27">
      <c r="A300" s="15" t="s">
        <v>255</v>
      </c>
      <c r="B300" s="15" t="s">
        <v>681</v>
      </c>
      <c r="C300" s="15" t="s">
        <v>542</v>
      </c>
      <c r="D300" s="15" t="s">
        <v>359</v>
      </c>
      <c r="E300" s="15"/>
      <c r="F300" s="524">
        <f>F301</f>
        <v>30</v>
      </c>
    </row>
    <row r="301" spans="1:6" ht="27.75">
      <c r="A301" s="74" t="s">
        <v>389</v>
      </c>
      <c r="B301" s="15" t="s">
        <v>681</v>
      </c>
      <c r="C301" s="15" t="s">
        <v>542</v>
      </c>
      <c r="D301" s="15" t="s">
        <v>359</v>
      </c>
      <c r="E301" s="15" t="s">
        <v>530</v>
      </c>
      <c r="F301" s="524">
        <v>30</v>
      </c>
    </row>
    <row r="302" spans="1:6" ht="40.5" hidden="1">
      <c r="A302" s="44" t="s">
        <v>397</v>
      </c>
      <c r="B302" s="21" t="s">
        <v>681</v>
      </c>
      <c r="C302" s="21" t="s">
        <v>542</v>
      </c>
      <c r="D302" s="21" t="s">
        <v>315</v>
      </c>
      <c r="E302" s="21"/>
      <c r="F302" s="526">
        <f>F303</f>
        <v>0</v>
      </c>
    </row>
    <row r="303" spans="1:6" ht="88.5" customHeight="1" hidden="1">
      <c r="A303" s="43" t="s">
        <v>316</v>
      </c>
      <c r="B303" s="15" t="s">
        <v>681</v>
      </c>
      <c r="C303" s="15" t="s">
        <v>542</v>
      </c>
      <c r="D303" s="15" t="s">
        <v>309</v>
      </c>
      <c r="E303" s="15"/>
      <c r="F303" s="527">
        <f>F304</f>
        <v>0</v>
      </c>
    </row>
    <row r="304" spans="1:6" ht="15" hidden="1">
      <c r="A304" s="15" t="s">
        <v>608</v>
      </c>
      <c r="B304" s="15" t="s">
        <v>681</v>
      </c>
      <c r="C304" s="15" t="s">
        <v>542</v>
      </c>
      <c r="D304" s="15" t="s">
        <v>258</v>
      </c>
      <c r="E304" s="15"/>
      <c r="F304" s="527">
        <f>F305</f>
        <v>0</v>
      </c>
    </row>
    <row r="305" spans="1:6" ht="27" hidden="1">
      <c r="A305" s="15" t="s">
        <v>670</v>
      </c>
      <c r="B305" s="15" t="s">
        <v>681</v>
      </c>
      <c r="C305" s="15" t="s">
        <v>542</v>
      </c>
      <c r="D305" s="15" t="s">
        <v>258</v>
      </c>
      <c r="E305" s="15" t="s">
        <v>530</v>
      </c>
      <c r="F305" s="534"/>
    </row>
    <row r="306" spans="1:6" ht="46.5" customHeight="1">
      <c r="A306" s="714" t="s">
        <v>819</v>
      </c>
      <c r="B306" s="21" t="s">
        <v>681</v>
      </c>
      <c r="C306" s="21" t="s">
        <v>542</v>
      </c>
      <c r="D306" s="21" t="s">
        <v>718</v>
      </c>
      <c r="E306" s="21"/>
      <c r="F306" s="526">
        <f>F308</f>
        <v>32.624</v>
      </c>
    </row>
    <row r="307" spans="1:6" ht="0.75" customHeight="1" hidden="1">
      <c r="A307" s="715"/>
      <c r="B307" s="21"/>
      <c r="C307" s="21"/>
      <c r="D307" s="21"/>
      <c r="E307" s="21"/>
      <c r="F307" s="526"/>
    </row>
    <row r="308" spans="1:6" ht="54.75">
      <c r="A308" s="74" t="s">
        <v>1343</v>
      </c>
      <c r="B308" s="24" t="s">
        <v>681</v>
      </c>
      <c r="C308" s="24" t="s">
        <v>542</v>
      </c>
      <c r="D308" s="24" t="s">
        <v>719</v>
      </c>
      <c r="E308" s="24"/>
      <c r="F308" s="528">
        <f>F309</f>
        <v>32.624</v>
      </c>
    </row>
    <row r="309" spans="1:6" ht="46.5" customHeight="1">
      <c r="A309" s="26" t="s">
        <v>826</v>
      </c>
      <c r="B309" s="15" t="s">
        <v>681</v>
      </c>
      <c r="C309" s="15" t="s">
        <v>542</v>
      </c>
      <c r="D309" s="15" t="s">
        <v>827</v>
      </c>
      <c r="E309" s="15"/>
      <c r="F309" s="527">
        <f>F310</f>
        <v>32.624</v>
      </c>
    </row>
    <row r="310" spans="1:6" ht="29.25" customHeight="1">
      <c r="A310" s="268" t="s">
        <v>101</v>
      </c>
      <c r="B310" s="15" t="s">
        <v>681</v>
      </c>
      <c r="C310" s="15" t="s">
        <v>542</v>
      </c>
      <c r="D310" s="15" t="s">
        <v>828</v>
      </c>
      <c r="E310" s="15"/>
      <c r="F310" s="527">
        <f>F311</f>
        <v>32.624</v>
      </c>
    </row>
    <row r="311" spans="1:6" ht="27.75">
      <c r="A311" s="74" t="s">
        <v>389</v>
      </c>
      <c r="B311" s="15" t="s">
        <v>681</v>
      </c>
      <c r="C311" s="15" t="s">
        <v>542</v>
      </c>
      <c r="D311" s="15" t="s">
        <v>828</v>
      </c>
      <c r="E311" s="15" t="s">
        <v>530</v>
      </c>
      <c r="F311" s="534">
        <v>32.624</v>
      </c>
    </row>
    <row r="312" spans="1:6" ht="48.75" customHeight="1" hidden="1">
      <c r="A312" s="28" t="s">
        <v>666</v>
      </c>
      <c r="B312" s="17" t="s">
        <v>681</v>
      </c>
      <c r="C312" s="17" t="s">
        <v>542</v>
      </c>
      <c r="D312" s="17" t="s">
        <v>843</v>
      </c>
      <c r="E312" s="17"/>
      <c r="F312" s="530">
        <f>F313</f>
        <v>0</v>
      </c>
    </row>
    <row r="313" spans="1:6" ht="54" hidden="1">
      <c r="A313" s="39" t="s">
        <v>842</v>
      </c>
      <c r="B313" s="15" t="s">
        <v>681</v>
      </c>
      <c r="C313" s="15" t="s">
        <v>542</v>
      </c>
      <c r="D313" s="15" t="s">
        <v>667</v>
      </c>
      <c r="E313" s="15"/>
      <c r="F313" s="524">
        <f>F314</f>
        <v>0</v>
      </c>
    </row>
    <row r="314" spans="1:6" ht="27" hidden="1">
      <c r="A314" s="15" t="s">
        <v>668</v>
      </c>
      <c r="B314" s="15" t="s">
        <v>681</v>
      </c>
      <c r="C314" s="15" t="s">
        <v>542</v>
      </c>
      <c r="D314" s="15" t="s">
        <v>262</v>
      </c>
      <c r="E314" s="15"/>
      <c r="F314" s="524">
        <f>F315</f>
        <v>0</v>
      </c>
    </row>
    <row r="315" spans="1:6" ht="15" hidden="1">
      <c r="A315" s="15" t="s">
        <v>183</v>
      </c>
      <c r="B315" s="15" t="s">
        <v>681</v>
      </c>
      <c r="C315" s="15" t="s">
        <v>542</v>
      </c>
      <c r="D315" s="15" t="s">
        <v>262</v>
      </c>
      <c r="E315" s="15" t="s">
        <v>780</v>
      </c>
      <c r="F315" s="524"/>
    </row>
    <row r="316" spans="1:6" ht="43.5" customHeight="1" hidden="1">
      <c r="A316" s="28" t="s">
        <v>609</v>
      </c>
      <c r="B316" s="17" t="s">
        <v>681</v>
      </c>
      <c r="C316" s="17" t="s">
        <v>542</v>
      </c>
      <c r="D316" s="17" t="s">
        <v>762</v>
      </c>
      <c r="E316" s="17"/>
      <c r="F316" s="530">
        <f>F317</f>
        <v>0</v>
      </c>
    </row>
    <row r="317" spans="1:6" ht="74.25" customHeight="1" hidden="1">
      <c r="A317" s="39" t="s">
        <v>748</v>
      </c>
      <c r="B317" s="15" t="s">
        <v>681</v>
      </c>
      <c r="C317" s="15" t="s">
        <v>542</v>
      </c>
      <c r="D317" s="15" t="s">
        <v>191</v>
      </c>
      <c r="E317" s="15"/>
      <c r="F317" s="524">
        <f>F318</f>
        <v>0</v>
      </c>
    </row>
    <row r="318" spans="1:6" ht="33.75" customHeight="1" hidden="1">
      <c r="A318" s="15" t="s">
        <v>610</v>
      </c>
      <c r="B318" s="15" t="s">
        <v>681</v>
      </c>
      <c r="C318" s="15" t="s">
        <v>542</v>
      </c>
      <c r="D318" s="15" t="s">
        <v>749</v>
      </c>
      <c r="E318" s="15"/>
      <c r="F318" s="524">
        <f>F320+F319</f>
        <v>0</v>
      </c>
    </row>
    <row r="319" spans="1:6" ht="33" customHeight="1" hidden="1">
      <c r="A319" s="73" t="s">
        <v>389</v>
      </c>
      <c r="B319" s="15" t="s">
        <v>681</v>
      </c>
      <c r="C319" s="15" t="s">
        <v>542</v>
      </c>
      <c r="D319" s="15" t="s">
        <v>749</v>
      </c>
      <c r="E319" s="15" t="s">
        <v>530</v>
      </c>
      <c r="F319" s="524"/>
    </row>
    <row r="320" spans="1:6" ht="16.5" customHeight="1" hidden="1">
      <c r="A320" s="15" t="s">
        <v>183</v>
      </c>
      <c r="B320" s="15" t="s">
        <v>681</v>
      </c>
      <c r="C320" s="15" t="s">
        <v>542</v>
      </c>
      <c r="D320" s="15" t="s">
        <v>749</v>
      </c>
      <c r="E320" s="15" t="s">
        <v>780</v>
      </c>
      <c r="F320" s="524"/>
    </row>
    <row r="321" spans="1:6" ht="42" customHeight="1" hidden="1">
      <c r="A321" s="81" t="s">
        <v>76</v>
      </c>
      <c r="B321" s="18" t="s">
        <v>681</v>
      </c>
      <c r="C321" s="18" t="s">
        <v>542</v>
      </c>
      <c r="D321" s="18" t="s">
        <v>576</v>
      </c>
      <c r="E321" s="17"/>
      <c r="F321" s="530">
        <f>F322</f>
        <v>0</v>
      </c>
    </row>
    <row r="322" spans="1:6" ht="42" customHeight="1" hidden="1">
      <c r="A322" s="68" t="s">
        <v>74</v>
      </c>
      <c r="B322" s="16" t="s">
        <v>681</v>
      </c>
      <c r="C322" s="16" t="s">
        <v>542</v>
      </c>
      <c r="D322" s="16" t="s">
        <v>577</v>
      </c>
      <c r="E322" s="15"/>
      <c r="F322" s="524">
        <f>F323</f>
        <v>0</v>
      </c>
    </row>
    <row r="323" spans="1:6" ht="33" customHeight="1" hidden="1">
      <c r="A323" s="68" t="s">
        <v>450</v>
      </c>
      <c r="B323" s="16" t="s">
        <v>681</v>
      </c>
      <c r="C323" s="16" t="s">
        <v>542</v>
      </c>
      <c r="D323" s="16" t="s">
        <v>75</v>
      </c>
      <c r="E323" s="15"/>
      <c r="F323" s="524">
        <f>F324</f>
        <v>0</v>
      </c>
    </row>
    <row r="324" spans="1:6" ht="21" customHeight="1" hidden="1">
      <c r="A324" s="15" t="s">
        <v>183</v>
      </c>
      <c r="B324" s="16" t="s">
        <v>681</v>
      </c>
      <c r="C324" s="16" t="s">
        <v>542</v>
      </c>
      <c r="D324" s="16" t="s">
        <v>75</v>
      </c>
      <c r="E324" s="15" t="s">
        <v>780</v>
      </c>
      <c r="F324" s="524"/>
    </row>
    <row r="325" spans="1:6" ht="26.25" customHeight="1" hidden="1">
      <c r="A325" s="45" t="s">
        <v>171</v>
      </c>
      <c r="B325" s="45" t="s">
        <v>539</v>
      </c>
      <c r="C325" s="45"/>
      <c r="D325" s="45"/>
      <c r="E325" s="15"/>
      <c r="F325" s="530">
        <f>F333</f>
        <v>0</v>
      </c>
    </row>
    <row r="326" spans="1:6" ht="53.25" customHeight="1" hidden="1">
      <c r="A326" s="46" t="s">
        <v>172</v>
      </c>
      <c r="B326" s="46" t="s">
        <v>539</v>
      </c>
      <c r="C326" s="46" t="s">
        <v>545</v>
      </c>
      <c r="D326" s="45"/>
      <c r="E326" s="15"/>
      <c r="F326" s="524">
        <f>F327</f>
        <v>0</v>
      </c>
    </row>
    <row r="327" spans="1:6" ht="27.75" hidden="1">
      <c r="A327" s="29" t="s">
        <v>604</v>
      </c>
      <c r="B327" s="46" t="s">
        <v>539</v>
      </c>
      <c r="C327" s="46" t="s">
        <v>545</v>
      </c>
      <c r="D327" s="46" t="s">
        <v>603</v>
      </c>
      <c r="E327" s="15"/>
      <c r="F327" s="524">
        <f>F328</f>
        <v>0</v>
      </c>
    </row>
    <row r="328" spans="1:6" ht="15" hidden="1">
      <c r="A328" s="29" t="s">
        <v>615</v>
      </c>
      <c r="B328" s="15" t="s">
        <v>539</v>
      </c>
      <c r="C328" s="15" t="s">
        <v>545</v>
      </c>
      <c r="D328" s="15" t="s">
        <v>82</v>
      </c>
      <c r="E328" s="15"/>
      <c r="F328" s="524">
        <f>F329</f>
        <v>0</v>
      </c>
    </row>
    <row r="329" spans="1:6" ht="15" hidden="1">
      <c r="A329" s="29" t="s">
        <v>83</v>
      </c>
      <c r="B329" s="15" t="s">
        <v>539</v>
      </c>
      <c r="C329" s="15" t="s">
        <v>545</v>
      </c>
      <c r="D329" s="15" t="s">
        <v>84</v>
      </c>
      <c r="E329" s="15"/>
      <c r="F329" s="524">
        <f>F330</f>
        <v>0</v>
      </c>
    </row>
    <row r="330" spans="1:6" ht="40.5" hidden="1">
      <c r="A330" s="46" t="s">
        <v>263</v>
      </c>
      <c r="B330" s="16" t="s">
        <v>539</v>
      </c>
      <c r="C330" s="16" t="s">
        <v>545</v>
      </c>
      <c r="D330" s="16" t="s">
        <v>264</v>
      </c>
      <c r="E330" s="15"/>
      <c r="F330" s="524">
        <f>F331</f>
        <v>0</v>
      </c>
    </row>
    <row r="331" spans="1:6" ht="27" hidden="1">
      <c r="A331" s="15" t="s">
        <v>670</v>
      </c>
      <c r="B331" s="16" t="s">
        <v>539</v>
      </c>
      <c r="C331" s="16" t="s">
        <v>545</v>
      </c>
      <c r="D331" s="16" t="s">
        <v>264</v>
      </c>
      <c r="E331" s="15" t="s">
        <v>530</v>
      </c>
      <c r="F331" s="524"/>
    </row>
    <row r="332" spans="1:6" ht="27" hidden="1">
      <c r="A332" s="17" t="s">
        <v>171</v>
      </c>
      <c r="B332" s="18" t="s">
        <v>539</v>
      </c>
      <c r="C332" s="16"/>
      <c r="D332" s="16"/>
      <c r="E332" s="15"/>
      <c r="F332" s="524">
        <f>F333</f>
        <v>0</v>
      </c>
    </row>
    <row r="333" spans="1:6" ht="28.5" customHeight="1" hidden="1">
      <c r="A333" s="382" t="s">
        <v>45</v>
      </c>
      <c r="B333" s="18" t="s">
        <v>539</v>
      </c>
      <c r="C333" s="18" t="s">
        <v>531</v>
      </c>
      <c r="D333" s="18"/>
      <c r="E333" s="17"/>
      <c r="F333" s="530">
        <f>F334</f>
        <v>0</v>
      </c>
    </row>
    <row r="334" spans="1:6" ht="27.75" hidden="1">
      <c r="A334" s="28" t="s">
        <v>615</v>
      </c>
      <c r="B334" s="18" t="s">
        <v>539</v>
      </c>
      <c r="C334" s="18" t="s">
        <v>531</v>
      </c>
      <c r="D334" s="21" t="s">
        <v>696</v>
      </c>
      <c r="E334" s="15"/>
      <c r="F334" s="524">
        <f>F335</f>
        <v>0</v>
      </c>
    </row>
    <row r="335" spans="1:6" ht="15" hidden="1">
      <c r="A335" s="22" t="s">
        <v>83</v>
      </c>
      <c r="B335" s="16" t="s">
        <v>539</v>
      </c>
      <c r="C335" s="16" t="s">
        <v>531</v>
      </c>
      <c r="D335" s="21" t="s">
        <v>697</v>
      </c>
      <c r="E335" s="15"/>
      <c r="F335" s="524">
        <f>F336</f>
        <v>0</v>
      </c>
    </row>
    <row r="336" spans="1:6" ht="41.25" hidden="1">
      <c r="A336" s="373" t="s">
        <v>263</v>
      </c>
      <c r="B336" s="16" t="s">
        <v>539</v>
      </c>
      <c r="C336" s="16" t="s">
        <v>531</v>
      </c>
      <c r="D336" s="16" t="s">
        <v>476</v>
      </c>
      <c r="E336" s="15"/>
      <c r="F336" s="524">
        <f>F337</f>
        <v>0</v>
      </c>
    </row>
    <row r="337" spans="1:6" ht="27.75" hidden="1">
      <c r="A337" s="74" t="s">
        <v>389</v>
      </c>
      <c r="B337" s="16" t="s">
        <v>539</v>
      </c>
      <c r="C337" s="16" t="s">
        <v>531</v>
      </c>
      <c r="D337" s="16" t="s">
        <v>476</v>
      </c>
      <c r="E337" s="15" t="s">
        <v>530</v>
      </c>
      <c r="F337" s="530"/>
    </row>
    <row r="338" spans="1:6" ht="15">
      <c r="A338" s="364" t="s">
        <v>287</v>
      </c>
      <c r="B338" s="365" t="s">
        <v>681</v>
      </c>
      <c r="C338" s="365" t="s">
        <v>542</v>
      </c>
      <c r="D338" s="366" t="s">
        <v>505</v>
      </c>
      <c r="E338" s="17"/>
      <c r="F338" s="530">
        <f>F344+F342</f>
        <v>568</v>
      </c>
    </row>
    <row r="339" spans="1:6" ht="15" hidden="1">
      <c r="A339" s="367" t="s">
        <v>935</v>
      </c>
      <c r="B339" s="228" t="s">
        <v>681</v>
      </c>
      <c r="C339" s="228" t="s">
        <v>542</v>
      </c>
      <c r="D339" s="320" t="s">
        <v>503</v>
      </c>
      <c r="E339" s="15"/>
      <c r="F339" s="524"/>
    </row>
    <row r="340" spans="1:6" ht="15" hidden="1">
      <c r="A340" s="320" t="s">
        <v>183</v>
      </c>
      <c r="B340" s="228" t="s">
        <v>681</v>
      </c>
      <c r="C340" s="228" t="s">
        <v>542</v>
      </c>
      <c r="D340" s="320" t="s">
        <v>503</v>
      </c>
      <c r="E340" s="15" t="s">
        <v>780</v>
      </c>
      <c r="F340" s="524"/>
    </row>
    <row r="341" spans="1:6" ht="15.75">
      <c r="A341" s="611" t="s">
        <v>768</v>
      </c>
      <c r="B341" s="228" t="s">
        <v>681</v>
      </c>
      <c r="C341" s="228" t="s">
        <v>542</v>
      </c>
      <c r="D341" s="612" t="s">
        <v>1409</v>
      </c>
      <c r="E341" s="15"/>
      <c r="F341" s="524">
        <f>F342+F344</f>
        <v>568</v>
      </c>
    </row>
    <row r="342" spans="1:6" ht="15">
      <c r="A342" s="612" t="s">
        <v>41</v>
      </c>
      <c r="B342" s="228" t="s">
        <v>681</v>
      </c>
      <c r="C342" s="228" t="s">
        <v>542</v>
      </c>
      <c r="D342" s="15" t="s">
        <v>503</v>
      </c>
      <c r="E342" s="15"/>
      <c r="F342" s="524">
        <f>F343</f>
        <v>60</v>
      </c>
    </row>
    <row r="343" spans="1:6" ht="15">
      <c r="A343" s="15" t="s">
        <v>183</v>
      </c>
      <c r="B343" s="228" t="s">
        <v>681</v>
      </c>
      <c r="C343" s="228" t="s">
        <v>542</v>
      </c>
      <c r="D343" s="15" t="s">
        <v>503</v>
      </c>
      <c r="E343" s="15" t="s">
        <v>780</v>
      </c>
      <c r="F343" s="524">
        <v>60</v>
      </c>
    </row>
    <row r="344" spans="1:6" ht="15">
      <c r="A344" s="612" t="s">
        <v>100</v>
      </c>
      <c r="B344" s="228" t="s">
        <v>681</v>
      </c>
      <c r="C344" s="228" t="s">
        <v>542</v>
      </c>
      <c r="D344" s="320" t="s">
        <v>502</v>
      </c>
      <c r="E344" s="15"/>
      <c r="F344" s="524">
        <f>F345</f>
        <v>508</v>
      </c>
    </row>
    <row r="345" spans="1:6" ht="15">
      <c r="A345" s="320" t="s">
        <v>183</v>
      </c>
      <c r="B345" s="228" t="s">
        <v>681</v>
      </c>
      <c r="C345" s="228" t="s">
        <v>542</v>
      </c>
      <c r="D345" s="320" t="s">
        <v>502</v>
      </c>
      <c r="E345" s="15" t="s">
        <v>780</v>
      </c>
      <c r="F345" s="524">
        <v>508</v>
      </c>
    </row>
    <row r="346" spans="1:6" ht="20.25" customHeight="1">
      <c r="A346" s="17" t="s">
        <v>525</v>
      </c>
      <c r="B346" s="18" t="s">
        <v>540</v>
      </c>
      <c r="C346" s="16"/>
      <c r="D346" s="16"/>
      <c r="E346" s="15"/>
      <c r="F346" s="530">
        <f>F358+F381+F352+F348</f>
        <v>31565.058999999997</v>
      </c>
    </row>
    <row r="347" spans="1:6" ht="13.5" customHeight="1" hidden="1">
      <c r="A347" s="383" t="s">
        <v>9</v>
      </c>
      <c r="B347" s="18" t="s">
        <v>540</v>
      </c>
      <c r="C347" s="18" t="s">
        <v>185</v>
      </c>
      <c r="D347" s="16"/>
      <c r="E347" s="15"/>
      <c r="F347" s="530">
        <f>F348</f>
        <v>0</v>
      </c>
    </row>
    <row r="348" spans="1:6" ht="32.25" customHeight="1" hidden="1">
      <c r="A348" s="28" t="s">
        <v>615</v>
      </c>
      <c r="B348" s="18" t="s">
        <v>540</v>
      </c>
      <c r="C348" s="18" t="s">
        <v>185</v>
      </c>
      <c r="D348" s="17" t="s">
        <v>696</v>
      </c>
      <c r="E348" s="15"/>
      <c r="F348" s="530">
        <f>F349</f>
        <v>0</v>
      </c>
    </row>
    <row r="349" spans="1:6" ht="27.75" customHeight="1" hidden="1">
      <c r="A349" s="22" t="s">
        <v>83</v>
      </c>
      <c r="B349" s="384" t="s">
        <v>540</v>
      </c>
      <c r="C349" s="384" t="s">
        <v>185</v>
      </c>
      <c r="D349" s="21" t="s">
        <v>697</v>
      </c>
      <c r="E349" s="15"/>
      <c r="F349" s="531">
        <f>F350</f>
        <v>0</v>
      </c>
    </row>
    <row r="350" spans="1:6" ht="44.25" customHeight="1" hidden="1">
      <c r="A350" s="385" t="s">
        <v>10</v>
      </c>
      <c r="B350" s="16" t="s">
        <v>540</v>
      </c>
      <c r="C350" s="16" t="s">
        <v>185</v>
      </c>
      <c r="D350" s="15" t="s">
        <v>795</v>
      </c>
      <c r="E350" s="15"/>
      <c r="F350" s="524">
        <f>F351</f>
        <v>0</v>
      </c>
    </row>
    <row r="351" spans="1:6" ht="28.5" customHeight="1" hidden="1">
      <c r="A351" s="15" t="s">
        <v>174</v>
      </c>
      <c r="B351" s="16" t="s">
        <v>540</v>
      </c>
      <c r="C351" s="16" t="s">
        <v>185</v>
      </c>
      <c r="D351" s="15" t="s">
        <v>795</v>
      </c>
      <c r="E351" s="15" t="s">
        <v>532</v>
      </c>
      <c r="F351" s="524"/>
    </row>
    <row r="352" spans="1:6" ht="15" customHeight="1" hidden="1">
      <c r="A352" s="21" t="s">
        <v>566</v>
      </c>
      <c r="B352" s="21" t="s">
        <v>540</v>
      </c>
      <c r="C352" s="21" t="s">
        <v>546</v>
      </c>
      <c r="D352" s="47"/>
      <c r="E352" s="47"/>
      <c r="F352" s="525">
        <f>F353</f>
        <v>0</v>
      </c>
    </row>
    <row r="353" spans="1:6" ht="54" customHeight="1" hidden="1">
      <c r="A353" s="22" t="s">
        <v>406</v>
      </c>
      <c r="B353" s="21" t="s">
        <v>540</v>
      </c>
      <c r="C353" s="21" t="s">
        <v>546</v>
      </c>
      <c r="D353" s="48" t="s">
        <v>156</v>
      </c>
      <c r="E353" s="48"/>
      <c r="F353" s="525">
        <f>F354</f>
        <v>0</v>
      </c>
    </row>
    <row r="354" spans="1:6" ht="82.5" customHeight="1" hidden="1">
      <c r="A354" s="29" t="s">
        <v>1344</v>
      </c>
      <c r="B354" s="15" t="s">
        <v>540</v>
      </c>
      <c r="C354" s="15" t="s">
        <v>546</v>
      </c>
      <c r="D354" s="49" t="s">
        <v>421</v>
      </c>
      <c r="E354" s="49"/>
      <c r="F354" s="527">
        <f>F355</f>
        <v>0</v>
      </c>
    </row>
    <row r="355" spans="1:6" ht="42.75" customHeight="1" hidden="1">
      <c r="A355" s="75" t="s">
        <v>418</v>
      </c>
      <c r="B355" s="15" t="s">
        <v>540</v>
      </c>
      <c r="C355" s="15" t="s">
        <v>546</v>
      </c>
      <c r="D355" s="74" t="s">
        <v>419</v>
      </c>
      <c r="E355" s="49"/>
      <c r="F355" s="527">
        <f>F357</f>
        <v>0</v>
      </c>
    </row>
    <row r="356" spans="1:6" ht="30.75" customHeight="1" hidden="1">
      <c r="A356" s="362" t="s">
        <v>420</v>
      </c>
      <c r="B356" s="15" t="s">
        <v>540</v>
      </c>
      <c r="C356" s="15" t="s">
        <v>546</v>
      </c>
      <c r="D356" s="49" t="s">
        <v>422</v>
      </c>
      <c r="E356" s="49"/>
      <c r="F356" s="527">
        <f>F357</f>
        <v>0</v>
      </c>
    </row>
    <row r="357" spans="1:6" ht="21.75" customHeight="1" hidden="1">
      <c r="A357" s="275" t="s">
        <v>781</v>
      </c>
      <c r="B357" s="15" t="s">
        <v>540</v>
      </c>
      <c r="C357" s="15" t="s">
        <v>546</v>
      </c>
      <c r="D357" s="49" t="s">
        <v>422</v>
      </c>
      <c r="E357" s="49" t="s">
        <v>782</v>
      </c>
      <c r="F357" s="524"/>
    </row>
    <row r="358" spans="1:6" ht="21" customHeight="1">
      <c r="A358" s="28" t="s">
        <v>165</v>
      </c>
      <c r="B358" s="17" t="s">
        <v>540</v>
      </c>
      <c r="C358" s="17" t="s">
        <v>545</v>
      </c>
      <c r="D358" s="47"/>
      <c r="E358" s="47"/>
      <c r="F358" s="525">
        <f>F359+F372</f>
        <v>31090.456</v>
      </c>
    </row>
    <row r="359" spans="1:6" ht="50.25" customHeight="1">
      <c r="A359" s="22" t="s">
        <v>155</v>
      </c>
      <c r="B359" s="21" t="s">
        <v>540</v>
      </c>
      <c r="C359" s="21" t="s">
        <v>545</v>
      </c>
      <c r="D359" s="48" t="s">
        <v>156</v>
      </c>
      <c r="E359" s="48"/>
      <c r="F359" s="526">
        <f>F360+F368</f>
        <v>15698.559000000001</v>
      </c>
    </row>
    <row r="360" spans="1:6" ht="72.75" customHeight="1">
      <c r="A360" s="36" t="s">
        <v>1345</v>
      </c>
      <c r="B360" s="24" t="s">
        <v>540</v>
      </c>
      <c r="C360" s="24" t="s">
        <v>545</v>
      </c>
      <c r="D360" s="50" t="s">
        <v>158</v>
      </c>
      <c r="E360" s="48"/>
      <c r="F360" s="528">
        <f>F361+F366</f>
        <v>15606.449</v>
      </c>
    </row>
    <row r="361" spans="1:6" ht="35.25" customHeight="1">
      <c r="A361" s="32" t="s">
        <v>159</v>
      </c>
      <c r="B361" s="15" t="s">
        <v>540</v>
      </c>
      <c r="C361" s="15" t="s">
        <v>545</v>
      </c>
      <c r="D361" s="49" t="s">
        <v>160</v>
      </c>
      <c r="E361" s="49"/>
      <c r="F361" s="527">
        <f>F362</f>
        <v>15606.449</v>
      </c>
    </row>
    <row r="362" spans="1:6" ht="29.25" customHeight="1">
      <c r="A362" s="386" t="s">
        <v>528</v>
      </c>
      <c r="B362" s="15" t="s">
        <v>540</v>
      </c>
      <c r="C362" s="15" t="s">
        <v>545</v>
      </c>
      <c r="D362" s="49" t="s">
        <v>161</v>
      </c>
      <c r="E362" s="49"/>
      <c r="F362" s="527">
        <f>F365+F363</f>
        <v>15606.449</v>
      </c>
    </row>
    <row r="363" spans="1:8" ht="27">
      <c r="A363" s="73" t="s">
        <v>389</v>
      </c>
      <c r="B363" s="15" t="s">
        <v>540</v>
      </c>
      <c r="C363" s="15" t="s">
        <v>545</v>
      </c>
      <c r="D363" s="49" t="s">
        <v>161</v>
      </c>
      <c r="E363" s="49" t="s">
        <v>530</v>
      </c>
      <c r="F363" s="524">
        <v>15606.449</v>
      </c>
      <c r="H363" s="524"/>
    </row>
    <row r="364" spans="1:6" ht="41.25" hidden="1">
      <c r="A364" s="68" t="s">
        <v>940</v>
      </c>
      <c r="B364" s="15" t="s">
        <v>540</v>
      </c>
      <c r="C364" s="15" t="s">
        <v>545</v>
      </c>
      <c r="D364" s="49" t="s">
        <v>941</v>
      </c>
      <c r="E364" s="49"/>
      <c r="F364" s="524">
        <f>SUM(F365)</f>
        <v>0</v>
      </c>
    </row>
    <row r="365" spans="1:6" ht="15" hidden="1">
      <c r="A365" s="2" t="s">
        <v>174</v>
      </c>
      <c r="B365" s="15" t="s">
        <v>540</v>
      </c>
      <c r="C365" s="15" t="s">
        <v>545</v>
      </c>
      <c r="D365" s="49" t="s">
        <v>941</v>
      </c>
      <c r="E365" s="49" t="s">
        <v>532</v>
      </c>
      <c r="F365" s="524">
        <v>0</v>
      </c>
    </row>
    <row r="366" spans="1:6" ht="15" hidden="1">
      <c r="A366" s="610"/>
      <c r="B366" s="15" t="s">
        <v>540</v>
      </c>
      <c r="C366" s="15" t="s">
        <v>545</v>
      </c>
      <c r="D366" s="49" t="s">
        <v>1406</v>
      </c>
      <c r="E366" s="49"/>
      <c r="F366" s="524">
        <f>F367</f>
        <v>0</v>
      </c>
    </row>
    <row r="367" spans="1:6" ht="27.75" hidden="1">
      <c r="A367" s="74" t="s">
        <v>389</v>
      </c>
      <c r="B367" s="15" t="s">
        <v>540</v>
      </c>
      <c r="C367" s="15" t="s">
        <v>545</v>
      </c>
      <c r="D367" s="49" t="s">
        <v>1406</v>
      </c>
      <c r="E367" s="49" t="s">
        <v>530</v>
      </c>
      <c r="F367" s="524"/>
    </row>
    <row r="368" spans="1:152" s="372" customFormat="1" ht="67.5">
      <c r="A368" s="380" t="s">
        <v>1407</v>
      </c>
      <c r="B368" s="15" t="s">
        <v>540</v>
      </c>
      <c r="C368" s="15" t="s">
        <v>545</v>
      </c>
      <c r="D368" s="15" t="s">
        <v>151</v>
      </c>
      <c r="E368" s="49"/>
      <c r="F368" s="626" t="s">
        <v>1410</v>
      </c>
      <c r="G368" s="622"/>
      <c r="H368" s="623"/>
      <c r="I368" s="623"/>
      <c r="J368" s="624"/>
      <c r="K368" s="624"/>
      <c r="L368" s="624"/>
      <c r="M368" s="624"/>
      <c r="N368" s="624"/>
      <c r="O368" s="624"/>
      <c r="P368" s="624"/>
      <c r="Q368" s="624"/>
      <c r="R368" s="624"/>
      <c r="S368" s="624"/>
      <c r="T368" s="624"/>
      <c r="U368" s="624"/>
      <c r="V368" s="624"/>
      <c r="W368" s="624"/>
      <c r="X368" s="624"/>
      <c r="Y368" s="624"/>
      <c r="Z368" s="624"/>
      <c r="AA368" s="624"/>
      <c r="AB368" s="624"/>
      <c r="AC368" s="624"/>
      <c r="AD368" s="624"/>
      <c r="AE368" s="624"/>
      <c r="AF368" s="624"/>
      <c r="AG368" s="624"/>
      <c r="AH368" s="624"/>
      <c r="AI368" s="624"/>
      <c r="AJ368" s="624"/>
      <c r="AK368" s="624"/>
      <c r="AL368" s="624"/>
      <c r="AM368" s="624"/>
      <c r="AN368" s="624"/>
      <c r="AO368" s="624"/>
      <c r="AP368" s="624"/>
      <c r="AQ368" s="624"/>
      <c r="AR368" s="624"/>
      <c r="AS368" s="624"/>
      <c r="AT368" s="624"/>
      <c r="AU368" s="624"/>
      <c r="AV368" s="624"/>
      <c r="AW368" s="624"/>
      <c r="AX368" s="624"/>
      <c r="AY368" s="624"/>
      <c r="AZ368" s="624"/>
      <c r="BA368" s="624"/>
      <c r="BB368" s="624"/>
      <c r="BC368" s="624"/>
      <c r="BD368" s="624"/>
      <c r="BE368" s="624"/>
      <c r="BF368" s="624"/>
      <c r="BG368" s="624"/>
      <c r="BH368" s="624"/>
      <c r="BI368" s="624"/>
      <c r="BJ368" s="624"/>
      <c r="BK368" s="624"/>
      <c r="BL368" s="624"/>
      <c r="BM368" s="624"/>
      <c r="BN368" s="624"/>
      <c r="BO368" s="624"/>
      <c r="BP368" s="624"/>
      <c r="BQ368" s="624"/>
      <c r="BR368" s="624"/>
      <c r="BS368" s="624"/>
      <c r="BT368" s="624"/>
      <c r="BU368" s="624"/>
      <c r="BV368" s="624"/>
      <c r="BW368" s="624"/>
      <c r="BX368" s="624"/>
      <c r="BY368" s="624"/>
      <c r="BZ368" s="624"/>
      <c r="CA368" s="624"/>
      <c r="CB368" s="624"/>
      <c r="CC368" s="624"/>
      <c r="CD368" s="624"/>
      <c r="CE368" s="624"/>
      <c r="CF368" s="624"/>
      <c r="CG368" s="624"/>
      <c r="CH368" s="624"/>
      <c r="CI368" s="624"/>
      <c r="CJ368" s="624"/>
      <c r="CK368" s="624"/>
      <c r="CL368" s="624"/>
      <c r="CM368" s="624"/>
      <c r="CN368" s="624"/>
      <c r="CO368" s="624"/>
      <c r="CP368" s="624"/>
      <c r="CQ368" s="624"/>
      <c r="CR368" s="624"/>
      <c r="CS368" s="624"/>
      <c r="CT368" s="624"/>
      <c r="CU368" s="624"/>
      <c r="CV368" s="624"/>
      <c r="CW368" s="624"/>
      <c r="CX368" s="624"/>
      <c r="CY368" s="624"/>
      <c r="CZ368" s="624"/>
      <c r="DA368" s="624"/>
      <c r="DB368" s="624"/>
      <c r="DC368" s="624"/>
      <c r="DD368" s="624"/>
      <c r="DE368" s="624"/>
      <c r="DF368" s="624"/>
      <c r="DG368" s="624"/>
      <c r="DH368" s="624"/>
      <c r="DI368" s="624"/>
      <c r="DJ368" s="624"/>
      <c r="DK368" s="624"/>
      <c r="DL368" s="624"/>
      <c r="DM368" s="624"/>
      <c r="DN368" s="624"/>
      <c r="DO368" s="624"/>
      <c r="DP368" s="624"/>
      <c r="DQ368" s="624"/>
      <c r="DR368" s="624"/>
      <c r="DS368" s="624"/>
      <c r="DT368" s="624"/>
      <c r="DU368" s="624"/>
      <c r="DV368" s="624"/>
      <c r="DW368" s="624"/>
      <c r="DX368" s="624"/>
      <c r="DY368" s="624"/>
      <c r="DZ368" s="624"/>
      <c r="EA368" s="624"/>
      <c r="EB368" s="624"/>
      <c r="EC368" s="624"/>
      <c r="ED368" s="624"/>
      <c r="EE368" s="624"/>
      <c r="EF368" s="624"/>
      <c r="EG368" s="624"/>
      <c r="EH368" s="624"/>
      <c r="EI368" s="624"/>
      <c r="EJ368" s="624"/>
      <c r="EK368" s="624"/>
      <c r="EL368" s="624"/>
      <c r="EM368" s="624"/>
      <c r="EN368" s="624"/>
      <c r="EO368" s="624"/>
      <c r="EP368" s="624"/>
      <c r="EQ368" s="624"/>
      <c r="ER368" s="624"/>
      <c r="ES368" s="624"/>
      <c r="ET368" s="624"/>
      <c r="EU368" s="624"/>
      <c r="EV368" s="624"/>
    </row>
    <row r="369" spans="1:152" s="621" customFormat="1" ht="27.75">
      <c r="A369" s="620" t="s">
        <v>1408</v>
      </c>
      <c r="B369" s="15" t="s">
        <v>540</v>
      </c>
      <c r="C369" s="15" t="s">
        <v>545</v>
      </c>
      <c r="D369" s="15" t="s">
        <v>153</v>
      </c>
      <c r="E369" s="49"/>
      <c r="F369" s="626" t="s">
        <v>1410</v>
      </c>
      <c r="G369" s="625"/>
      <c r="H369" s="256"/>
      <c r="I369" s="256"/>
      <c r="J369" s="452"/>
      <c r="K369" s="452"/>
      <c r="L369" s="452"/>
      <c r="M369" s="452"/>
      <c r="N369" s="452"/>
      <c r="O369" s="452"/>
      <c r="P369" s="452"/>
      <c r="Q369" s="452"/>
      <c r="R369" s="452"/>
      <c r="S369" s="452"/>
      <c r="T369" s="452"/>
      <c r="U369" s="452"/>
      <c r="V369" s="452"/>
      <c r="W369" s="452"/>
      <c r="X369" s="452"/>
      <c r="Y369" s="452"/>
      <c r="Z369" s="452"/>
      <c r="AA369" s="452"/>
      <c r="AB369" s="452"/>
      <c r="AC369" s="452"/>
      <c r="AD369" s="452"/>
      <c r="AE369" s="452"/>
      <c r="AF369" s="452"/>
      <c r="AG369" s="452"/>
      <c r="AH369" s="452"/>
      <c r="AI369" s="452"/>
      <c r="AJ369" s="452"/>
      <c r="AK369" s="452"/>
      <c r="AL369" s="452"/>
      <c r="AM369" s="452"/>
      <c r="AN369" s="452"/>
      <c r="AO369" s="452"/>
      <c r="AP369" s="452"/>
      <c r="AQ369" s="452"/>
      <c r="AR369" s="452"/>
      <c r="AS369" s="452"/>
      <c r="AT369" s="452"/>
      <c r="AU369" s="452"/>
      <c r="AV369" s="452"/>
      <c r="AW369" s="452"/>
      <c r="AX369" s="452"/>
      <c r="AY369" s="452"/>
      <c r="AZ369" s="452"/>
      <c r="BA369" s="452"/>
      <c r="BB369" s="452"/>
      <c r="BC369" s="452"/>
      <c r="BD369" s="452"/>
      <c r="BE369" s="452"/>
      <c r="BF369" s="452"/>
      <c r="BG369" s="452"/>
      <c r="BH369" s="452"/>
      <c r="BI369" s="452"/>
      <c r="BJ369" s="452"/>
      <c r="BK369" s="452"/>
      <c r="BL369" s="452"/>
      <c r="BM369" s="452"/>
      <c r="BN369" s="452"/>
      <c r="BO369" s="452"/>
      <c r="BP369" s="452"/>
      <c r="BQ369" s="452"/>
      <c r="BR369" s="452"/>
      <c r="BS369" s="452"/>
      <c r="BT369" s="452"/>
      <c r="BU369" s="452"/>
      <c r="BV369" s="452"/>
      <c r="BW369" s="452"/>
      <c r="BX369" s="452"/>
      <c r="BY369" s="452"/>
      <c r="BZ369" s="452"/>
      <c r="CA369" s="452"/>
      <c r="CB369" s="452"/>
      <c r="CC369" s="452"/>
      <c r="CD369" s="452"/>
      <c r="CE369" s="452"/>
      <c r="CF369" s="452"/>
      <c r="CG369" s="452"/>
      <c r="CH369" s="452"/>
      <c r="CI369" s="452"/>
      <c r="CJ369" s="452"/>
      <c r="CK369" s="452"/>
      <c r="CL369" s="452"/>
      <c r="CM369" s="452"/>
      <c r="CN369" s="452"/>
      <c r="CO369" s="452"/>
      <c r="CP369" s="452"/>
      <c r="CQ369" s="452"/>
      <c r="CR369" s="452"/>
      <c r="CS369" s="452"/>
      <c r="CT369" s="452"/>
      <c r="CU369" s="452"/>
      <c r="CV369" s="452"/>
      <c r="CW369" s="452"/>
      <c r="CX369" s="452"/>
      <c r="CY369" s="452"/>
      <c r="CZ369" s="452"/>
      <c r="DA369" s="452"/>
      <c r="DB369" s="452"/>
      <c r="DC369" s="452"/>
      <c r="DD369" s="452"/>
      <c r="DE369" s="452"/>
      <c r="DF369" s="452"/>
      <c r="DG369" s="452"/>
      <c r="DH369" s="452"/>
      <c r="DI369" s="452"/>
      <c r="DJ369" s="452"/>
      <c r="DK369" s="452"/>
      <c r="DL369" s="452"/>
      <c r="DM369" s="452"/>
      <c r="DN369" s="452"/>
      <c r="DO369" s="452"/>
      <c r="DP369" s="452"/>
      <c r="DQ369" s="452"/>
      <c r="DR369" s="452"/>
      <c r="DS369" s="452"/>
      <c r="DT369" s="452"/>
      <c r="DU369" s="452"/>
      <c r="DV369" s="452"/>
      <c r="DW369" s="452"/>
      <c r="DX369" s="452"/>
      <c r="DY369" s="452"/>
      <c r="DZ369" s="452"/>
      <c r="EA369" s="452"/>
      <c r="EB369" s="452"/>
      <c r="EC369" s="452"/>
      <c r="ED369" s="452"/>
      <c r="EE369" s="452"/>
      <c r="EF369" s="452"/>
      <c r="EG369" s="452"/>
      <c r="EH369" s="452"/>
      <c r="EI369" s="452"/>
      <c r="EJ369" s="452"/>
      <c r="EK369" s="452"/>
      <c r="EL369" s="452"/>
      <c r="EM369" s="452"/>
      <c r="EN369" s="452"/>
      <c r="EO369" s="452"/>
      <c r="EP369" s="452"/>
      <c r="EQ369" s="452"/>
      <c r="ER369" s="452"/>
      <c r="ES369" s="452"/>
      <c r="ET369" s="452"/>
      <c r="EU369" s="452"/>
      <c r="EV369" s="452"/>
    </row>
    <row r="370" spans="1:6" ht="27.75">
      <c r="A370" s="587" t="s">
        <v>196</v>
      </c>
      <c r="B370" s="15" t="s">
        <v>540</v>
      </c>
      <c r="C370" s="15" t="s">
        <v>545</v>
      </c>
      <c r="D370" s="15" t="s">
        <v>154</v>
      </c>
      <c r="E370" s="49"/>
      <c r="F370" s="524">
        <f>F371</f>
        <v>92.11</v>
      </c>
    </row>
    <row r="371" spans="1:6" ht="27.75">
      <c r="A371" s="616" t="s">
        <v>389</v>
      </c>
      <c r="B371" s="617" t="s">
        <v>540</v>
      </c>
      <c r="C371" s="617" t="s">
        <v>545</v>
      </c>
      <c r="D371" s="617" t="s">
        <v>154</v>
      </c>
      <c r="E371" s="618" t="s">
        <v>530</v>
      </c>
      <c r="F371" s="524">
        <v>92.11</v>
      </c>
    </row>
    <row r="372" spans="1:6" ht="40.5" customHeight="1">
      <c r="A372" s="81" t="s">
        <v>408</v>
      </c>
      <c r="B372" s="17" t="s">
        <v>540</v>
      </c>
      <c r="C372" s="17" t="s">
        <v>545</v>
      </c>
      <c r="D372" s="47" t="s">
        <v>423</v>
      </c>
      <c r="E372" s="47"/>
      <c r="F372" s="525">
        <f>F373</f>
        <v>15391.896999999999</v>
      </c>
    </row>
    <row r="373" spans="1:6" ht="69.75" customHeight="1">
      <c r="A373" s="82" t="s">
        <v>1346</v>
      </c>
      <c r="B373" s="15" t="s">
        <v>540</v>
      </c>
      <c r="C373" s="15" t="s">
        <v>545</v>
      </c>
      <c r="D373" s="49" t="s">
        <v>424</v>
      </c>
      <c r="E373" s="49"/>
      <c r="F373" s="527">
        <f>F374</f>
        <v>15391.896999999999</v>
      </c>
    </row>
    <row r="374" spans="1:6" ht="30" customHeight="1">
      <c r="A374" s="75" t="s">
        <v>784</v>
      </c>
      <c r="B374" s="15" t="s">
        <v>540</v>
      </c>
      <c r="C374" s="15" t="s">
        <v>545</v>
      </c>
      <c r="D374" s="49" t="s">
        <v>783</v>
      </c>
      <c r="E374" s="49"/>
      <c r="F374" s="527">
        <f>F377+F379+F375</f>
        <v>15391.896999999999</v>
      </c>
    </row>
    <row r="375" spans="1:6" ht="45.75" customHeight="1" hidden="1">
      <c r="A375" s="29" t="s">
        <v>788</v>
      </c>
      <c r="B375" s="15" t="s">
        <v>540</v>
      </c>
      <c r="C375" s="15" t="s">
        <v>545</v>
      </c>
      <c r="D375" s="49" t="s">
        <v>785</v>
      </c>
      <c r="E375" s="49"/>
      <c r="F375" s="527">
        <f>F376</f>
        <v>0</v>
      </c>
    </row>
    <row r="376" spans="1:6" ht="26.25" customHeight="1" hidden="1">
      <c r="A376" s="2" t="s">
        <v>444</v>
      </c>
      <c r="B376" s="15" t="s">
        <v>540</v>
      </c>
      <c r="C376" s="15" t="s">
        <v>545</v>
      </c>
      <c r="D376" s="49" t="s">
        <v>785</v>
      </c>
      <c r="E376" s="49" t="s">
        <v>524</v>
      </c>
      <c r="F376" s="527"/>
    </row>
    <row r="377" spans="1:6" ht="29.25" customHeight="1">
      <c r="A377" s="387" t="s">
        <v>789</v>
      </c>
      <c r="B377" s="15" t="s">
        <v>540</v>
      </c>
      <c r="C377" s="15" t="s">
        <v>545</v>
      </c>
      <c r="D377" s="49" t="s">
        <v>786</v>
      </c>
      <c r="E377" s="49"/>
      <c r="F377" s="527">
        <f>F378</f>
        <v>12887.738</v>
      </c>
    </row>
    <row r="378" spans="1:6" ht="32.25" customHeight="1">
      <c r="A378" s="2" t="s">
        <v>444</v>
      </c>
      <c r="B378" s="15" t="s">
        <v>540</v>
      </c>
      <c r="C378" s="15" t="s">
        <v>545</v>
      </c>
      <c r="D378" s="49" t="s">
        <v>786</v>
      </c>
      <c r="E378" s="49" t="s">
        <v>524</v>
      </c>
      <c r="F378" s="574">
        <v>12887.738</v>
      </c>
    </row>
    <row r="379" spans="1:6" ht="31.5" customHeight="1">
      <c r="A379" s="387" t="s">
        <v>790</v>
      </c>
      <c r="B379" s="15" t="s">
        <v>540</v>
      </c>
      <c r="C379" s="15" t="s">
        <v>545</v>
      </c>
      <c r="D379" s="49" t="s">
        <v>787</v>
      </c>
      <c r="E379" s="49"/>
      <c r="F379" s="527">
        <f>F380</f>
        <v>2504.159</v>
      </c>
    </row>
    <row r="380" spans="1:6" ht="32.25" customHeight="1">
      <c r="A380" s="2" t="s">
        <v>444</v>
      </c>
      <c r="B380" s="15" t="s">
        <v>540</v>
      </c>
      <c r="C380" s="15" t="s">
        <v>545</v>
      </c>
      <c r="D380" s="49" t="s">
        <v>787</v>
      </c>
      <c r="E380" s="49" t="s">
        <v>524</v>
      </c>
      <c r="F380" s="574">
        <v>2504.159</v>
      </c>
    </row>
    <row r="381" spans="1:6" ht="15">
      <c r="A381" s="240" t="s">
        <v>526</v>
      </c>
      <c r="B381" s="17" t="s">
        <v>540</v>
      </c>
      <c r="C381" s="17" t="s">
        <v>527</v>
      </c>
      <c r="D381" s="47"/>
      <c r="E381" s="47"/>
      <c r="F381" s="525">
        <f>F400+F391</f>
        <v>474.603</v>
      </c>
    </row>
    <row r="382" spans="1:6" ht="57" hidden="1">
      <c r="A382" s="22" t="s">
        <v>195</v>
      </c>
      <c r="B382" s="21" t="s">
        <v>540</v>
      </c>
      <c r="C382" s="21" t="s">
        <v>527</v>
      </c>
      <c r="D382" s="48" t="s">
        <v>297</v>
      </c>
      <c r="E382" s="49"/>
      <c r="F382" s="527">
        <f>F383</f>
        <v>0</v>
      </c>
    </row>
    <row r="383" spans="1:6" ht="54.75" hidden="1">
      <c r="A383" s="29" t="s">
        <v>678</v>
      </c>
      <c r="B383" s="15" t="s">
        <v>540</v>
      </c>
      <c r="C383" s="15" t="s">
        <v>527</v>
      </c>
      <c r="D383" s="49" t="s">
        <v>266</v>
      </c>
      <c r="E383" s="49"/>
      <c r="F383" s="527">
        <f>F384</f>
        <v>0</v>
      </c>
    </row>
    <row r="384" spans="1:6" ht="27" hidden="1">
      <c r="A384" s="24" t="s">
        <v>332</v>
      </c>
      <c r="B384" s="24" t="s">
        <v>540</v>
      </c>
      <c r="C384" s="24" t="s">
        <v>527</v>
      </c>
      <c r="D384" s="50" t="s">
        <v>267</v>
      </c>
      <c r="E384" s="50"/>
      <c r="F384" s="529">
        <f>F385</f>
        <v>0</v>
      </c>
    </row>
    <row r="385" spans="1:6" ht="27" hidden="1">
      <c r="A385" s="73" t="s">
        <v>389</v>
      </c>
      <c r="B385" s="15" t="s">
        <v>540</v>
      </c>
      <c r="C385" s="15" t="s">
        <v>527</v>
      </c>
      <c r="D385" s="49" t="s">
        <v>267</v>
      </c>
      <c r="E385" s="49" t="s">
        <v>530</v>
      </c>
      <c r="F385" s="524"/>
    </row>
    <row r="386" spans="1:6" ht="40.5" hidden="1">
      <c r="A386" s="44" t="s">
        <v>259</v>
      </c>
      <c r="B386" s="21" t="s">
        <v>540</v>
      </c>
      <c r="C386" s="21" t="s">
        <v>527</v>
      </c>
      <c r="D386" s="21" t="s">
        <v>360</v>
      </c>
      <c r="E386" s="21"/>
      <c r="F386" s="526">
        <f>F388</f>
        <v>0</v>
      </c>
    </row>
    <row r="387" spans="1:6" ht="15" hidden="1">
      <c r="A387" s="388"/>
      <c r="B387" s="21" t="s">
        <v>540</v>
      </c>
      <c r="C387" s="21" t="s">
        <v>527</v>
      </c>
      <c r="D387" s="25" t="s">
        <v>361</v>
      </c>
      <c r="E387" s="25"/>
      <c r="F387" s="538">
        <f>F388</f>
        <v>0</v>
      </c>
    </row>
    <row r="388" spans="1:6" ht="54.75" hidden="1">
      <c r="A388" s="43" t="s">
        <v>314</v>
      </c>
      <c r="B388" s="15" t="s">
        <v>540</v>
      </c>
      <c r="C388" s="15" t="s">
        <v>527</v>
      </c>
      <c r="D388" s="15" t="s">
        <v>362</v>
      </c>
      <c r="E388" s="15"/>
      <c r="F388" s="527">
        <f>F389</f>
        <v>0</v>
      </c>
    </row>
    <row r="389" spans="1:6" ht="27" hidden="1">
      <c r="A389" s="15" t="s">
        <v>614</v>
      </c>
      <c r="B389" s="15" t="s">
        <v>540</v>
      </c>
      <c r="C389" s="15" t="s">
        <v>527</v>
      </c>
      <c r="D389" s="15" t="s">
        <v>363</v>
      </c>
      <c r="E389" s="15"/>
      <c r="F389" s="527">
        <f>F390</f>
        <v>0</v>
      </c>
    </row>
    <row r="390" spans="1:6" ht="27" hidden="1">
      <c r="A390" s="73" t="s">
        <v>389</v>
      </c>
      <c r="B390" s="15" t="s">
        <v>540</v>
      </c>
      <c r="C390" s="15" t="s">
        <v>527</v>
      </c>
      <c r="D390" s="15" t="s">
        <v>363</v>
      </c>
      <c r="E390" s="15" t="s">
        <v>530</v>
      </c>
      <c r="F390" s="524"/>
    </row>
    <row r="391" spans="1:6" ht="57">
      <c r="A391" s="389" t="s">
        <v>445</v>
      </c>
      <c r="B391" s="390" t="s">
        <v>540</v>
      </c>
      <c r="C391" s="390" t="s">
        <v>527</v>
      </c>
      <c r="D391" s="48" t="s">
        <v>372</v>
      </c>
      <c r="E391" s="15"/>
      <c r="F391" s="530">
        <f>F392</f>
        <v>463.603</v>
      </c>
    </row>
    <row r="392" spans="1:6" ht="95.25">
      <c r="A392" s="391" t="s">
        <v>1347</v>
      </c>
      <c r="B392" s="390" t="s">
        <v>540</v>
      </c>
      <c r="C392" s="390" t="s">
        <v>527</v>
      </c>
      <c r="D392" s="49" t="s">
        <v>373</v>
      </c>
      <c r="E392" s="15"/>
      <c r="F392" s="524">
        <f>F393</f>
        <v>463.603</v>
      </c>
    </row>
    <row r="393" spans="1:6" ht="40.5">
      <c r="A393" s="282" t="s">
        <v>1</v>
      </c>
      <c r="B393" s="321" t="s">
        <v>540</v>
      </c>
      <c r="C393" s="321" t="s">
        <v>527</v>
      </c>
      <c r="D393" s="49" t="s">
        <v>302</v>
      </c>
      <c r="E393" s="15"/>
      <c r="F393" s="524">
        <f>F394+F398+F396</f>
        <v>463.603</v>
      </c>
    </row>
    <row r="394" spans="1:6" ht="40.5" hidden="1">
      <c r="A394" s="2" t="s">
        <v>859</v>
      </c>
      <c r="B394" s="321" t="s">
        <v>540</v>
      </c>
      <c r="C394" s="321" t="s">
        <v>527</v>
      </c>
      <c r="D394" s="49" t="s">
        <v>858</v>
      </c>
      <c r="E394" s="15"/>
      <c r="F394" s="524">
        <f>F395</f>
        <v>0</v>
      </c>
    </row>
    <row r="395" spans="1:6" ht="27.75" hidden="1">
      <c r="A395" s="74" t="s">
        <v>389</v>
      </c>
      <c r="B395" s="321" t="s">
        <v>540</v>
      </c>
      <c r="C395" s="321" t="s">
        <v>527</v>
      </c>
      <c r="D395" s="49" t="s">
        <v>858</v>
      </c>
      <c r="E395" s="15" t="s">
        <v>530</v>
      </c>
      <c r="F395" s="524"/>
    </row>
    <row r="396" spans="1:6" ht="41.25">
      <c r="A396" s="563" t="s">
        <v>1302</v>
      </c>
      <c r="B396" s="15" t="s">
        <v>540</v>
      </c>
      <c r="C396" s="15" t="s">
        <v>527</v>
      </c>
      <c r="D396" s="49" t="s">
        <v>1293</v>
      </c>
      <c r="E396" s="15"/>
      <c r="F396" s="524">
        <f>F397</f>
        <v>370.882</v>
      </c>
    </row>
    <row r="397" spans="1:6" ht="15">
      <c r="A397" s="2" t="s">
        <v>174</v>
      </c>
      <c r="B397" s="15" t="s">
        <v>540</v>
      </c>
      <c r="C397" s="15" t="s">
        <v>527</v>
      </c>
      <c r="D397" s="49" t="s">
        <v>1293</v>
      </c>
      <c r="E397" s="15" t="s">
        <v>532</v>
      </c>
      <c r="F397" s="524">
        <v>370.882</v>
      </c>
    </row>
    <row r="398" spans="1:6" ht="41.25">
      <c r="A398" s="563" t="s">
        <v>859</v>
      </c>
      <c r="B398" s="321" t="s">
        <v>540</v>
      </c>
      <c r="C398" s="321" t="s">
        <v>527</v>
      </c>
      <c r="D398" s="49" t="s">
        <v>858</v>
      </c>
      <c r="E398" s="15"/>
      <c r="F398" s="524">
        <f>F399</f>
        <v>92.721</v>
      </c>
    </row>
    <row r="399" spans="1:6" ht="15">
      <c r="A399" s="2" t="s">
        <v>174</v>
      </c>
      <c r="B399" s="321" t="s">
        <v>540</v>
      </c>
      <c r="C399" s="321" t="s">
        <v>527</v>
      </c>
      <c r="D399" s="49" t="s">
        <v>858</v>
      </c>
      <c r="E399" s="15" t="s">
        <v>532</v>
      </c>
      <c r="F399" s="524">
        <v>92.721</v>
      </c>
    </row>
    <row r="400" spans="1:6" ht="28.5">
      <c r="A400" s="22" t="s">
        <v>431</v>
      </c>
      <c r="B400" s="21" t="s">
        <v>540</v>
      </c>
      <c r="C400" s="21" t="s">
        <v>527</v>
      </c>
      <c r="D400" s="21" t="s">
        <v>432</v>
      </c>
      <c r="E400" s="21"/>
      <c r="F400" s="526">
        <f>F406+F401</f>
        <v>11</v>
      </c>
    </row>
    <row r="401" spans="1:6" ht="42" customHeight="1">
      <c r="A401" s="29" t="s">
        <v>1348</v>
      </c>
      <c r="B401" s="15" t="s">
        <v>540</v>
      </c>
      <c r="C401" s="15" t="s">
        <v>527</v>
      </c>
      <c r="D401" s="15" t="s">
        <v>433</v>
      </c>
      <c r="E401" s="25"/>
      <c r="F401" s="526">
        <f>F404</f>
        <v>5</v>
      </c>
    </row>
    <row r="402" spans="1:6" ht="54.75" hidden="1">
      <c r="A402" s="43" t="s">
        <v>314</v>
      </c>
      <c r="B402" s="15" t="s">
        <v>540</v>
      </c>
      <c r="C402" s="15" t="s">
        <v>527</v>
      </c>
      <c r="D402" s="21"/>
      <c r="E402" s="15"/>
      <c r="F402" s="527"/>
    </row>
    <row r="403" spans="1:6" ht="81.75">
      <c r="A403" s="26" t="s">
        <v>942</v>
      </c>
      <c r="B403" s="15" t="s">
        <v>540</v>
      </c>
      <c r="C403" s="15" t="s">
        <v>527</v>
      </c>
      <c r="D403" s="15" t="s">
        <v>439</v>
      </c>
      <c r="E403" s="15"/>
      <c r="F403" s="527">
        <f>F404</f>
        <v>5</v>
      </c>
    </row>
    <row r="404" spans="1:6" ht="36" customHeight="1">
      <c r="A404" s="15" t="s">
        <v>441</v>
      </c>
      <c r="B404" s="24" t="s">
        <v>540</v>
      </c>
      <c r="C404" s="24" t="s">
        <v>527</v>
      </c>
      <c r="D404" s="15" t="s">
        <v>440</v>
      </c>
      <c r="E404" s="15"/>
      <c r="F404" s="527">
        <f>F405</f>
        <v>5</v>
      </c>
    </row>
    <row r="405" spans="1:6" ht="27.75">
      <c r="A405" s="74" t="s">
        <v>389</v>
      </c>
      <c r="B405" s="15" t="s">
        <v>540</v>
      </c>
      <c r="C405" s="15" t="s">
        <v>527</v>
      </c>
      <c r="D405" s="15" t="s">
        <v>440</v>
      </c>
      <c r="E405" s="15" t="s">
        <v>530</v>
      </c>
      <c r="F405" s="527">
        <v>5</v>
      </c>
    </row>
    <row r="406" spans="1:6" ht="54.75">
      <c r="A406" s="29" t="s">
        <v>1349</v>
      </c>
      <c r="B406" s="21" t="s">
        <v>540</v>
      </c>
      <c r="C406" s="21" t="s">
        <v>527</v>
      </c>
      <c r="D406" s="17" t="s">
        <v>434</v>
      </c>
      <c r="E406" s="25"/>
      <c r="F406" s="526">
        <f>F409</f>
        <v>6</v>
      </c>
    </row>
    <row r="407" spans="1:6" ht="54.75" hidden="1">
      <c r="A407" s="43" t="s">
        <v>314</v>
      </c>
      <c r="B407" s="15" t="s">
        <v>540</v>
      </c>
      <c r="C407" s="15" t="s">
        <v>527</v>
      </c>
      <c r="D407" s="21"/>
      <c r="E407" s="15"/>
      <c r="F407" s="527"/>
    </row>
    <row r="408" spans="1:6" ht="54.75">
      <c r="A408" s="26" t="s">
        <v>436</v>
      </c>
      <c r="B408" s="21" t="s">
        <v>540</v>
      </c>
      <c r="C408" s="21" t="s">
        <v>527</v>
      </c>
      <c r="D408" s="15" t="s">
        <v>437</v>
      </c>
      <c r="E408" s="15"/>
      <c r="F408" s="527">
        <f>F409</f>
        <v>6</v>
      </c>
    </row>
    <row r="409" spans="1:6" ht="57" customHeight="1">
      <c r="A409" s="15" t="s">
        <v>614</v>
      </c>
      <c r="B409" s="24" t="s">
        <v>540</v>
      </c>
      <c r="C409" s="24" t="s">
        <v>527</v>
      </c>
      <c r="D409" s="15" t="s">
        <v>438</v>
      </c>
      <c r="E409" s="15"/>
      <c r="F409" s="527">
        <f>F410</f>
        <v>6</v>
      </c>
    </row>
    <row r="410" spans="1:6" ht="15">
      <c r="A410" s="74" t="s">
        <v>781</v>
      </c>
      <c r="B410" s="15" t="s">
        <v>540</v>
      </c>
      <c r="C410" s="15" t="s">
        <v>527</v>
      </c>
      <c r="D410" s="15" t="s">
        <v>438</v>
      </c>
      <c r="E410" s="15" t="s">
        <v>782</v>
      </c>
      <c r="F410" s="527">
        <v>6</v>
      </c>
    </row>
    <row r="411" spans="1:6" ht="18.75" customHeight="1">
      <c r="A411" s="17" t="s">
        <v>605</v>
      </c>
      <c r="B411" s="17" t="s">
        <v>185</v>
      </c>
      <c r="C411" s="17"/>
      <c r="D411" s="47"/>
      <c r="E411" s="47"/>
      <c r="F411" s="525">
        <f>F427+F453+F412+F477+F483</f>
        <v>4199.562</v>
      </c>
    </row>
    <row r="412" spans="1:6" ht="18.75" customHeight="1">
      <c r="A412" s="17" t="s">
        <v>124</v>
      </c>
      <c r="B412" s="17" t="s">
        <v>185</v>
      </c>
      <c r="C412" s="17" t="s">
        <v>681</v>
      </c>
      <c r="D412" s="47"/>
      <c r="E412" s="47"/>
      <c r="F412" s="525">
        <f>F413+F420</f>
        <v>4.5</v>
      </c>
    </row>
    <row r="413" spans="1:16" ht="76.5" customHeight="1" hidden="1">
      <c r="A413" s="392" t="s">
        <v>445</v>
      </c>
      <c r="B413" s="15" t="s">
        <v>185</v>
      </c>
      <c r="C413" s="15" t="s">
        <v>681</v>
      </c>
      <c r="D413" s="48" t="s">
        <v>372</v>
      </c>
      <c r="E413" s="49"/>
      <c r="F413" s="527">
        <f>F414</f>
        <v>0</v>
      </c>
      <c r="P413" s="3"/>
    </row>
    <row r="414" spans="1:16" ht="63.75" customHeight="1" hidden="1">
      <c r="A414" s="391" t="s">
        <v>446</v>
      </c>
      <c r="B414" s="15" t="s">
        <v>185</v>
      </c>
      <c r="C414" s="15" t="s">
        <v>681</v>
      </c>
      <c r="D414" s="49" t="s">
        <v>373</v>
      </c>
      <c r="E414" s="49"/>
      <c r="F414" s="527">
        <f>F415</f>
        <v>0</v>
      </c>
      <c r="P414" s="3"/>
    </row>
    <row r="415" spans="1:16" ht="54" customHeight="1" hidden="1">
      <c r="A415" s="282" t="s">
        <v>407</v>
      </c>
      <c r="B415" s="15" t="s">
        <v>185</v>
      </c>
      <c r="C415" s="15" t="s">
        <v>681</v>
      </c>
      <c r="D415" s="83" t="s">
        <v>449</v>
      </c>
      <c r="E415" s="49"/>
      <c r="F415" s="527">
        <f>F418+F416</f>
        <v>0</v>
      </c>
      <c r="P415" s="3"/>
    </row>
    <row r="416" spans="1:16" ht="44.25" customHeight="1" hidden="1">
      <c r="A416" s="2" t="s">
        <v>618</v>
      </c>
      <c r="B416" s="15" t="s">
        <v>185</v>
      </c>
      <c r="C416" s="15" t="s">
        <v>681</v>
      </c>
      <c r="D416" s="49" t="s">
        <v>619</v>
      </c>
      <c r="E416" s="49"/>
      <c r="F416" s="527">
        <f>F417</f>
        <v>0</v>
      </c>
      <c r="P416" s="3"/>
    </row>
    <row r="417" spans="1:16" ht="18" customHeight="1" hidden="1">
      <c r="A417" s="2" t="s">
        <v>174</v>
      </c>
      <c r="B417" s="15" t="s">
        <v>185</v>
      </c>
      <c r="C417" s="15" t="s">
        <v>681</v>
      </c>
      <c r="D417" s="49" t="s">
        <v>619</v>
      </c>
      <c r="E417" s="49" t="s">
        <v>532</v>
      </c>
      <c r="F417" s="527"/>
      <c r="P417" s="3"/>
    </row>
    <row r="418" spans="1:16" ht="30.75" customHeight="1" hidden="1">
      <c r="A418" s="2" t="s">
        <v>448</v>
      </c>
      <c r="B418" s="15" t="s">
        <v>185</v>
      </c>
      <c r="C418" s="15" t="s">
        <v>681</v>
      </c>
      <c r="D418" s="49" t="s">
        <v>447</v>
      </c>
      <c r="E418" s="49"/>
      <c r="F418" s="527">
        <f>F419</f>
        <v>0</v>
      </c>
      <c r="P418" s="3"/>
    </row>
    <row r="419" spans="1:16" ht="18.75" customHeight="1" hidden="1">
      <c r="A419" s="2" t="s">
        <v>174</v>
      </c>
      <c r="B419" s="15" t="s">
        <v>185</v>
      </c>
      <c r="C419" s="15" t="s">
        <v>681</v>
      </c>
      <c r="D419" s="49" t="s">
        <v>447</v>
      </c>
      <c r="E419" s="49" t="s">
        <v>532</v>
      </c>
      <c r="F419" s="527"/>
      <c r="P419" s="3"/>
    </row>
    <row r="420" spans="1:6" ht="26.25" customHeight="1">
      <c r="A420" s="28" t="s">
        <v>615</v>
      </c>
      <c r="B420" s="17" t="s">
        <v>185</v>
      </c>
      <c r="C420" s="17" t="s">
        <v>681</v>
      </c>
      <c r="D420" s="17" t="s">
        <v>696</v>
      </c>
      <c r="E420" s="47"/>
      <c r="F420" s="525">
        <f>F421</f>
        <v>4.5</v>
      </c>
    </row>
    <row r="421" spans="1:6" ht="33" customHeight="1">
      <c r="A421" s="22" t="s">
        <v>83</v>
      </c>
      <c r="B421" s="24" t="s">
        <v>185</v>
      </c>
      <c r="C421" s="24" t="s">
        <v>681</v>
      </c>
      <c r="D421" s="21" t="s">
        <v>697</v>
      </c>
      <c r="E421" s="49"/>
      <c r="F421" s="527">
        <f>F422+F424</f>
        <v>4.5</v>
      </c>
    </row>
    <row r="422" spans="1:16" ht="35.25" customHeight="1" hidden="1">
      <c r="A422" s="63" t="s">
        <v>442</v>
      </c>
      <c r="B422" s="15" t="s">
        <v>185</v>
      </c>
      <c r="C422" s="15" t="s">
        <v>681</v>
      </c>
      <c r="D422" s="49" t="s">
        <v>443</v>
      </c>
      <c r="E422" s="49"/>
      <c r="F422" s="527">
        <f>SUM(F423)</f>
        <v>0</v>
      </c>
      <c r="P422" s="3"/>
    </row>
    <row r="423" spans="1:16" ht="18.75" customHeight="1" hidden="1">
      <c r="A423" s="2" t="s">
        <v>174</v>
      </c>
      <c r="B423" s="15" t="s">
        <v>185</v>
      </c>
      <c r="C423" s="15" t="s">
        <v>681</v>
      </c>
      <c r="D423" s="49" t="s">
        <v>443</v>
      </c>
      <c r="E423" s="49" t="s">
        <v>532</v>
      </c>
      <c r="F423" s="527"/>
      <c r="P423" s="3"/>
    </row>
    <row r="424" spans="1:16" ht="30.75" customHeight="1">
      <c r="A424" s="63" t="s">
        <v>25</v>
      </c>
      <c r="B424" s="15" t="s">
        <v>185</v>
      </c>
      <c r="C424" s="15" t="s">
        <v>681</v>
      </c>
      <c r="D424" s="15" t="s">
        <v>26</v>
      </c>
      <c r="E424" s="49"/>
      <c r="F424" s="527">
        <f>F425+F426</f>
        <v>4.5</v>
      </c>
      <c r="P424" s="3"/>
    </row>
    <row r="425" spans="1:16" ht="33" customHeight="1">
      <c r="A425" s="74" t="s">
        <v>389</v>
      </c>
      <c r="B425" s="15" t="s">
        <v>185</v>
      </c>
      <c r="C425" s="15" t="s">
        <v>681</v>
      </c>
      <c r="D425" s="15" t="s">
        <v>26</v>
      </c>
      <c r="E425" s="49" t="s">
        <v>530</v>
      </c>
      <c r="F425" s="527">
        <v>4.4</v>
      </c>
      <c r="P425" s="3"/>
    </row>
    <row r="426" spans="1:16" ht="33" customHeight="1">
      <c r="A426" s="74" t="s">
        <v>781</v>
      </c>
      <c r="B426" s="15" t="s">
        <v>185</v>
      </c>
      <c r="C426" s="15" t="s">
        <v>681</v>
      </c>
      <c r="D426" s="15" t="s">
        <v>26</v>
      </c>
      <c r="E426" s="49" t="s">
        <v>782</v>
      </c>
      <c r="F426" s="527">
        <v>0.1</v>
      </c>
      <c r="P426" s="3"/>
    </row>
    <row r="427" spans="1:6" ht="16.5" customHeight="1">
      <c r="A427" s="17" t="s">
        <v>750</v>
      </c>
      <c r="B427" s="17" t="s">
        <v>185</v>
      </c>
      <c r="C427" s="17" t="s">
        <v>682</v>
      </c>
      <c r="D427" s="47"/>
      <c r="E427" s="47"/>
      <c r="F427" s="525">
        <f>F435+F444+F428+F470</f>
        <v>4101.062</v>
      </c>
    </row>
    <row r="428" spans="1:6" ht="57.75" customHeight="1" hidden="1">
      <c r="A428" s="264" t="s">
        <v>68</v>
      </c>
      <c r="B428" s="17" t="s">
        <v>185</v>
      </c>
      <c r="C428" s="17" t="s">
        <v>682</v>
      </c>
      <c r="D428" s="17" t="s">
        <v>372</v>
      </c>
      <c r="E428" s="15"/>
      <c r="F428" s="527">
        <f>F429</f>
        <v>0</v>
      </c>
    </row>
    <row r="429" spans="1:6" ht="63" customHeight="1" hidden="1">
      <c r="A429" s="22" t="s">
        <v>375</v>
      </c>
      <c r="B429" s="21" t="s">
        <v>185</v>
      </c>
      <c r="C429" s="21" t="s">
        <v>682</v>
      </c>
      <c r="D429" s="21" t="s">
        <v>373</v>
      </c>
      <c r="E429" s="15"/>
      <c r="F429" s="527">
        <f>F430</f>
        <v>0</v>
      </c>
    </row>
    <row r="430" spans="1:6" ht="31.5" customHeight="1" hidden="1">
      <c r="A430" s="67" t="s">
        <v>69</v>
      </c>
      <c r="B430" s="15" t="s">
        <v>185</v>
      </c>
      <c r="C430" s="15" t="s">
        <v>682</v>
      </c>
      <c r="D430" s="15" t="s">
        <v>70</v>
      </c>
      <c r="E430" s="15"/>
      <c r="F430" s="527">
        <f>F431+F433</f>
        <v>0</v>
      </c>
    </row>
    <row r="431" spans="1:6" ht="33" customHeight="1" hidden="1">
      <c r="A431" s="393" t="s">
        <v>731</v>
      </c>
      <c r="B431" s="15" t="s">
        <v>185</v>
      </c>
      <c r="C431" s="15" t="s">
        <v>682</v>
      </c>
      <c r="D431" s="15" t="s">
        <v>71</v>
      </c>
      <c r="E431" s="15"/>
      <c r="F431" s="527">
        <f>F432</f>
        <v>0</v>
      </c>
    </row>
    <row r="432" spans="1:6" ht="33.75" customHeight="1" hidden="1">
      <c r="A432" s="15" t="s">
        <v>444</v>
      </c>
      <c r="B432" s="15" t="s">
        <v>185</v>
      </c>
      <c r="C432" s="15" t="s">
        <v>676</v>
      </c>
      <c r="D432" s="15" t="s">
        <v>71</v>
      </c>
      <c r="E432" s="15" t="s">
        <v>524</v>
      </c>
      <c r="F432" s="527">
        <v>0</v>
      </c>
    </row>
    <row r="433" spans="1:6" ht="30" customHeight="1" hidden="1">
      <c r="A433" s="263" t="s">
        <v>61</v>
      </c>
      <c r="B433" s="15" t="s">
        <v>185</v>
      </c>
      <c r="C433" s="15" t="s">
        <v>682</v>
      </c>
      <c r="D433" s="15" t="s">
        <v>72</v>
      </c>
      <c r="E433" s="15"/>
      <c r="F433" s="527">
        <f>F434</f>
        <v>0</v>
      </c>
    </row>
    <row r="434" spans="1:6" ht="27.75" customHeight="1" hidden="1">
      <c r="A434" s="15" t="s">
        <v>444</v>
      </c>
      <c r="B434" s="15" t="s">
        <v>185</v>
      </c>
      <c r="C434" s="15" t="s">
        <v>682</v>
      </c>
      <c r="D434" s="15" t="s">
        <v>72</v>
      </c>
      <c r="E434" s="15" t="s">
        <v>524</v>
      </c>
      <c r="F434" s="527">
        <v>0</v>
      </c>
    </row>
    <row r="435" spans="1:6" ht="30" customHeight="1">
      <c r="A435" s="28" t="s">
        <v>499</v>
      </c>
      <c r="B435" s="21" t="s">
        <v>185</v>
      </c>
      <c r="C435" s="21" t="s">
        <v>682</v>
      </c>
      <c r="D435" s="48" t="s">
        <v>364</v>
      </c>
      <c r="E435" s="48"/>
      <c r="F435" s="525">
        <f>F436</f>
        <v>3101.062</v>
      </c>
    </row>
    <row r="436" spans="1:6" ht="49.5" customHeight="1">
      <c r="A436" s="61" t="s">
        <v>1350</v>
      </c>
      <c r="B436" s="15" t="s">
        <v>185</v>
      </c>
      <c r="C436" s="15" t="s">
        <v>682</v>
      </c>
      <c r="D436" s="49" t="s">
        <v>366</v>
      </c>
      <c r="E436" s="49"/>
      <c r="F436" s="527">
        <f>F437</f>
        <v>3101.062</v>
      </c>
    </row>
    <row r="437" spans="1:6" ht="16.5" customHeight="1">
      <c r="A437" s="76" t="s">
        <v>367</v>
      </c>
      <c r="B437" s="15" t="s">
        <v>185</v>
      </c>
      <c r="C437" s="15" t="s">
        <v>682</v>
      </c>
      <c r="D437" s="49" t="s">
        <v>368</v>
      </c>
      <c r="E437" s="49"/>
      <c r="F437" s="527">
        <f>F438+F442+F440+F464+F466+F462+F468</f>
        <v>3101.062</v>
      </c>
    </row>
    <row r="438" spans="1:6" ht="27.75" customHeight="1" hidden="1">
      <c r="A438" s="63" t="s">
        <v>369</v>
      </c>
      <c r="B438" s="15" t="s">
        <v>185</v>
      </c>
      <c r="C438" s="15" t="s">
        <v>682</v>
      </c>
      <c r="D438" s="49" t="s">
        <v>370</v>
      </c>
      <c r="E438" s="49"/>
      <c r="F438" s="527">
        <f>F439</f>
        <v>0</v>
      </c>
    </row>
    <row r="439" spans="1:6" ht="16.5" customHeight="1" hidden="1">
      <c r="A439" s="2" t="s">
        <v>174</v>
      </c>
      <c r="B439" s="15" t="s">
        <v>185</v>
      </c>
      <c r="C439" s="15" t="s">
        <v>682</v>
      </c>
      <c r="D439" s="49" t="s">
        <v>370</v>
      </c>
      <c r="E439" s="49" t="s">
        <v>532</v>
      </c>
      <c r="F439" s="527"/>
    </row>
    <row r="440" spans="1:6" ht="40.5" customHeight="1" hidden="1">
      <c r="A440" s="284" t="s">
        <v>22</v>
      </c>
      <c r="B440" s="15" t="s">
        <v>185</v>
      </c>
      <c r="C440" s="15" t="s">
        <v>682</v>
      </c>
      <c r="D440" s="49" t="s">
        <v>23</v>
      </c>
      <c r="E440" s="49"/>
      <c r="F440" s="527">
        <f>F441</f>
        <v>0</v>
      </c>
    </row>
    <row r="441" spans="1:6" ht="16.5" customHeight="1" hidden="1">
      <c r="A441" s="2" t="s">
        <v>174</v>
      </c>
      <c r="B441" s="15" t="s">
        <v>185</v>
      </c>
      <c r="C441" s="15" t="s">
        <v>682</v>
      </c>
      <c r="D441" s="49" t="s">
        <v>23</v>
      </c>
      <c r="E441" s="49" t="s">
        <v>532</v>
      </c>
      <c r="F441" s="527"/>
    </row>
    <row r="442" spans="1:6" ht="58.5" customHeight="1" hidden="1">
      <c r="A442" s="373" t="s">
        <v>630</v>
      </c>
      <c r="B442" s="15" t="s">
        <v>185</v>
      </c>
      <c r="C442" s="15" t="s">
        <v>682</v>
      </c>
      <c r="D442" s="49" t="s">
        <v>631</v>
      </c>
      <c r="E442" s="49"/>
      <c r="F442" s="527">
        <f>F443</f>
        <v>0</v>
      </c>
    </row>
    <row r="443" spans="1:6" ht="16.5" customHeight="1" hidden="1">
      <c r="A443" s="2" t="s">
        <v>174</v>
      </c>
      <c r="B443" s="15" t="s">
        <v>185</v>
      </c>
      <c r="C443" s="15" t="s">
        <v>682</v>
      </c>
      <c r="D443" s="49" t="s">
        <v>631</v>
      </c>
      <c r="E443" s="49" t="s">
        <v>532</v>
      </c>
      <c r="F443" s="527"/>
    </row>
    <row r="444" spans="1:6" ht="40.5" customHeight="1" hidden="1">
      <c r="A444" s="81" t="s">
        <v>408</v>
      </c>
      <c r="B444" s="17" t="s">
        <v>185</v>
      </c>
      <c r="C444" s="17" t="s">
        <v>682</v>
      </c>
      <c r="D444" s="47" t="s">
        <v>423</v>
      </c>
      <c r="E444" s="47"/>
      <c r="F444" s="525">
        <f>F445</f>
        <v>0</v>
      </c>
    </row>
    <row r="445" spans="1:6" ht="45" customHeight="1" hidden="1">
      <c r="A445" s="82" t="s">
        <v>409</v>
      </c>
      <c r="B445" s="15" t="s">
        <v>185</v>
      </c>
      <c r="C445" s="15" t="s">
        <v>682</v>
      </c>
      <c r="D445" s="49" t="s">
        <v>424</v>
      </c>
      <c r="E445" s="49"/>
      <c r="F445" s="527">
        <f>F446</f>
        <v>0</v>
      </c>
    </row>
    <row r="446" spans="1:6" ht="30" customHeight="1" hidden="1">
      <c r="A446" s="394" t="s">
        <v>410</v>
      </c>
      <c r="B446" s="15" t="s">
        <v>185</v>
      </c>
      <c r="C446" s="15" t="s">
        <v>682</v>
      </c>
      <c r="D446" s="49" t="s">
        <v>411</v>
      </c>
      <c r="E446" s="49"/>
      <c r="F446" s="527">
        <f>F449+F451+F447</f>
        <v>0</v>
      </c>
    </row>
    <row r="447" spans="1:6" ht="45.75" customHeight="1" hidden="1">
      <c r="A447" s="29" t="s">
        <v>39</v>
      </c>
      <c r="B447" s="15" t="s">
        <v>185</v>
      </c>
      <c r="C447" s="15" t="s">
        <v>682</v>
      </c>
      <c r="D447" s="49" t="s">
        <v>40</v>
      </c>
      <c r="E447" s="49"/>
      <c r="F447" s="527">
        <f>F448</f>
        <v>0</v>
      </c>
    </row>
    <row r="448" spans="1:6" ht="18" customHeight="1" hidden="1">
      <c r="A448" s="2" t="s">
        <v>174</v>
      </c>
      <c r="B448" s="15" t="s">
        <v>185</v>
      </c>
      <c r="C448" s="15" t="s">
        <v>682</v>
      </c>
      <c r="D448" s="49" t="s">
        <v>40</v>
      </c>
      <c r="E448" s="49" t="s">
        <v>532</v>
      </c>
      <c r="F448" s="527"/>
    </row>
    <row r="449" spans="1:6" ht="29.25" customHeight="1" hidden="1">
      <c r="A449" s="387" t="s">
        <v>621</v>
      </c>
      <c r="B449" s="15" t="s">
        <v>185</v>
      </c>
      <c r="C449" s="15" t="s">
        <v>682</v>
      </c>
      <c r="D449" s="49" t="s">
        <v>620</v>
      </c>
      <c r="E449" s="49"/>
      <c r="F449" s="527">
        <f>F450</f>
        <v>0</v>
      </c>
    </row>
    <row r="450" spans="1:6" ht="16.5" customHeight="1" hidden="1">
      <c r="A450" s="2" t="s">
        <v>174</v>
      </c>
      <c r="B450" s="15" t="s">
        <v>185</v>
      </c>
      <c r="C450" s="15" t="s">
        <v>682</v>
      </c>
      <c r="D450" s="49" t="s">
        <v>620</v>
      </c>
      <c r="E450" s="49" t="s">
        <v>532</v>
      </c>
      <c r="F450" s="527"/>
    </row>
    <row r="451" spans="1:6" ht="31.5" customHeight="1" hidden="1">
      <c r="A451" s="387" t="s">
        <v>624</v>
      </c>
      <c r="B451" s="15" t="s">
        <v>185</v>
      </c>
      <c r="C451" s="15" t="s">
        <v>682</v>
      </c>
      <c r="D451" s="49" t="s">
        <v>622</v>
      </c>
      <c r="E451" s="49"/>
      <c r="F451" s="527">
        <f>F452</f>
        <v>0</v>
      </c>
    </row>
    <row r="452" spans="1:6" ht="16.5" customHeight="1" hidden="1">
      <c r="A452" s="2" t="s">
        <v>174</v>
      </c>
      <c r="B452" s="15" t="s">
        <v>185</v>
      </c>
      <c r="C452" s="15" t="s">
        <v>682</v>
      </c>
      <c r="D452" s="49" t="s">
        <v>622</v>
      </c>
      <c r="E452" s="49" t="s">
        <v>532</v>
      </c>
      <c r="F452" s="527"/>
    </row>
    <row r="453" spans="1:6" ht="19.5" customHeight="1" hidden="1">
      <c r="A453" s="21" t="s">
        <v>606</v>
      </c>
      <c r="B453" s="21" t="s">
        <v>185</v>
      </c>
      <c r="C453" s="21" t="s">
        <v>539</v>
      </c>
      <c r="D453" s="48"/>
      <c r="E453" s="48"/>
      <c r="F453" s="526">
        <f>F454</f>
        <v>0</v>
      </c>
    </row>
    <row r="454" spans="1:6" ht="66" customHeight="1" hidden="1">
      <c r="A454" s="51" t="s">
        <v>348</v>
      </c>
      <c r="B454" s="17" t="s">
        <v>560</v>
      </c>
      <c r="C454" s="17" t="s">
        <v>539</v>
      </c>
      <c r="D454" s="47" t="s">
        <v>379</v>
      </c>
      <c r="E454" s="47"/>
      <c r="F454" s="530">
        <f>F455</f>
        <v>0</v>
      </c>
    </row>
    <row r="455" spans="1:6" ht="44.25" customHeight="1" hidden="1">
      <c r="A455" s="63" t="s">
        <v>380</v>
      </c>
      <c r="B455" s="15" t="s">
        <v>185</v>
      </c>
      <c r="C455" s="15" t="s">
        <v>539</v>
      </c>
      <c r="D455" s="49" t="s">
        <v>381</v>
      </c>
      <c r="E455" s="49"/>
      <c r="F455" s="524">
        <f>F456+F459</f>
        <v>0</v>
      </c>
    </row>
    <row r="456" spans="1:6" ht="60" customHeight="1" hidden="1">
      <c r="A456" s="64" t="s">
        <v>382</v>
      </c>
      <c r="B456" s="15" t="s">
        <v>185</v>
      </c>
      <c r="C456" s="15" t="s">
        <v>539</v>
      </c>
      <c r="D456" s="49" t="s">
        <v>383</v>
      </c>
      <c r="E456" s="49"/>
      <c r="F456" s="524">
        <f>F457</f>
        <v>0</v>
      </c>
    </row>
    <row r="457" spans="1:6" ht="32.25" customHeight="1" hidden="1">
      <c r="A457" s="63" t="s">
        <v>943</v>
      </c>
      <c r="B457" s="15" t="s">
        <v>185</v>
      </c>
      <c r="C457" s="15" t="s">
        <v>539</v>
      </c>
      <c r="D457" s="49" t="s">
        <v>385</v>
      </c>
      <c r="E457" s="49"/>
      <c r="F457" s="524">
        <f>F458</f>
        <v>0</v>
      </c>
    </row>
    <row r="458" spans="1:6" ht="18" customHeight="1" hidden="1">
      <c r="A458" s="2" t="s">
        <v>174</v>
      </c>
      <c r="B458" s="15" t="s">
        <v>185</v>
      </c>
      <c r="C458" s="15" t="s">
        <v>539</v>
      </c>
      <c r="D458" s="49" t="s">
        <v>385</v>
      </c>
      <c r="E458" s="49" t="s">
        <v>532</v>
      </c>
      <c r="F458" s="524"/>
    </row>
    <row r="459" spans="1:6" ht="41.25" hidden="1">
      <c r="A459" s="64" t="s">
        <v>386</v>
      </c>
      <c r="B459" s="15" t="s">
        <v>185</v>
      </c>
      <c r="C459" s="15" t="s">
        <v>539</v>
      </c>
      <c r="D459" s="49" t="s">
        <v>405</v>
      </c>
      <c r="E459" s="49"/>
      <c r="F459" s="524">
        <f>F460</f>
        <v>0</v>
      </c>
    </row>
    <row r="460" spans="1:6" ht="40.5" customHeight="1" hidden="1">
      <c r="A460" s="63" t="s">
        <v>388</v>
      </c>
      <c r="B460" s="15" t="s">
        <v>185</v>
      </c>
      <c r="C460" s="15" t="s">
        <v>539</v>
      </c>
      <c r="D460" s="49" t="s">
        <v>387</v>
      </c>
      <c r="E460" s="49"/>
      <c r="F460" s="524">
        <f>F461</f>
        <v>0</v>
      </c>
    </row>
    <row r="461" spans="1:6" ht="17.25" customHeight="1" hidden="1">
      <c r="A461" s="2" t="s">
        <v>174</v>
      </c>
      <c r="B461" s="15" t="s">
        <v>185</v>
      </c>
      <c r="C461" s="15" t="s">
        <v>539</v>
      </c>
      <c r="D461" s="49" t="s">
        <v>387</v>
      </c>
      <c r="E461" s="49" t="s">
        <v>532</v>
      </c>
      <c r="F461" s="524"/>
    </row>
    <row r="462" spans="1:6" ht="37.5" customHeight="1">
      <c r="A462" s="563" t="s">
        <v>1301</v>
      </c>
      <c r="B462" s="15" t="s">
        <v>185</v>
      </c>
      <c r="C462" s="15" t="s">
        <v>682</v>
      </c>
      <c r="D462" s="15" t="s">
        <v>1294</v>
      </c>
      <c r="E462" s="49"/>
      <c r="F462" s="524">
        <f>F463</f>
        <v>1828</v>
      </c>
    </row>
    <row r="463" spans="1:6" ht="42" customHeight="1">
      <c r="A463" s="74" t="s">
        <v>389</v>
      </c>
      <c r="B463" s="15" t="s">
        <v>185</v>
      </c>
      <c r="C463" s="15" t="s">
        <v>682</v>
      </c>
      <c r="D463" s="15" t="s">
        <v>1294</v>
      </c>
      <c r="E463" s="49" t="s">
        <v>530</v>
      </c>
      <c r="F463" s="524">
        <v>1828</v>
      </c>
    </row>
    <row r="464" spans="1:6" ht="35.25" customHeight="1">
      <c r="A464" s="63" t="s">
        <v>856</v>
      </c>
      <c r="B464" s="15" t="s">
        <v>185</v>
      </c>
      <c r="C464" s="15" t="s">
        <v>682</v>
      </c>
      <c r="D464" s="49" t="s">
        <v>857</v>
      </c>
      <c r="E464" s="49"/>
      <c r="F464" s="527">
        <f>F465</f>
        <v>222.852</v>
      </c>
    </row>
    <row r="465" spans="1:6" ht="30" customHeight="1">
      <c r="A465" s="74" t="s">
        <v>389</v>
      </c>
      <c r="B465" s="15" t="s">
        <v>185</v>
      </c>
      <c r="C465" s="15" t="s">
        <v>682</v>
      </c>
      <c r="D465" s="49" t="s">
        <v>857</v>
      </c>
      <c r="E465" s="49" t="s">
        <v>530</v>
      </c>
      <c r="F465" s="527">
        <v>222.852</v>
      </c>
    </row>
    <row r="466" spans="1:6" ht="27.75" customHeight="1">
      <c r="A466" s="63" t="s">
        <v>743</v>
      </c>
      <c r="B466" s="15" t="s">
        <v>185</v>
      </c>
      <c r="C466" s="15" t="s">
        <v>682</v>
      </c>
      <c r="D466" s="49" t="s">
        <v>855</v>
      </c>
      <c r="E466" s="49"/>
      <c r="F466" s="527">
        <f>F467</f>
        <v>774.21</v>
      </c>
    </row>
    <row r="467" spans="1:8" ht="33" customHeight="1">
      <c r="A467" s="74" t="s">
        <v>389</v>
      </c>
      <c r="B467" s="15" t="s">
        <v>185</v>
      </c>
      <c r="C467" s="15" t="s">
        <v>682</v>
      </c>
      <c r="D467" s="49" t="s">
        <v>855</v>
      </c>
      <c r="E467" s="49" t="s">
        <v>530</v>
      </c>
      <c r="F467" s="527">
        <v>774.21</v>
      </c>
      <c r="H467" s="527"/>
    </row>
    <row r="468" spans="1:8" ht="33" customHeight="1">
      <c r="A468" s="657" t="s">
        <v>369</v>
      </c>
      <c r="B468" s="650" t="s">
        <v>185</v>
      </c>
      <c r="C468" s="650" t="s">
        <v>682</v>
      </c>
      <c r="D468" s="650" t="s">
        <v>370</v>
      </c>
      <c r="E468" s="658"/>
      <c r="F468" s="527">
        <f>F469</f>
        <v>276</v>
      </c>
      <c r="H468" s="586"/>
    </row>
    <row r="469" spans="1:8" ht="33" customHeight="1">
      <c r="A469" s="643" t="s">
        <v>174</v>
      </c>
      <c r="B469" s="650" t="s">
        <v>185</v>
      </c>
      <c r="C469" s="650" t="s">
        <v>682</v>
      </c>
      <c r="D469" s="650" t="s">
        <v>370</v>
      </c>
      <c r="E469" s="658" t="s">
        <v>532</v>
      </c>
      <c r="F469" s="527">
        <v>276</v>
      </c>
      <c r="H469" s="586"/>
    </row>
    <row r="470" spans="1:6" ht="57.75" customHeight="1">
      <c r="A470" s="567" t="s">
        <v>408</v>
      </c>
      <c r="B470" s="17" t="s">
        <v>185</v>
      </c>
      <c r="C470" s="17" t="s">
        <v>682</v>
      </c>
      <c r="D470" s="568" t="s">
        <v>1295</v>
      </c>
      <c r="E470" s="47"/>
      <c r="F470" s="525">
        <f>F471</f>
        <v>1000</v>
      </c>
    </row>
    <row r="471" spans="1:6" ht="72.75" customHeight="1">
      <c r="A471" s="569" t="s">
        <v>1351</v>
      </c>
      <c r="B471" s="15" t="s">
        <v>185</v>
      </c>
      <c r="C471" s="15" t="s">
        <v>682</v>
      </c>
      <c r="D471" s="570" t="s">
        <v>1296</v>
      </c>
      <c r="E471" s="564"/>
      <c r="F471" s="527">
        <f>F472</f>
        <v>1000</v>
      </c>
    </row>
    <row r="472" spans="1:6" ht="33" customHeight="1">
      <c r="A472" s="579" t="s">
        <v>410</v>
      </c>
      <c r="B472" s="15" t="s">
        <v>185</v>
      </c>
      <c r="C472" s="15" t="s">
        <v>682</v>
      </c>
      <c r="D472" s="372" t="s">
        <v>1297</v>
      </c>
      <c r="E472" s="49"/>
      <c r="F472" s="527">
        <f>F473+F475</f>
        <v>1000</v>
      </c>
    </row>
    <row r="473" spans="1:6" ht="33" customHeight="1">
      <c r="A473" s="563" t="s">
        <v>1300</v>
      </c>
      <c r="B473" s="15" t="s">
        <v>185</v>
      </c>
      <c r="C473" s="15" t="s">
        <v>682</v>
      </c>
      <c r="D473" s="572" t="s">
        <v>1298</v>
      </c>
      <c r="E473" s="49"/>
      <c r="F473" s="527">
        <f>F474</f>
        <v>150</v>
      </c>
    </row>
    <row r="474" spans="1:6" ht="33" customHeight="1">
      <c r="A474" s="15" t="s">
        <v>444</v>
      </c>
      <c r="B474" s="15" t="s">
        <v>185</v>
      </c>
      <c r="C474" s="15" t="s">
        <v>682</v>
      </c>
      <c r="D474" s="572" t="s">
        <v>1298</v>
      </c>
      <c r="E474" s="49" t="s">
        <v>524</v>
      </c>
      <c r="F474" s="574">
        <v>150</v>
      </c>
    </row>
    <row r="475" spans="1:6" ht="33" customHeight="1">
      <c r="A475" s="563" t="s">
        <v>789</v>
      </c>
      <c r="B475" s="15" t="s">
        <v>185</v>
      </c>
      <c r="C475" s="15" t="s">
        <v>682</v>
      </c>
      <c r="D475" s="573" t="s">
        <v>1299</v>
      </c>
      <c r="E475" s="49"/>
      <c r="F475" s="574">
        <f>F476</f>
        <v>850</v>
      </c>
    </row>
    <row r="476" spans="1:6" ht="33" customHeight="1">
      <c r="A476" s="15" t="s">
        <v>444</v>
      </c>
      <c r="B476" s="15" t="s">
        <v>185</v>
      </c>
      <c r="C476" s="15" t="s">
        <v>682</v>
      </c>
      <c r="D476" s="573" t="s">
        <v>1299</v>
      </c>
      <c r="E476" s="49" t="s">
        <v>524</v>
      </c>
      <c r="F476" s="574">
        <v>850</v>
      </c>
    </row>
    <row r="477" spans="1:6" ht="16.5" customHeight="1" hidden="1">
      <c r="A477" s="17" t="s">
        <v>606</v>
      </c>
      <c r="B477" s="17" t="s">
        <v>185</v>
      </c>
      <c r="C477" s="17" t="s">
        <v>539</v>
      </c>
      <c r="D477" s="47"/>
      <c r="E477" s="47"/>
      <c r="F477" s="525">
        <f>F478</f>
        <v>0</v>
      </c>
    </row>
    <row r="478" spans="1:6" ht="30" customHeight="1" hidden="1">
      <c r="A478" s="28" t="s">
        <v>499</v>
      </c>
      <c r="B478" s="21" t="s">
        <v>185</v>
      </c>
      <c r="C478" s="21" t="s">
        <v>539</v>
      </c>
      <c r="D478" s="48" t="s">
        <v>364</v>
      </c>
      <c r="E478" s="48"/>
      <c r="F478" s="525">
        <f>F479</f>
        <v>0</v>
      </c>
    </row>
    <row r="479" spans="1:6" ht="49.5" customHeight="1" hidden="1">
      <c r="A479" s="61" t="s">
        <v>1350</v>
      </c>
      <c r="B479" s="15" t="s">
        <v>185</v>
      </c>
      <c r="C479" s="15" t="s">
        <v>539</v>
      </c>
      <c r="D479" s="49" t="s">
        <v>366</v>
      </c>
      <c r="E479" s="49"/>
      <c r="F479" s="527">
        <f>F480</f>
        <v>0</v>
      </c>
    </row>
    <row r="480" spans="1:6" ht="16.5" customHeight="1" hidden="1">
      <c r="A480" s="76" t="s">
        <v>1415</v>
      </c>
      <c r="B480" s="15" t="s">
        <v>185</v>
      </c>
      <c r="C480" s="15" t="s">
        <v>539</v>
      </c>
      <c r="D480" s="49" t="s">
        <v>1414</v>
      </c>
      <c r="E480" s="49"/>
      <c r="F480" s="527">
        <f>F481</f>
        <v>0</v>
      </c>
    </row>
    <row r="481" spans="1:6" ht="24" customHeight="1" hidden="1">
      <c r="A481" s="268" t="s">
        <v>838</v>
      </c>
      <c r="B481" s="15" t="s">
        <v>185</v>
      </c>
      <c r="C481" s="15" t="s">
        <v>539</v>
      </c>
      <c r="D481" s="15" t="s">
        <v>1416</v>
      </c>
      <c r="E481" s="15"/>
      <c r="F481" s="527">
        <f>F482</f>
        <v>0</v>
      </c>
    </row>
    <row r="482" spans="1:6" ht="27.75" hidden="1">
      <c r="A482" s="74" t="s">
        <v>389</v>
      </c>
      <c r="B482" s="15" t="s">
        <v>185</v>
      </c>
      <c r="C482" s="15" t="s">
        <v>539</v>
      </c>
      <c r="D482" s="15" t="s">
        <v>1416</v>
      </c>
      <c r="E482" s="15" t="s">
        <v>530</v>
      </c>
      <c r="F482" s="527"/>
    </row>
    <row r="483" spans="1:6" ht="15">
      <c r="A483" s="659" t="s">
        <v>606</v>
      </c>
      <c r="B483" s="17" t="s">
        <v>185</v>
      </c>
      <c r="C483" s="17" t="s">
        <v>539</v>
      </c>
      <c r="D483" s="49"/>
      <c r="E483" s="49"/>
      <c r="F483" s="527">
        <f>F484</f>
        <v>94</v>
      </c>
    </row>
    <row r="484" spans="1:6" ht="27.75">
      <c r="A484" s="660" t="s">
        <v>499</v>
      </c>
      <c r="B484" s="21" t="s">
        <v>185</v>
      </c>
      <c r="C484" s="21" t="s">
        <v>539</v>
      </c>
      <c r="D484" s="48" t="s">
        <v>364</v>
      </c>
      <c r="E484" s="49"/>
      <c r="F484" s="527">
        <f>F485</f>
        <v>94</v>
      </c>
    </row>
    <row r="485" spans="1:6" ht="54.75">
      <c r="A485" s="661" t="s">
        <v>1350</v>
      </c>
      <c r="B485" s="15" t="s">
        <v>185</v>
      </c>
      <c r="C485" s="15" t="s">
        <v>539</v>
      </c>
      <c r="D485" s="49" t="s">
        <v>366</v>
      </c>
      <c r="E485" s="49"/>
      <c r="F485" s="527">
        <f>F486</f>
        <v>94</v>
      </c>
    </row>
    <row r="486" spans="1:6" ht="15">
      <c r="A486" s="662" t="s">
        <v>1431</v>
      </c>
      <c r="B486" s="15" t="s">
        <v>185</v>
      </c>
      <c r="C486" s="15" t="s">
        <v>539</v>
      </c>
      <c r="D486" s="49" t="s">
        <v>1414</v>
      </c>
      <c r="E486" s="49"/>
      <c r="F486" s="527">
        <f>F487</f>
        <v>94</v>
      </c>
    </row>
    <row r="487" spans="1:6" ht="15">
      <c r="A487" s="663" t="s">
        <v>838</v>
      </c>
      <c r="B487" s="15" t="s">
        <v>185</v>
      </c>
      <c r="C487" s="15" t="s">
        <v>539</v>
      </c>
      <c r="D487" s="15" t="s">
        <v>1416</v>
      </c>
      <c r="E487" s="49"/>
      <c r="F487" s="527">
        <f>F488</f>
        <v>94</v>
      </c>
    </row>
    <row r="488" spans="1:6" ht="27.75">
      <c r="A488" s="664" t="s">
        <v>389</v>
      </c>
      <c r="B488" s="15" t="s">
        <v>185</v>
      </c>
      <c r="C488" s="15" t="s">
        <v>539</v>
      </c>
      <c r="D488" s="15" t="s">
        <v>1416</v>
      </c>
      <c r="E488" s="49" t="s">
        <v>530</v>
      </c>
      <c r="F488" s="527">
        <v>94</v>
      </c>
    </row>
    <row r="489" spans="1:6" ht="27" customHeight="1">
      <c r="A489" s="17" t="s">
        <v>771</v>
      </c>
      <c r="B489" s="17" t="s">
        <v>543</v>
      </c>
      <c r="C489" s="17"/>
      <c r="D489" s="17"/>
      <c r="E489" s="17"/>
      <c r="F489" s="525">
        <f>F490+F529+F648+F658+F632+F674</f>
        <v>248975.34299999996</v>
      </c>
    </row>
    <row r="490" spans="1:6" ht="24.75" customHeight="1">
      <c r="A490" s="17" t="s">
        <v>772</v>
      </c>
      <c r="B490" s="17" t="s">
        <v>543</v>
      </c>
      <c r="C490" s="17" t="s">
        <v>681</v>
      </c>
      <c r="D490" s="17"/>
      <c r="E490" s="17"/>
      <c r="F490" s="525">
        <f>F491+F519+F524</f>
        <v>46854.449</v>
      </c>
    </row>
    <row r="491" spans="1:6" ht="30" customHeight="1">
      <c r="A491" s="22" t="s">
        <v>460</v>
      </c>
      <c r="B491" s="21" t="s">
        <v>543</v>
      </c>
      <c r="C491" s="21" t="s">
        <v>681</v>
      </c>
      <c r="D491" s="21" t="s">
        <v>693</v>
      </c>
      <c r="E491" s="21"/>
      <c r="F491" s="526">
        <f>F492</f>
        <v>46607.749</v>
      </c>
    </row>
    <row r="492" spans="1:6" ht="41.25">
      <c r="A492" s="36" t="s">
        <v>1352</v>
      </c>
      <c r="B492" s="15" t="s">
        <v>543</v>
      </c>
      <c r="C492" s="15" t="s">
        <v>681</v>
      </c>
      <c r="D492" s="24" t="s">
        <v>352</v>
      </c>
      <c r="E492" s="15"/>
      <c r="F492" s="528">
        <f>F497</f>
        <v>46607.749</v>
      </c>
    </row>
    <row r="493" spans="1:6" ht="46.5" customHeight="1" hidden="1">
      <c r="A493" s="36" t="s">
        <v>840</v>
      </c>
      <c r="B493" s="24" t="s">
        <v>543</v>
      </c>
      <c r="C493" s="24" t="s">
        <v>681</v>
      </c>
      <c r="D493" s="21" t="s">
        <v>142</v>
      </c>
      <c r="E493" s="24"/>
      <c r="F493" s="528">
        <f>F494</f>
        <v>0</v>
      </c>
    </row>
    <row r="494" spans="1:6" ht="15" hidden="1">
      <c r="A494" s="29" t="s">
        <v>662</v>
      </c>
      <c r="B494" s="15" t="s">
        <v>543</v>
      </c>
      <c r="C494" s="15" t="s">
        <v>681</v>
      </c>
      <c r="D494" s="15" t="s">
        <v>140</v>
      </c>
      <c r="E494" s="15" t="s">
        <v>524</v>
      </c>
      <c r="F494" s="527"/>
    </row>
    <row r="495" spans="1:6" ht="96" customHeight="1" hidden="1">
      <c r="A495" s="60" t="s">
        <v>709</v>
      </c>
      <c r="B495" s="15" t="s">
        <v>543</v>
      </c>
      <c r="C495" s="15" t="s">
        <v>681</v>
      </c>
      <c r="D495" s="15" t="s">
        <v>140</v>
      </c>
      <c r="E495" s="15"/>
      <c r="F495" s="527">
        <f>F496</f>
        <v>0</v>
      </c>
    </row>
    <row r="496" spans="1:6" ht="15" customHeight="1" hidden="1">
      <c r="A496" s="73" t="s">
        <v>389</v>
      </c>
      <c r="B496" s="15" t="s">
        <v>543</v>
      </c>
      <c r="C496" s="15" t="s">
        <v>681</v>
      </c>
      <c r="D496" s="15" t="s">
        <v>140</v>
      </c>
      <c r="E496" s="15" t="s">
        <v>530</v>
      </c>
      <c r="F496" s="527"/>
    </row>
    <row r="497" spans="1:6" ht="27.75">
      <c r="A497" s="248" t="s">
        <v>141</v>
      </c>
      <c r="B497" s="15" t="s">
        <v>543</v>
      </c>
      <c r="C497" s="15" t="s">
        <v>681</v>
      </c>
      <c r="D497" s="15" t="s">
        <v>142</v>
      </c>
      <c r="E497" s="15"/>
      <c r="F497" s="527">
        <f>F498+F514+F516+F512+F510</f>
        <v>46607.749</v>
      </c>
    </row>
    <row r="498" spans="1:6" ht="28.5" customHeight="1">
      <c r="A498" s="15" t="s">
        <v>613</v>
      </c>
      <c r="B498" s="15" t="s">
        <v>543</v>
      </c>
      <c r="C498" s="15" t="s">
        <v>681</v>
      </c>
      <c r="D498" s="15" t="s">
        <v>140</v>
      </c>
      <c r="E498" s="15"/>
      <c r="F498" s="527">
        <f>F499+F500+F502+F501</f>
        <v>20733.291</v>
      </c>
    </row>
    <row r="499" spans="1:6" ht="54">
      <c r="A499" s="15" t="s">
        <v>669</v>
      </c>
      <c r="B499" s="15" t="s">
        <v>543</v>
      </c>
      <c r="C499" s="15" t="s">
        <v>681</v>
      </c>
      <c r="D499" s="15" t="s">
        <v>140</v>
      </c>
      <c r="E499" s="15" t="s">
        <v>73</v>
      </c>
      <c r="F499" s="527">
        <v>7317.6</v>
      </c>
    </row>
    <row r="500" spans="1:6" ht="27.75">
      <c r="A500" s="74" t="s">
        <v>389</v>
      </c>
      <c r="B500" s="15" t="s">
        <v>543</v>
      </c>
      <c r="C500" s="15" t="s">
        <v>681</v>
      </c>
      <c r="D500" s="15" t="s">
        <v>140</v>
      </c>
      <c r="E500" s="15" t="s">
        <v>530</v>
      </c>
      <c r="F500" s="527">
        <v>10374.641</v>
      </c>
    </row>
    <row r="501" spans="1:6" ht="15" hidden="1">
      <c r="A501" s="15" t="s">
        <v>662</v>
      </c>
      <c r="B501" s="15" t="s">
        <v>543</v>
      </c>
      <c r="C501" s="15" t="s">
        <v>681</v>
      </c>
      <c r="D501" s="15" t="s">
        <v>140</v>
      </c>
      <c r="E501" s="15" t="s">
        <v>524</v>
      </c>
      <c r="F501" s="527"/>
    </row>
    <row r="502" spans="1:6" ht="14.25" customHeight="1">
      <c r="A502" s="2" t="s">
        <v>781</v>
      </c>
      <c r="B502" s="15" t="s">
        <v>543</v>
      </c>
      <c r="C502" s="15" t="s">
        <v>681</v>
      </c>
      <c r="D502" s="15" t="s">
        <v>140</v>
      </c>
      <c r="E502" s="15" t="s">
        <v>782</v>
      </c>
      <c r="F502" s="527">
        <v>3041.05</v>
      </c>
    </row>
    <row r="503" spans="1:6" ht="0.75" customHeight="1" hidden="1">
      <c r="A503" s="22" t="s">
        <v>399</v>
      </c>
      <c r="B503" s="21" t="s">
        <v>543</v>
      </c>
      <c r="C503" s="21" t="s">
        <v>681</v>
      </c>
      <c r="D503" s="21" t="s">
        <v>338</v>
      </c>
      <c r="E503" s="21"/>
      <c r="F503" s="526">
        <f>F505</f>
        <v>0</v>
      </c>
    </row>
    <row r="504" spans="1:6" ht="0.75" customHeight="1" hidden="1">
      <c r="A504" s="22"/>
      <c r="B504" s="21"/>
      <c r="C504" s="21"/>
      <c r="D504" s="21"/>
      <c r="E504" s="21"/>
      <c r="F504" s="526"/>
    </row>
    <row r="505" spans="1:6" ht="90" customHeight="1" hidden="1">
      <c r="A505" s="395" t="s">
        <v>571</v>
      </c>
      <c r="B505" s="24" t="s">
        <v>543</v>
      </c>
      <c r="C505" s="24" t="s">
        <v>681</v>
      </c>
      <c r="D505" s="24" t="s">
        <v>573</v>
      </c>
      <c r="E505" s="24"/>
      <c r="F505" s="529">
        <f>F507+F506</f>
        <v>0</v>
      </c>
    </row>
    <row r="506" spans="1:6" ht="27" hidden="1">
      <c r="A506" s="15" t="s">
        <v>670</v>
      </c>
      <c r="B506" s="15" t="s">
        <v>543</v>
      </c>
      <c r="C506" s="15" t="s">
        <v>681</v>
      </c>
      <c r="D506" s="24" t="s">
        <v>573</v>
      </c>
      <c r="E506" s="15" t="s">
        <v>530</v>
      </c>
      <c r="F506" s="524"/>
    </row>
    <row r="507" spans="1:6" ht="27" hidden="1">
      <c r="A507" s="73" t="s">
        <v>389</v>
      </c>
      <c r="B507" s="15" t="s">
        <v>543</v>
      </c>
      <c r="C507" s="15" t="s">
        <v>681</v>
      </c>
      <c r="D507" s="24" t="s">
        <v>573</v>
      </c>
      <c r="E507" s="15" t="s">
        <v>530</v>
      </c>
      <c r="F507" s="524"/>
    </row>
    <row r="508" spans="1:6" ht="40.5" hidden="1">
      <c r="A508" s="24" t="s">
        <v>81</v>
      </c>
      <c r="B508" s="15" t="s">
        <v>543</v>
      </c>
      <c r="C508" s="15" t="s">
        <v>681</v>
      </c>
      <c r="D508" s="15" t="s">
        <v>93</v>
      </c>
      <c r="E508" s="15"/>
      <c r="F508" s="524">
        <f>F509</f>
        <v>0</v>
      </c>
    </row>
    <row r="509" spans="1:6" ht="27" hidden="1">
      <c r="A509" s="73" t="s">
        <v>389</v>
      </c>
      <c r="B509" s="15" t="s">
        <v>543</v>
      </c>
      <c r="C509" s="15" t="s">
        <v>681</v>
      </c>
      <c r="D509" s="15" t="s">
        <v>93</v>
      </c>
      <c r="E509" s="15" t="s">
        <v>530</v>
      </c>
      <c r="F509" s="524"/>
    </row>
    <row r="510" spans="1:6" ht="27.75">
      <c r="A510" s="563" t="s">
        <v>1292</v>
      </c>
      <c r="B510" s="24" t="s">
        <v>543</v>
      </c>
      <c r="C510" s="15" t="s">
        <v>681</v>
      </c>
      <c r="D510" s="15" t="s">
        <v>1291</v>
      </c>
      <c r="E510" s="15"/>
      <c r="F510" s="524">
        <f>F511</f>
        <v>3925</v>
      </c>
    </row>
    <row r="511" spans="1:6" ht="27">
      <c r="A511" s="15" t="s">
        <v>670</v>
      </c>
      <c r="B511" s="24" t="s">
        <v>543</v>
      </c>
      <c r="C511" s="15" t="s">
        <v>681</v>
      </c>
      <c r="D511" s="15" t="s">
        <v>1291</v>
      </c>
      <c r="E511" s="15" t="s">
        <v>530</v>
      </c>
      <c r="F511" s="524">
        <v>3925</v>
      </c>
    </row>
    <row r="512" spans="1:6" ht="27.75">
      <c r="A512" s="63" t="s">
        <v>286</v>
      </c>
      <c r="B512" s="15" t="s">
        <v>543</v>
      </c>
      <c r="C512" s="15" t="s">
        <v>681</v>
      </c>
      <c r="D512" s="15" t="s">
        <v>285</v>
      </c>
      <c r="E512" s="15"/>
      <c r="F512" s="524">
        <f>F513</f>
        <v>2118</v>
      </c>
    </row>
    <row r="513" spans="1:6" ht="27">
      <c r="A513" s="15" t="s">
        <v>670</v>
      </c>
      <c r="B513" s="15" t="s">
        <v>543</v>
      </c>
      <c r="C513" s="15" t="s">
        <v>681</v>
      </c>
      <c r="D513" s="15" t="s">
        <v>285</v>
      </c>
      <c r="E513" s="15" t="s">
        <v>530</v>
      </c>
      <c r="F513" s="524">
        <v>2118</v>
      </c>
    </row>
    <row r="514" spans="1:6" ht="42.75" hidden="1">
      <c r="A514" s="396" t="s">
        <v>417</v>
      </c>
      <c r="B514" s="320" t="s">
        <v>543</v>
      </c>
      <c r="C514" s="320" t="s">
        <v>681</v>
      </c>
      <c r="D514" s="320" t="s">
        <v>730</v>
      </c>
      <c r="E514" s="320"/>
      <c r="F514" s="524">
        <f>F515</f>
        <v>0</v>
      </c>
    </row>
    <row r="515" spans="1:6" ht="27" hidden="1">
      <c r="A515" s="320" t="s">
        <v>444</v>
      </c>
      <c r="B515" s="320" t="s">
        <v>543</v>
      </c>
      <c r="C515" s="320" t="s">
        <v>681</v>
      </c>
      <c r="D515" s="320" t="s">
        <v>730</v>
      </c>
      <c r="E515" s="320" t="s">
        <v>524</v>
      </c>
      <c r="F515" s="524"/>
    </row>
    <row r="516" spans="1:6" ht="91.5" customHeight="1">
      <c r="A516" s="280" t="s">
        <v>35</v>
      </c>
      <c r="B516" s="15" t="s">
        <v>543</v>
      </c>
      <c r="C516" s="15" t="s">
        <v>681</v>
      </c>
      <c r="D516" s="285" t="s">
        <v>144</v>
      </c>
      <c r="E516" s="15"/>
      <c r="F516" s="527">
        <f>F517+F518</f>
        <v>19831.458000000002</v>
      </c>
    </row>
    <row r="517" spans="1:6" ht="54">
      <c r="A517" s="15" t="s">
        <v>669</v>
      </c>
      <c r="B517" s="15" t="s">
        <v>543</v>
      </c>
      <c r="C517" s="15" t="s">
        <v>681</v>
      </c>
      <c r="D517" s="285" t="s">
        <v>144</v>
      </c>
      <c r="E517" s="15" t="s">
        <v>73</v>
      </c>
      <c r="F517" s="524">
        <v>19717.83</v>
      </c>
    </row>
    <row r="518" spans="1:6" ht="33" customHeight="1">
      <c r="A518" s="73" t="s">
        <v>389</v>
      </c>
      <c r="B518" s="15" t="s">
        <v>543</v>
      </c>
      <c r="C518" s="15" t="s">
        <v>681</v>
      </c>
      <c r="D518" s="268" t="s">
        <v>144</v>
      </c>
      <c r="E518" s="15" t="s">
        <v>530</v>
      </c>
      <c r="F518" s="524">
        <v>113.628</v>
      </c>
    </row>
    <row r="519" spans="1:6" ht="42.75">
      <c r="A519" s="38" t="s">
        <v>284</v>
      </c>
      <c r="B519" s="21" t="s">
        <v>543</v>
      </c>
      <c r="C519" s="21" t="s">
        <v>681</v>
      </c>
      <c r="D519" s="21" t="s">
        <v>650</v>
      </c>
      <c r="E519" s="21"/>
      <c r="F519" s="526">
        <f>F520</f>
        <v>46.7</v>
      </c>
    </row>
    <row r="520" spans="1:6" ht="55.5" customHeight="1">
      <c r="A520" s="68" t="s">
        <v>1389</v>
      </c>
      <c r="B520" s="15" t="s">
        <v>543</v>
      </c>
      <c r="C520" s="15" t="s">
        <v>681</v>
      </c>
      <c r="D520" s="15" t="s">
        <v>651</v>
      </c>
      <c r="E520" s="15"/>
      <c r="F520" s="527">
        <f>F521</f>
        <v>46.7</v>
      </c>
    </row>
    <row r="521" spans="1:6" ht="41.25">
      <c r="A521" s="67" t="s">
        <v>652</v>
      </c>
      <c r="B521" s="15" t="s">
        <v>330</v>
      </c>
      <c r="C521" s="15" t="s">
        <v>681</v>
      </c>
      <c r="D521" s="15" t="s">
        <v>653</v>
      </c>
      <c r="E521" s="15"/>
      <c r="F521" s="527">
        <f>F522</f>
        <v>46.7</v>
      </c>
    </row>
    <row r="522" spans="1:6" ht="15">
      <c r="A522" s="15" t="s">
        <v>329</v>
      </c>
      <c r="B522" s="15" t="s">
        <v>330</v>
      </c>
      <c r="C522" s="15" t="s">
        <v>681</v>
      </c>
      <c r="D522" s="15" t="s">
        <v>654</v>
      </c>
      <c r="E522" s="15"/>
      <c r="F522" s="527">
        <f>F523</f>
        <v>46.7</v>
      </c>
    </row>
    <row r="523" spans="1:6" ht="27">
      <c r="A523" s="15" t="s">
        <v>670</v>
      </c>
      <c r="B523" s="15" t="s">
        <v>543</v>
      </c>
      <c r="C523" s="15" t="s">
        <v>681</v>
      </c>
      <c r="D523" s="15" t="s">
        <v>654</v>
      </c>
      <c r="E523" s="15" t="s">
        <v>530</v>
      </c>
      <c r="F523" s="524">
        <v>46.7</v>
      </c>
    </row>
    <row r="524" spans="1:6" ht="40.5">
      <c r="A524" s="17" t="s">
        <v>848</v>
      </c>
      <c r="B524" s="17" t="s">
        <v>543</v>
      </c>
      <c r="C524" s="17" t="s">
        <v>681</v>
      </c>
      <c r="D524" s="17" t="s">
        <v>849</v>
      </c>
      <c r="E524" s="17"/>
      <c r="F524" s="524">
        <f>F525</f>
        <v>200</v>
      </c>
    </row>
    <row r="525" spans="1:6" ht="67.5">
      <c r="A525" s="15" t="s">
        <v>1391</v>
      </c>
      <c r="B525" s="15" t="s">
        <v>543</v>
      </c>
      <c r="C525" s="15" t="s">
        <v>681</v>
      </c>
      <c r="D525" s="15" t="s">
        <v>850</v>
      </c>
      <c r="E525" s="17"/>
      <c r="F525" s="524">
        <f>F526</f>
        <v>200</v>
      </c>
    </row>
    <row r="526" spans="1:6" ht="54.75">
      <c r="A526" s="67" t="s">
        <v>851</v>
      </c>
      <c r="B526" s="15" t="s">
        <v>543</v>
      </c>
      <c r="C526" s="15" t="s">
        <v>681</v>
      </c>
      <c r="D526" s="15" t="s">
        <v>852</v>
      </c>
      <c r="E526" s="17"/>
      <c r="F526" s="524">
        <f>F527</f>
        <v>200</v>
      </c>
    </row>
    <row r="527" spans="1:6" ht="27.75">
      <c r="A527" s="244" t="s">
        <v>853</v>
      </c>
      <c r="B527" s="15" t="s">
        <v>543</v>
      </c>
      <c r="C527" s="15" t="s">
        <v>681</v>
      </c>
      <c r="D527" s="15" t="s">
        <v>854</v>
      </c>
      <c r="E527" s="17"/>
      <c r="F527" s="524">
        <f>F528</f>
        <v>200</v>
      </c>
    </row>
    <row r="528" spans="1:6" ht="27.75">
      <c r="A528" s="74" t="s">
        <v>389</v>
      </c>
      <c r="B528" s="15" t="s">
        <v>543</v>
      </c>
      <c r="C528" s="15" t="s">
        <v>681</v>
      </c>
      <c r="D528" s="15" t="s">
        <v>854</v>
      </c>
      <c r="E528" s="15" t="s">
        <v>530</v>
      </c>
      <c r="F528" s="524">
        <v>200</v>
      </c>
    </row>
    <row r="529" spans="1:6" ht="15">
      <c r="A529" s="17" t="s">
        <v>773</v>
      </c>
      <c r="B529" s="17" t="s">
        <v>543</v>
      </c>
      <c r="C529" s="17" t="s">
        <v>682</v>
      </c>
      <c r="D529" s="17"/>
      <c r="E529" s="17"/>
      <c r="F529" s="525">
        <f>F530+F579+F607+F612+F626+F600+F621</f>
        <v>183836.21999999997</v>
      </c>
    </row>
    <row r="530" spans="1:6" ht="46.5" customHeight="1">
      <c r="A530" s="22" t="s">
        <v>460</v>
      </c>
      <c r="B530" s="21" t="s">
        <v>543</v>
      </c>
      <c r="C530" s="21" t="s">
        <v>682</v>
      </c>
      <c r="D530" s="21" t="s">
        <v>693</v>
      </c>
      <c r="E530" s="21"/>
      <c r="F530" s="526">
        <f>F531</f>
        <v>174413.22699999998</v>
      </c>
    </row>
    <row r="531" spans="1:6" ht="45.75" customHeight="1">
      <c r="A531" s="22" t="s">
        <v>1353</v>
      </c>
      <c r="B531" s="21" t="s">
        <v>543</v>
      </c>
      <c r="C531" s="21" t="s">
        <v>682</v>
      </c>
      <c r="D531" s="21" t="s">
        <v>352</v>
      </c>
      <c r="E531" s="21"/>
      <c r="F531" s="526">
        <f>F532+F552+F561+F570</f>
        <v>174413.22699999998</v>
      </c>
    </row>
    <row r="532" spans="1:6" ht="27.75">
      <c r="A532" s="67" t="s">
        <v>141</v>
      </c>
      <c r="B532" s="21" t="s">
        <v>543</v>
      </c>
      <c r="C532" s="21" t="s">
        <v>682</v>
      </c>
      <c r="D532" s="21" t="s">
        <v>142</v>
      </c>
      <c r="E532" s="21"/>
      <c r="F532" s="526">
        <f>F533+F537+F539+F548+F550</f>
        <v>171669.482</v>
      </c>
    </row>
    <row r="533" spans="1:6" ht="110.25" customHeight="1">
      <c r="A533" s="299" t="s">
        <v>79</v>
      </c>
      <c r="B533" s="15" t="s">
        <v>543</v>
      </c>
      <c r="C533" s="15" t="s">
        <v>682</v>
      </c>
      <c r="D533" s="15" t="s">
        <v>143</v>
      </c>
      <c r="E533" s="15"/>
      <c r="F533" s="525">
        <f>F534+F535+F536</f>
        <v>150396.682</v>
      </c>
    </row>
    <row r="534" spans="1:6" ht="54">
      <c r="A534" s="15" t="s">
        <v>669</v>
      </c>
      <c r="B534" s="15" t="s">
        <v>543</v>
      </c>
      <c r="C534" s="15" t="s">
        <v>682</v>
      </c>
      <c r="D534" s="15" t="s">
        <v>143</v>
      </c>
      <c r="E534" s="15" t="s">
        <v>73</v>
      </c>
      <c r="F534" s="527">
        <v>143347.854</v>
      </c>
    </row>
    <row r="535" spans="1:6" ht="27">
      <c r="A535" s="73" t="s">
        <v>389</v>
      </c>
      <c r="B535" s="15" t="s">
        <v>543</v>
      </c>
      <c r="C535" s="15" t="s">
        <v>682</v>
      </c>
      <c r="D535" s="15" t="s">
        <v>143</v>
      </c>
      <c r="E535" s="15" t="s">
        <v>530</v>
      </c>
      <c r="F535" s="527">
        <v>7048.828</v>
      </c>
    </row>
    <row r="536" spans="1:6" ht="15" hidden="1">
      <c r="A536" s="268" t="s">
        <v>183</v>
      </c>
      <c r="B536" s="15" t="s">
        <v>543</v>
      </c>
      <c r="C536" s="15" t="s">
        <v>682</v>
      </c>
      <c r="D536" s="15" t="s">
        <v>143</v>
      </c>
      <c r="E536" s="15" t="s">
        <v>780</v>
      </c>
      <c r="F536" s="527"/>
    </row>
    <row r="537" spans="1:6" ht="29.25" customHeight="1">
      <c r="A537" s="21" t="s">
        <v>186</v>
      </c>
      <c r="B537" s="21" t="s">
        <v>543</v>
      </c>
      <c r="C537" s="21" t="s">
        <v>682</v>
      </c>
      <c r="D537" s="21" t="s">
        <v>145</v>
      </c>
      <c r="E537" s="21"/>
      <c r="F537" s="526">
        <f>F538</f>
        <v>1119.264</v>
      </c>
    </row>
    <row r="538" spans="1:6" ht="54">
      <c r="A538" s="15" t="s">
        <v>669</v>
      </c>
      <c r="B538" s="15" t="s">
        <v>543</v>
      </c>
      <c r="C538" s="15" t="s">
        <v>682</v>
      </c>
      <c r="D538" s="15" t="s">
        <v>145</v>
      </c>
      <c r="E538" s="15" t="s">
        <v>73</v>
      </c>
      <c r="F538" s="527">
        <v>1119.264</v>
      </c>
    </row>
    <row r="539" spans="1:6" ht="28.5">
      <c r="A539" s="21" t="s">
        <v>613</v>
      </c>
      <c r="B539" s="17" t="s">
        <v>543</v>
      </c>
      <c r="C539" s="17" t="s">
        <v>682</v>
      </c>
      <c r="D539" s="17" t="s">
        <v>140</v>
      </c>
      <c r="E539" s="17"/>
      <c r="F539" s="525">
        <f>F540+F541+F542</f>
        <v>20153.536</v>
      </c>
    </row>
    <row r="540" spans="1:6" ht="54">
      <c r="A540" s="15" t="s">
        <v>669</v>
      </c>
      <c r="B540" s="15" t="s">
        <v>543</v>
      </c>
      <c r="C540" s="15" t="s">
        <v>682</v>
      </c>
      <c r="D540" s="15" t="s">
        <v>140</v>
      </c>
      <c r="E540" s="15" t="s">
        <v>73</v>
      </c>
      <c r="F540" s="527">
        <v>108.662</v>
      </c>
    </row>
    <row r="541" spans="1:6" ht="27.75">
      <c r="A541" s="74" t="s">
        <v>389</v>
      </c>
      <c r="B541" s="15" t="s">
        <v>543</v>
      </c>
      <c r="C541" s="15" t="s">
        <v>682</v>
      </c>
      <c r="D541" s="15" t="s">
        <v>140</v>
      </c>
      <c r="E541" s="15" t="s">
        <v>530</v>
      </c>
      <c r="F541" s="527">
        <v>18710.693</v>
      </c>
    </row>
    <row r="542" spans="1:6" ht="15">
      <c r="A542" s="2" t="s">
        <v>781</v>
      </c>
      <c r="B542" s="15" t="s">
        <v>543</v>
      </c>
      <c r="C542" s="15" t="s">
        <v>682</v>
      </c>
      <c r="D542" s="15" t="s">
        <v>140</v>
      </c>
      <c r="E542" s="15" t="s">
        <v>782</v>
      </c>
      <c r="F542" s="527">
        <v>1334.181</v>
      </c>
    </row>
    <row r="543" spans="1:6" ht="62.25" customHeight="1" hidden="1">
      <c r="A543" s="22" t="s">
        <v>761</v>
      </c>
      <c r="B543" s="21" t="s">
        <v>543</v>
      </c>
      <c r="C543" s="21" t="s">
        <v>682</v>
      </c>
      <c r="D543" s="21" t="s">
        <v>337</v>
      </c>
      <c r="E543" s="21"/>
      <c r="F543" s="526">
        <f>F544+F555+F557+F560+F563</f>
        <v>2408.3</v>
      </c>
    </row>
    <row r="544" spans="1:6" ht="27" hidden="1">
      <c r="A544" s="24" t="s">
        <v>613</v>
      </c>
      <c r="B544" s="15" t="s">
        <v>543</v>
      </c>
      <c r="C544" s="15" t="s">
        <v>682</v>
      </c>
      <c r="D544" s="15" t="s">
        <v>204</v>
      </c>
      <c r="E544" s="15"/>
      <c r="F544" s="527">
        <f>F545+F546+F547</f>
        <v>0</v>
      </c>
    </row>
    <row r="545" spans="1:6" ht="40.5" hidden="1">
      <c r="A545" s="15" t="s">
        <v>607</v>
      </c>
      <c r="B545" s="15" t="s">
        <v>543</v>
      </c>
      <c r="C545" s="15" t="s">
        <v>682</v>
      </c>
      <c r="D545" s="15" t="s">
        <v>204</v>
      </c>
      <c r="E545" s="15" t="s">
        <v>73</v>
      </c>
      <c r="F545" s="524"/>
    </row>
    <row r="546" spans="1:6" ht="15" hidden="1">
      <c r="A546" s="39" t="s">
        <v>529</v>
      </c>
      <c r="B546" s="15" t="s">
        <v>543</v>
      </c>
      <c r="C546" s="15" t="s">
        <v>682</v>
      </c>
      <c r="D546" s="15" t="s">
        <v>204</v>
      </c>
      <c r="E546" s="15" t="s">
        <v>530</v>
      </c>
      <c r="F546" s="524"/>
    </row>
    <row r="547" spans="1:6" ht="15" hidden="1">
      <c r="A547" s="2" t="s">
        <v>781</v>
      </c>
      <c r="B547" s="15" t="s">
        <v>543</v>
      </c>
      <c r="C547" s="15" t="s">
        <v>682</v>
      </c>
      <c r="D547" s="15" t="s">
        <v>204</v>
      </c>
      <c r="E547" s="15" t="s">
        <v>782</v>
      </c>
      <c r="F547" s="524"/>
    </row>
    <row r="548" spans="1:6" ht="42.75" hidden="1">
      <c r="A548" s="249" t="s">
        <v>731</v>
      </c>
      <c r="B548" s="15" t="s">
        <v>543</v>
      </c>
      <c r="C548" s="15" t="s">
        <v>682</v>
      </c>
      <c r="D548" s="15" t="s">
        <v>730</v>
      </c>
      <c r="E548" s="15"/>
      <c r="F548" s="524">
        <f>F549</f>
        <v>0</v>
      </c>
    </row>
    <row r="549" spans="1:6" ht="27" hidden="1">
      <c r="A549" s="15" t="s">
        <v>444</v>
      </c>
      <c r="B549" s="15" t="s">
        <v>543</v>
      </c>
      <c r="C549" s="15" t="s">
        <v>676</v>
      </c>
      <c r="D549" s="15" t="s">
        <v>730</v>
      </c>
      <c r="E549" s="15" t="s">
        <v>524</v>
      </c>
      <c r="F549" s="524">
        <v>0</v>
      </c>
    </row>
    <row r="550" spans="1:6" ht="60" customHeight="1" hidden="1">
      <c r="A550" s="21" t="s">
        <v>28</v>
      </c>
      <c r="B550" s="15" t="s">
        <v>543</v>
      </c>
      <c r="C550" s="15" t="s">
        <v>682</v>
      </c>
      <c r="D550" s="15" t="s">
        <v>27</v>
      </c>
      <c r="E550" s="15"/>
      <c r="F550" s="524">
        <f>F551</f>
        <v>0</v>
      </c>
    </row>
    <row r="551" spans="1:6" ht="27" hidden="1">
      <c r="A551" s="15" t="s">
        <v>389</v>
      </c>
      <c r="B551" s="15" t="s">
        <v>543</v>
      </c>
      <c r="C551" s="15" t="s">
        <v>682</v>
      </c>
      <c r="D551" s="15" t="s">
        <v>27</v>
      </c>
      <c r="E551" s="15" t="s">
        <v>530</v>
      </c>
      <c r="F551" s="524"/>
    </row>
    <row r="552" spans="1:6" ht="31.5" customHeight="1">
      <c r="A552" s="67" t="s">
        <v>478</v>
      </c>
      <c r="B552" s="17" t="s">
        <v>543</v>
      </c>
      <c r="C552" s="17" t="s">
        <v>682</v>
      </c>
      <c r="D552" s="17" t="s">
        <v>479</v>
      </c>
      <c r="E552" s="17"/>
      <c r="F552" s="525">
        <f>F555+F553</f>
        <v>967.921</v>
      </c>
    </row>
    <row r="553" spans="1:6" ht="34.5" customHeight="1">
      <c r="A553" s="387" t="s">
        <v>20</v>
      </c>
      <c r="B553" s="15" t="s">
        <v>543</v>
      </c>
      <c r="C553" s="15" t="s">
        <v>682</v>
      </c>
      <c r="D553" s="15" t="s">
        <v>21</v>
      </c>
      <c r="E553" s="15"/>
      <c r="F553" s="527">
        <f>F554</f>
        <v>147.921</v>
      </c>
    </row>
    <row r="554" spans="1:6" ht="45" customHeight="1">
      <c r="A554" s="15" t="s">
        <v>669</v>
      </c>
      <c r="B554" s="24" t="s">
        <v>543</v>
      </c>
      <c r="C554" s="15" t="s">
        <v>682</v>
      </c>
      <c r="D554" s="15" t="s">
        <v>21</v>
      </c>
      <c r="E554" s="15" t="s">
        <v>73</v>
      </c>
      <c r="F554" s="527">
        <v>147.921</v>
      </c>
    </row>
    <row r="555" spans="1:6" ht="31.5" customHeight="1">
      <c r="A555" s="249" t="s">
        <v>451</v>
      </c>
      <c r="B555" s="21" t="s">
        <v>543</v>
      </c>
      <c r="C555" s="21" t="s">
        <v>682</v>
      </c>
      <c r="D555" s="21" t="s">
        <v>138</v>
      </c>
      <c r="E555" s="15"/>
      <c r="F555" s="527">
        <f>F556</f>
        <v>820</v>
      </c>
    </row>
    <row r="556" spans="1:6" ht="54">
      <c r="A556" s="15" t="s">
        <v>669</v>
      </c>
      <c r="B556" s="24" t="s">
        <v>543</v>
      </c>
      <c r="C556" s="15" t="s">
        <v>682</v>
      </c>
      <c r="D556" s="15" t="s">
        <v>138</v>
      </c>
      <c r="E556" s="15" t="s">
        <v>73</v>
      </c>
      <c r="F556" s="527">
        <v>820</v>
      </c>
    </row>
    <row r="557" spans="1:6" ht="43.5" customHeight="1" hidden="1">
      <c r="A557" s="24" t="s">
        <v>81</v>
      </c>
      <c r="B557" s="15" t="s">
        <v>543</v>
      </c>
      <c r="C557" s="15" t="s">
        <v>682</v>
      </c>
      <c r="D557" s="15" t="s">
        <v>93</v>
      </c>
      <c r="E557" s="15"/>
      <c r="F557" s="527">
        <f>F558</f>
        <v>0</v>
      </c>
    </row>
    <row r="558" spans="1:6" ht="27" hidden="1">
      <c r="A558" s="73" t="s">
        <v>389</v>
      </c>
      <c r="B558" s="15" t="s">
        <v>543</v>
      </c>
      <c r="C558" s="15" t="s">
        <v>682</v>
      </c>
      <c r="D558" s="15" t="s">
        <v>93</v>
      </c>
      <c r="E558" s="15" t="s">
        <v>530</v>
      </c>
      <c r="F558" s="527"/>
    </row>
    <row r="559" spans="1:6" ht="66.75" customHeight="1" hidden="1">
      <c r="A559" s="24" t="s">
        <v>331</v>
      </c>
      <c r="B559" s="15" t="s">
        <v>543</v>
      </c>
      <c r="C559" s="15" t="s">
        <v>682</v>
      </c>
      <c r="D559" s="15" t="s">
        <v>94</v>
      </c>
      <c r="E559" s="15"/>
      <c r="F559" s="527">
        <f>F560</f>
        <v>0</v>
      </c>
    </row>
    <row r="560" spans="1:6" ht="27" hidden="1">
      <c r="A560" s="15" t="s">
        <v>670</v>
      </c>
      <c r="B560" s="15" t="s">
        <v>543</v>
      </c>
      <c r="C560" s="15" t="s">
        <v>682</v>
      </c>
      <c r="D560" s="15" t="s">
        <v>94</v>
      </c>
      <c r="E560" s="15" t="s">
        <v>530</v>
      </c>
      <c r="F560" s="527"/>
    </row>
    <row r="561" spans="1:6" ht="27.75">
      <c r="A561" s="75" t="s">
        <v>480</v>
      </c>
      <c r="B561" s="24" t="s">
        <v>543</v>
      </c>
      <c r="C561" s="15" t="s">
        <v>682</v>
      </c>
      <c r="D561" s="15" t="s">
        <v>481</v>
      </c>
      <c r="E561" s="15"/>
      <c r="F561" s="527">
        <f>F562+F564+F577</f>
        <v>1775.824</v>
      </c>
    </row>
    <row r="562" spans="1:6" ht="57" customHeight="1">
      <c r="A562" s="397" t="s">
        <v>36</v>
      </c>
      <c r="B562" s="21" t="s">
        <v>543</v>
      </c>
      <c r="C562" s="21" t="s">
        <v>682</v>
      </c>
      <c r="D562" s="21" t="s">
        <v>580</v>
      </c>
      <c r="E562" s="24"/>
      <c r="F562" s="527">
        <f>F563</f>
        <v>1588.3</v>
      </c>
    </row>
    <row r="563" spans="1:6" ht="36.75" customHeight="1">
      <c r="A563" s="74" t="s">
        <v>389</v>
      </c>
      <c r="B563" s="15" t="s">
        <v>543</v>
      </c>
      <c r="C563" s="15" t="s">
        <v>682</v>
      </c>
      <c r="D563" s="15" t="s">
        <v>580</v>
      </c>
      <c r="E563" s="15" t="s">
        <v>530</v>
      </c>
      <c r="F563" s="527">
        <v>1588.3</v>
      </c>
    </row>
    <row r="564" spans="1:6" ht="78.75" customHeight="1" hidden="1">
      <c r="A564" s="387" t="s">
        <v>29</v>
      </c>
      <c r="B564" s="15" t="s">
        <v>543</v>
      </c>
      <c r="C564" s="15" t="s">
        <v>682</v>
      </c>
      <c r="D564" s="15" t="s">
        <v>30</v>
      </c>
      <c r="E564" s="15"/>
      <c r="F564" s="528">
        <f>F565</f>
        <v>0</v>
      </c>
    </row>
    <row r="565" spans="1:6" ht="31.5" customHeight="1" hidden="1">
      <c r="A565" s="74" t="s">
        <v>389</v>
      </c>
      <c r="B565" s="15" t="s">
        <v>543</v>
      </c>
      <c r="C565" s="15" t="s">
        <v>676</v>
      </c>
      <c r="D565" s="15" t="s">
        <v>30</v>
      </c>
      <c r="E565" s="15" t="s">
        <v>530</v>
      </c>
      <c r="F565" s="528"/>
    </row>
    <row r="566" spans="1:6" ht="74.25" customHeight="1" hidden="1">
      <c r="A566" s="24" t="s">
        <v>739</v>
      </c>
      <c r="B566" s="24" t="s">
        <v>543</v>
      </c>
      <c r="C566" s="24" t="s">
        <v>682</v>
      </c>
      <c r="D566" s="24" t="s">
        <v>95</v>
      </c>
      <c r="E566" s="24"/>
      <c r="F566" s="528">
        <f>F567</f>
        <v>0</v>
      </c>
    </row>
    <row r="567" spans="1:6" ht="35.25" customHeight="1" hidden="1">
      <c r="A567" s="73" t="s">
        <v>389</v>
      </c>
      <c r="B567" s="15" t="s">
        <v>543</v>
      </c>
      <c r="C567" s="15" t="s">
        <v>682</v>
      </c>
      <c r="D567" s="15" t="s">
        <v>301</v>
      </c>
      <c r="E567" s="15" t="s">
        <v>524</v>
      </c>
      <c r="F567" s="528"/>
    </row>
    <row r="568" spans="1:6" ht="57" customHeight="1" hidden="1">
      <c r="A568" s="15" t="s">
        <v>190</v>
      </c>
      <c r="B568" s="15" t="s">
        <v>543</v>
      </c>
      <c r="C568" s="15" t="s">
        <v>682</v>
      </c>
      <c r="D568" s="24" t="s">
        <v>392</v>
      </c>
      <c r="E568" s="15"/>
      <c r="F568" s="528">
        <f>F569</f>
        <v>0</v>
      </c>
    </row>
    <row r="569" spans="1:6" ht="35.25" customHeight="1" hidden="1">
      <c r="A569" s="73" t="s">
        <v>389</v>
      </c>
      <c r="B569" s="15" t="s">
        <v>543</v>
      </c>
      <c r="C569" s="15" t="s">
        <v>682</v>
      </c>
      <c r="D569" s="24" t="s">
        <v>392</v>
      </c>
      <c r="E569" s="15" t="s">
        <v>530</v>
      </c>
      <c r="F569" s="528"/>
    </row>
    <row r="570" spans="1:6" ht="63.75" customHeight="1" hidden="1">
      <c r="A570" s="286" t="s">
        <v>53</v>
      </c>
      <c r="B570" s="15" t="s">
        <v>543</v>
      </c>
      <c r="C570" s="15" t="s">
        <v>682</v>
      </c>
      <c r="D570" s="15" t="s">
        <v>54</v>
      </c>
      <c r="E570" s="15"/>
      <c r="F570" s="527">
        <f>F571+F573+F575</f>
        <v>0</v>
      </c>
    </row>
    <row r="571" spans="1:6" ht="63.75" customHeight="1" hidden="1">
      <c r="A571" s="63" t="s">
        <v>56</v>
      </c>
      <c r="B571" s="15" t="s">
        <v>543</v>
      </c>
      <c r="C571" s="15" t="s">
        <v>682</v>
      </c>
      <c r="D571" s="15" t="s">
        <v>55</v>
      </c>
      <c r="E571" s="15"/>
      <c r="F571" s="527">
        <f>F572</f>
        <v>0</v>
      </c>
    </row>
    <row r="572" spans="1:6" ht="30.75" customHeight="1" hidden="1">
      <c r="A572" s="74" t="s">
        <v>389</v>
      </c>
      <c r="B572" s="15" t="s">
        <v>543</v>
      </c>
      <c r="C572" s="15" t="s">
        <v>682</v>
      </c>
      <c r="D572" s="15" t="s">
        <v>55</v>
      </c>
      <c r="E572" s="15" t="s">
        <v>530</v>
      </c>
      <c r="F572" s="527"/>
    </row>
    <row r="573" spans="1:6" ht="44.25" customHeight="1" hidden="1">
      <c r="A573" s="63" t="s">
        <v>57</v>
      </c>
      <c r="B573" s="15" t="s">
        <v>543</v>
      </c>
      <c r="C573" s="15" t="s">
        <v>682</v>
      </c>
      <c r="D573" s="15" t="s">
        <v>58</v>
      </c>
      <c r="E573" s="15"/>
      <c r="F573" s="527">
        <f>F574</f>
        <v>0</v>
      </c>
    </row>
    <row r="574" spans="1:6" ht="33.75" customHeight="1" hidden="1">
      <c r="A574" s="74" t="s">
        <v>389</v>
      </c>
      <c r="B574" s="15" t="s">
        <v>543</v>
      </c>
      <c r="C574" s="15" t="s">
        <v>682</v>
      </c>
      <c r="D574" s="15" t="s">
        <v>58</v>
      </c>
      <c r="E574" s="15" t="s">
        <v>530</v>
      </c>
      <c r="F574" s="527"/>
    </row>
    <row r="575" spans="1:6" ht="47.25" customHeight="1" hidden="1">
      <c r="A575" s="63" t="s">
        <v>59</v>
      </c>
      <c r="B575" s="15" t="s">
        <v>543</v>
      </c>
      <c r="C575" s="15" t="s">
        <v>682</v>
      </c>
      <c r="D575" s="15" t="s">
        <v>60</v>
      </c>
      <c r="E575" s="15"/>
      <c r="F575" s="527">
        <f>F576</f>
        <v>0</v>
      </c>
    </row>
    <row r="576" spans="1:6" ht="38.25" customHeight="1" hidden="1">
      <c r="A576" s="74" t="s">
        <v>389</v>
      </c>
      <c r="B576" s="15" t="s">
        <v>543</v>
      </c>
      <c r="C576" s="15" t="s">
        <v>682</v>
      </c>
      <c r="D576" s="15" t="s">
        <v>60</v>
      </c>
      <c r="E576" s="15" t="s">
        <v>530</v>
      </c>
      <c r="F576" s="527"/>
    </row>
    <row r="577" spans="1:6" ht="38.25" customHeight="1">
      <c r="A577" s="305" t="s">
        <v>29</v>
      </c>
      <c r="B577" s="15" t="s">
        <v>543</v>
      </c>
      <c r="C577" s="15" t="s">
        <v>682</v>
      </c>
      <c r="D577" s="15" t="s">
        <v>30</v>
      </c>
      <c r="E577" s="15"/>
      <c r="F577" s="527">
        <f>F578</f>
        <v>187.524</v>
      </c>
    </row>
    <row r="578" spans="1:6" ht="38.25" customHeight="1">
      <c r="A578" s="74" t="s">
        <v>389</v>
      </c>
      <c r="B578" s="15" t="s">
        <v>543</v>
      </c>
      <c r="C578" s="15" t="s">
        <v>676</v>
      </c>
      <c r="D578" s="15" t="s">
        <v>30</v>
      </c>
      <c r="E578" s="15" t="s">
        <v>530</v>
      </c>
      <c r="F578" s="527">
        <v>187.524</v>
      </c>
    </row>
    <row r="579" spans="1:6" ht="60.75" customHeight="1">
      <c r="A579" s="38" t="s">
        <v>284</v>
      </c>
      <c r="B579" s="21" t="s">
        <v>543</v>
      </c>
      <c r="C579" s="21" t="s">
        <v>682</v>
      </c>
      <c r="D579" s="21" t="s">
        <v>650</v>
      </c>
      <c r="E579" s="21"/>
      <c r="F579" s="526">
        <f>F580</f>
        <v>187.1</v>
      </c>
    </row>
    <row r="580" spans="1:6" ht="64.5" customHeight="1">
      <c r="A580" s="68" t="s">
        <v>1338</v>
      </c>
      <c r="B580" s="15" t="s">
        <v>543</v>
      </c>
      <c r="C580" s="15" t="s">
        <v>682</v>
      </c>
      <c r="D580" s="15" t="s">
        <v>651</v>
      </c>
      <c r="E580" s="15"/>
      <c r="F580" s="527">
        <f>F582</f>
        <v>187.1</v>
      </c>
    </row>
    <row r="581" spans="1:6" ht="45" customHeight="1">
      <c r="A581" s="67" t="s">
        <v>652</v>
      </c>
      <c r="B581" s="15" t="s">
        <v>543</v>
      </c>
      <c r="C581" s="15" t="s">
        <v>682</v>
      </c>
      <c r="D581" s="15" t="s">
        <v>653</v>
      </c>
      <c r="E581" s="15"/>
      <c r="F581" s="527">
        <f>F582</f>
        <v>187.1</v>
      </c>
    </row>
    <row r="582" spans="1:6" ht="15">
      <c r="A582" s="15" t="s">
        <v>329</v>
      </c>
      <c r="B582" s="15" t="s">
        <v>543</v>
      </c>
      <c r="C582" s="15" t="s">
        <v>682</v>
      </c>
      <c r="D582" s="15" t="s">
        <v>654</v>
      </c>
      <c r="E582" s="15"/>
      <c r="F582" s="527">
        <f>F583</f>
        <v>187.1</v>
      </c>
    </row>
    <row r="583" spans="1:6" ht="27.75">
      <c r="A583" s="74" t="s">
        <v>389</v>
      </c>
      <c r="B583" s="15" t="s">
        <v>543</v>
      </c>
      <c r="C583" s="15" t="s">
        <v>682</v>
      </c>
      <c r="D583" s="15" t="s">
        <v>654</v>
      </c>
      <c r="E583" s="15" t="s">
        <v>333</v>
      </c>
      <c r="F583" s="524">
        <v>187.1</v>
      </c>
    </row>
    <row r="584" spans="1:6" ht="42.75" hidden="1">
      <c r="A584" s="33" t="s">
        <v>182</v>
      </c>
      <c r="B584" s="21" t="s">
        <v>543</v>
      </c>
      <c r="C584" s="21" t="s">
        <v>682</v>
      </c>
      <c r="D584" s="21" t="s">
        <v>311</v>
      </c>
      <c r="E584" s="21"/>
      <c r="F584" s="525">
        <f>F585</f>
        <v>0</v>
      </c>
    </row>
    <row r="585" spans="1:6" ht="27" hidden="1">
      <c r="A585" s="15" t="s">
        <v>334</v>
      </c>
      <c r="B585" s="15" t="s">
        <v>543</v>
      </c>
      <c r="C585" s="15" t="s">
        <v>682</v>
      </c>
      <c r="D585" s="15" t="s">
        <v>205</v>
      </c>
      <c r="E585" s="15"/>
      <c r="F585" s="527">
        <f>F586</f>
        <v>0</v>
      </c>
    </row>
    <row r="586" spans="1:6" ht="27" hidden="1">
      <c r="A586" s="15" t="s">
        <v>670</v>
      </c>
      <c r="B586" s="15" t="s">
        <v>543</v>
      </c>
      <c r="C586" s="15" t="s">
        <v>682</v>
      </c>
      <c r="D586" s="15" t="s">
        <v>205</v>
      </c>
      <c r="E586" s="15" t="s">
        <v>530</v>
      </c>
      <c r="F586" s="524"/>
    </row>
    <row r="587" spans="1:6" ht="57" hidden="1">
      <c r="A587" s="22" t="s">
        <v>195</v>
      </c>
      <c r="B587" s="21" t="s">
        <v>543</v>
      </c>
      <c r="C587" s="21" t="s">
        <v>682</v>
      </c>
      <c r="D587" s="21" t="s">
        <v>297</v>
      </c>
      <c r="E587" s="21"/>
      <c r="F587" s="531">
        <f>F588</f>
        <v>0</v>
      </c>
    </row>
    <row r="588" spans="1:6" ht="88.5" customHeight="1" hidden="1">
      <c r="A588" s="15" t="s">
        <v>756</v>
      </c>
      <c r="B588" s="15" t="s">
        <v>543</v>
      </c>
      <c r="C588" s="15" t="s">
        <v>682</v>
      </c>
      <c r="D588" s="15" t="s">
        <v>198</v>
      </c>
      <c r="E588" s="15"/>
      <c r="F588" s="524">
        <f>F589</f>
        <v>0</v>
      </c>
    </row>
    <row r="589" spans="1:6" ht="45" customHeight="1" hidden="1">
      <c r="A589" s="29" t="s">
        <v>196</v>
      </c>
      <c r="B589" s="15" t="s">
        <v>543</v>
      </c>
      <c r="C589" s="15" t="s">
        <v>682</v>
      </c>
      <c r="D589" s="15" t="s">
        <v>197</v>
      </c>
      <c r="E589" s="15"/>
      <c r="F589" s="524">
        <f>F590</f>
        <v>0</v>
      </c>
    </row>
    <row r="590" spans="1:6" ht="15" hidden="1">
      <c r="A590" s="15" t="s">
        <v>529</v>
      </c>
      <c r="B590" s="15" t="s">
        <v>543</v>
      </c>
      <c r="C590" s="15" t="s">
        <v>682</v>
      </c>
      <c r="D590" s="15" t="s">
        <v>197</v>
      </c>
      <c r="E590" s="15" t="s">
        <v>333</v>
      </c>
      <c r="F590" s="524"/>
    </row>
    <row r="591" spans="1:6" ht="60.75" customHeight="1" hidden="1">
      <c r="A591" s="44" t="s">
        <v>398</v>
      </c>
      <c r="B591" s="21" t="s">
        <v>543</v>
      </c>
      <c r="C591" s="21" t="s">
        <v>682</v>
      </c>
      <c r="D591" s="21" t="s">
        <v>88</v>
      </c>
      <c r="E591" s="21"/>
      <c r="F591" s="525">
        <f>F592</f>
        <v>0</v>
      </c>
    </row>
    <row r="592" spans="1:6" ht="85.5" customHeight="1" hidden="1">
      <c r="A592" s="29" t="s">
        <v>517</v>
      </c>
      <c r="B592" s="15" t="s">
        <v>543</v>
      </c>
      <c r="C592" s="15" t="s">
        <v>682</v>
      </c>
      <c r="D592" s="15" t="s">
        <v>163</v>
      </c>
      <c r="E592" s="15"/>
      <c r="F592" s="527">
        <f>F593</f>
        <v>0</v>
      </c>
    </row>
    <row r="593" spans="1:6" ht="27.75" hidden="1">
      <c r="A593" s="55" t="s">
        <v>254</v>
      </c>
      <c r="B593" s="15" t="s">
        <v>543</v>
      </c>
      <c r="C593" s="15" t="s">
        <v>682</v>
      </c>
      <c r="D593" s="15" t="s">
        <v>257</v>
      </c>
      <c r="E593" s="15"/>
      <c r="F593" s="527">
        <f>F594</f>
        <v>0</v>
      </c>
    </row>
    <row r="594" spans="1:6" ht="27" hidden="1">
      <c r="A594" s="15" t="s">
        <v>670</v>
      </c>
      <c r="B594" s="15" t="s">
        <v>543</v>
      </c>
      <c r="C594" s="15" t="s">
        <v>682</v>
      </c>
      <c r="D594" s="15" t="s">
        <v>257</v>
      </c>
      <c r="E594" s="15" t="s">
        <v>530</v>
      </c>
      <c r="F594" s="524"/>
    </row>
    <row r="595" spans="1:6" ht="15" hidden="1">
      <c r="A595" s="22"/>
      <c r="B595" s="21"/>
      <c r="C595" s="21"/>
      <c r="D595" s="21"/>
      <c r="E595" s="21"/>
      <c r="F595" s="531">
        <f>F596</f>
        <v>0</v>
      </c>
    </row>
    <row r="596" spans="1:6" ht="15" hidden="1">
      <c r="A596" s="15"/>
      <c r="B596" s="15"/>
      <c r="C596" s="15"/>
      <c r="D596" s="15"/>
      <c r="E596" s="15"/>
      <c r="F596" s="524">
        <f>F597</f>
        <v>0</v>
      </c>
    </row>
    <row r="597" spans="1:6" ht="15" hidden="1">
      <c r="A597" s="247"/>
      <c r="B597" s="15"/>
      <c r="C597" s="15"/>
      <c r="D597" s="15"/>
      <c r="E597" s="15"/>
      <c r="F597" s="534">
        <f>F598</f>
        <v>0</v>
      </c>
    </row>
    <row r="598" spans="1:6" ht="15" hidden="1">
      <c r="A598" s="29"/>
      <c r="B598" s="15"/>
      <c r="C598" s="15"/>
      <c r="D598" s="15"/>
      <c r="E598" s="15"/>
      <c r="F598" s="534">
        <f>F599</f>
        <v>0</v>
      </c>
    </row>
    <row r="599" spans="1:6" ht="15" hidden="1">
      <c r="A599" s="74"/>
      <c r="B599" s="15"/>
      <c r="C599" s="15"/>
      <c r="D599" s="15"/>
      <c r="E599" s="15"/>
      <c r="F599" s="524"/>
    </row>
    <row r="600" spans="1:6" ht="54.75">
      <c r="A600" s="264" t="s">
        <v>68</v>
      </c>
      <c r="B600" s="17" t="s">
        <v>543</v>
      </c>
      <c r="C600" s="17" t="s">
        <v>682</v>
      </c>
      <c r="D600" s="17" t="s">
        <v>372</v>
      </c>
      <c r="E600" s="15"/>
      <c r="F600" s="530">
        <f>F601</f>
        <v>5705.8730000000005</v>
      </c>
    </row>
    <row r="601" spans="1:6" ht="114">
      <c r="A601" s="22" t="s">
        <v>1354</v>
      </c>
      <c r="B601" s="15" t="s">
        <v>543</v>
      </c>
      <c r="C601" s="15" t="s">
        <v>682</v>
      </c>
      <c r="D601" s="24" t="s">
        <v>373</v>
      </c>
      <c r="E601" s="15"/>
      <c r="F601" s="524">
        <f>F602+F605</f>
        <v>5705.8730000000005</v>
      </c>
    </row>
    <row r="602" spans="1:6" ht="41.25">
      <c r="A602" s="67" t="s">
        <v>844</v>
      </c>
      <c r="B602" s="15" t="s">
        <v>543</v>
      </c>
      <c r="C602" s="15" t="s">
        <v>682</v>
      </c>
      <c r="D602" s="15" t="s">
        <v>376</v>
      </c>
      <c r="E602" s="15"/>
      <c r="F602" s="524">
        <f>F603</f>
        <v>1911.68</v>
      </c>
    </row>
    <row r="603" spans="1:6" ht="27.75">
      <c r="A603" s="74" t="s">
        <v>731</v>
      </c>
      <c r="B603" s="15" t="s">
        <v>543</v>
      </c>
      <c r="C603" s="15" t="s">
        <v>682</v>
      </c>
      <c r="D603" s="15" t="s">
        <v>845</v>
      </c>
      <c r="E603" s="15"/>
      <c r="F603" s="524">
        <f>F604</f>
        <v>1911.68</v>
      </c>
    </row>
    <row r="604" spans="1:6" ht="27">
      <c r="A604" s="15" t="s">
        <v>444</v>
      </c>
      <c r="B604" s="15" t="s">
        <v>543</v>
      </c>
      <c r="C604" s="15" t="s">
        <v>682</v>
      </c>
      <c r="D604" s="15" t="s">
        <v>845</v>
      </c>
      <c r="E604" s="15" t="s">
        <v>524</v>
      </c>
      <c r="F604" s="524">
        <v>1911.68</v>
      </c>
    </row>
    <row r="605" spans="1:6" ht="27.75">
      <c r="A605" s="263" t="s">
        <v>61</v>
      </c>
      <c r="B605" s="15" t="s">
        <v>543</v>
      </c>
      <c r="C605" s="15" t="s">
        <v>682</v>
      </c>
      <c r="D605" s="15" t="s">
        <v>846</v>
      </c>
      <c r="E605" s="15"/>
      <c r="F605" s="524">
        <f>F606</f>
        <v>3794.193</v>
      </c>
    </row>
    <row r="606" spans="1:6" ht="27">
      <c r="A606" s="15" t="s">
        <v>444</v>
      </c>
      <c r="B606" s="15" t="s">
        <v>543</v>
      </c>
      <c r="C606" s="15" t="s">
        <v>682</v>
      </c>
      <c r="D606" s="15" t="s">
        <v>846</v>
      </c>
      <c r="E606" s="15" t="s">
        <v>524</v>
      </c>
      <c r="F606" s="524">
        <v>3794.193</v>
      </c>
    </row>
    <row r="607" spans="1:6" ht="27">
      <c r="A607" s="44" t="s">
        <v>829</v>
      </c>
      <c r="B607" s="21" t="s">
        <v>543</v>
      </c>
      <c r="C607" s="21" t="s">
        <v>682</v>
      </c>
      <c r="D607" s="21" t="s">
        <v>699</v>
      </c>
      <c r="E607" s="21"/>
      <c r="F607" s="525">
        <f>F608</f>
        <v>10</v>
      </c>
    </row>
    <row r="608" spans="1:6" ht="58.5" customHeight="1">
      <c r="A608" s="29" t="s">
        <v>1355</v>
      </c>
      <c r="B608" s="15" t="s">
        <v>543</v>
      </c>
      <c r="C608" s="15" t="s">
        <v>682</v>
      </c>
      <c r="D608" s="15" t="s">
        <v>701</v>
      </c>
      <c r="E608" s="15"/>
      <c r="F608" s="527">
        <f>F610</f>
        <v>10</v>
      </c>
    </row>
    <row r="609" spans="1:6" ht="72" customHeight="1">
      <c r="A609" s="67" t="s">
        <v>702</v>
      </c>
      <c r="B609" s="15" t="s">
        <v>543</v>
      </c>
      <c r="C609" s="15" t="s">
        <v>682</v>
      </c>
      <c r="D609" s="15" t="s">
        <v>703</v>
      </c>
      <c r="E609" s="15"/>
      <c r="F609" s="527">
        <f>F610</f>
        <v>10</v>
      </c>
    </row>
    <row r="610" spans="1:6" ht="27">
      <c r="A610" s="15" t="s">
        <v>254</v>
      </c>
      <c r="B610" s="15" t="s">
        <v>543</v>
      </c>
      <c r="C610" s="15" t="s">
        <v>682</v>
      </c>
      <c r="D610" s="15" t="s">
        <v>704</v>
      </c>
      <c r="E610" s="15"/>
      <c r="F610" s="527">
        <f>F611</f>
        <v>10</v>
      </c>
    </row>
    <row r="611" spans="1:6" ht="27.75">
      <c r="A611" s="74" t="s">
        <v>389</v>
      </c>
      <c r="B611" s="15" t="s">
        <v>543</v>
      </c>
      <c r="C611" s="15" t="s">
        <v>682</v>
      </c>
      <c r="D611" s="15" t="s">
        <v>704</v>
      </c>
      <c r="E611" s="15" t="s">
        <v>530</v>
      </c>
      <c r="F611" s="524">
        <v>10</v>
      </c>
    </row>
    <row r="612" spans="1:6" ht="33.75" customHeight="1">
      <c r="A612" s="28" t="s">
        <v>817</v>
      </c>
      <c r="B612" s="17" t="s">
        <v>543</v>
      </c>
      <c r="C612" s="17" t="s">
        <v>682</v>
      </c>
      <c r="D612" s="17" t="s">
        <v>353</v>
      </c>
      <c r="E612" s="17"/>
      <c r="F612" s="530">
        <f>F613</f>
        <v>158</v>
      </c>
    </row>
    <row r="613" spans="1:6" ht="41.25">
      <c r="A613" s="29" t="s">
        <v>1342</v>
      </c>
      <c r="B613" s="15" t="s">
        <v>543</v>
      </c>
      <c r="C613" s="15" t="s">
        <v>682</v>
      </c>
      <c r="D613" s="15" t="s">
        <v>357</v>
      </c>
      <c r="E613" s="15"/>
      <c r="F613" s="524">
        <f>F614</f>
        <v>158</v>
      </c>
    </row>
    <row r="614" spans="1:6" ht="27.75">
      <c r="A614" s="26" t="s">
        <v>473</v>
      </c>
      <c r="B614" s="15" t="s">
        <v>543</v>
      </c>
      <c r="C614" s="15" t="s">
        <v>682</v>
      </c>
      <c r="D614" s="15" t="s">
        <v>358</v>
      </c>
      <c r="E614" s="15"/>
      <c r="F614" s="524">
        <f>F615</f>
        <v>158</v>
      </c>
    </row>
    <row r="615" spans="1:6" ht="27">
      <c r="A615" s="15" t="s">
        <v>255</v>
      </c>
      <c r="B615" s="15" t="s">
        <v>543</v>
      </c>
      <c r="C615" s="15" t="s">
        <v>682</v>
      </c>
      <c r="D615" s="15" t="s">
        <v>359</v>
      </c>
      <c r="E615" s="15"/>
      <c r="F615" s="524">
        <f>F616</f>
        <v>158</v>
      </c>
    </row>
    <row r="616" spans="1:6" ht="27.75">
      <c r="A616" s="74" t="s">
        <v>389</v>
      </c>
      <c r="B616" s="15" t="s">
        <v>543</v>
      </c>
      <c r="C616" s="15" t="s">
        <v>682</v>
      </c>
      <c r="D616" s="15" t="s">
        <v>359</v>
      </c>
      <c r="E616" s="15" t="s">
        <v>530</v>
      </c>
      <c r="F616" s="524">
        <v>158</v>
      </c>
    </row>
    <row r="617" spans="1:6" ht="63.75" customHeight="1" hidden="1">
      <c r="A617" s="28" t="s">
        <v>609</v>
      </c>
      <c r="B617" s="17" t="s">
        <v>543</v>
      </c>
      <c r="C617" s="17" t="s">
        <v>682</v>
      </c>
      <c r="D617" s="17" t="s">
        <v>762</v>
      </c>
      <c r="E617" s="17"/>
      <c r="F617" s="529">
        <f>F618</f>
        <v>0</v>
      </c>
    </row>
    <row r="618" spans="1:6" ht="54" hidden="1">
      <c r="A618" s="39" t="s">
        <v>748</v>
      </c>
      <c r="B618" s="15" t="s">
        <v>543</v>
      </c>
      <c r="C618" s="15" t="s">
        <v>682</v>
      </c>
      <c r="D618" s="15" t="s">
        <v>191</v>
      </c>
      <c r="E618" s="15"/>
      <c r="F618" s="529">
        <f>F619</f>
        <v>0</v>
      </c>
    </row>
    <row r="619" spans="1:6" ht="27" hidden="1">
      <c r="A619" s="15" t="s">
        <v>610</v>
      </c>
      <c r="B619" s="15" t="s">
        <v>543</v>
      </c>
      <c r="C619" s="15" t="s">
        <v>682</v>
      </c>
      <c r="D619" s="15" t="s">
        <v>749</v>
      </c>
      <c r="E619" s="15"/>
      <c r="F619" s="524">
        <f>F620</f>
        <v>0</v>
      </c>
    </row>
    <row r="620" spans="1:6" ht="27" hidden="1">
      <c r="A620" s="15" t="s">
        <v>670</v>
      </c>
      <c r="B620" s="15" t="s">
        <v>543</v>
      </c>
      <c r="C620" s="15" t="s">
        <v>682</v>
      </c>
      <c r="D620" s="15" t="s">
        <v>749</v>
      </c>
      <c r="E620" s="15" t="s">
        <v>530</v>
      </c>
      <c r="F620" s="524"/>
    </row>
    <row r="621" spans="1:6" ht="40.5">
      <c r="A621" s="17" t="s">
        <v>848</v>
      </c>
      <c r="B621" s="17" t="s">
        <v>543</v>
      </c>
      <c r="C621" s="17" t="s">
        <v>682</v>
      </c>
      <c r="D621" s="17" t="s">
        <v>849</v>
      </c>
      <c r="E621" s="15"/>
      <c r="F621" s="530">
        <f>F622</f>
        <v>1287.87</v>
      </c>
    </row>
    <row r="622" spans="1:6" ht="67.5">
      <c r="A622" s="15" t="s">
        <v>1356</v>
      </c>
      <c r="B622" s="15" t="s">
        <v>543</v>
      </c>
      <c r="C622" s="15" t="s">
        <v>682</v>
      </c>
      <c r="D622" s="15" t="s">
        <v>850</v>
      </c>
      <c r="E622" s="15"/>
      <c r="F622" s="524">
        <f>F623</f>
        <v>1287.87</v>
      </c>
    </row>
    <row r="623" spans="1:6" ht="54.75">
      <c r="A623" s="67" t="s">
        <v>851</v>
      </c>
      <c r="B623" s="15" t="s">
        <v>543</v>
      </c>
      <c r="C623" s="15" t="s">
        <v>682</v>
      </c>
      <c r="D623" s="15" t="s">
        <v>852</v>
      </c>
      <c r="E623" s="15"/>
      <c r="F623" s="524">
        <f>F624</f>
        <v>1287.87</v>
      </c>
    </row>
    <row r="624" spans="1:6" ht="27.75">
      <c r="A624" s="244" t="s">
        <v>853</v>
      </c>
      <c r="B624" s="15" t="s">
        <v>543</v>
      </c>
      <c r="C624" s="15" t="s">
        <v>682</v>
      </c>
      <c r="D624" s="15" t="s">
        <v>854</v>
      </c>
      <c r="E624" s="15"/>
      <c r="F624" s="524">
        <f>F625</f>
        <v>1287.87</v>
      </c>
    </row>
    <row r="625" spans="1:6" ht="27.75">
      <c r="A625" s="74" t="s">
        <v>389</v>
      </c>
      <c r="B625" s="15" t="s">
        <v>543</v>
      </c>
      <c r="C625" s="15" t="s">
        <v>682</v>
      </c>
      <c r="D625" s="15" t="s">
        <v>854</v>
      </c>
      <c r="E625" s="15" t="s">
        <v>530</v>
      </c>
      <c r="F625" s="524">
        <v>1287.87</v>
      </c>
    </row>
    <row r="626" spans="1:6" ht="33" customHeight="1">
      <c r="A626" s="35" t="s">
        <v>178</v>
      </c>
      <c r="B626" s="21" t="s">
        <v>543</v>
      </c>
      <c r="C626" s="21" t="s">
        <v>682</v>
      </c>
      <c r="D626" s="21" t="s">
        <v>587</v>
      </c>
      <c r="E626" s="15"/>
      <c r="F626" s="525">
        <f>F627</f>
        <v>2074.15</v>
      </c>
    </row>
    <row r="627" spans="1:6" ht="45" customHeight="1">
      <c r="A627" s="43" t="s">
        <v>179</v>
      </c>
      <c r="B627" s="15" t="s">
        <v>543</v>
      </c>
      <c r="C627" s="15" t="s">
        <v>682</v>
      </c>
      <c r="D627" s="15" t="s">
        <v>136</v>
      </c>
      <c r="E627" s="17"/>
      <c r="F627" s="527">
        <f>F629</f>
        <v>2074.15</v>
      </c>
    </row>
    <row r="628" spans="1:6" ht="15" hidden="1">
      <c r="A628" s="15"/>
      <c r="B628" s="15"/>
      <c r="C628" s="15"/>
      <c r="D628" s="15"/>
      <c r="E628" s="15"/>
      <c r="F628" s="524"/>
    </row>
    <row r="629" spans="1:6" ht="27">
      <c r="A629" s="15" t="s">
        <v>127</v>
      </c>
      <c r="B629" s="15" t="s">
        <v>543</v>
      </c>
      <c r="C629" s="15" t="s">
        <v>682</v>
      </c>
      <c r="D629" s="15" t="s">
        <v>498</v>
      </c>
      <c r="E629" s="15"/>
      <c r="F629" s="524">
        <f>F630</f>
        <v>2074.15</v>
      </c>
    </row>
    <row r="630" spans="1:6" ht="27">
      <c r="A630" s="73" t="s">
        <v>389</v>
      </c>
      <c r="B630" s="15" t="s">
        <v>543</v>
      </c>
      <c r="C630" s="15" t="s">
        <v>682</v>
      </c>
      <c r="D630" s="15" t="s">
        <v>498</v>
      </c>
      <c r="E630" s="15" t="s">
        <v>530</v>
      </c>
      <c r="F630" s="524">
        <v>2074.15</v>
      </c>
    </row>
    <row r="631" spans="1:6" ht="15" hidden="1">
      <c r="A631" s="53" t="s">
        <v>567</v>
      </c>
      <c r="B631" s="17" t="s">
        <v>543</v>
      </c>
      <c r="C631" s="17" t="s">
        <v>682</v>
      </c>
      <c r="D631" s="17"/>
      <c r="E631" s="17"/>
      <c r="F631" s="530">
        <f>F634+F653</f>
        <v>10887.298000000003</v>
      </c>
    </row>
    <row r="632" spans="1:6" ht="15">
      <c r="A632" s="53" t="s">
        <v>567</v>
      </c>
      <c r="B632" s="17" t="s">
        <v>543</v>
      </c>
      <c r="C632" s="17" t="s">
        <v>539</v>
      </c>
      <c r="D632" s="17"/>
      <c r="E632" s="17"/>
      <c r="F632" s="530">
        <f>F633+F640+F653</f>
        <v>11074.298000000003</v>
      </c>
    </row>
    <row r="633" spans="1:6" ht="28.5">
      <c r="A633" s="22" t="s">
        <v>460</v>
      </c>
      <c r="B633" s="21" t="s">
        <v>330</v>
      </c>
      <c r="C633" s="21" t="s">
        <v>539</v>
      </c>
      <c r="D633" s="21" t="s">
        <v>693</v>
      </c>
      <c r="E633" s="17"/>
      <c r="F633" s="530">
        <f>F634</f>
        <v>10881.598000000002</v>
      </c>
    </row>
    <row r="634" spans="1:6" ht="57">
      <c r="A634" s="22" t="s">
        <v>1357</v>
      </c>
      <c r="B634" s="21" t="s">
        <v>543</v>
      </c>
      <c r="C634" s="21" t="s">
        <v>539</v>
      </c>
      <c r="D634" s="21" t="s">
        <v>694</v>
      </c>
      <c r="E634" s="21"/>
      <c r="F634" s="526">
        <f>F635</f>
        <v>10881.598000000002</v>
      </c>
    </row>
    <row r="635" spans="1:6" ht="41.25">
      <c r="A635" s="67" t="s">
        <v>131</v>
      </c>
      <c r="B635" s="15" t="s">
        <v>543</v>
      </c>
      <c r="C635" s="15" t="s">
        <v>539</v>
      </c>
      <c r="D635" s="15" t="s">
        <v>132</v>
      </c>
      <c r="E635" s="15"/>
      <c r="F635" s="527">
        <f>F636</f>
        <v>10881.598000000002</v>
      </c>
    </row>
    <row r="636" spans="1:6" ht="27">
      <c r="A636" s="15" t="s">
        <v>613</v>
      </c>
      <c r="B636" s="24" t="s">
        <v>543</v>
      </c>
      <c r="C636" s="15" t="s">
        <v>539</v>
      </c>
      <c r="D636" s="15" t="s">
        <v>134</v>
      </c>
      <c r="E636" s="15"/>
      <c r="F636" s="527">
        <f>F637+F638+F639</f>
        <v>10881.598000000002</v>
      </c>
    </row>
    <row r="637" spans="1:11" ht="54">
      <c r="A637" s="15" t="s">
        <v>669</v>
      </c>
      <c r="B637" s="15" t="s">
        <v>543</v>
      </c>
      <c r="C637" s="15" t="s">
        <v>539</v>
      </c>
      <c r="D637" s="15" t="s">
        <v>134</v>
      </c>
      <c r="E637" s="15" t="s">
        <v>73</v>
      </c>
      <c r="F637" s="527">
        <v>7440.1</v>
      </c>
      <c r="K637" s="527"/>
    </row>
    <row r="638" spans="1:11" ht="27.75">
      <c r="A638" s="74" t="s">
        <v>389</v>
      </c>
      <c r="B638" s="15" t="s">
        <v>543</v>
      </c>
      <c r="C638" s="15" t="s">
        <v>539</v>
      </c>
      <c r="D638" s="15" t="s">
        <v>134</v>
      </c>
      <c r="E638" s="15" t="s">
        <v>530</v>
      </c>
      <c r="F638" s="527">
        <v>3413.568</v>
      </c>
      <c r="K638" s="527"/>
    </row>
    <row r="639" spans="1:11" ht="15">
      <c r="A639" s="2" t="s">
        <v>781</v>
      </c>
      <c r="B639" s="15" t="s">
        <v>543</v>
      </c>
      <c r="C639" s="15" t="s">
        <v>539</v>
      </c>
      <c r="D639" s="15" t="s">
        <v>134</v>
      </c>
      <c r="E639" s="15" t="s">
        <v>782</v>
      </c>
      <c r="F639" s="527">
        <v>27.93</v>
      </c>
      <c r="K639" s="527"/>
    </row>
    <row r="640" spans="1:6" ht="42.75">
      <c r="A640" s="38" t="s">
        <v>284</v>
      </c>
      <c r="B640" s="15" t="s">
        <v>543</v>
      </c>
      <c r="C640" s="15" t="s">
        <v>539</v>
      </c>
      <c r="D640" s="21" t="s">
        <v>650</v>
      </c>
      <c r="E640" s="17"/>
      <c r="F640" s="527">
        <f>F641</f>
        <v>187</v>
      </c>
    </row>
    <row r="641" spans="1:6" ht="54.75">
      <c r="A641" s="68" t="s">
        <v>1338</v>
      </c>
      <c r="B641" s="15" t="s">
        <v>543</v>
      </c>
      <c r="C641" s="15" t="s">
        <v>539</v>
      </c>
      <c r="D641" s="24" t="s">
        <v>651</v>
      </c>
      <c r="E641" s="15"/>
      <c r="F641" s="527">
        <f>F642</f>
        <v>187</v>
      </c>
    </row>
    <row r="642" spans="1:6" ht="41.25">
      <c r="A642" s="67" t="s">
        <v>652</v>
      </c>
      <c r="B642" s="15" t="s">
        <v>543</v>
      </c>
      <c r="C642" s="15" t="s">
        <v>539</v>
      </c>
      <c r="D642" s="24" t="s">
        <v>653</v>
      </c>
      <c r="E642" s="15"/>
      <c r="F642" s="527">
        <f>F643</f>
        <v>187</v>
      </c>
    </row>
    <row r="643" spans="1:6" ht="15">
      <c r="A643" s="15" t="s">
        <v>329</v>
      </c>
      <c r="B643" s="15" t="s">
        <v>543</v>
      </c>
      <c r="C643" s="15" t="s">
        <v>539</v>
      </c>
      <c r="D643" s="15" t="s">
        <v>654</v>
      </c>
      <c r="E643" s="15"/>
      <c r="F643" s="527">
        <f>F644</f>
        <v>187</v>
      </c>
    </row>
    <row r="644" spans="1:6" ht="27.75">
      <c r="A644" s="74" t="s">
        <v>389</v>
      </c>
      <c r="B644" s="15" t="s">
        <v>543</v>
      </c>
      <c r="C644" s="15" t="s">
        <v>539</v>
      </c>
      <c r="D644" s="15" t="s">
        <v>654</v>
      </c>
      <c r="E644" s="15" t="s">
        <v>530</v>
      </c>
      <c r="F644" s="527">
        <v>187</v>
      </c>
    </row>
    <row r="645" spans="1:6" ht="57.75" customHeight="1" hidden="1">
      <c r="A645" s="81" t="s">
        <v>68</v>
      </c>
      <c r="B645" s="17" t="s">
        <v>543</v>
      </c>
      <c r="C645" s="17" t="s">
        <v>682</v>
      </c>
      <c r="D645" s="17" t="s">
        <v>372</v>
      </c>
      <c r="E645" s="15"/>
      <c r="F645" s="527">
        <f>F646</f>
        <v>0</v>
      </c>
    </row>
    <row r="646" spans="1:6" ht="63" customHeight="1" hidden="1">
      <c r="A646" s="22" t="s">
        <v>375</v>
      </c>
      <c r="B646" s="21" t="s">
        <v>543</v>
      </c>
      <c r="C646" s="21" t="s">
        <v>682</v>
      </c>
      <c r="D646" s="21" t="s">
        <v>373</v>
      </c>
      <c r="E646" s="15"/>
      <c r="F646" s="527">
        <f>F647</f>
        <v>0</v>
      </c>
    </row>
    <row r="647" spans="1:6" ht="31.5" customHeight="1" hidden="1">
      <c r="A647" s="67" t="s">
        <v>69</v>
      </c>
      <c r="B647" s="15" t="s">
        <v>543</v>
      </c>
      <c r="C647" s="15" t="s">
        <v>682</v>
      </c>
      <c r="D647" s="15" t="s">
        <v>70</v>
      </c>
      <c r="E647" s="15"/>
      <c r="F647" s="527">
        <f>F648+F651</f>
        <v>0</v>
      </c>
    </row>
    <row r="648" spans="1:6" ht="33" customHeight="1" hidden="1">
      <c r="A648" s="74" t="s">
        <v>731</v>
      </c>
      <c r="B648" s="15" t="s">
        <v>543</v>
      </c>
      <c r="C648" s="15" t="s">
        <v>682</v>
      </c>
      <c r="D648" s="15" t="s">
        <v>71</v>
      </c>
      <c r="E648" s="15"/>
      <c r="F648" s="527">
        <f>F650+F649</f>
        <v>0</v>
      </c>
    </row>
    <row r="649" spans="1:6" ht="33" customHeight="1" hidden="1">
      <c r="A649" s="74" t="s">
        <v>389</v>
      </c>
      <c r="B649" s="15" t="s">
        <v>543</v>
      </c>
      <c r="C649" s="15" t="s">
        <v>676</v>
      </c>
      <c r="D649" s="15" t="s">
        <v>71</v>
      </c>
      <c r="E649" s="15" t="s">
        <v>530</v>
      </c>
      <c r="F649" s="527"/>
    </row>
    <row r="650" spans="1:6" ht="33.75" customHeight="1" hidden="1">
      <c r="A650" s="15" t="s">
        <v>444</v>
      </c>
      <c r="B650" s="15" t="s">
        <v>543</v>
      </c>
      <c r="C650" s="15" t="s">
        <v>676</v>
      </c>
      <c r="D650" s="15" t="s">
        <v>71</v>
      </c>
      <c r="E650" s="15" t="s">
        <v>524</v>
      </c>
      <c r="F650" s="527"/>
    </row>
    <row r="651" spans="1:6" ht="30" customHeight="1" hidden="1">
      <c r="A651" s="63" t="s">
        <v>61</v>
      </c>
      <c r="B651" s="15" t="s">
        <v>543</v>
      </c>
      <c r="C651" s="15" t="s">
        <v>682</v>
      </c>
      <c r="D651" s="15" t="s">
        <v>72</v>
      </c>
      <c r="E651" s="15"/>
      <c r="F651" s="527">
        <f>F652</f>
        <v>0</v>
      </c>
    </row>
    <row r="652" spans="1:6" ht="27.75" customHeight="1" hidden="1">
      <c r="A652" s="15" t="s">
        <v>444</v>
      </c>
      <c r="B652" s="15" t="s">
        <v>543</v>
      </c>
      <c r="C652" s="15" t="s">
        <v>682</v>
      </c>
      <c r="D652" s="15" t="s">
        <v>72</v>
      </c>
      <c r="E652" s="15" t="s">
        <v>524</v>
      </c>
      <c r="F652" s="527"/>
    </row>
    <row r="653" spans="1:6" ht="48.75" customHeight="1">
      <c r="A653" s="22" t="s">
        <v>149</v>
      </c>
      <c r="B653" s="21" t="s">
        <v>543</v>
      </c>
      <c r="C653" s="21" t="s">
        <v>539</v>
      </c>
      <c r="D653" s="21" t="s">
        <v>156</v>
      </c>
      <c r="E653" s="21"/>
      <c r="F653" s="531">
        <f>F654</f>
        <v>5.7</v>
      </c>
    </row>
    <row r="654" spans="1:6" ht="67.5">
      <c r="A654" s="15" t="s">
        <v>1358</v>
      </c>
      <c r="B654" s="15" t="s">
        <v>543</v>
      </c>
      <c r="C654" s="15" t="s">
        <v>539</v>
      </c>
      <c r="D654" s="15" t="s">
        <v>151</v>
      </c>
      <c r="E654" s="15"/>
      <c r="F654" s="524">
        <f>F655</f>
        <v>5.7</v>
      </c>
    </row>
    <row r="655" spans="1:6" ht="27.75">
      <c r="A655" s="247" t="s">
        <v>152</v>
      </c>
      <c r="B655" s="15" t="s">
        <v>543</v>
      </c>
      <c r="C655" s="15" t="s">
        <v>539</v>
      </c>
      <c r="D655" s="15" t="s">
        <v>153</v>
      </c>
      <c r="E655" s="15"/>
      <c r="F655" s="534">
        <f>F656</f>
        <v>5.7</v>
      </c>
    </row>
    <row r="656" spans="1:6" ht="27.75">
      <c r="A656" s="29" t="s">
        <v>196</v>
      </c>
      <c r="B656" s="15" t="s">
        <v>543</v>
      </c>
      <c r="C656" s="15" t="s">
        <v>539</v>
      </c>
      <c r="D656" s="15" t="s">
        <v>154</v>
      </c>
      <c r="E656" s="15"/>
      <c r="F656" s="534">
        <f>F657</f>
        <v>5.7</v>
      </c>
    </row>
    <row r="657" spans="1:6" ht="27.75">
      <c r="A657" s="74" t="s">
        <v>389</v>
      </c>
      <c r="B657" s="15" t="s">
        <v>543</v>
      </c>
      <c r="C657" s="15" t="s">
        <v>539</v>
      </c>
      <c r="D657" s="15" t="s">
        <v>154</v>
      </c>
      <c r="E657" s="15" t="s">
        <v>530</v>
      </c>
      <c r="F657" s="524">
        <v>5.7</v>
      </c>
    </row>
    <row r="658" spans="1:6" ht="15">
      <c r="A658" s="17" t="s">
        <v>283</v>
      </c>
      <c r="B658" s="17" t="s">
        <v>543</v>
      </c>
      <c r="C658" s="17" t="s">
        <v>543</v>
      </c>
      <c r="D658" s="17"/>
      <c r="E658" s="17"/>
      <c r="F658" s="525">
        <f>F659</f>
        <v>1431.36</v>
      </c>
    </row>
    <row r="659" spans="1:6" ht="72.75" customHeight="1">
      <c r="A659" s="53" t="s">
        <v>835</v>
      </c>
      <c r="B659" s="21" t="s">
        <v>543</v>
      </c>
      <c r="C659" s="21" t="s">
        <v>543</v>
      </c>
      <c r="D659" s="21" t="s">
        <v>318</v>
      </c>
      <c r="E659" s="21"/>
      <c r="F659" s="526">
        <f>F660+F664</f>
        <v>1431.36</v>
      </c>
    </row>
    <row r="660" spans="1:6" ht="69.75" customHeight="1">
      <c r="A660" s="37" t="s">
        <v>1359</v>
      </c>
      <c r="B660" s="24" t="s">
        <v>543</v>
      </c>
      <c r="C660" s="24" t="s">
        <v>543</v>
      </c>
      <c r="D660" s="24" t="s">
        <v>734</v>
      </c>
      <c r="E660" s="24"/>
      <c r="F660" s="528">
        <f>F661</f>
        <v>213</v>
      </c>
    </row>
    <row r="661" spans="1:6" ht="42" customHeight="1">
      <c r="A661" s="64" t="s">
        <v>321</v>
      </c>
      <c r="B661" s="15" t="s">
        <v>543</v>
      </c>
      <c r="C661" s="15" t="s">
        <v>543</v>
      </c>
      <c r="D661" s="15" t="s">
        <v>735</v>
      </c>
      <c r="E661" s="15"/>
      <c r="F661" s="527">
        <f>F662</f>
        <v>213</v>
      </c>
    </row>
    <row r="662" spans="1:6" ht="15" customHeight="1">
      <c r="A662" s="398" t="s">
        <v>339</v>
      </c>
      <c r="B662" s="15" t="s">
        <v>543</v>
      </c>
      <c r="C662" s="15" t="s">
        <v>543</v>
      </c>
      <c r="D662" s="15" t="s">
        <v>736</v>
      </c>
      <c r="E662" s="15"/>
      <c r="F662" s="527">
        <f>F663</f>
        <v>213</v>
      </c>
    </row>
    <row r="663" spans="1:6" ht="27">
      <c r="A663" s="73" t="s">
        <v>389</v>
      </c>
      <c r="B663" s="15" t="s">
        <v>543</v>
      </c>
      <c r="C663" s="15" t="s">
        <v>543</v>
      </c>
      <c r="D663" s="15" t="s">
        <v>736</v>
      </c>
      <c r="E663" s="15" t="s">
        <v>530</v>
      </c>
      <c r="F663" s="524">
        <v>213</v>
      </c>
    </row>
    <row r="664" spans="1:6" ht="67.5" customHeight="1">
      <c r="A664" s="37" t="s">
        <v>1360</v>
      </c>
      <c r="B664" s="15" t="s">
        <v>543</v>
      </c>
      <c r="C664" s="15" t="s">
        <v>543</v>
      </c>
      <c r="D664" s="15" t="s">
        <v>325</v>
      </c>
      <c r="E664" s="15"/>
      <c r="F664" s="524">
        <f>F665</f>
        <v>1218.36</v>
      </c>
    </row>
    <row r="665" spans="1:6" ht="27.75">
      <c r="A665" s="67" t="s">
        <v>687</v>
      </c>
      <c r="B665" s="15" t="s">
        <v>543</v>
      </c>
      <c r="C665" s="15" t="s">
        <v>543</v>
      </c>
      <c r="D665" s="15" t="s">
        <v>327</v>
      </c>
      <c r="E665" s="15"/>
      <c r="F665" s="524">
        <f>F666+F670+F672</f>
        <v>1218.36</v>
      </c>
    </row>
    <row r="666" spans="1:6" ht="27.75">
      <c r="A666" s="43" t="s">
        <v>37</v>
      </c>
      <c r="B666" s="15" t="s">
        <v>543</v>
      </c>
      <c r="C666" s="15" t="s">
        <v>543</v>
      </c>
      <c r="D666" s="15" t="s">
        <v>724</v>
      </c>
      <c r="E666" s="15"/>
      <c r="F666" s="524">
        <f>F669+F667+F668</f>
        <v>790.954</v>
      </c>
    </row>
    <row r="667" spans="1:6" ht="27" hidden="1">
      <c r="A667" s="73" t="s">
        <v>389</v>
      </c>
      <c r="B667" s="15" t="s">
        <v>543</v>
      </c>
      <c r="C667" s="15" t="s">
        <v>543</v>
      </c>
      <c r="D667" s="15" t="s">
        <v>724</v>
      </c>
      <c r="E667" s="15" t="s">
        <v>530</v>
      </c>
      <c r="F667" s="524"/>
    </row>
    <row r="668" spans="1:6" ht="27">
      <c r="A668" s="73" t="s">
        <v>389</v>
      </c>
      <c r="B668" s="15" t="s">
        <v>543</v>
      </c>
      <c r="C668" s="15" t="s">
        <v>543</v>
      </c>
      <c r="D668" s="15" t="s">
        <v>724</v>
      </c>
      <c r="E668" s="15" t="s">
        <v>530</v>
      </c>
      <c r="F668" s="524">
        <v>132.394</v>
      </c>
    </row>
    <row r="669" spans="1:8" ht="15">
      <c r="A669" s="268" t="s">
        <v>183</v>
      </c>
      <c r="B669" s="15" t="s">
        <v>543</v>
      </c>
      <c r="C669" s="15" t="s">
        <v>543</v>
      </c>
      <c r="D669" s="15" t="s">
        <v>724</v>
      </c>
      <c r="E669" s="15" t="s">
        <v>780</v>
      </c>
      <c r="F669" s="524">
        <v>658.56</v>
      </c>
      <c r="H669" s="524"/>
    </row>
    <row r="670" spans="1:6" ht="15" hidden="1">
      <c r="A670" s="43" t="s">
        <v>194</v>
      </c>
      <c r="B670" s="15" t="s">
        <v>543</v>
      </c>
      <c r="C670" s="15" t="s">
        <v>543</v>
      </c>
      <c r="D670" s="15" t="s">
        <v>24</v>
      </c>
      <c r="E670" s="15"/>
      <c r="F670" s="524">
        <f>F671</f>
        <v>0</v>
      </c>
    </row>
    <row r="671" spans="1:6" ht="27" hidden="1">
      <c r="A671" s="73" t="s">
        <v>389</v>
      </c>
      <c r="B671" s="15" t="s">
        <v>543</v>
      </c>
      <c r="C671" s="15" t="s">
        <v>543</v>
      </c>
      <c r="D671" s="15" t="s">
        <v>24</v>
      </c>
      <c r="E671" s="15" t="s">
        <v>530</v>
      </c>
      <c r="F671" s="524"/>
    </row>
    <row r="672" spans="1:6" ht="15">
      <c r="A672" s="43" t="s">
        <v>194</v>
      </c>
      <c r="B672" s="15" t="s">
        <v>543</v>
      </c>
      <c r="C672" s="15" t="s">
        <v>543</v>
      </c>
      <c r="D672" s="15" t="s">
        <v>24</v>
      </c>
      <c r="E672" s="15"/>
      <c r="F672" s="524">
        <f>F673</f>
        <v>427.406</v>
      </c>
    </row>
    <row r="673" spans="1:6" ht="27">
      <c r="A673" s="73" t="s">
        <v>389</v>
      </c>
      <c r="B673" s="15" t="s">
        <v>543</v>
      </c>
      <c r="C673" s="15" t="s">
        <v>543</v>
      </c>
      <c r="D673" s="15" t="s">
        <v>24</v>
      </c>
      <c r="E673" s="15" t="s">
        <v>530</v>
      </c>
      <c r="F673" s="524">
        <v>427.406</v>
      </c>
    </row>
    <row r="674" spans="1:6" ht="15">
      <c r="A674" s="17" t="s">
        <v>536</v>
      </c>
      <c r="B674" s="17" t="s">
        <v>543</v>
      </c>
      <c r="C674" s="17" t="s">
        <v>545</v>
      </c>
      <c r="D674" s="15"/>
      <c r="E674" s="15"/>
      <c r="F674" s="525">
        <f>F675+F686</f>
        <v>5779.016</v>
      </c>
    </row>
    <row r="675" spans="1:6" ht="43.5" customHeight="1">
      <c r="A675" s="22" t="s">
        <v>460</v>
      </c>
      <c r="B675" s="21" t="s">
        <v>330</v>
      </c>
      <c r="C675" s="21" t="s">
        <v>545</v>
      </c>
      <c r="D675" s="21" t="s">
        <v>693</v>
      </c>
      <c r="E675" s="15"/>
      <c r="F675" s="527">
        <f>F676</f>
        <v>5271.995</v>
      </c>
    </row>
    <row r="676" spans="1:6" ht="66.75" customHeight="1">
      <c r="A676" s="36" t="s">
        <v>1361</v>
      </c>
      <c r="B676" s="24" t="s">
        <v>543</v>
      </c>
      <c r="C676" s="24" t="s">
        <v>545</v>
      </c>
      <c r="D676" s="24" t="s">
        <v>695</v>
      </c>
      <c r="E676" s="24"/>
      <c r="F676" s="528">
        <f>F678+F682</f>
        <v>5271.995</v>
      </c>
    </row>
    <row r="677" spans="1:6" ht="27.75">
      <c r="A677" s="67" t="s">
        <v>462</v>
      </c>
      <c r="B677" s="15" t="s">
        <v>543</v>
      </c>
      <c r="C677" s="15" t="s">
        <v>545</v>
      </c>
      <c r="D677" s="15" t="s">
        <v>463</v>
      </c>
      <c r="E677" s="15"/>
      <c r="F677" s="527">
        <f>SUM(F678,F682)</f>
        <v>5271.995</v>
      </c>
    </row>
    <row r="678" spans="1:6" ht="41.25">
      <c r="A678" s="29" t="s">
        <v>738</v>
      </c>
      <c r="B678" s="15" t="s">
        <v>330</v>
      </c>
      <c r="C678" s="15" t="s">
        <v>545</v>
      </c>
      <c r="D678" s="15" t="s">
        <v>464</v>
      </c>
      <c r="E678" s="15"/>
      <c r="F678" s="527">
        <f>F679</f>
        <v>57.894</v>
      </c>
    </row>
    <row r="679" spans="1:6" ht="54">
      <c r="A679" s="15" t="s">
        <v>669</v>
      </c>
      <c r="B679" s="15" t="s">
        <v>330</v>
      </c>
      <c r="C679" s="15" t="s">
        <v>545</v>
      </c>
      <c r="D679" s="15" t="s">
        <v>464</v>
      </c>
      <c r="E679" s="15" t="s">
        <v>73</v>
      </c>
      <c r="F679" s="527">
        <v>57.894</v>
      </c>
    </row>
    <row r="680" spans="1:6" ht="15" hidden="1">
      <c r="A680" s="36"/>
      <c r="B680" s="15"/>
      <c r="C680" s="15"/>
      <c r="D680" s="15"/>
      <c r="E680" s="15"/>
      <c r="F680" s="527"/>
    </row>
    <row r="681" spans="1:6" ht="15" hidden="1">
      <c r="A681" s="67"/>
      <c r="B681" s="15"/>
      <c r="C681" s="15"/>
      <c r="D681" s="15"/>
      <c r="E681" s="15"/>
      <c r="F681" s="527"/>
    </row>
    <row r="682" spans="1:6" ht="27">
      <c r="A682" s="15" t="s">
        <v>334</v>
      </c>
      <c r="B682" s="15" t="s">
        <v>543</v>
      </c>
      <c r="C682" s="15" t="s">
        <v>545</v>
      </c>
      <c r="D682" s="15" t="s">
        <v>465</v>
      </c>
      <c r="E682" s="15"/>
      <c r="F682" s="527">
        <f>F683+F684+F685</f>
        <v>5214.101</v>
      </c>
    </row>
    <row r="683" spans="1:6" ht="54">
      <c r="A683" s="15" t="s">
        <v>669</v>
      </c>
      <c r="B683" s="15" t="s">
        <v>543</v>
      </c>
      <c r="C683" s="15" t="s">
        <v>545</v>
      </c>
      <c r="D683" s="15" t="s">
        <v>465</v>
      </c>
      <c r="E683" s="15" t="s">
        <v>73</v>
      </c>
      <c r="F683" s="527">
        <v>4820.9</v>
      </c>
    </row>
    <row r="684" spans="1:6" ht="27">
      <c r="A684" s="73" t="s">
        <v>389</v>
      </c>
      <c r="B684" s="15" t="s">
        <v>543</v>
      </c>
      <c r="C684" s="15" t="s">
        <v>545</v>
      </c>
      <c r="D684" s="15" t="s">
        <v>465</v>
      </c>
      <c r="E684" s="15" t="s">
        <v>530</v>
      </c>
      <c r="F684" s="527">
        <v>381.9</v>
      </c>
    </row>
    <row r="685" spans="1:6" ht="15">
      <c r="A685" s="15" t="s">
        <v>781</v>
      </c>
      <c r="B685" s="15" t="s">
        <v>543</v>
      </c>
      <c r="C685" s="15" t="s">
        <v>545</v>
      </c>
      <c r="D685" s="15" t="s">
        <v>465</v>
      </c>
      <c r="E685" s="15" t="s">
        <v>782</v>
      </c>
      <c r="F685" s="527">
        <v>11.301</v>
      </c>
    </row>
    <row r="686" spans="1:6" ht="44.25" customHeight="1">
      <c r="A686" s="294" t="s">
        <v>819</v>
      </c>
      <c r="B686" s="17" t="s">
        <v>543</v>
      </c>
      <c r="C686" s="17" t="s">
        <v>545</v>
      </c>
      <c r="D686" s="21" t="s">
        <v>718</v>
      </c>
      <c r="E686" s="21"/>
      <c r="F686" s="526">
        <f>F687</f>
        <v>507.021</v>
      </c>
    </row>
    <row r="687" spans="1:6" ht="56.25" customHeight="1">
      <c r="A687" s="292" t="s">
        <v>1394</v>
      </c>
      <c r="B687" s="15" t="s">
        <v>543</v>
      </c>
      <c r="C687" s="15" t="s">
        <v>545</v>
      </c>
      <c r="D687" s="15" t="s">
        <v>719</v>
      </c>
      <c r="E687" s="15"/>
      <c r="F687" s="527">
        <f>F688</f>
        <v>507.021</v>
      </c>
    </row>
    <row r="688" spans="1:6" ht="39.75" customHeight="1">
      <c r="A688" s="358" t="s">
        <v>640</v>
      </c>
      <c r="B688" s="15" t="s">
        <v>543</v>
      </c>
      <c r="C688" s="15" t="s">
        <v>545</v>
      </c>
      <c r="D688" s="15" t="s">
        <v>827</v>
      </c>
      <c r="E688" s="15"/>
      <c r="F688" s="527">
        <f>F689</f>
        <v>507.021</v>
      </c>
    </row>
    <row r="689" spans="1:6" ht="27.75">
      <c r="A689" s="268" t="s">
        <v>101</v>
      </c>
      <c r="B689" s="15" t="s">
        <v>543</v>
      </c>
      <c r="C689" s="15" t="s">
        <v>545</v>
      </c>
      <c r="D689" s="15" t="s">
        <v>828</v>
      </c>
      <c r="E689" s="15"/>
      <c r="F689" s="527">
        <f>F690</f>
        <v>507.021</v>
      </c>
    </row>
    <row r="690" spans="1:6" ht="27">
      <c r="A690" s="73" t="s">
        <v>389</v>
      </c>
      <c r="B690" s="15" t="s">
        <v>543</v>
      </c>
      <c r="C690" s="15" t="s">
        <v>545</v>
      </c>
      <c r="D690" s="15" t="s">
        <v>828</v>
      </c>
      <c r="E690" s="15" t="s">
        <v>530</v>
      </c>
      <c r="F690" s="534">
        <v>507.021</v>
      </c>
    </row>
    <row r="691" spans="1:6" ht="15">
      <c r="A691" s="28" t="s">
        <v>591</v>
      </c>
      <c r="B691" s="30" t="s">
        <v>546</v>
      </c>
      <c r="C691" s="31"/>
      <c r="D691" s="31"/>
      <c r="E691" s="31"/>
      <c r="F691" s="539">
        <f>F692+F740</f>
        <v>22882.758</v>
      </c>
    </row>
    <row r="692" spans="1:6" ht="15">
      <c r="A692" s="17" t="s">
        <v>537</v>
      </c>
      <c r="B692" s="17" t="s">
        <v>546</v>
      </c>
      <c r="C692" s="17" t="s">
        <v>681</v>
      </c>
      <c r="D692" s="17"/>
      <c r="E692" s="17"/>
      <c r="F692" s="525">
        <f>F693+F717+F730+F735+F712</f>
        <v>20000.868000000002</v>
      </c>
    </row>
    <row r="693" spans="1:6" ht="34.5" customHeight="1">
      <c r="A693" s="33" t="s">
        <v>632</v>
      </c>
      <c r="B693" s="17" t="s">
        <v>546</v>
      </c>
      <c r="C693" s="17" t="s">
        <v>681</v>
      </c>
      <c r="D693" s="17" t="s">
        <v>206</v>
      </c>
      <c r="E693" s="17"/>
      <c r="F693" s="525">
        <f>F694+F702</f>
        <v>19681.868000000002</v>
      </c>
    </row>
    <row r="694" spans="1:6" ht="40.5">
      <c r="A694" s="79" t="s">
        <v>1362</v>
      </c>
      <c r="B694" s="24" t="s">
        <v>335</v>
      </c>
      <c r="C694" s="24" t="s">
        <v>681</v>
      </c>
      <c r="D694" s="24" t="s">
        <v>455</v>
      </c>
      <c r="E694" s="21"/>
      <c r="F694" s="528">
        <f>F696+F700</f>
        <v>10625.068000000001</v>
      </c>
    </row>
    <row r="695" spans="1:6" ht="27.75">
      <c r="A695" s="32" t="s">
        <v>221</v>
      </c>
      <c r="B695" s="15" t="s">
        <v>546</v>
      </c>
      <c r="C695" s="15" t="s">
        <v>681</v>
      </c>
      <c r="D695" s="15" t="s">
        <v>222</v>
      </c>
      <c r="E695" s="21"/>
      <c r="F695" s="527">
        <f>SUM(F696)</f>
        <v>10625.068000000001</v>
      </c>
    </row>
    <row r="696" spans="1:6" ht="27">
      <c r="A696" s="15" t="s">
        <v>334</v>
      </c>
      <c r="B696" s="15" t="s">
        <v>546</v>
      </c>
      <c r="C696" s="15" t="s">
        <v>681</v>
      </c>
      <c r="D696" s="15" t="s">
        <v>223</v>
      </c>
      <c r="E696" s="15"/>
      <c r="F696" s="527">
        <f>F697+F698+F699</f>
        <v>10625.068000000001</v>
      </c>
    </row>
    <row r="697" spans="1:6" ht="72.75" customHeight="1">
      <c r="A697" s="15" t="s">
        <v>669</v>
      </c>
      <c r="B697" s="15" t="s">
        <v>546</v>
      </c>
      <c r="C697" s="15" t="s">
        <v>681</v>
      </c>
      <c r="D697" s="15" t="s">
        <v>223</v>
      </c>
      <c r="E697" s="15" t="s">
        <v>73</v>
      </c>
      <c r="F697" s="527">
        <v>9509</v>
      </c>
    </row>
    <row r="698" spans="1:6" ht="27">
      <c r="A698" s="73" t="s">
        <v>389</v>
      </c>
      <c r="B698" s="15" t="s">
        <v>546</v>
      </c>
      <c r="C698" s="15" t="s">
        <v>681</v>
      </c>
      <c r="D698" s="15" t="s">
        <v>223</v>
      </c>
      <c r="E698" s="15" t="s">
        <v>530</v>
      </c>
      <c r="F698" s="527">
        <v>1086.485</v>
      </c>
    </row>
    <row r="699" spans="1:6" ht="15">
      <c r="A699" s="15" t="s">
        <v>781</v>
      </c>
      <c r="B699" s="15" t="s">
        <v>546</v>
      </c>
      <c r="C699" s="15" t="s">
        <v>681</v>
      </c>
      <c r="D699" s="15" t="s">
        <v>223</v>
      </c>
      <c r="E699" s="15" t="s">
        <v>782</v>
      </c>
      <c r="F699" s="527">
        <v>29.583</v>
      </c>
    </row>
    <row r="700" spans="1:6" ht="76.5" customHeight="1" hidden="1">
      <c r="A700" s="15" t="s">
        <v>570</v>
      </c>
      <c r="B700" s="15" t="s">
        <v>546</v>
      </c>
      <c r="C700" s="15" t="s">
        <v>681</v>
      </c>
      <c r="D700" s="15" t="s">
        <v>52</v>
      </c>
      <c r="E700" s="15"/>
      <c r="F700" s="527">
        <f>F701</f>
        <v>0</v>
      </c>
    </row>
    <row r="701" spans="1:6" ht="54" hidden="1">
      <c r="A701" s="15" t="s">
        <v>669</v>
      </c>
      <c r="B701" s="15" t="s">
        <v>546</v>
      </c>
      <c r="C701" s="15" t="s">
        <v>681</v>
      </c>
      <c r="D701" s="15" t="s">
        <v>52</v>
      </c>
      <c r="E701" s="15" t="s">
        <v>73</v>
      </c>
      <c r="F701" s="527"/>
    </row>
    <row r="702" spans="1:6" ht="40.5">
      <c r="A702" s="79" t="s">
        <v>1363</v>
      </c>
      <c r="B702" s="24" t="s">
        <v>546</v>
      </c>
      <c r="C702" s="24" t="s">
        <v>681</v>
      </c>
      <c r="D702" s="24" t="s">
        <v>456</v>
      </c>
      <c r="E702" s="24"/>
      <c r="F702" s="528">
        <f>F703</f>
        <v>9056.8</v>
      </c>
    </row>
    <row r="703" spans="1:6" ht="36" customHeight="1">
      <c r="A703" s="251" t="s">
        <v>212</v>
      </c>
      <c r="B703" s="15" t="s">
        <v>546</v>
      </c>
      <c r="C703" s="15" t="s">
        <v>681</v>
      </c>
      <c r="D703" s="15" t="s">
        <v>210</v>
      </c>
      <c r="E703" s="24"/>
      <c r="F703" s="528">
        <f>F704+F709</f>
        <v>9056.8</v>
      </c>
    </row>
    <row r="704" spans="1:6" ht="27">
      <c r="A704" s="15" t="s">
        <v>334</v>
      </c>
      <c r="B704" s="15" t="s">
        <v>546</v>
      </c>
      <c r="C704" s="15" t="s">
        <v>681</v>
      </c>
      <c r="D704" s="15" t="s">
        <v>211</v>
      </c>
      <c r="E704" s="15"/>
      <c r="F704" s="527">
        <f>F705+F706+F708+F707</f>
        <v>9006.8</v>
      </c>
    </row>
    <row r="705" spans="1:6" ht="85.5" customHeight="1">
      <c r="A705" s="15" t="s">
        <v>669</v>
      </c>
      <c r="B705" s="15" t="s">
        <v>546</v>
      </c>
      <c r="C705" s="15" t="s">
        <v>681</v>
      </c>
      <c r="D705" s="15" t="s">
        <v>211</v>
      </c>
      <c r="E705" s="15" t="s">
        <v>73</v>
      </c>
      <c r="F705" s="527">
        <v>7498.5</v>
      </c>
    </row>
    <row r="706" spans="1:6" ht="27">
      <c r="A706" s="73" t="s">
        <v>389</v>
      </c>
      <c r="B706" s="15" t="s">
        <v>546</v>
      </c>
      <c r="C706" s="15" t="s">
        <v>681</v>
      </c>
      <c r="D706" s="15" t="s">
        <v>211</v>
      </c>
      <c r="E706" s="15" t="s">
        <v>530</v>
      </c>
      <c r="F706" s="527">
        <v>1368.3</v>
      </c>
    </row>
    <row r="707" spans="1:6" ht="15">
      <c r="A707" s="268" t="s">
        <v>183</v>
      </c>
      <c r="B707" s="15" t="s">
        <v>546</v>
      </c>
      <c r="C707" s="15" t="s">
        <v>681</v>
      </c>
      <c r="D707" s="15" t="s">
        <v>211</v>
      </c>
      <c r="E707" s="15" t="s">
        <v>780</v>
      </c>
      <c r="F707" s="527">
        <v>20</v>
      </c>
    </row>
    <row r="708" spans="1:6" ht="15">
      <c r="A708" s="15" t="s">
        <v>781</v>
      </c>
      <c r="B708" s="15" t="s">
        <v>546</v>
      </c>
      <c r="C708" s="15" t="s">
        <v>681</v>
      </c>
      <c r="D708" s="15" t="s">
        <v>211</v>
      </c>
      <c r="E708" s="15" t="s">
        <v>782</v>
      </c>
      <c r="F708" s="527">
        <v>120</v>
      </c>
    </row>
    <row r="709" spans="1:6" ht="41.25">
      <c r="A709" s="29" t="s">
        <v>214</v>
      </c>
      <c r="B709" s="15" t="s">
        <v>546</v>
      </c>
      <c r="C709" s="15" t="s">
        <v>681</v>
      </c>
      <c r="D709" s="15" t="s">
        <v>215</v>
      </c>
      <c r="E709" s="15"/>
      <c r="F709" s="527">
        <f>F710+F711</f>
        <v>50</v>
      </c>
    </row>
    <row r="710" spans="1:6" ht="27">
      <c r="A710" s="73" t="s">
        <v>389</v>
      </c>
      <c r="B710" s="15" t="s">
        <v>546</v>
      </c>
      <c r="C710" s="15" t="s">
        <v>681</v>
      </c>
      <c r="D710" s="15" t="s">
        <v>215</v>
      </c>
      <c r="E710" s="15" t="s">
        <v>530</v>
      </c>
      <c r="F710" s="527">
        <v>30</v>
      </c>
    </row>
    <row r="711" spans="1:6" ht="15">
      <c r="A711" s="268" t="s">
        <v>183</v>
      </c>
      <c r="B711" s="15" t="s">
        <v>546</v>
      </c>
      <c r="C711" s="15" t="s">
        <v>681</v>
      </c>
      <c r="D711" s="15" t="s">
        <v>215</v>
      </c>
      <c r="E711" s="15" t="s">
        <v>780</v>
      </c>
      <c r="F711" s="527">
        <v>20</v>
      </c>
    </row>
    <row r="712" spans="1:6" ht="57">
      <c r="A712" s="21" t="s">
        <v>1401</v>
      </c>
      <c r="B712" s="21" t="s">
        <v>546</v>
      </c>
      <c r="C712" s="21" t="s">
        <v>681</v>
      </c>
      <c r="D712" s="607" t="s">
        <v>1403</v>
      </c>
      <c r="E712" s="21"/>
      <c r="F712" s="527">
        <f>F713</f>
        <v>13</v>
      </c>
    </row>
    <row r="713" spans="1:6" ht="67.5">
      <c r="A713" s="606" t="s">
        <v>1402</v>
      </c>
      <c r="B713" s="49" t="s">
        <v>546</v>
      </c>
      <c r="C713" s="49" t="s">
        <v>681</v>
      </c>
      <c r="D713" s="572" t="s">
        <v>1404</v>
      </c>
      <c r="E713" s="15"/>
      <c r="F713" s="527">
        <f>F714</f>
        <v>13</v>
      </c>
    </row>
    <row r="714" spans="1:6" ht="54.75">
      <c r="A714" s="608" t="s">
        <v>1309</v>
      </c>
      <c r="B714" s="49" t="s">
        <v>546</v>
      </c>
      <c r="C714" s="49" t="s">
        <v>681</v>
      </c>
      <c r="D714" s="609" t="s">
        <v>1405</v>
      </c>
      <c r="E714" s="15"/>
      <c r="F714" s="527">
        <f>F715</f>
        <v>13</v>
      </c>
    </row>
    <row r="715" spans="1:6" ht="27.75">
      <c r="A715" s="569" t="s">
        <v>1311</v>
      </c>
      <c r="B715" s="49" t="s">
        <v>546</v>
      </c>
      <c r="C715" s="49" t="s">
        <v>681</v>
      </c>
      <c r="D715" s="609" t="s">
        <v>1310</v>
      </c>
      <c r="E715" s="15"/>
      <c r="F715" s="527">
        <f>F716</f>
        <v>13</v>
      </c>
    </row>
    <row r="716" spans="1:6" ht="27.75">
      <c r="A716" s="74" t="s">
        <v>389</v>
      </c>
      <c r="B716" s="49" t="s">
        <v>546</v>
      </c>
      <c r="C716" s="49" t="s">
        <v>681</v>
      </c>
      <c r="D716" s="609" t="s">
        <v>1310</v>
      </c>
      <c r="E716" s="15" t="s">
        <v>530</v>
      </c>
      <c r="F716" s="527">
        <v>13</v>
      </c>
    </row>
    <row r="717" spans="1:6" ht="57" customHeight="1">
      <c r="A717" s="38" t="s">
        <v>284</v>
      </c>
      <c r="B717" s="15" t="s">
        <v>546</v>
      </c>
      <c r="C717" s="15" t="s">
        <v>681</v>
      </c>
      <c r="D717" s="21" t="s">
        <v>650</v>
      </c>
      <c r="E717" s="21"/>
      <c r="F717" s="526">
        <f>F718</f>
        <v>150</v>
      </c>
    </row>
    <row r="718" spans="1:6" ht="61.5" customHeight="1">
      <c r="A718" s="354" t="s">
        <v>1338</v>
      </c>
      <c r="B718" s="24" t="s">
        <v>546</v>
      </c>
      <c r="C718" s="24" t="s">
        <v>681</v>
      </c>
      <c r="D718" s="24" t="s">
        <v>594</v>
      </c>
      <c r="E718" s="24"/>
      <c r="F718" s="528">
        <f>F719</f>
        <v>150</v>
      </c>
    </row>
    <row r="719" spans="1:6" ht="49.5" customHeight="1">
      <c r="A719" s="67" t="s">
        <v>652</v>
      </c>
      <c r="B719" s="15" t="s">
        <v>546</v>
      </c>
      <c r="C719" s="15" t="s">
        <v>681</v>
      </c>
      <c r="D719" s="15" t="s">
        <v>653</v>
      </c>
      <c r="E719" s="24"/>
      <c r="F719" s="528">
        <f>F720</f>
        <v>150</v>
      </c>
    </row>
    <row r="720" spans="1:6" ht="15">
      <c r="A720" s="15" t="s">
        <v>329</v>
      </c>
      <c r="B720" s="15" t="s">
        <v>546</v>
      </c>
      <c r="C720" s="15" t="s">
        <v>681</v>
      </c>
      <c r="D720" s="15" t="s">
        <v>654</v>
      </c>
      <c r="E720" s="15"/>
      <c r="F720" s="527">
        <f>F721</f>
        <v>150</v>
      </c>
    </row>
    <row r="721" spans="1:6" ht="27">
      <c r="A721" s="73" t="s">
        <v>389</v>
      </c>
      <c r="B721" s="15" t="s">
        <v>546</v>
      </c>
      <c r="C721" s="15" t="s">
        <v>681</v>
      </c>
      <c r="D721" s="15" t="s">
        <v>654</v>
      </c>
      <c r="E721" s="15" t="s">
        <v>333</v>
      </c>
      <c r="F721" s="524">
        <v>150</v>
      </c>
    </row>
    <row r="722" spans="1:6" ht="49.5" customHeight="1" hidden="1">
      <c r="A722" s="595" t="s">
        <v>534</v>
      </c>
      <c r="B722" s="589" t="s">
        <v>546</v>
      </c>
      <c r="C722" s="589" t="s">
        <v>681</v>
      </c>
      <c r="D722" s="598" t="s">
        <v>227</v>
      </c>
      <c r="E722" s="589"/>
      <c r="F722" s="590">
        <f aca="true" t="shared" si="0" ref="F722:F728">F723</f>
        <v>0</v>
      </c>
    </row>
    <row r="723" spans="1:6" ht="67.5" customHeight="1" hidden="1">
      <c r="A723" s="596" t="s">
        <v>1308</v>
      </c>
      <c r="B723" s="589" t="s">
        <v>546</v>
      </c>
      <c r="C723" s="589" t="s">
        <v>681</v>
      </c>
      <c r="D723" s="599" t="s">
        <v>1307</v>
      </c>
      <c r="E723" s="591"/>
      <c r="F723" s="592">
        <f t="shared" si="0"/>
        <v>0</v>
      </c>
    </row>
    <row r="724" spans="1:6" ht="54.75" hidden="1">
      <c r="A724" s="593" t="s">
        <v>1309</v>
      </c>
      <c r="B724" s="591" t="s">
        <v>546</v>
      </c>
      <c r="C724" s="591" t="s">
        <v>681</v>
      </c>
      <c r="D724" s="599" t="s">
        <v>1306</v>
      </c>
      <c r="E724" s="591"/>
      <c r="F724" s="592">
        <f t="shared" si="0"/>
        <v>0</v>
      </c>
    </row>
    <row r="725" spans="1:6" ht="27.75" hidden="1">
      <c r="A725" s="594" t="s">
        <v>1311</v>
      </c>
      <c r="B725" s="591" t="s">
        <v>546</v>
      </c>
      <c r="C725" s="591" t="s">
        <v>681</v>
      </c>
      <c r="D725" s="599" t="s">
        <v>1310</v>
      </c>
      <c r="E725" s="591"/>
      <c r="F725" s="592">
        <f t="shared" si="0"/>
        <v>0</v>
      </c>
    </row>
    <row r="726" spans="1:6" ht="33.75" customHeight="1" hidden="1">
      <c r="A726" s="600" t="s">
        <v>389</v>
      </c>
      <c r="B726" s="591" t="s">
        <v>546</v>
      </c>
      <c r="C726" s="591" t="s">
        <v>681</v>
      </c>
      <c r="D726" s="599" t="s">
        <v>1310</v>
      </c>
      <c r="E726" s="591" t="s">
        <v>530</v>
      </c>
      <c r="F726" s="597">
        <f t="shared" si="0"/>
        <v>0</v>
      </c>
    </row>
    <row r="727" spans="1:6" ht="15" hidden="1">
      <c r="A727" s="29"/>
      <c r="B727" s="15"/>
      <c r="C727" s="15"/>
      <c r="D727" s="21"/>
      <c r="E727" s="21"/>
      <c r="F727" s="531">
        <f t="shared" si="0"/>
        <v>0</v>
      </c>
    </row>
    <row r="728" spans="1:6" ht="15" hidden="1">
      <c r="A728" s="43"/>
      <c r="B728" s="15"/>
      <c r="C728" s="15"/>
      <c r="D728" s="15"/>
      <c r="E728" s="15"/>
      <c r="F728" s="524">
        <f t="shared" si="0"/>
        <v>0</v>
      </c>
    </row>
    <row r="729" spans="1:6" ht="15" hidden="1">
      <c r="A729" s="15"/>
      <c r="B729" s="15"/>
      <c r="C729" s="15"/>
      <c r="D729" s="15"/>
      <c r="E729" s="15"/>
      <c r="F729" s="524"/>
    </row>
    <row r="730" spans="1:6" ht="27">
      <c r="A730" s="44" t="s">
        <v>829</v>
      </c>
      <c r="B730" s="17" t="s">
        <v>546</v>
      </c>
      <c r="C730" s="17" t="s">
        <v>681</v>
      </c>
      <c r="D730" s="17" t="s">
        <v>699</v>
      </c>
      <c r="E730" s="17"/>
      <c r="F730" s="530">
        <f>F731</f>
        <v>6</v>
      </c>
    </row>
    <row r="731" spans="1:6" ht="56.25" customHeight="1">
      <c r="A731" s="36" t="s">
        <v>1331</v>
      </c>
      <c r="B731" s="24" t="s">
        <v>546</v>
      </c>
      <c r="C731" s="24" t="s">
        <v>681</v>
      </c>
      <c r="D731" s="267" t="s">
        <v>701</v>
      </c>
      <c r="E731" s="24"/>
      <c r="F731" s="529">
        <f>F732</f>
        <v>6</v>
      </c>
    </row>
    <row r="732" spans="1:6" ht="78" customHeight="1">
      <c r="A732" s="251" t="s">
        <v>702</v>
      </c>
      <c r="B732" s="24" t="s">
        <v>546</v>
      </c>
      <c r="C732" s="24" t="s">
        <v>681</v>
      </c>
      <c r="D732" s="15" t="s">
        <v>703</v>
      </c>
      <c r="E732" s="24"/>
      <c r="F732" s="529">
        <f>F733</f>
        <v>6</v>
      </c>
    </row>
    <row r="733" spans="1:6" ht="27">
      <c r="A733" s="15" t="s">
        <v>254</v>
      </c>
      <c r="B733" s="15" t="s">
        <v>546</v>
      </c>
      <c r="C733" s="15" t="s">
        <v>681</v>
      </c>
      <c r="D733" s="268" t="s">
        <v>704</v>
      </c>
      <c r="E733" s="15"/>
      <c r="F733" s="524">
        <f>F734</f>
        <v>6</v>
      </c>
    </row>
    <row r="734" spans="1:6" ht="27">
      <c r="A734" s="73" t="s">
        <v>389</v>
      </c>
      <c r="B734" s="15" t="s">
        <v>546</v>
      </c>
      <c r="C734" s="15" t="s">
        <v>681</v>
      </c>
      <c r="D734" s="268" t="s">
        <v>704</v>
      </c>
      <c r="E734" s="15" t="s">
        <v>530</v>
      </c>
      <c r="F734" s="524">
        <v>6</v>
      </c>
    </row>
    <row r="735" spans="1:6" ht="40.5">
      <c r="A735" s="17" t="s">
        <v>848</v>
      </c>
      <c r="B735" s="17" t="s">
        <v>546</v>
      </c>
      <c r="C735" s="17" t="s">
        <v>681</v>
      </c>
      <c r="D735" s="17" t="s">
        <v>849</v>
      </c>
      <c r="E735" s="15"/>
      <c r="F735" s="530">
        <f>F736</f>
        <v>150</v>
      </c>
    </row>
    <row r="736" spans="1:6" ht="67.5">
      <c r="A736" s="15" t="s">
        <v>1364</v>
      </c>
      <c r="B736" s="15" t="s">
        <v>546</v>
      </c>
      <c r="C736" s="15" t="s">
        <v>681</v>
      </c>
      <c r="D736" s="15" t="s">
        <v>850</v>
      </c>
      <c r="E736" s="15"/>
      <c r="F736" s="524">
        <f>F737</f>
        <v>150</v>
      </c>
    </row>
    <row r="737" spans="1:6" ht="54.75">
      <c r="A737" s="67" t="s">
        <v>851</v>
      </c>
      <c r="B737" s="15" t="s">
        <v>546</v>
      </c>
      <c r="C737" s="15" t="s">
        <v>681</v>
      </c>
      <c r="D737" s="15" t="s">
        <v>852</v>
      </c>
      <c r="E737" s="15"/>
      <c r="F737" s="524">
        <f>F738</f>
        <v>150</v>
      </c>
    </row>
    <row r="738" spans="1:6" ht="27.75">
      <c r="A738" s="244" t="s">
        <v>853</v>
      </c>
      <c r="B738" s="15" t="s">
        <v>546</v>
      </c>
      <c r="C738" s="15" t="s">
        <v>681</v>
      </c>
      <c r="D738" s="15" t="s">
        <v>854</v>
      </c>
      <c r="E738" s="15"/>
      <c r="F738" s="524">
        <f>F739</f>
        <v>150</v>
      </c>
    </row>
    <row r="739" spans="1:6" ht="27.75">
      <c r="A739" s="74" t="s">
        <v>389</v>
      </c>
      <c r="B739" s="15" t="s">
        <v>546</v>
      </c>
      <c r="C739" s="15" t="s">
        <v>681</v>
      </c>
      <c r="D739" s="15" t="s">
        <v>854</v>
      </c>
      <c r="E739" s="15" t="s">
        <v>530</v>
      </c>
      <c r="F739" s="524">
        <v>150</v>
      </c>
    </row>
    <row r="740" spans="1:6" ht="15">
      <c r="A740" s="17" t="s">
        <v>538</v>
      </c>
      <c r="B740" s="17" t="s">
        <v>546</v>
      </c>
      <c r="C740" s="17" t="s">
        <v>540</v>
      </c>
      <c r="D740" s="17"/>
      <c r="E740" s="17"/>
      <c r="F740" s="530">
        <f>F741</f>
        <v>2881.89</v>
      </c>
    </row>
    <row r="741" spans="1:6" ht="28.5">
      <c r="A741" s="33" t="s">
        <v>632</v>
      </c>
      <c r="B741" s="21" t="s">
        <v>546</v>
      </c>
      <c r="C741" s="21" t="s">
        <v>540</v>
      </c>
      <c r="D741" s="21" t="s">
        <v>458</v>
      </c>
      <c r="E741" s="21"/>
      <c r="F741" s="526">
        <f>F742</f>
        <v>2881.89</v>
      </c>
    </row>
    <row r="742" spans="1:6" ht="54">
      <c r="A742" s="79" t="s">
        <v>1365</v>
      </c>
      <c r="B742" s="24" t="s">
        <v>546</v>
      </c>
      <c r="C742" s="24" t="s">
        <v>540</v>
      </c>
      <c r="D742" s="24" t="s">
        <v>217</v>
      </c>
      <c r="E742" s="24"/>
      <c r="F742" s="528">
        <f>F743</f>
        <v>2881.89</v>
      </c>
    </row>
    <row r="743" spans="1:6" ht="41.25">
      <c r="A743" s="26" t="s">
        <v>218</v>
      </c>
      <c r="B743" s="24" t="s">
        <v>546</v>
      </c>
      <c r="C743" s="24" t="s">
        <v>540</v>
      </c>
      <c r="D743" s="24" t="s">
        <v>217</v>
      </c>
      <c r="E743" s="24"/>
      <c r="F743" s="528">
        <f>F744+F746</f>
        <v>2881.89</v>
      </c>
    </row>
    <row r="744" spans="1:6" ht="51.75" customHeight="1">
      <c r="A744" s="39" t="s">
        <v>677</v>
      </c>
      <c r="B744" s="15" t="s">
        <v>546</v>
      </c>
      <c r="C744" s="15" t="s">
        <v>540</v>
      </c>
      <c r="D744" s="15" t="s">
        <v>220</v>
      </c>
      <c r="E744" s="15"/>
      <c r="F744" s="527">
        <f>F745</f>
        <v>30.99</v>
      </c>
    </row>
    <row r="745" spans="1:6" ht="54">
      <c r="A745" s="15" t="s">
        <v>669</v>
      </c>
      <c r="B745" s="15" t="s">
        <v>546</v>
      </c>
      <c r="C745" s="15" t="s">
        <v>540</v>
      </c>
      <c r="D745" s="15" t="s">
        <v>220</v>
      </c>
      <c r="E745" s="15" t="s">
        <v>73</v>
      </c>
      <c r="F745" s="527">
        <v>30.99</v>
      </c>
    </row>
    <row r="746" spans="1:6" ht="27">
      <c r="A746" s="15" t="s">
        <v>334</v>
      </c>
      <c r="B746" s="15" t="s">
        <v>546</v>
      </c>
      <c r="C746" s="15" t="s">
        <v>540</v>
      </c>
      <c r="D746" s="15" t="s">
        <v>216</v>
      </c>
      <c r="E746" s="15"/>
      <c r="F746" s="527">
        <f>F747+F748+F749</f>
        <v>2850.9</v>
      </c>
    </row>
    <row r="747" spans="1:6" ht="83.25" customHeight="1">
      <c r="A747" s="15" t="s">
        <v>669</v>
      </c>
      <c r="B747" s="15" t="s">
        <v>546</v>
      </c>
      <c r="C747" s="15" t="s">
        <v>540</v>
      </c>
      <c r="D747" s="15" t="s">
        <v>216</v>
      </c>
      <c r="E747" s="15" t="s">
        <v>73</v>
      </c>
      <c r="F747" s="527">
        <v>2785</v>
      </c>
    </row>
    <row r="748" spans="1:6" ht="27">
      <c r="A748" s="73" t="s">
        <v>389</v>
      </c>
      <c r="B748" s="15" t="s">
        <v>546</v>
      </c>
      <c r="C748" s="15" t="s">
        <v>540</v>
      </c>
      <c r="D748" s="15" t="s">
        <v>216</v>
      </c>
      <c r="E748" s="15" t="s">
        <v>530</v>
      </c>
      <c r="F748" s="527">
        <v>63.9</v>
      </c>
    </row>
    <row r="749" spans="1:6" ht="15">
      <c r="A749" s="15" t="s">
        <v>781</v>
      </c>
      <c r="B749" s="15" t="s">
        <v>546</v>
      </c>
      <c r="C749" s="15" t="s">
        <v>540</v>
      </c>
      <c r="D749" s="15" t="s">
        <v>216</v>
      </c>
      <c r="E749" s="15" t="s">
        <v>782</v>
      </c>
      <c r="F749" s="527">
        <v>2</v>
      </c>
    </row>
    <row r="750" spans="1:6" ht="15">
      <c r="A750" s="269" t="s">
        <v>833</v>
      </c>
      <c r="B750" s="17" t="s">
        <v>545</v>
      </c>
      <c r="C750" s="15"/>
      <c r="D750" s="17"/>
      <c r="E750" s="17"/>
      <c r="F750" s="525">
        <f>F751</f>
        <v>255.09199999999998</v>
      </c>
    </row>
    <row r="751" spans="1:6" ht="15">
      <c r="A751" s="17" t="s">
        <v>802</v>
      </c>
      <c r="B751" s="17" t="s">
        <v>545</v>
      </c>
      <c r="C751" s="17" t="s">
        <v>543</v>
      </c>
      <c r="D751" s="15"/>
      <c r="E751" s="15"/>
      <c r="F751" s="527">
        <f>F752+F757</f>
        <v>255.09199999999998</v>
      </c>
    </row>
    <row r="752" spans="1:6" ht="30">
      <c r="A752" s="374" t="s">
        <v>627</v>
      </c>
      <c r="B752" s="15" t="s">
        <v>545</v>
      </c>
      <c r="C752" s="15" t="s">
        <v>543</v>
      </c>
      <c r="D752" s="21" t="s">
        <v>364</v>
      </c>
      <c r="E752" s="15"/>
      <c r="F752" s="527">
        <f>F753</f>
        <v>200</v>
      </c>
    </row>
    <row r="753" spans="1:6" ht="60">
      <c r="A753" s="399" t="s">
        <v>1366</v>
      </c>
      <c r="B753" s="15" t="s">
        <v>545</v>
      </c>
      <c r="C753" s="15" t="s">
        <v>543</v>
      </c>
      <c r="D753" s="15" t="s">
        <v>366</v>
      </c>
      <c r="E753" s="15"/>
      <c r="F753" s="527">
        <f>F754</f>
        <v>200</v>
      </c>
    </row>
    <row r="754" spans="1:6" ht="27.75">
      <c r="A754" s="61" t="s">
        <v>831</v>
      </c>
      <c r="B754" s="15" t="s">
        <v>545</v>
      </c>
      <c r="C754" s="15" t="s">
        <v>543</v>
      </c>
      <c r="D754" s="15" t="s">
        <v>832</v>
      </c>
      <c r="E754" s="15"/>
      <c r="F754" s="527">
        <f>F755</f>
        <v>200</v>
      </c>
    </row>
    <row r="755" spans="1:6" ht="24" customHeight="1">
      <c r="A755" s="268" t="s">
        <v>838</v>
      </c>
      <c r="B755" s="15" t="s">
        <v>545</v>
      </c>
      <c r="C755" s="15" t="s">
        <v>543</v>
      </c>
      <c r="D755" s="15" t="s">
        <v>837</v>
      </c>
      <c r="E755" s="15"/>
      <c r="F755" s="527">
        <f>F756</f>
        <v>200</v>
      </c>
    </row>
    <row r="756" spans="1:6" ht="27.75">
      <c r="A756" s="74" t="s">
        <v>389</v>
      </c>
      <c r="B756" s="15" t="s">
        <v>545</v>
      </c>
      <c r="C756" s="15" t="s">
        <v>543</v>
      </c>
      <c r="D756" s="15" t="s">
        <v>837</v>
      </c>
      <c r="E756" s="15" t="s">
        <v>530</v>
      </c>
      <c r="F756" s="527">
        <v>200</v>
      </c>
    </row>
    <row r="757" spans="1:6" ht="27.75">
      <c r="A757" s="28" t="s">
        <v>615</v>
      </c>
      <c r="B757" s="15" t="s">
        <v>545</v>
      </c>
      <c r="C757" s="15" t="s">
        <v>543</v>
      </c>
      <c r="D757" s="17" t="s">
        <v>696</v>
      </c>
      <c r="E757" s="17"/>
      <c r="F757" s="527">
        <f>F758</f>
        <v>55.092</v>
      </c>
    </row>
    <row r="758" spans="1:6" ht="15">
      <c r="A758" s="22" t="s">
        <v>83</v>
      </c>
      <c r="B758" s="15" t="s">
        <v>545</v>
      </c>
      <c r="C758" s="15" t="s">
        <v>543</v>
      </c>
      <c r="D758" s="21" t="s">
        <v>697</v>
      </c>
      <c r="E758" s="17"/>
      <c r="F758" s="527">
        <f>F760</f>
        <v>55.092</v>
      </c>
    </row>
    <row r="759" spans="1:6" ht="15">
      <c r="A759" s="24" t="s">
        <v>48</v>
      </c>
      <c r="B759" s="15" t="s">
        <v>545</v>
      </c>
      <c r="C759" s="15" t="s">
        <v>543</v>
      </c>
      <c r="D759" s="15" t="s">
        <v>49</v>
      </c>
      <c r="E759" s="15"/>
      <c r="F759" s="527">
        <f>F760</f>
        <v>55.092</v>
      </c>
    </row>
    <row r="760" spans="1:6" ht="27.75">
      <c r="A760" s="74" t="s">
        <v>389</v>
      </c>
      <c r="B760" s="15" t="s">
        <v>545</v>
      </c>
      <c r="C760" s="15" t="s">
        <v>543</v>
      </c>
      <c r="D760" s="15" t="s">
        <v>49</v>
      </c>
      <c r="E760" s="15" t="s">
        <v>530</v>
      </c>
      <c r="F760" s="527">
        <v>55.092</v>
      </c>
    </row>
    <row r="761" spans="1:6" ht="15">
      <c r="A761" s="54" t="s">
        <v>548</v>
      </c>
      <c r="B761" s="17">
        <v>10</v>
      </c>
      <c r="C761" s="17"/>
      <c r="D761" s="17"/>
      <c r="E761" s="17"/>
      <c r="F761" s="525">
        <f>F762+F768+F814</f>
        <v>36375.177</v>
      </c>
    </row>
    <row r="762" spans="1:6" ht="15">
      <c r="A762" s="17" t="s">
        <v>549</v>
      </c>
      <c r="B762" s="17">
        <v>10</v>
      </c>
      <c r="C762" s="17" t="s">
        <v>681</v>
      </c>
      <c r="D762" s="17"/>
      <c r="E762" s="17"/>
      <c r="F762" s="525">
        <f>F763</f>
        <v>853.505</v>
      </c>
    </row>
    <row r="763" spans="1:6" ht="45.75" customHeight="1">
      <c r="A763" s="400" t="s">
        <v>533</v>
      </c>
      <c r="B763" s="17" t="s">
        <v>779</v>
      </c>
      <c r="C763" s="17" t="s">
        <v>681</v>
      </c>
      <c r="D763" s="17" t="s">
        <v>227</v>
      </c>
      <c r="E763" s="17"/>
      <c r="F763" s="525">
        <f>F764</f>
        <v>853.505</v>
      </c>
    </row>
    <row r="764" spans="1:6" ht="58.5" customHeight="1">
      <c r="A764" s="267" t="s">
        <v>1367</v>
      </c>
      <c r="B764" s="15" t="s">
        <v>779</v>
      </c>
      <c r="C764" s="15" t="s">
        <v>681</v>
      </c>
      <c r="D764" s="15" t="s">
        <v>232</v>
      </c>
      <c r="E764" s="15"/>
      <c r="F764" s="527">
        <f>F765</f>
        <v>853.505</v>
      </c>
    </row>
    <row r="765" spans="1:6" ht="27.75">
      <c r="A765" s="67" t="s">
        <v>520</v>
      </c>
      <c r="B765" s="15" t="s">
        <v>779</v>
      </c>
      <c r="C765" s="15" t="s">
        <v>681</v>
      </c>
      <c r="D765" s="15" t="s">
        <v>521</v>
      </c>
      <c r="E765" s="15"/>
      <c r="F765" s="527">
        <f>F766</f>
        <v>853.505</v>
      </c>
    </row>
    <row r="766" spans="1:6" ht="30" customHeight="1">
      <c r="A766" s="55" t="s">
        <v>742</v>
      </c>
      <c r="B766" s="15">
        <v>10</v>
      </c>
      <c r="C766" s="15" t="s">
        <v>681</v>
      </c>
      <c r="D766" s="15" t="s">
        <v>522</v>
      </c>
      <c r="E766" s="15"/>
      <c r="F766" s="527">
        <f>F767</f>
        <v>853.505</v>
      </c>
    </row>
    <row r="767" spans="1:6" ht="15.75" customHeight="1">
      <c r="A767" s="39" t="s">
        <v>183</v>
      </c>
      <c r="B767" s="56" t="s">
        <v>779</v>
      </c>
      <c r="C767" s="56" t="s">
        <v>681</v>
      </c>
      <c r="D767" s="15" t="s">
        <v>522</v>
      </c>
      <c r="E767" s="56" t="s">
        <v>780</v>
      </c>
      <c r="F767" s="527">
        <v>853.505</v>
      </c>
    </row>
    <row r="768" spans="1:6" ht="15">
      <c r="A768" s="54" t="s">
        <v>551</v>
      </c>
      <c r="B768" s="17">
        <v>10</v>
      </c>
      <c r="C768" s="17" t="s">
        <v>539</v>
      </c>
      <c r="D768" s="17"/>
      <c r="E768" s="17"/>
      <c r="F768" s="525">
        <f>F769+F774+F795+F801</f>
        <v>26195.577000000005</v>
      </c>
    </row>
    <row r="769" spans="1:6" ht="47.25" customHeight="1">
      <c r="A769" s="22" t="s">
        <v>460</v>
      </c>
      <c r="B769" s="21">
        <v>10</v>
      </c>
      <c r="C769" s="21" t="s">
        <v>539</v>
      </c>
      <c r="D769" s="21" t="s">
        <v>693</v>
      </c>
      <c r="E769" s="21"/>
      <c r="F769" s="526">
        <f>F770</f>
        <v>12889.65</v>
      </c>
    </row>
    <row r="770" spans="1:6" ht="58.5" customHeight="1">
      <c r="A770" s="36" t="s">
        <v>1361</v>
      </c>
      <c r="B770" s="24">
        <v>10</v>
      </c>
      <c r="C770" s="24" t="s">
        <v>539</v>
      </c>
      <c r="D770" s="24" t="s">
        <v>695</v>
      </c>
      <c r="E770" s="24"/>
      <c r="F770" s="528">
        <f>F772</f>
        <v>12889.65</v>
      </c>
    </row>
    <row r="771" spans="1:6" ht="30.75" customHeight="1">
      <c r="A771" s="67" t="s">
        <v>944</v>
      </c>
      <c r="B771" s="15" t="s">
        <v>779</v>
      </c>
      <c r="C771" s="15" t="s">
        <v>539</v>
      </c>
      <c r="D771" s="15" t="s">
        <v>467</v>
      </c>
      <c r="E771" s="15"/>
      <c r="F771" s="527">
        <f>F772</f>
        <v>12889.65</v>
      </c>
    </row>
    <row r="772" spans="1:6" ht="69.75" customHeight="1">
      <c r="A772" s="268" t="s">
        <v>80</v>
      </c>
      <c r="B772" s="15">
        <v>10</v>
      </c>
      <c r="C772" s="15" t="s">
        <v>539</v>
      </c>
      <c r="D772" s="285" t="s">
        <v>468</v>
      </c>
      <c r="E772" s="15"/>
      <c r="F772" s="527">
        <f>F773</f>
        <v>12889.65</v>
      </c>
    </row>
    <row r="773" spans="1:11" ht="18.75" customHeight="1">
      <c r="A773" s="15" t="s">
        <v>183</v>
      </c>
      <c r="B773" s="15" t="s">
        <v>779</v>
      </c>
      <c r="C773" s="15" t="s">
        <v>539</v>
      </c>
      <c r="D773" s="268" t="s">
        <v>468</v>
      </c>
      <c r="E773" s="15" t="s">
        <v>780</v>
      </c>
      <c r="F773" s="524">
        <v>12889.65</v>
      </c>
      <c r="K773" s="524"/>
    </row>
    <row r="774" spans="1:6" ht="42" customHeight="1">
      <c r="A774" s="276" t="s">
        <v>534</v>
      </c>
      <c r="B774" s="21" t="s">
        <v>779</v>
      </c>
      <c r="C774" s="21" t="s">
        <v>539</v>
      </c>
      <c r="D774" s="273" t="s">
        <v>227</v>
      </c>
      <c r="E774" s="21"/>
      <c r="F774" s="526">
        <f>F775</f>
        <v>10941.345000000001</v>
      </c>
    </row>
    <row r="775" spans="1:6" ht="52.5" customHeight="1">
      <c r="A775" s="267" t="s">
        <v>1368</v>
      </c>
      <c r="B775" s="24" t="s">
        <v>779</v>
      </c>
      <c r="C775" s="24" t="s">
        <v>539</v>
      </c>
      <c r="D775" s="267" t="s">
        <v>232</v>
      </c>
      <c r="E775" s="24"/>
      <c r="F775" s="528">
        <f>F776+F781+F788</f>
        <v>10941.345000000001</v>
      </c>
    </row>
    <row r="776" spans="1:6" ht="27.75">
      <c r="A776" s="281" t="s">
        <v>233</v>
      </c>
      <c r="B776" s="15" t="s">
        <v>779</v>
      </c>
      <c r="C776" s="15" t="s">
        <v>539</v>
      </c>
      <c r="D776" s="268" t="s">
        <v>234</v>
      </c>
      <c r="E776" s="15"/>
      <c r="F776" s="527">
        <f>F777</f>
        <v>1785.035</v>
      </c>
    </row>
    <row r="777" spans="1:6" ht="15">
      <c r="A777" s="15" t="s">
        <v>552</v>
      </c>
      <c r="B777" s="15" t="s">
        <v>779</v>
      </c>
      <c r="C777" s="15" t="s">
        <v>539</v>
      </c>
      <c r="D777" s="15" t="s">
        <v>235</v>
      </c>
      <c r="E777" s="15"/>
      <c r="F777" s="527">
        <f>F778+F779</f>
        <v>1785.035</v>
      </c>
    </row>
    <row r="778" spans="1:6" ht="27">
      <c r="A778" s="73" t="s">
        <v>389</v>
      </c>
      <c r="B778" s="15" t="s">
        <v>779</v>
      </c>
      <c r="C778" s="15" t="s">
        <v>539</v>
      </c>
      <c r="D778" s="15" t="s">
        <v>235</v>
      </c>
      <c r="E778" s="15" t="s">
        <v>530</v>
      </c>
      <c r="F778" s="527">
        <v>10</v>
      </c>
    </row>
    <row r="779" spans="1:6" ht="18.75" customHeight="1">
      <c r="A779" s="268" t="s">
        <v>183</v>
      </c>
      <c r="B779" s="15" t="s">
        <v>779</v>
      </c>
      <c r="C779" s="15" t="s">
        <v>539</v>
      </c>
      <c r="D779" s="15" t="s">
        <v>235</v>
      </c>
      <c r="E779" s="15" t="s">
        <v>780</v>
      </c>
      <c r="F779" s="534">
        <v>1775.035</v>
      </c>
    </row>
    <row r="780" spans="1:6" ht="32.25" customHeight="1" hidden="1">
      <c r="A780" s="29" t="s">
        <v>642</v>
      </c>
      <c r="B780" s="15" t="s">
        <v>779</v>
      </c>
      <c r="C780" s="15" t="s">
        <v>539</v>
      </c>
      <c r="D780" s="15" t="s">
        <v>235</v>
      </c>
      <c r="E780" s="15"/>
      <c r="F780" s="527">
        <f>F782+F785</f>
        <v>8763.502</v>
      </c>
    </row>
    <row r="781" spans="1:6" ht="32.25" customHeight="1">
      <c r="A781" s="32" t="s">
        <v>236</v>
      </c>
      <c r="B781" s="15" t="s">
        <v>779</v>
      </c>
      <c r="C781" s="15" t="s">
        <v>539</v>
      </c>
      <c r="D781" s="268" t="s">
        <v>237</v>
      </c>
      <c r="E781" s="15"/>
      <c r="F781" s="527">
        <f>F782+F785</f>
        <v>8763.502</v>
      </c>
    </row>
    <row r="782" spans="1:6" ht="22.5" customHeight="1">
      <c r="A782" s="36" t="s">
        <v>553</v>
      </c>
      <c r="B782" s="15" t="s">
        <v>779</v>
      </c>
      <c r="C782" s="15" t="s">
        <v>539</v>
      </c>
      <c r="D782" s="268" t="s">
        <v>238</v>
      </c>
      <c r="E782" s="15"/>
      <c r="F782" s="527">
        <f>F784+F783</f>
        <v>7434.999</v>
      </c>
    </row>
    <row r="783" spans="1:6" ht="27">
      <c r="A783" s="73" t="s">
        <v>389</v>
      </c>
      <c r="B783" s="15" t="s">
        <v>779</v>
      </c>
      <c r="C783" s="15" t="s">
        <v>539</v>
      </c>
      <c r="D783" s="268" t="s">
        <v>238</v>
      </c>
      <c r="E783" s="15" t="s">
        <v>530</v>
      </c>
      <c r="F783" s="527">
        <v>75</v>
      </c>
    </row>
    <row r="784" spans="1:6" ht="18" customHeight="1">
      <c r="A784" s="268" t="s">
        <v>183</v>
      </c>
      <c r="B784" s="15" t="s">
        <v>779</v>
      </c>
      <c r="C784" s="15" t="s">
        <v>539</v>
      </c>
      <c r="D784" s="268" t="s">
        <v>238</v>
      </c>
      <c r="E784" s="15" t="s">
        <v>780</v>
      </c>
      <c r="F784" s="534">
        <v>7359.999</v>
      </c>
    </row>
    <row r="785" spans="1:6" ht="13.5" customHeight="1">
      <c r="A785" s="36" t="s">
        <v>763</v>
      </c>
      <c r="B785" s="15" t="s">
        <v>779</v>
      </c>
      <c r="C785" s="15" t="s">
        <v>539</v>
      </c>
      <c r="D785" s="268" t="s">
        <v>239</v>
      </c>
      <c r="E785" s="15"/>
      <c r="F785" s="527">
        <f>F787+F786</f>
        <v>1328.503</v>
      </c>
    </row>
    <row r="786" spans="1:6" ht="27">
      <c r="A786" s="73" t="s">
        <v>389</v>
      </c>
      <c r="B786" s="15" t="s">
        <v>779</v>
      </c>
      <c r="C786" s="15" t="s">
        <v>539</v>
      </c>
      <c r="D786" s="268" t="s">
        <v>239</v>
      </c>
      <c r="E786" s="15" t="s">
        <v>530</v>
      </c>
      <c r="F786" s="527">
        <v>15</v>
      </c>
    </row>
    <row r="787" spans="1:6" ht="13.5" customHeight="1">
      <c r="A787" s="268" t="s">
        <v>183</v>
      </c>
      <c r="B787" s="15" t="s">
        <v>779</v>
      </c>
      <c r="C787" s="15" t="s">
        <v>539</v>
      </c>
      <c r="D787" s="268" t="s">
        <v>239</v>
      </c>
      <c r="E787" s="15" t="s">
        <v>780</v>
      </c>
      <c r="F787" s="534">
        <v>1313.503</v>
      </c>
    </row>
    <row r="788" spans="1:6" ht="30" customHeight="1">
      <c r="A788" s="75" t="s">
        <v>240</v>
      </c>
      <c r="B788" s="15" t="s">
        <v>779</v>
      </c>
      <c r="C788" s="15" t="s">
        <v>539</v>
      </c>
      <c r="D788" s="268" t="s">
        <v>241</v>
      </c>
      <c r="E788" s="15"/>
      <c r="F788" s="534">
        <f>F789+F792</f>
        <v>392.808</v>
      </c>
    </row>
    <row r="789" spans="1:6" ht="40.5" customHeight="1">
      <c r="A789" s="29" t="s">
        <v>554</v>
      </c>
      <c r="B789" s="15" t="s">
        <v>779</v>
      </c>
      <c r="C789" s="15" t="s">
        <v>539</v>
      </c>
      <c r="D789" s="268" t="s">
        <v>242</v>
      </c>
      <c r="E789" s="15"/>
      <c r="F789" s="527">
        <f>F791+F790</f>
        <v>79.625</v>
      </c>
    </row>
    <row r="790" spans="1:6" ht="33" customHeight="1">
      <c r="A790" s="73" t="s">
        <v>389</v>
      </c>
      <c r="B790" s="15" t="s">
        <v>779</v>
      </c>
      <c r="C790" s="15" t="s">
        <v>539</v>
      </c>
      <c r="D790" s="268" t="s">
        <v>242</v>
      </c>
      <c r="E790" s="15" t="s">
        <v>530</v>
      </c>
      <c r="F790" s="527">
        <v>5.201</v>
      </c>
    </row>
    <row r="791" spans="1:6" ht="15">
      <c r="A791" s="268" t="s">
        <v>183</v>
      </c>
      <c r="B791" s="15" t="s">
        <v>779</v>
      </c>
      <c r="C791" s="15" t="s">
        <v>539</v>
      </c>
      <c r="D791" s="268" t="s">
        <v>242</v>
      </c>
      <c r="E791" s="15" t="s">
        <v>780</v>
      </c>
      <c r="F791" s="534">
        <v>74.424</v>
      </c>
    </row>
    <row r="792" spans="1:6" ht="42" customHeight="1">
      <c r="A792" s="268" t="s">
        <v>616</v>
      </c>
      <c r="B792" s="15" t="s">
        <v>779</v>
      </c>
      <c r="C792" s="268" t="s">
        <v>539</v>
      </c>
      <c r="D792" s="268" t="s">
        <v>243</v>
      </c>
      <c r="E792" s="15"/>
      <c r="F792" s="527">
        <f>F794+F793</f>
        <v>313.183</v>
      </c>
    </row>
    <row r="793" spans="1:6" ht="30" customHeight="1">
      <c r="A793" s="73" t="s">
        <v>389</v>
      </c>
      <c r="B793" s="15" t="s">
        <v>779</v>
      </c>
      <c r="C793" s="15" t="s">
        <v>539</v>
      </c>
      <c r="D793" s="268" t="s">
        <v>243</v>
      </c>
      <c r="E793" s="15" t="s">
        <v>530</v>
      </c>
      <c r="F793" s="527">
        <v>10</v>
      </c>
    </row>
    <row r="794" spans="1:6" ht="15">
      <c r="A794" s="268" t="s">
        <v>183</v>
      </c>
      <c r="B794" s="15" t="s">
        <v>779</v>
      </c>
      <c r="C794" s="15" t="s">
        <v>539</v>
      </c>
      <c r="D794" s="268" t="s">
        <v>243</v>
      </c>
      <c r="E794" s="15" t="s">
        <v>780</v>
      </c>
      <c r="F794" s="534">
        <v>303.183</v>
      </c>
    </row>
    <row r="795" spans="1:6" ht="45" customHeight="1">
      <c r="A795" s="33" t="s">
        <v>632</v>
      </c>
      <c r="B795" s="273" t="s">
        <v>779</v>
      </c>
      <c r="C795" s="273" t="s">
        <v>539</v>
      </c>
      <c r="D795" s="273" t="s">
        <v>206</v>
      </c>
      <c r="E795" s="21"/>
      <c r="F795" s="526">
        <f>F796</f>
        <v>1716.866</v>
      </c>
    </row>
    <row r="796" spans="1:6" ht="54.75" customHeight="1">
      <c r="A796" s="79" t="s">
        <v>1369</v>
      </c>
      <c r="B796" s="268" t="s">
        <v>779</v>
      </c>
      <c r="C796" s="267" t="s">
        <v>539</v>
      </c>
      <c r="D796" s="267" t="s">
        <v>208</v>
      </c>
      <c r="E796" s="24"/>
      <c r="F796" s="528">
        <f>F797</f>
        <v>1716.866</v>
      </c>
    </row>
    <row r="797" spans="1:6" ht="36" customHeight="1">
      <c r="A797" s="80" t="s">
        <v>213</v>
      </c>
      <c r="B797" s="297">
        <v>10</v>
      </c>
      <c r="C797" s="268" t="s">
        <v>539</v>
      </c>
      <c r="D797" s="268" t="s">
        <v>207</v>
      </c>
      <c r="E797" s="24"/>
      <c r="F797" s="528">
        <f>F798</f>
        <v>1716.866</v>
      </c>
    </row>
    <row r="798" spans="1:6" ht="46.5" customHeight="1">
      <c r="A798" s="268" t="s">
        <v>675</v>
      </c>
      <c r="B798" s="268" t="s">
        <v>779</v>
      </c>
      <c r="C798" s="268" t="s">
        <v>539</v>
      </c>
      <c r="D798" s="268" t="s">
        <v>225</v>
      </c>
      <c r="E798" s="15"/>
      <c r="F798" s="527">
        <f>F800+F799</f>
        <v>1716.866</v>
      </c>
    </row>
    <row r="799" spans="1:6" ht="32.25" customHeight="1">
      <c r="A799" s="73" t="s">
        <v>389</v>
      </c>
      <c r="B799" s="15" t="s">
        <v>779</v>
      </c>
      <c r="C799" s="15" t="s">
        <v>539</v>
      </c>
      <c r="D799" s="268" t="s">
        <v>225</v>
      </c>
      <c r="E799" s="15" t="s">
        <v>530</v>
      </c>
      <c r="F799" s="527">
        <v>2</v>
      </c>
    </row>
    <row r="800" spans="1:6" ht="15">
      <c r="A800" s="268" t="s">
        <v>183</v>
      </c>
      <c r="B800" s="15" t="s">
        <v>779</v>
      </c>
      <c r="C800" s="15" t="s">
        <v>539</v>
      </c>
      <c r="D800" s="268" t="s">
        <v>225</v>
      </c>
      <c r="E800" s="15" t="s">
        <v>780</v>
      </c>
      <c r="F800" s="524">
        <v>1714.866</v>
      </c>
    </row>
    <row r="801" spans="1:6" ht="65.25" customHeight="1">
      <c r="A801" s="273" t="s">
        <v>371</v>
      </c>
      <c r="B801" s="21" t="s">
        <v>779</v>
      </c>
      <c r="C801" s="21" t="s">
        <v>539</v>
      </c>
      <c r="D801" s="273" t="s">
        <v>372</v>
      </c>
      <c r="E801" s="21"/>
      <c r="F801" s="531">
        <f>F802</f>
        <v>647.716</v>
      </c>
    </row>
    <row r="802" spans="1:6" ht="103.5" customHeight="1">
      <c r="A802" s="252" t="s">
        <v>1370</v>
      </c>
      <c r="B802" s="24" t="s">
        <v>779</v>
      </c>
      <c r="C802" s="24" t="s">
        <v>539</v>
      </c>
      <c r="D802" s="267" t="s">
        <v>373</v>
      </c>
      <c r="E802" s="24"/>
      <c r="F802" s="529">
        <f>F806+F804+F808</f>
        <v>647.716</v>
      </c>
    </row>
    <row r="803" spans="1:6" ht="57" customHeight="1">
      <c r="A803" s="281" t="s">
        <v>374</v>
      </c>
      <c r="B803" s="15" t="s">
        <v>779</v>
      </c>
      <c r="C803" s="15" t="s">
        <v>539</v>
      </c>
      <c r="D803" s="268" t="s">
        <v>11</v>
      </c>
      <c r="E803" s="15"/>
      <c r="F803" s="524">
        <f>SUM(F804)</f>
        <v>223.965</v>
      </c>
    </row>
    <row r="804" spans="1:6" ht="21" customHeight="1">
      <c r="A804" s="268" t="s">
        <v>378</v>
      </c>
      <c r="B804" s="15" t="s">
        <v>779</v>
      </c>
      <c r="C804" s="15" t="s">
        <v>539</v>
      </c>
      <c r="D804" s="268" t="s">
        <v>834</v>
      </c>
      <c r="E804" s="401"/>
      <c r="F804" s="524">
        <f>F805</f>
        <v>223.965</v>
      </c>
    </row>
    <row r="805" spans="1:6" ht="21.75" customHeight="1">
      <c r="A805" s="268" t="s">
        <v>183</v>
      </c>
      <c r="B805" s="15" t="s">
        <v>779</v>
      </c>
      <c r="C805" s="15" t="s">
        <v>539</v>
      </c>
      <c r="D805" s="268" t="s">
        <v>834</v>
      </c>
      <c r="E805" s="15" t="s">
        <v>780</v>
      </c>
      <c r="F805" s="524">
        <v>223.965</v>
      </c>
    </row>
    <row r="806" spans="1:6" ht="41.25" customHeight="1">
      <c r="A806" s="580" t="s">
        <v>33</v>
      </c>
      <c r="B806" s="15" t="s">
        <v>779</v>
      </c>
      <c r="C806" s="15" t="s">
        <v>539</v>
      </c>
      <c r="D806" s="268" t="s">
        <v>1303</v>
      </c>
      <c r="E806" s="15"/>
      <c r="F806" s="524">
        <f>F807</f>
        <v>423.751</v>
      </c>
    </row>
    <row r="807" spans="1:6" ht="15">
      <c r="A807" s="268" t="s">
        <v>183</v>
      </c>
      <c r="B807" s="15" t="s">
        <v>779</v>
      </c>
      <c r="C807" s="15" t="s">
        <v>539</v>
      </c>
      <c r="D807" s="268" t="s">
        <v>1303</v>
      </c>
      <c r="E807" s="15" t="s">
        <v>780</v>
      </c>
      <c r="F807" s="524">
        <v>423.751</v>
      </c>
    </row>
    <row r="808" spans="1:6" ht="45" hidden="1">
      <c r="A808" s="402" t="s">
        <v>31</v>
      </c>
      <c r="B808" s="15" t="s">
        <v>779</v>
      </c>
      <c r="C808" s="15" t="s">
        <v>539</v>
      </c>
      <c r="D808" s="268" t="s">
        <v>32</v>
      </c>
      <c r="E808" s="15"/>
      <c r="F808" s="524">
        <f>F809</f>
        <v>0</v>
      </c>
    </row>
    <row r="809" spans="1:6" ht="15" hidden="1">
      <c r="A809" s="268" t="s">
        <v>183</v>
      </c>
      <c r="B809" s="15" t="s">
        <v>779</v>
      </c>
      <c r="C809" s="15" t="s">
        <v>539</v>
      </c>
      <c r="D809" s="268" t="s">
        <v>32</v>
      </c>
      <c r="E809" s="15" t="s">
        <v>780</v>
      </c>
      <c r="F809" s="524"/>
    </row>
    <row r="810" spans="1:6" ht="54.75" hidden="1">
      <c r="A810" s="28" t="s">
        <v>598</v>
      </c>
      <c r="B810" s="17" t="s">
        <v>779</v>
      </c>
      <c r="C810" s="17" t="s">
        <v>539</v>
      </c>
      <c r="D810" s="269" t="s">
        <v>401</v>
      </c>
      <c r="E810" s="17"/>
      <c r="F810" s="530">
        <f>F811</f>
        <v>0</v>
      </c>
    </row>
    <row r="811" spans="1:6" ht="54.75" hidden="1">
      <c r="A811" s="29" t="s">
        <v>599</v>
      </c>
      <c r="B811" s="15" t="s">
        <v>779</v>
      </c>
      <c r="C811" s="15" t="s">
        <v>539</v>
      </c>
      <c r="D811" s="268" t="s">
        <v>400</v>
      </c>
      <c r="E811" s="15"/>
      <c r="F811" s="524">
        <f>F812</f>
        <v>0</v>
      </c>
    </row>
    <row r="812" spans="1:6" ht="15" hidden="1">
      <c r="A812" s="268" t="s">
        <v>600</v>
      </c>
      <c r="B812" s="15" t="s">
        <v>779</v>
      </c>
      <c r="C812" s="15" t="s">
        <v>539</v>
      </c>
      <c r="D812" s="268" t="s">
        <v>601</v>
      </c>
      <c r="E812" s="15"/>
      <c r="F812" s="524">
        <f>F813</f>
        <v>0</v>
      </c>
    </row>
    <row r="813" spans="1:6" ht="15" hidden="1">
      <c r="A813" s="268" t="s">
        <v>183</v>
      </c>
      <c r="B813" s="15" t="s">
        <v>779</v>
      </c>
      <c r="C813" s="15" t="s">
        <v>539</v>
      </c>
      <c r="D813" s="268" t="s">
        <v>601</v>
      </c>
      <c r="E813" s="15" t="s">
        <v>780</v>
      </c>
      <c r="F813" s="524"/>
    </row>
    <row r="814" spans="1:6" ht="15">
      <c r="A814" s="17" t="s">
        <v>555</v>
      </c>
      <c r="B814" s="17">
        <v>10</v>
      </c>
      <c r="C814" s="17" t="s">
        <v>540</v>
      </c>
      <c r="D814" s="17"/>
      <c r="E814" s="17"/>
      <c r="F814" s="525">
        <f>F815+F820</f>
        <v>9326.095</v>
      </c>
    </row>
    <row r="815" spans="1:6" ht="28.5">
      <c r="A815" s="22" t="s">
        <v>496</v>
      </c>
      <c r="B815" s="17" t="s">
        <v>779</v>
      </c>
      <c r="C815" s="17" t="s">
        <v>540</v>
      </c>
      <c r="D815" s="17" t="s">
        <v>693</v>
      </c>
      <c r="E815" s="17"/>
      <c r="F815" s="525">
        <f>F816</f>
        <v>1852.118</v>
      </c>
    </row>
    <row r="816" spans="1:6" ht="42.75">
      <c r="A816" s="22" t="s">
        <v>1371</v>
      </c>
      <c r="B816" s="21" t="s">
        <v>779</v>
      </c>
      <c r="C816" s="21" t="s">
        <v>540</v>
      </c>
      <c r="D816" s="21" t="s">
        <v>352</v>
      </c>
      <c r="E816" s="21"/>
      <c r="F816" s="526">
        <f>F818</f>
        <v>1852.118</v>
      </c>
    </row>
    <row r="817" spans="1:6" ht="60" customHeight="1">
      <c r="A817" s="75" t="s">
        <v>494</v>
      </c>
      <c r="B817" s="15" t="s">
        <v>779</v>
      </c>
      <c r="C817" s="15" t="s">
        <v>540</v>
      </c>
      <c r="D817" s="15" t="s">
        <v>129</v>
      </c>
      <c r="E817" s="21"/>
      <c r="F817" s="526">
        <f>F818</f>
        <v>1852.118</v>
      </c>
    </row>
    <row r="818" spans="1:6" ht="15">
      <c r="A818" s="15" t="s">
        <v>306</v>
      </c>
      <c r="B818" s="15" t="s">
        <v>779</v>
      </c>
      <c r="C818" s="15" t="s">
        <v>540</v>
      </c>
      <c r="D818" s="15" t="s">
        <v>130</v>
      </c>
      <c r="E818" s="17"/>
      <c r="F818" s="525">
        <f>F819</f>
        <v>1852.118</v>
      </c>
    </row>
    <row r="819" spans="1:6" ht="15">
      <c r="A819" s="268" t="s">
        <v>183</v>
      </c>
      <c r="B819" s="15" t="s">
        <v>779</v>
      </c>
      <c r="C819" s="15" t="s">
        <v>540</v>
      </c>
      <c r="D819" s="15" t="s">
        <v>130</v>
      </c>
      <c r="E819" s="15" t="s">
        <v>780</v>
      </c>
      <c r="F819" s="527">
        <v>1852.118</v>
      </c>
    </row>
    <row r="820" spans="1:6" ht="28.5">
      <c r="A820" s="276" t="s">
        <v>533</v>
      </c>
      <c r="B820" s="21" t="s">
        <v>779</v>
      </c>
      <c r="C820" s="21" t="s">
        <v>540</v>
      </c>
      <c r="D820" s="21" t="s">
        <v>227</v>
      </c>
      <c r="E820" s="21"/>
      <c r="F820" s="526">
        <f>F821</f>
        <v>7473.977</v>
      </c>
    </row>
    <row r="821" spans="1:6" ht="53.25" customHeight="1">
      <c r="A821" s="268" t="s">
        <v>1413</v>
      </c>
      <c r="B821" s="15" t="s">
        <v>779</v>
      </c>
      <c r="C821" s="15" t="s">
        <v>540</v>
      </c>
      <c r="D821" s="15" t="s">
        <v>244</v>
      </c>
      <c r="E821" s="15"/>
      <c r="F821" s="527">
        <f>F822</f>
        <v>7473.977</v>
      </c>
    </row>
    <row r="822" spans="1:6" ht="45.75" customHeight="1">
      <c r="A822" s="67" t="s">
        <v>248</v>
      </c>
      <c r="B822" s="15" t="s">
        <v>779</v>
      </c>
      <c r="C822" s="15" t="s">
        <v>540</v>
      </c>
      <c r="D822" s="15" t="s">
        <v>249</v>
      </c>
      <c r="E822" s="15"/>
      <c r="F822" s="527">
        <f>F823</f>
        <v>7473.977</v>
      </c>
    </row>
    <row r="823" spans="1:6" ht="42" customHeight="1">
      <c r="A823" s="15" t="s">
        <v>663</v>
      </c>
      <c r="B823" s="15">
        <v>10</v>
      </c>
      <c r="C823" s="15" t="s">
        <v>540</v>
      </c>
      <c r="D823" s="15" t="s">
        <v>250</v>
      </c>
      <c r="E823" s="15"/>
      <c r="F823" s="527">
        <f>F824</f>
        <v>7473.977</v>
      </c>
    </row>
    <row r="824" spans="1:6" ht="15">
      <c r="A824" s="15" t="s">
        <v>183</v>
      </c>
      <c r="B824" s="15" t="s">
        <v>779</v>
      </c>
      <c r="C824" s="15" t="s">
        <v>540</v>
      </c>
      <c r="D824" s="15" t="s">
        <v>250</v>
      </c>
      <c r="E824" s="15" t="s">
        <v>780</v>
      </c>
      <c r="F824" s="524">
        <v>7473.977</v>
      </c>
    </row>
    <row r="825" spans="1:6" ht="15">
      <c r="A825" s="17" t="s">
        <v>664</v>
      </c>
      <c r="B825" s="17" t="s">
        <v>778</v>
      </c>
      <c r="C825" s="15"/>
      <c r="D825" s="15"/>
      <c r="E825" s="15"/>
      <c r="F825" s="525">
        <f>F831+F826</f>
        <v>1462.156</v>
      </c>
    </row>
    <row r="826" spans="1:6" ht="15">
      <c r="A826" s="22" t="s">
        <v>280</v>
      </c>
      <c r="B826" s="21" t="s">
        <v>778</v>
      </c>
      <c r="C826" s="21" t="s">
        <v>681</v>
      </c>
      <c r="D826" s="273"/>
      <c r="E826" s="21"/>
      <c r="F826" s="525">
        <f>F827</f>
        <v>937.656</v>
      </c>
    </row>
    <row r="827" spans="1:6" ht="27.75">
      <c r="A827" s="28" t="s">
        <v>615</v>
      </c>
      <c r="B827" s="15" t="s">
        <v>778</v>
      </c>
      <c r="C827" s="15" t="s">
        <v>681</v>
      </c>
      <c r="D827" s="36" t="s">
        <v>696</v>
      </c>
      <c r="E827" s="15"/>
      <c r="F827" s="527">
        <f>F828</f>
        <v>937.656</v>
      </c>
    </row>
    <row r="828" spans="1:6" ht="15">
      <c r="A828" s="22" t="s">
        <v>83</v>
      </c>
      <c r="B828" s="15" t="s">
        <v>778</v>
      </c>
      <c r="C828" s="15" t="s">
        <v>681</v>
      </c>
      <c r="D828" s="29" t="s">
        <v>697</v>
      </c>
      <c r="E828" s="15"/>
      <c r="F828" s="527">
        <f>F829</f>
        <v>937.656</v>
      </c>
    </row>
    <row r="829" spans="1:6" ht="54.75">
      <c r="A829" s="268" t="s">
        <v>282</v>
      </c>
      <c r="B829" s="15" t="s">
        <v>778</v>
      </c>
      <c r="C829" s="15" t="s">
        <v>681</v>
      </c>
      <c r="D829" s="285" t="s">
        <v>281</v>
      </c>
      <c r="E829" s="15"/>
      <c r="F829" s="527">
        <f>F830</f>
        <v>937.656</v>
      </c>
    </row>
    <row r="830" spans="1:6" ht="15">
      <c r="A830" s="2" t="s">
        <v>174</v>
      </c>
      <c r="B830" s="15" t="s">
        <v>778</v>
      </c>
      <c r="C830" s="15" t="s">
        <v>681</v>
      </c>
      <c r="D830" s="268" t="s">
        <v>281</v>
      </c>
      <c r="E830" s="15" t="s">
        <v>532</v>
      </c>
      <c r="F830" s="527">
        <v>937.656</v>
      </c>
    </row>
    <row r="831" spans="1:6" ht="15">
      <c r="A831" s="21" t="s">
        <v>665</v>
      </c>
      <c r="B831" s="17">
        <v>11</v>
      </c>
      <c r="C831" s="17" t="s">
        <v>682</v>
      </c>
      <c r="D831" s="17"/>
      <c r="E831" s="15"/>
      <c r="F831" s="525">
        <f>F832+F840</f>
        <v>524.5</v>
      </c>
    </row>
    <row r="832" spans="1:6" ht="78.75" customHeight="1">
      <c r="A832" s="53" t="s">
        <v>835</v>
      </c>
      <c r="B832" s="17">
        <v>11</v>
      </c>
      <c r="C832" s="17" t="s">
        <v>682</v>
      </c>
      <c r="D832" s="17" t="s">
        <v>318</v>
      </c>
      <c r="E832" s="17"/>
      <c r="F832" s="525">
        <f>F833</f>
        <v>524.5</v>
      </c>
    </row>
    <row r="833" spans="1:6" ht="92.25" customHeight="1">
      <c r="A833" s="29" t="s">
        <v>1373</v>
      </c>
      <c r="B833" s="15" t="s">
        <v>778</v>
      </c>
      <c r="C833" s="15" t="s">
        <v>682</v>
      </c>
      <c r="D833" s="15" t="s">
        <v>319</v>
      </c>
      <c r="E833" s="15"/>
      <c r="F833" s="527">
        <f>F834</f>
        <v>524.5</v>
      </c>
    </row>
    <row r="834" spans="1:6" ht="39" customHeight="1">
      <c r="A834" s="64" t="s">
        <v>326</v>
      </c>
      <c r="B834" s="15" t="s">
        <v>778</v>
      </c>
      <c r="C834" s="15" t="s">
        <v>682</v>
      </c>
      <c r="D834" s="15" t="s">
        <v>322</v>
      </c>
      <c r="E834" s="15"/>
      <c r="F834" s="527">
        <f>F835+F844</f>
        <v>524.5</v>
      </c>
    </row>
    <row r="835" spans="1:6" ht="58.5" customHeight="1">
      <c r="A835" s="55" t="s">
        <v>336</v>
      </c>
      <c r="B835" s="15" t="s">
        <v>778</v>
      </c>
      <c r="C835" s="15" t="s">
        <v>682</v>
      </c>
      <c r="D835" s="15" t="s">
        <v>733</v>
      </c>
      <c r="E835" s="15"/>
      <c r="F835" s="524">
        <f>F836</f>
        <v>370</v>
      </c>
    </row>
    <row r="836" spans="1:6" ht="34.5" customHeight="1">
      <c r="A836" s="73" t="s">
        <v>389</v>
      </c>
      <c r="B836" s="15" t="s">
        <v>778</v>
      </c>
      <c r="C836" s="15" t="s">
        <v>682</v>
      </c>
      <c r="D836" s="15" t="s">
        <v>733</v>
      </c>
      <c r="E836" s="15" t="s">
        <v>530</v>
      </c>
      <c r="F836" s="524">
        <v>370</v>
      </c>
    </row>
    <row r="837" spans="1:6" ht="49.5" customHeight="1" hidden="1">
      <c r="A837" s="15" t="s">
        <v>746</v>
      </c>
      <c r="B837" s="15" t="s">
        <v>778</v>
      </c>
      <c r="C837" s="15" t="s">
        <v>682</v>
      </c>
      <c r="D837" s="15" t="s">
        <v>747</v>
      </c>
      <c r="E837" s="15"/>
      <c r="F837" s="524">
        <f>F839+F838</f>
        <v>0</v>
      </c>
    </row>
    <row r="838" spans="1:6" ht="28.5" customHeight="1" hidden="1">
      <c r="A838" s="15" t="s">
        <v>670</v>
      </c>
      <c r="B838" s="15" t="s">
        <v>778</v>
      </c>
      <c r="C838" s="15" t="s">
        <v>682</v>
      </c>
      <c r="D838" s="15" t="s">
        <v>747</v>
      </c>
      <c r="E838" s="15" t="s">
        <v>530</v>
      </c>
      <c r="F838" s="524"/>
    </row>
    <row r="839" spans="1:6" ht="18" customHeight="1" hidden="1">
      <c r="A839" s="15" t="s">
        <v>662</v>
      </c>
      <c r="B839" s="15" t="s">
        <v>778</v>
      </c>
      <c r="C839" s="15" t="s">
        <v>682</v>
      </c>
      <c r="D839" s="15" t="s">
        <v>747</v>
      </c>
      <c r="E839" s="15" t="s">
        <v>524</v>
      </c>
      <c r="F839" s="524"/>
    </row>
    <row r="840" spans="1:6" ht="37.5" customHeight="1" hidden="1">
      <c r="A840" s="28" t="s">
        <v>615</v>
      </c>
      <c r="B840" s="17" t="s">
        <v>778</v>
      </c>
      <c r="C840" s="17" t="s">
        <v>682</v>
      </c>
      <c r="D840" s="17" t="s">
        <v>82</v>
      </c>
      <c r="E840" s="17"/>
      <c r="F840" s="530">
        <f>F841</f>
        <v>0</v>
      </c>
    </row>
    <row r="841" spans="1:6" ht="38.25" customHeight="1" hidden="1">
      <c r="A841" s="22" t="s">
        <v>83</v>
      </c>
      <c r="B841" s="17" t="s">
        <v>778</v>
      </c>
      <c r="C841" s="17" t="s">
        <v>682</v>
      </c>
      <c r="D841" s="17" t="s">
        <v>84</v>
      </c>
      <c r="E841" s="17"/>
      <c r="F841" s="530">
        <f>F842</f>
        <v>0</v>
      </c>
    </row>
    <row r="842" spans="1:6" ht="51" customHeight="1" hidden="1">
      <c r="A842" s="55" t="s">
        <v>336</v>
      </c>
      <c r="B842" s="15" t="s">
        <v>778</v>
      </c>
      <c r="C842" s="15" t="s">
        <v>682</v>
      </c>
      <c r="D842" s="15" t="s">
        <v>741</v>
      </c>
      <c r="E842" s="15"/>
      <c r="F842" s="524">
        <f>F843</f>
        <v>0</v>
      </c>
    </row>
    <row r="843" spans="1:6" ht="39" customHeight="1" hidden="1">
      <c r="A843" s="15" t="s">
        <v>670</v>
      </c>
      <c r="B843" s="15" t="s">
        <v>778</v>
      </c>
      <c r="C843" s="15" t="s">
        <v>682</v>
      </c>
      <c r="D843" s="15" t="s">
        <v>741</v>
      </c>
      <c r="E843" s="15" t="s">
        <v>530</v>
      </c>
      <c r="F843" s="524"/>
    </row>
    <row r="844" spans="1:6" ht="33.75" customHeight="1">
      <c r="A844" s="55" t="s">
        <v>755</v>
      </c>
      <c r="B844" s="15" t="s">
        <v>778</v>
      </c>
      <c r="C844" s="15" t="s">
        <v>682</v>
      </c>
      <c r="D844" s="15" t="s">
        <v>847</v>
      </c>
      <c r="E844" s="15"/>
      <c r="F844" s="524">
        <f>F845</f>
        <v>154.5</v>
      </c>
    </row>
    <row r="845" spans="1:6" ht="39" customHeight="1">
      <c r="A845" s="15" t="s">
        <v>444</v>
      </c>
      <c r="B845" s="15" t="s">
        <v>778</v>
      </c>
      <c r="C845" s="15" t="s">
        <v>682</v>
      </c>
      <c r="D845" s="15" t="s">
        <v>847</v>
      </c>
      <c r="E845" s="15" t="s">
        <v>524</v>
      </c>
      <c r="F845" s="524">
        <v>154.5</v>
      </c>
    </row>
    <row r="846" spans="1:6" ht="27.75">
      <c r="A846" s="28" t="s">
        <v>713</v>
      </c>
      <c r="B846" s="17">
        <v>14</v>
      </c>
      <c r="C846" s="17"/>
      <c r="D846" s="17"/>
      <c r="E846" s="17"/>
      <c r="F846" s="6">
        <f>F847+F852</f>
        <v>6175.871</v>
      </c>
    </row>
    <row r="847" spans="1:6" ht="42.75">
      <c r="A847" s="22" t="s">
        <v>17</v>
      </c>
      <c r="B847" s="22" t="s">
        <v>531</v>
      </c>
      <c r="C847" s="48" t="s">
        <v>681</v>
      </c>
      <c r="D847" s="22" t="s">
        <v>611</v>
      </c>
      <c r="E847" s="21"/>
      <c r="F847" s="9">
        <f>F848</f>
        <v>6175.871</v>
      </c>
    </row>
    <row r="848" spans="1:6" ht="30.75" customHeight="1">
      <c r="A848" s="28" t="s">
        <v>615</v>
      </c>
      <c r="B848" s="36" t="s">
        <v>531</v>
      </c>
      <c r="C848" s="50" t="s">
        <v>681</v>
      </c>
      <c r="D848" s="36" t="s">
        <v>696</v>
      </c>
      <c r="E848" s="21"/>
      <c r="F848" s="10">
        <f>F849</f>
        <v>6175.871</v>
      </c>
    </row>
    <row r="849" spans="1:6" ht="21.75" customHeight="1">
      <c r="A849" s="22" t="s">
        <v>83</v>
      </c>
      <c r="B849" s="29" t="s">
        <v>531</v>
      </c>
      <c r="C849" s="49" t="s">
        <v>681</v>
      </c>
      <c r="D849" s="29" t="s">
        <v>697</v>
      </c>
      <c r="E849" s="17"/>
      <c r="F849" s="4">
        <f>F850</f>
        <v>6175.871</v>
      </c>
    </row>
    <row r="850" spans="1:6" ht="38.25" customHeight="1">
      <c r="A850" s="29" t="s">
        <v>343</v>
      </c>
      <c r="B850" s="29" t="s">
        <v>531</v>
      </c>
      <c r="C850" s="49" t="s">
        <v>681</v>
      </c>
      <c r="D850" s="29" t="s">
        <v>729</v>
      </c>
      <c r="E850" s="17"/>
      <c r="F850" s="4">
        <f>F851</f>
        <v>6175.871</v>
      </c>
    </row>
    <row r="851" spans="1:6" ht="15">
      <c r="A851" s="2" t="s">
        <v>174</v>
      </c>
      <c r="B851" s="15" t="s">
        <v>531</v>
      </c>
      <c r="C851" s="49" t="s">
        <v>681</v>
      </c>
      <c r="D851" s="29" t="s">
        <v>729</v>
      </c>
      <c r="E851" s="15" t="s">
        <v>532</v>
      </c>
      <c r="F851" s="5">
        <v>6175.871</v>
      </c>
    </row>
    <row r="852" spans="1:6" ht="15.75" customHeight="1" hidden="1">
      <c r="A852" s="403" t="s">
        <v>767</v>
      </c>
      <c r="B852" s="366" t="s">
        <v>531</v>
      </c>
      <c r="C852" s="404" t="s">
        <v>539</v>
      </c>
      <c r="D852" s="364"/>
      <c r="E852" s="366"/>
      <c r="F852" s="7">
        <f>F853+F857</f>
        <v>0</v>
      </c>
    </row>
    <row r="853" spans="1:6" ht="29.25" customHeight="1" hidden="1">
      <c r="A853" s="405" t="s">
        <v>615</v>
      </c>
      <c r="B853" s="321" t="s">
        <v>531</v>
      </c>
      <c r="C853" s="406" t="s">
        <v>539</v>
      </c>
      <c r="D853" s="36" t="s">
        <v>696</v>
      </c>
      <c r="E853" s="321"/>
      <c r="F853" s="12">
        <f>F854</f>
        <v>0</v>
      </c>
    </row>
    <row r="854" spans="1:6" ht="15" hidden="1">
      <c r="A854" s="396" t="s">
        <v>83</v>
      </c>
      <c r="B854" s="320" t="s">
        <v>271</v>
      </c>
      <c r="C854" s="320" t="s">
        <v>539</v>
      </c>
      <c r="D854" s="29" t="s">
        <v>697</v>
      </c>
      <c r="E854" s="320"/>
      <c r="F854" s="5">
        <f>F855</f>
        <v>0</v>
      </c>
    </row>
    <row r="855" spans="1:6" ht="41.25" hidden="1">
      <c r="A855" s="55" t="s">
        <v>19</v>
      </c>
      <c r="B855" s="320" t="s">
        <v>531</v>
      </c>
      <c r="C855" s="320" t="s">
        <v>539</v>
      </c>
      <c r="D855" s="29" t="s">
        <v>18</v>
      </c>
      <c r="E855" s="320"/>
      <c r="F855" s="5">
        <f>F856</f>
        <v>0</v>
      </c>
    </row>
    <row r="856" spans="1:6" ht="17.25" customHeight="1" hidden="1">
      <c r="A856" s="407" t="s">
        <v>174</v>
      </c>
      <c r="B856" s="320" t="s">
        <v>531</v>
      </c>
      <c r="C856" s="320" t="s">
        <v>539</v>
      </c>
      <c r="D856" s="29" t="s">
        <v>18</v>
      </c>
      <c r="E856" s="320" t="s">
        <v>532</v>
      </c>
      <c r="F856" s="5"/>
    </row>
    <row r="857" spans="1:6" ht="17.25" customHeight="1" hidden="1">
      <c r="A857" s="364" t="s">
        <v>287</v>
      </c>
      <c r="B857" s="17" t="s">
        <v>531</v>
      </c>
      <c r="C857" s="17" t="s">
        <v>539</v>
      </c>
      <c r="D857" s="366" t="s">
        <v>504</v>
      </c>
      <c r="E857" s="17"/>
      <c r="F857" s="7">
        <f>F858</f>
        <v>0</v>
      </c>
    </row>
    <row r="858" spans="1:6" ht="17.25" customHeight="1" hidden="1">
      <c r="A858" s="367" t="s">
        <v>768</v>
      </c>
      <c r="B858" s="15" t="s">
        <v>531</v>
      </c>
      <c r="C858" s="15" t="s">
        <v>539</v>
      </c>
      <c r="D858" s="320" t="s">
        <v>502</v>
      </c>
      <c r="E858" s="15"/>
      <c r="F858" s="5">
        <f>F859</f>
        <v>0</v>
      </c>
    </row>
    <row r="859" spans="1:6" ht="15" hidden="1">
      <c r="A859" s="2" t="s">
        <v>174</v>
      </c>
      <c r="B859" s="15" t="s">
        <v>531</v>
      </c>
      <c r="C859" s="15" t="s">
        <v>539</v>
      </c>
      <c r="D859" s="320" t="s">
        <v>502</v>
      </c>
      <c r="E859" s="15" t="s">
        <v>532</v>
      </c>
      <c r="F859" s="5"/>
    </row>
  </sheetData>
  <sheetProtection/>
  <mergeCells count="13">
    <mergeCell ref="F7:F8"/>
    <mergeCell ref="A1:F1"/>
    <mergeCell ref="A2:F2"/>
    <mergeCell ref="A3:F3"/>
    <mergeCell ref="A4:F4"/>
    <mergeCell ref="A5:E5"/>
    <mergeCell ref="A6:F6"/>
    <mergeCell ref="A306:A307"/>
    <mergeCell ref="A7:A8"/>
    <mergeCell ref="B7:B8"/>
    <mergeCell ref="C7:C8"/>
    <mergeCell ref="D7:D8"/>
    <mergeCell ref="E7:E8"/>
  </mergeCells>
  <hyperlinks>
    <hyperlink ref="A718" r:id="rId1" display="consultantplus://offline/ref=C6EF3AE28B6C46D1117CBBA251A07B11C6C7C5768D62628200322DA1BBA42282C9440EEF08E6CC43400635U6VAM"/>
    <hyperlink ref="A70" r:id="rId2" display="consultantplus://offline/ref=C6EF3AE28B6C46D1117CBBA251A07B11C6C7C5768D62628200322DA1BBA42282C9440EEF08E6CC43400635U6VAM"/>
    <hyperlink ref="A436" r:id="rId3" display="consultantplus://offline/ref=C6EF3AE28B6C46D1117CBBA251A07B11C6C7C5768D606C8B0E322DA1BBA42282C9440EEF08E6CC43400230U6VFM"/>
    <hyperlink ref="A413" r:id="rId4" display="consultantplus://offline/ref=C6EF3AE28B6C46D1117CBBA251A07B11C6C7C5768D606C8B0E322DA1BBA42282C9440EEF08E6CC43400230U6VFM"/>
    <hyperlink ref="A284" r:id="rId5" display="consultantplus://offline/ref=C6EF3AE28B6C46D1117CBBA251A07B11C6C7C5768D6761820E322DA1BBA42282C9440EEF08E6CC43400235U6VEM"/>
    <hyperlink ref="A350" r:id="rId6" display="consultantplus://offline/ref=C6EF3AE28B6C46D1117CBBA251A07B11C6C7C5768D62628202322DA1BBA42282C9440EEF08E6CC43400231U6V1M"/>
    <hyperlink ref="A391" r:id="rId7" display="consultantplus://offline/ref=C6EF3AE28B6C46D1117CBBA251A07B11C6C7C5768D606C8B0E322DA1BBA42282C9440EEF08E6CC43400230U6VFM"/>
    <hyperlink ref="A226" r:id="rId8" display="consultantplus://offline/ref=9C8C6091F07A6736C14182A29006343D5BBD7494BF22787139B89C820162E1855B84266ADC28F806D5AC82M8c2N"/>
    <hyperlink ref="A470" r:id="rId9" display="consultantplus://offline/ref=C6EF3AE28B6C46D1117CBBA251A07B11C6C7C5768D606C8B0E322DA1BBA42282C9440EEF08E6CC43400230U6VFM"/>
    <hyperlink ref="A368" r:id="rId10" display="consultantplus://offline/ref=C6EF3AE28B6C46D1117CBBA251A07B11C6C7C5768D6761820E322DA1BBA42282C9440EEF08E6CC43400136U6VDM"/>
    <hyperlink ref="A479" r:id="rId11" display="consultantplus://offline/ref=C6EF3AE28B6C46D1117CBBA251A07B11C6C7C5768D606C8B0E322DA1BBA42282C9440EEF08E6CC43400230U6VFM"/>
    <hyperlink ref="A485" r:id="rId12" display="consultantplus://offline/ref=C6EF3AE28B6C46D1117CBBA251A07B11C6C7C5768D606C8B0E322DA1BBA42282C9440EEF08E6CC43400230U6VFM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scale="89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080"/>
  <sheetViews>
    <sheetView zoomScalePageLayoutView="0" workbookViewId="0" topLeftCell="A659">
      <selection activeCell="M14" sqref="M14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14.7109375" style="0" customWidth="1"/>
    <col min="6" max="6" width="5.7109375" style="0" customWidth="1"/>
    <col min="7" max="7" width="12.8515625" style="0" customWidth="1"/>
    <col min="8" max="9" width="15.28125" style="0" hidden="1" customWidth="1"/>
    <col min="10" max="10" width="15.57421875" style="0" customWidth="1"/>
    <col min="11" max="11" width="10.57421875" style="0" customWidth="1"/>
    <col min="12" max="12" width="9.57421875" style="0" bestFit="1" customWidth="1"/>
  </cols>
  <sheetData>
    <row r="1" spans="1:7" ht="15">
      <c r="A1" s="722" t="s">
        <v>0</v>
      </c>
      <c r="B1" s="722"/>
      <c r="C1" s="722"/>
      <c r="D1" s="722"/>
      <c r="E1" s="722"/>
      <c r="F1" s="722"/>
      <c r="G1" s="722"/>
    </row>
    <row r="2" spans="1:7" ht="24.75" customHeight="1">
      <c r="A2" s="723" t="s">
        <v>804</v>
      </c>
      <c r="B2" s="723"/>
      <c r="C2" s="723"/>
      <c r="D2" s="723"/>
      <c r="E2" s="723"/>
      <c r="F2" s="723"/>
      <c r="G2" s="723"/>
    </row>
    <row r="3" spans="1:7" ht="22.5" customHeight="1">
      <c r="A3" s="724" t="s">
        <v>1442</v>
      </c>
      <c r="B3" s="724"/>
      <c r="C3" s="724"/>
      <c r="D3" s="724"/>
      <c r="E3" s="724"/>
      <c r="F3" s="724"/>
      <c r="G3" s="724"/>
    </row>
    <row r="4" spans="1:7" ht="30" customHeight="1">
      <c r="A4" s="740" t="s">
        <v>803</v>
      </c>
      <c r="B4" s="740"/>
      <c r="C4" s="740"/>
      <c r="D4" s="740"/>
      <c r="E4" s="740"/>
      <c r="F4" s="740"/>
      <c r="G4" s="740"/>
    </row>
    <row r="5" spans="1:7" ht="6.75" customHeight="1">
      <c r="A5" s="741"/>
      <c r="B5" s="741"/>
      <c r="C5" s="741"/>
      <c r="D5" s="741"/>
      <c r="E5" s="741"/>
      <c r="F5" s="741"/>
      <c r="G5" s="741"/>
    </row>
    <row r="6" spans="1:7" ht="16.5" thickBot="1">
      <c r="A6" s="742" t="s">
        <v>453</v>
      </c>
      <c r="B6" s="742"/>
      <c r="C6" s="742"/>
      <c r="D6" s="742"/>
      <c r="E6" s="742"/>
      <c r="F6" s="742"/>
      <c r="G6" s="742"/>
    </row>
    <row r="7" spans="1:9" ht="15">
      <c r="A7" s="743" t="s">
        <v>535</v>
      </c>
      <c r="B7" s="734" t="s">
        <v>680</v>
      </c>
      <c r="C7" s="734" t="s">
        <v>166</v>
      </c>
      <c r="D7" s="734" t="s">
        <v>167</v>
      </c>
      <c r="E7" s="734" t="s">
        <v>168</v>
      </c>
      <c r="F7" s="734" t="s">
        <v>169</v>
      </c>
      <c r="G7" s="728" t="s">
        <v>796</v>
      </c>
      <c r="H7" s="728" t="s">
        <v>799</v>
      </c>
      <c r="I7" s="728" t="s">
        <v>800</v>
      </c>
    </row>
    <row r="8" spans="1:9" ht="15.75" thickBot="1">
      <c r="A8" s="744"/>
      <c r="B8" s="735"/>
      <c r="C8" s="735"/>
      <c r="D8" s="735"/>
      <c r="E8" s="735"/>
      <c r="F8" s="735"/>
      <c r="G8" s="729"/>
      <c r="H8" s="729"/>
      <c r="I8" s="729"/>
    </row>
    <row r="9" spans="1:9" ht="15">
      <c r="A9" s="253">
        <v>1</v>
      </c>
      <c r="B9" s="254">
        <v>2</v>
      </c>
      <c r="C9" s="254">
        <v>3</v>
      </c>
      <c r="D9" s="254">
        <v>4</v>
      </c>
      <c r="E9" s="254">
        <v>5</v>
      </c>
      <c r="F9" s="254">
        <v>6</v>
      </c>
      <c r="G9" s="255">
        <v>7</v>
      </c>
      <c r="H9" s="255">
        <v>7</v>
      </c>
      <c r="I9" s="255">
        <v>7</v>
      </c>
    </row>
    <row r="10" spans="1:10" ht="21.75" customHeight="1">
      <c r="A10" s="246" t="s">
        <v>550</v>
      </c>
      <c r="B10" s="17" t="s">
        <v>547</v>
      </c>
      <c r="C10" s="15"/>
      <c r="D10" s="15"/>
      <c r="E10" s="15"/>
      <c r="F10" s="15"/>
      <c r="G10" s="525">
        <f>G12+G17+G32+G103+G108+G253+G293+G301+G342+G384+G390+G247+G402+G231+G98+G93+G373</f>
        <v>75533.842</v>
      </c>
      <c r="H10" s="6">
        <f>H12+H17+H32+H103+H108+H253+H293+H301+H342+H384+H390+H247+H402+H231+H98+H93+H373</f>
        <v>37703.95</v>
      </c>
      <c r="I10" s="6">
        <f>I12+I17+I32+I103+I108+I253+I293+I301+I342+I384+I390+I247+I402+I231+I98+I93+I373</f>
        <v>38007.61899999999</v>
      </c>
      <c r="J10" s="1"/>
    </row>
    <row r="11" spans="1:12" ht="16.5" customHeight="1">
      <c r="A11" s="17" t="s">
        <v>712</v>
      </c>
      <c r="B11" s="17" t="s">
        <v>547</v>
      </c>
      <c r="C11" s="17" t="s">
        <v>681</v>
      </c>
      <c r="D11" s="17"/>
      <c r="E11" s="17"/>
      <c r="F11" s="17"/>
      <c r="G11" s="6">
        <f>G12+G17+G32+G103+G108+G98+G93</f>
        <v>32792.175</v>
      </c>
      <c r="H11" s="6">
        <f>H12+H17+H32+H103+H108+H98+H93</f>
        <v>26996.227</v>
      </c>
      <c r="I11" s="6">
        <f>I12+I17+I32+I103+I108+I98+I93</f>
        <v>26171.227</v>
      </c>
      <c r="J11" s="1"/>
      <c r="K11" s="1"/>
      <c r="L11" s="1"/>
    </row>
    <row r="12" spans="1:9" ht="30" customHeight="1">
      <c r="A12" s="28" t="s">
        <v>16</v>
      </c>
      <c r="B12" s="17" t="s">
        <v>547</v>
      </c>
      <c r="C12" s="17" t="s">
        <v>681</v>
      </c>
      <c r="D12" s="17" t="s">
        <v>682</v>
      </c>
      <c r="E12" s="21"/>
      <c r="F12" s="17"/>
      <c r="G12" s="525">
        <f>G13</f>
        <v>1179.2</v>
      </c>
      <c r="H12" s="6">
        <f aca="true" t="shared" si="0" ref="H12:I15">H13</f>
        <v>1200</v>
      </c>
      <c r="I12" s="6">
        <f t="shared" si="0"/>
        <v>1200</v>
      </c>
    </row>
    <row r="13" spans="1:9" ht="25.5" customHeight="1">
      <c r="A13" s="22" t="s">
        <v>344</v>
      </c>
      <c r="B13" s="17" t="s">
        <v>547</v>
      </c>
      <c r="C13" s="17" t="s">
        <v>681</v>
      </c>
      <c r="D13" s="17" t="s">
        <v>682</v>
      </c>
      <c r="E13" s="21" t="s">
        <v>34</v>
      </c>
      <c r="F13" s="17"/>
      <c r="G13" s="525">
        <f>G14</f>
        <v>1179.2</v>
      </c>
      <c r="H13" s="6">
        <f t="shared" si="0"/>
        <v>1200</v>
      </c>
      <c r="I13" s="6">
        <f t="shared" si="0"/>
        <v>1200</v>
      </c>
    </row>
    <row r="14" spans="1:9" ht="19.5" customHeight="1">
      <c r="A14" s="15" t="s">
        <v>173</v>
      </c>
      <c r="B14" s="15" t="s">
        <v>547</v>
      </c>
      <c r="C14" s="15" t="s">
        <v>681</v>
      </c>
      <c r="D14" s="15" t="s">
        <v>682</v>
      </c>
      <c r="E14" s="15" t="s">
        <v>515</v>
      </c>
      <c r="F14" s="15"/>
      <c r="G14" s="527">
        <f>G15</f>
        <v>1179.2</v>
      </c>
      <c r="H14" s="4">
        <f t="shared" si="0"/>
        <v>1200</v>
      </c>
      <c r="I14" s="4">
        <f t="shared" si="0"/>
        <v>1200</v>
      </c>
    </row>
    <row r="15" spans="1:9" ht="18" customHeight="1">
      <c r="A15" s="15" t="s">
        <v>612</v>
      </c>
      <c r="B15" s="15" t="s">
        <v>547</v>
      </c>
      <c r="C15" s="15" t="s">
        <v>681</v>
      </c>
      <c r="D15" s="15" t="s">
        <v>682</v>
      </c>
      <c r="E15" s="15" t="s">
        <v>516</v>
      </c>
      <c r="F15" s="15"/>
      <c r="G15" s="527">
        <f>G16</f>
        <v>1179.2</v>
      </c>
      <c r="H15" s="4">
        <f t="shared" si="0"/>
        <v>1200</v>
      </c>
      <c r="I15" s="4">
        <f t="shared" si="0"/>
        <v>1200</v>
      </c>
    </row>
    <row r="16" spans="1:9" ht="40.5">
      <c r="A16" s="15" t="s">
        <v>669</v>
      </c>
      <c r="B16" s="15" t="s">
        <v>547</v>
      </c>
      <c r="C16" s="15" t="s">
        <v>681</v>
      </c>
      <c r="D16" s="15" t="s">
        <v>682</v>
      </c>
      <c r="E16" s="15" t="s">
        <v>516</v>
      </c>
      <c r="F16" s="15" t="s">
        <v>73</v>
      </c>
      <c r="G16" s="527">
        <v>1179.2</v>
      </c>
      <c r="H16" s="4">
        <v>1200</v>
      </c>
      <c r="I16" s="4">
        <v>1200</v>
      </c>
    </row>
    <row r="17" spans="1:9" ht="40.5">
      <c r="A17" s="17" t="s">
        <v>683</v>
      </c>
      <c r="B17" s="17" t="s">
        <v>547</v>
      </c>
      <c r="C17" s="17" t="s">
        <v>681</v>
      </c>
      <c r="D17" s="17" t="s">
        <v>539</v>
      </c>
      <c r="E17" s="21"/>
      <c r="F17" s="17"/>
      <c r="G17" s="525">
        <f>G18+G27</f>
        <v>1699.2</v>
      </c>
      <c r="H17" s="6">
        <f>H18+H27</f>
        <v>1699.2</v>
      </c>
      <c r="I17" s="6">
        <f>I18+I27</f>
        <v>1699.2</v>
      </c>
    </row>
    <row r="18" spans="1:9" ht="27.75">
      <c r="A18" s="28" t="s">
        <v>347</v>
      </c>
      <c r="B18" s="21" t="s">
        <v>547</v>
      </c>
      <c r="C18" s="21" t="s">
        <v>681</v>
      </c>
      <c r="D18" s="21" t="s">
        <v>539</v>
      </c>
      <c r="E18" s="21" t="s">
        <v>511</v>
      </c>
      <c r="F18" s="21"/>
      <c r="G18" s="526">
        <f>G19+G22</f>
        <v>1500</v>
      </c>
      <c r="H18" s="9">
        <f>H19+H22</f>
        <v>1500</v>
      </c>
      <c r="I18" s="9">
        <f>I19+I22</f>
        <v>1500</v>
      </c>
    </row>
    <row r="19" spans="1:9" ht="15">
      <c r="A19" s="29" t="s">
        <v>184</v>
      </c>
      <c r="B19" s="15" t="s">
        <v>547</v>
      </c>
      <c r="C19" s="15" t="s">
        <v>681</v>
      </c>
      <c r="D19" s="15" t="s">
        <v>539</v>
      </c>
      <c r="E19" s="15" t="s">
        <v>512</v>
      </c>
      <c r="F19" s="15"/>
      <c r="G19" s="527">
        <f aca="true" t="shared" si="1" ref="G19:I20">G20</f>
        <v>456</v>
      </c>
      <c r="H19" s="4">
        <f t="shared" si="1"/>
        <v>456</v>
      </c>
      <c r="I19" s="4">
        <f t="shared" si="1"/>
        <v>456</v>
      </c>
    </row>
    <row r="20" spans="1:9" ht="27">
      <c r="A20" s="15" t="s">
        <v>612</v>
      </c>
      <c r="B20" s="15" t="s">
        <v>547</v>
      </c>
      <c r="C20" s="15" t="s">
        <v>681</v>
      </c>
      <c r="D20" s="15" t="s">
        <v>539</v>
      </c>
      <c r="E20" s="15" t="s">
        <v>513</v>
      </c>
      <c r="F20" s="15"/>
      <c r="G20" s="527">
        <f t="shared" si="1"/>
        <v>456</v>
      </c>
      <c r="H20" s="4">
        <f t="shared" si="1"/>
        <v>456</v>
      </c>
      <c r="I20" s="4">
        <f t="shared" si="1"/>
        <v>456</v>
      </c>
    </row>
    <row r="21" spans="1:9" ht="48.75" customHeight="1">
      <c r="A21" s="15" t="s">
        <v>669</v>
      </c>
      <c r="B21" s="15" t="s">
        <v>547</v>
      </c>
      <c r="C21" s="15" t="s">
        <v>681</v>
      </c>
      <c r="D21" s="15" t="s">
        <v>539</v>
      </c>
      <c r="E21" s="15" t="s">
        <v>514</v>
      </c>
      <c r="F21" s="15" t="s">
        <v>73</v>
      </c>
      <c r="G21" s="527">
        <v>456</v>
      </c>
      <c r="H21" s="4">
        <v>456</v>
      </c>
      <c r="I21" s="4">
        <v>456</v>
      </c>
    </row>
    <row r="22" spans="1:9" ht="16.5" customHeight="1">
      <c r="A22" s="22" t="s">
        <v>177</v>
      </c>
      <c r="B22" s="15" t="s">
        <v>547</v>
      </c>
      <c r="C22" s="21" t="s">
        <v>681</v>
      </c>
      <c r="D22" s="21" t="s">
        <v>539</v>
      </c>
      <c r="E22" s="21" t="s">
        <v>510</v>
      </c>
      <c r="F22" s="21"/>
      <c r="G22" s="526">
        <f>G23</f>
        <v>1044</v>
      </c>
      <c r="H22" s="9">
        <f>H23</f>
        <v>1044</v>
      </c>
      <c r="I22" s="9">
        <f>I23</f>
        <v>1044</v>
      </c>
    </row>
    <row r="23" spans="1:9" ht="27">
      <c r="A23" s="15" t="s">
        <v>612</v>
      </c>
      <c r="B23" s="15" t="s">
        <v>547</v>
      </c>
      <c r="C23" s="15" t="s">
        <v>681</v>
      </c>
      <c r="D23" s="15" t="s">
        <v>539</v>
      </c>
      <c r="E23" s="15" t="s">
        <v>454</v>
      </c>
      <c r="F23" s="15"/>
      <c r="G23" s="527">
        <f>G24+G25+G26</f>
        <v>1044</v>
      </c>
      <c r="H23" s="4">
        <f>H24+H25+H26</f>
        <v>1044</v>
      </c>
      <c r="I23" s="4">
        <f>I24+I25+I26</f>
        <v>1044</v>
      </c>
    </row>
    <row r="24" spans="1:9" ht="41.25" customHeight="1">
      <c r="A24" s="15" t="s">
        <v>669</v>
      </c>
      <c r="B24" s="15" t="s">
        <v>547</v>
      </c>
      <c r="C24" s="15" t="s">
        <v>681</v>
      </c>
      <c r="D24" s="15" t="s">
        <v>539</v>
      </c>
      <c r="E24" s="15" t="s">
        <v>454</v>
      </c>
      <c r="F24" s="15" t="s">
        <v>73</v>
      </c>
      <c r="G24" s="527">
        <v>969</v>
      </c>
      <c r="H24" s="4">
        <v>969</v>
      </c>
      <c r="I24" s="4">
        <v>969</v>
      </c>
    </row>
    <row r="25" spans="1:9" ht="33" customHeight="1">
      <c r="A25" s="74" t="s">
        <v>389</v>
      </c>
      <c r="B25" s="15" t="s">
        <v>547</v>
      </c>
      <c r="C25" s="15" t="s">
        <v>681</v>
      </c>
      <c r="D25" s="15" t="s">
        <v>539</v>
      </c>
      <c r="E25" s="15" t="s">
        <v>454</v>
      </c>
      <c r="F25" s="15" t="s">
        <v>530</v>
      </c>
      <c r="G25" s="527">
        <v>75</v>
      </c>
      <c r="H25" s="4">
        <v>75</v>
      </c>
      <c r="I25" s="4">
        <v>75</v>
      </c>
    </row>
    <row r="26" spans="1:10" ht="26.25" customHeight="1" hidden="1">
      <c r="A26" s="15" t="s">
        <v>781</v>
      </c>
      <c r="B26" s="15" t="s">
        <v>547</v>
      </c>
      <c r="C26" s="15" t="s">
        <v>681</v>
      </c>
      <c r="D26" s="15" t="s">
        <v>539</v>
      </c>
      <c r="E26" s="15" t="s">
        <v>454</v>
      </c>
      <c r="F26" s="15" t="s">
        <v>782</v>
      </c>
      <c r="G26" s="527"/>
      <c r="H26" s="4"/>
      <c r="I26" s="4"/>
      <c r="J26" s="3"/>
    </row>
    <row r="27" spans="1:9" ht="20.25" customHeight="1">
      <c r="A27" s="28" t="s">
        <v>615</v>
      </c>
      <c r="B27" s="21" t="s">
        <v>547</v>
      </c>
      <c r="C27" s="21" t="s">
        <v>681</v>
      </c>
      <c r="D27" s="21" t="s">
        <v>539</v>
      </c>
      <c r="E27" s="17" t="s">
        <v>696</v>
      </c>
      <c r="F27" s="21"/>
      <c r="G27" s="526">
        <f aca="true" t="shared" si="2" ref="G27:I28">G28</f>
        <v>199.2</v>
      </c>
      <c r="H27" s="9">
        <f t="shared" si="2"/>
        <v>199.2</v>
      </c>
      <c r="I27" s="9">
        <f t="shared" si="2"/>
        <v>199.2</v>
      </c>
    </row>
    <row r="28" spans="1:9" ht="15.75" customHeight="1">
      <c r="A28" s="22" t="s">
        <v>83</v>
      </c>
      <c r="B28" s="15" t="s">
        <v>547</v>
      </c>
      <c r="C28" s="15" t="s">
        <v>681</v>
      </c>
      <c r="D28" s="15" t="s">
        <v>539</v>
      </c>
      <c r="E28" s="21" t="s">
        <v>697</v>
      </c>
      <c r="F28" s="15"/>
      <c r="G28" s="527">
        <f t="shared" si="2"/>
        <v>199.2</v>
      </c>
      <c r="H28" s="4">
        <f t="shared" si="2"/>
        <v>199.2</v>
      </c>
      <c r="I28" s="4">
        <f t="shared" si="2"/>
        <v>199.2</v>
      </c>
    </row>
    <row r="29" spans="1:9" ht="27.75">
      <c r="A29" s="29" t="s">
        <v>126</v>
      </c>
      <c r="B29" s="15" t="s">
        <v>547</v>
      </c>
      <c r="C29" s="15" t="s">
        <v>681</v>
      </c>
      <c r="D29" s="15" t="s">
        <v>539</v>
      </c>
      <c r="E29" s="15" t="s">
        <v>518</v>
      </c>
      <c r="F29" s="15"/>
      <c r="G29" s="527">
        <f>G30+G31</f>
        <v>199.2</v>
      </c>
      <c r="H29" s="4">
        <f>H30+H31</f>
        <v>199.2</v>
      </c>
      <c r="I29" s="4">
        <f>I30+I31</f>
        <v>199.2</v>
      </c>
    </row>
    <row r="30" spans="1:9" ht="40.5">
      <c r="A30" s="15" t="s">
        <v>669</v>
      </c>
      <c r="B30" s="15" t="s">
        <v>547</v>
      </c>
      <c r="C30" s="15" t="s">
        <v>681</v>
      </c>
      <c r="D30" s="15" t="s">
        <v>539</v>
      </c>
      <c r="E30" s="15" t="s">
        <v>518</v>
      </c>
      <c r="F30" s="15" t="s">
        <v>73</v>
      </c>
      <c r="G30" s="527">
        <v>184</v>
      </c>
      <c r="H30" s="4">
        <v>184</v>
      </c>
      <c r="I30" s="4">
        <v>184</v>
      </c>
    </row>
    <row r="31" spans="1:9" ht="27.75">
      <c r="A31" s="74" t="s">
        <v>389</v>
      </c>
      <c r="B31" s="15" t="s">
        <v>547</v>
      </c>
      <c r="C31" s="15" t="s">
        <v>681</v>
      </c>
      <c r="D31" s="15" t="s">
        <v>539</v>
      </c>
      <c r="E31" s="15" t="s">
        <v>518</v>
      </c>
      <c r="F31" s="15" t="s">
        <v>530</v>
      </c>
      <c r="G31" s="527">
        <v>15.2</v>
      </c>
      <c r="H31" s="4">
        <v>15.2</v>
      </c>
      <c r="I31" s="4">
        <v>15.2</v>
      </c>
    </row>
    <row r="32" spans="1:10" ht="40.5">
      <c r="A32" s="17" t="s">
        <v>764</v>
      </c>
      <c r="B32" s="17" t="s">
        <v>547</v>
      </c>
      <c r="C32" s="17" t="s">
        <v>681</v>
      </c>
      <c r="D32" s="17" t="s">
        <v>540</v>
      </c>
      <c r="E32" s="17"/>
      <c r="F32" s="17"/>
      <c r="G32" s="525">
        <f>G33+G39+G53</f>
        <v>13024.195000000002</v>
      </c>
      <c r="H32" s="6">
        <f>H33+H39+H53</f>
        <v>14635.09</v>
      </c>
      <c r="I32" s="6">
        <f>I33+I39+I53</f>
        <v>14077.09</v>
      </c>
      <c r="J32" s="1"/>
    </row>
    <row r="33" spans="1:9" ht="18.75" customHeight="1">
      <c r="A33" s="28" t="s">
        <v>345</v>
      </c>
      <c r="B33" s="21" t="s">
        <v>547</v>
      </c>
      <c r="C33" s="21" t="s">
        <v>681</v>
      </c>
      <c r="D33" s="21" t="s">
        <v>540</v>
      </c>
      <c r="E33" s="21" t="s">
        <v>199</v>
      </c>
      <c r="F33" s="21"/>
      <c r="G33" s="526">
        <f>G34</f>
        <v>10219.505000000001</v>
      </c>
      <c r="H33" s="9">
        <f>H34</f>
        <v>11468</v>
      </c>
      <c r="I33" s="9">
        <f>I34</f>
        <v>11468</v>
      </c>
    </row>
    <row r="34" spans="1:9" ht="15.75" customHeight="1">
      <c r="A34" s="29" t="s">
        <v>346</v>
      </c>
      <c r="B34" s="15" t="s">
        <v>547</v>
      </c>
      <c r="C34" s="15" t="s">
        <v>681</v>
      </c>
      <c r="D34" s="15" t="s">
        <v>540</v>
      </c>
      <c r="E34" s="15" t="s">
        <v>509</v>
      </c>
      <c r="F34" s="15"/>
      <c r="G34" s="527">
        <f>G36+G37+G38</f>
        <v>10219.505000000001</v>
      </c>
      <c r="H34" s="4">
        <f>H36+H37+H38</f>
        <v>11468</v>
      </c>
      <c r="I34" s="4">
        <f>I36+I37+I38</f>
        <v>11468</v>
      </c>
    </row>
    <row r="35" spans="1:9" ht="17.25" customHeight="1">
      <c r="A35" s="15" t="s">
        <v>612</v>
      </c>
      <c r="B35" s="15" t="s">
        <v>547</v>
      </c>
      <c r="C35" s="15" t="s">
        <v>681</v>
      </c>
      <c r="D35" s="15" t="s">
        <v>540</v>
      </c>
      <c r="E35" s="15" t="s">
        <v>231</v>
      </c>
      <c r="F35" s="15"/>
      <c r="G35" s="527">
        <f>G36+G37+G38</f>
        <v>10219.505000000001</v>
      </c>
      <c r="H35" s="4">
        <f>H36+H37+H38</f>
        <v>11468</v>
      </c>
      <c r="I35" s="4">
        <f>I36+I37+I38</f>
        <v>11468</v>
      </c>
    </row>
    <row r="36" spans="1:10" ht="40.5">
      <c r="A36" s="15" t="s">
        <v>669</v>
      </c>
      <c r="B36" s="15" t="s">
        <v>547</v>
      </c>
      <c r="C36" s="15" t="s">
        <v>681</v>
      </c>
      <c r="D36" s="15" t="s">
        <v>540</v>
      </c>
      <c r="E36" s="15" t="s">
        <v>231</v>
      </c>
      <c r="F36" s="15" t="s">
        <v>73</v>
      </c>
      <c r="G36" s="527">
        <v>9614.245</v>
      </c>
      <c r="H36" s="4">
        <v>9920</v>
      </c>
      <c r="I36" s="585">
        <v>9920</v>
      </c>
      <c r="J36" s="586"/>
    </row>
    <row r="37" spans="1:10" ht="27.75">
      <c r="A37" s="74" t="s">
        <v>389</v>
      </c>
      <c r="B37" s="15" t="s">
        <v>547</v>
      </c>
      <c r="C37" s="15" t="s">
        <v>681</v>
      </c>
      <c r="D37" s="15" t="s">
        <v>540</v>
      </c>
      <c r="E37" s="15" t="s">
        <v>231</v>
      </c>
      <c r="F37" s="15" t="s">
        <v>530</v>
      </c>
      <c r="G37" s="527">
        <v>557.879</v>
      </c>
      <c r="H37" s="4">
        <v>1500</v>
      </c>
      <c r="I37" s="4">
        <v>1500</v>
      </c>
      <c r="J37" s="3"/>
    </row>
    <row r="38" spans="1:10" ht="15">
      <c r="A38" s="15" t="s">
        <v>781</v>
      </c>
      <c r="B38" s="15" t="s">
        <v>547</v>
      </c>
      <c r="C38" s="15" t="s">
        <v>681</v>
      </c>
      <c r="D38" s="15" t="s">
        <v>540</v>
      </c>
      <c r="E38" s="15" t="s">
        <v>231</v>
      </c>
      <c r="F38" s="15" t="s">
        <v>782</v>
      </c>
      <c r="G38" s="527">
        <v>47.381</v>
      </c>
      <c r="H38" s="4">
        <v>48</v>
      </c>
      <c r="I38" s="4">
        <v>48</v>
      </c>
      <c r="J38" s="3"/>
    </row>
    <row r="39" spans="1:9" ht="15">
      <c r="A39" s="28" t="s">
        <v>615</v>
      </c>
      <c r="B39" s="17" t="s">
        <v>547</v>
      </c>
      <c r="C39" s="17" t="s">
        <v>681</v>
      </c>
      <c r="D39" s="17" t="s">
        <v>540</v>
      </c>
      <c r="E39" s="17" t="s">
        <v>696</v>
      </c>
      <c r="F39" s="17"/>
      <c r="G39" s="525">
        <f>G40</f>
        <v>314.1</v>
      </c>
      <c r="H39" s="6">
        <f>H40</f>
        <v>320.7</v>
      </c>
      <c r="I39" s="6">
        <f>I40+I41</f>
        <v>568.89</v>
      </c>
    </row>
    <row r="40" spans="1:9" ht="16.5" customHeight="1">
      <c r="A40" s="22" t="s">
        <v>83</v>
      </c>
      <c r="B40" s="21" t="s">
        <v>547</v>
      </c>
      <c r="C40" s="21" t="s">
        <v>681</v>
      </c>
      <c r="D40" s="21" t="s">
        <v>540</v>
      </c>
      <c r="E40" s="21" t="s">
        <v>697</v>
      </c>
      <c r="F40" s="21"/>
      <c r="G40" s="526">
        <f>G44+G51+G48</f>
        <v>314.1</v>
      </c>
      <c r="H40" s="9">
        <f>H44+H51+H48</f>
        <v>320.7</v>
      </c>
      <c r="I40" s="9">
        <f>I44+I51+I48</f>
        <v>320.7</v>
      </c>
    </row>
    <row r="41" spans="1:9" ht="27" customHeight="1" hidden="1">
      <c r="A41" s="284" t="s">
        <v>673</v>
      </c>
      <c r="B41" s="15" t="s">
        <v>547</v>
      </c>
      <c r="C41" s="15" t="s">
        <v>681</v>
      </c>
      <c r="D41" s="15" t="s">
        <v>540</v>
      </c>
      <c r="E41" s="15" t="s">
        <v>836</v>
      </c>
      <c r="F41" s="15"/>
      <c r="G41" s="527"/>
      <c r="H41" s="4"/>
      <c r="I41" s="4">
        <f>I42+I43</f>
        <v>248.19</v>
      </c>
    </row>
    <row r="42" spans="1:9" ht="47.25" customHeight="1" hidden="1">
      <c r="A42" s="73" t="s">
        <v>176</v>
      </c>
      <c r="B42" s="15" t="s">
        <v>547</v>
      </c>
      <c r="C42" s="15" t="s">
        <v>681</v>
      </c>
      <c r="D42" s="15" t="s">
        <v>540</v>
      </c>
      <c r="E42" s="15" t="s">
        <v>836</v>
      </c>
      <c r="F42" s="15" t="s">
        <v>73</v>
      </c>
      <c r="G42" s="527"/>
      <c r="H42" s="4"/>
      <c r="I42" s="4">
        <v>198</v>
      </c>
    </row>
    <row r="43" spans="1:9" ht="43.5" customHeight="1" hidden="1">
      <c r="A43" s="74" t="s">
        <v>389</v>
      </c>
      <c r="B43" s="15" t="s">
        <v>547</v>
      </c>
      <c r="C43" s="15" t="s">
        <v>681</v>
      </c>
      <c r="D43" s="15" t="s">
        <v>540</v>
      </c>
      <c r="E43" s="15" t="s">
        <v>836</v>
      </c>
      <c r="F43" s="15" t="s">
        <v>530</v>
      </c>
      <c r="G43" s="527"/>
      <c r="H43" s="4"/>
      <c r="I43" s="4">
        <v>50.19</v>
      </c>
    </row>
    <row r="44" spans="1:9" ht="27" customHeight="1">
      <c r="A44" s="34" t="s">
        <v>674</v>
      </c>
      <c r="B44" s="15" t="s">
        <v>547</v>
      </c>
      <c r="C44" s="267" t="s">
        <v>681</v>
      </c>
      <c r="D44" s="267" t="s">
        <v>540</v>
      </c>
      <c r="E44" s="267" t="s">
        <v>148</v>
      </c>
      <c r="F44" s="21"/>
      <c r="G44" s="528">
        <f>G45+G46</f>
        <v>254.1</v>
      </c>
      <c r="H44" s="10">
        <f>H45+H46</f>
        <v>237</v>
      </c>
      <c r="I44" s="10">
        <f>I45+I46</f>
        <v>237</v>
      </c>
    </row>
    <row r="45" spans="1:9" ht="51.75" customHeight="1">
      <c r="A45" s="73" t="s">
        <v>176</v>
      </c>
      <c r="B45" s="15" t="s">
        <v>547</v>
      </c>
      <c r="C45" s="15" t="s">
        <v>681</v>
      </c>
      <c r="D45" s="15" t="s">
        <v>540</v>
      </c>
      <c r="E45" s="268" t="s">
        <v>148</v>
      </c>
      <c r="F45" s="15" t="s">
        <v>73</v>
      </c>
      <c r="G45" s="524">
        <v>254.1</v>
      </c>
      <c r="H45" s="5">
        <v>237</v>
      </c>
      <c r="I45" s="5">
        <v>237</v>
      </c>
    </row>
    <row r="46" spans="1:9" ht="15" hidden="1">
      <c r="A46" s="15" t="s">
        <v>529</v>
      </c>
      <c r="B46" s="15" t="s">
        <v>547</v>
      </c>
      <c r="C46" s="15" t="s">
        <v>681</v>
      </c>
      <c r="D46" s="15" t="s">
        <v>540</v>
      </c>
      <c r="E46" s="268" t="s">
        <v>85</v>
      </c>
      <c r="F46" s="15" t="s">
        <v>530</v>
      </c>
      <c r="G46" s="524"/>
      <c r="H46" s="5"/>
      <c r="I46" s="5"/>
    </row>
    <row r="47" spans="1:9" ht="0.75" customHeight="1" hidden="1">
      <c r="A47" s="17" t="s">
        <v>575</v>
      </c>
      <c r="B47" s="17"/>
      <c r="C47" s="17"/>
      <c r="D47" s="17"/>
      <c r="E47" s="269"/>
      <c r="F47" s="17"/>
      <c r="G47" s="530">
        <f>G48</f>
        <v>60</v>
      </c>
      <c r="H47" s="7">
        <f>H48</f>
        <v>60</v>
      </c>
      <c r="I47" s="7">
        <f>I48</f>
        <v>60</v>
      </c>
    </row>
    <row r="48" spans="1:9" ht="31.5" customHeight="1">
      <c r="A48" s="36" t="s">
        <v>146</v>
      </c>
      <c r="B48" s="15" t="s">
        <v>547</v>
      </c>
      <c r="C48" s="15" t="s">
        <v>681</v>
      </c>
      <c r="D48" s="15" t="s">
        <v>540</v>
      </c>
      <c r="E48" s="268" t="s">
        <v>147</v>
      </c>
      <c r="F48" s="15"/>
      <c r="G48" s="524">
        <f>G50+G49</f>
        <v>60</v>
      </c>
      <c r="H48" s="5">
        <f>H50+H49</f>
        <v>60</v>
      </c>
      <c r="I48" s="5">
        <f>I50+I49</f>
        <v>60</v>
      </c>
    </row>
    <row r="49" spans="1:9" ht="57" customHeight="1">
      <c r="A49" s="73" t="s">
        <v>176</v>
      </c>
      <c r="B49" s="15" t="s">
        <v>547</v>
      </c>
      <c r="C49" s="15" t="s">
        <v>681</v>
      </c>
      <c r="D49" s="15" t="s">
        <v>540</v>
      </c>
      <c r="E49" s="268" t="s">
        <v>147</v>
      </c>
      <c r="F49" s="15" t="s">
        <v>73</v>
      </c>
      <c r="G49" s="524">
        <v>42</v>
      </c>
      <c r="H49" s="5">
        <v>42</v>
      </c>
      <c r="I49" s="5">
        <v>42</v>
      </c>
    </row>
    <row r="50" spans="1:9" ht="33" customHeight="1">
      <c r="A50" s="74" t="s">
        <v>389</v>
      </c>
      <c r="B50" s="15" t="s">
        <v>547</v>
      </c>
      <c r="C50" s="15" t="s">
        <v>681</v>
      </c>
      <c r="D50" s="15" t="s">
        <v>540</v>
      </c>
      <c r="E50" s="268" t="s">
        <v>147</v>
      </c>
      <c r="F50" s="15" t="s">
        <v>530</v>
      </c>
      <c r="G50" s="524">
        <v>18</v>
      </c>
      <c r="H50" s="5">
        <v>18</v>
      </c>
      <c r="I50" s="5">
        <v>18</v>
      </c>
    </row>
    <row r="51" spans="1:10" ht="33" customHeight="1" hidden="1">
      <c r="A51" s="263" t="s">
        <v>62</v>
      </c>
      <c r="B51" s="15" t="s">
        <v>547</v>
      </c>
      <c r="C51" s="15" t="s">
        <v>681</v>
      </c>
      <c r="D51" s="15" t="s">
        <v>540</v>
      </c>
      <c r="E51" s="268" t="s">
        <v>51</v>
      </c>
      <c r="F51" s="15"/>
      <c r="G51" s="524">
        <f>G52</f>
        <v>0</v>
      </c>
      <c r="H51" s="5">
        <f>H52</f>
        <v>23.7</v>
      </c>
      <c r="I51" s="5">
        <f>I52</f>
        <v>23.7</v>
      </c>
      <c r="J51" s="3"/>
    </row>
    <row r="52" spans="1:10" ht="48.75" customHeight="1" hidden="1">
      <c r="A52" s="73" t="s">
        <v>176</v>
      </c>
      <c r="B52" s="15" t="s">
        <v>547</v>
      </c>
      <c r="C52" s="15" t="s">
        <v>681</v>
      </c>
      <c r="D52" s="15" t="s">
        <v>540</v>
      </c>
      <c r="E52" s="268" t="s">
        <v>51</v>
      </c>
      <c r="F52" s="15" t="s">
        <v>73</v>
      </c>
      <c r="G52" s="524"/>
      <c r="H52" s="5">
        <v>23.7</v>
      </c>
      <c r="I52" s="5">
        <v>23.7</v>
      </c>
      <c r="J52" s="3"/>
    </row>
    <row r="53" spans="1:9" ht="21" customHeight="1" hidden="1">
      <c r="A53" s="17" t="s">
        <v>544</v>
      </c>
      <c r="B53" s="17" t="s">
        <v>547</v>
      </c>
      <c r="C53" s="17" t="s">
        <v>681</v>
      </c>
      <c r="D53" s="17" t="s">
        <v>540</v>
      </c>
      <c r="E53" s="269"/>
      <c r="F53" s="17"/>
      <c r="G53" s="526">
        <f>G54+G68+G77+G82</f>
        <v>2490.59</v>
      </c>
      <c r="H53" s="9">
        <f>H54+H68+H77+H82</f>
        <v>2846.3900000000003</v>
      </c>
      <c r="I53" s="9">
        <f>I54+I68+I77+I82</f>
        <v>2040.2</v>
      </c>
    </row>
    <row r="54" spans="1:9" ht="26.25" customHeight="1">
      <c r="A54" s="35" t="s">
        <v>111</v>
      </c>
      <c r="B54" s="21" t="s">
        <v>547</v>
      </c>
      <c r="C54" s="270" t="s">
        <v>681</v>
      </c>
      <c r="D54" s="270" t="s">
        <v>540</v>
      </c>
      <c r="E54" s="270" t="s">
        <v>112</v>
      </c>
      <c r="F54" s="21"/>
      <c r="G54" s="526">
        <f>G55+G60</f>
        <v>726.19</v>
      </c>
      <c r="H54" s="9">
        <f>H55+H60</f>
        <v>806.19</v>
      </c>
      <c r="I54" s="9">
        <f>I55+I60</f>
        <v>0</v>
      </c>
    </row>
    <row r="55" spans="1:9" ht="29.25" customHeight="1">
      <c r="A55" s="36" t="s">
        <v>1328</v>
      </c>
      <c r="B55" s="24" t="s">
        <v>547</v>
      </c>
      <c r="C55" s="271" t="s">
        <v>681</v>
      </c>
      <c r="D55" s="271" t="s">
        <v>540</v>
      </c>
      <c r="E55" s="271" t="s">
        <v>113</v>
      </c>
      <c r="F55" s="24"/>
      <c r="G55" s="528">
        <f aca="true" t="shared" si="3" ref="G55:I56">G56</f>
        <v>320</v>
      </c>
      <c r="H55" s="10">
        <f t="shared" si="3"/>
        <v>363</v>
      </c>
      <c r="I55" s="10">
        <f t="shared" si="3"/>
        <v>0</v>
      </c>
    </row>
    <row r="56" spans="1:9" ht="38.25" customHeight="1">
      <c r="A56" s="64" t="s">
        <v>349</v>
      </c>
      <c r="B56" s="15" t="s">
        <v>547</v>
      </c>
      <c r="C56" s="272" t="s">
        <v>681</v>
      </c>
      <c r="D56" s="272" t="s">
        <v>540</v>
      </c>
      <c r="E56" s="272" t="s">
        <v>115</v>
      </c>
      <c r="F56" s="15"/>
      <c r="G56" s="527">
        <f t="shared" si="3"/>
        <v>320</v>
      </c>
      <c r="H56" s="4">
        <f t="shared" si="3"/>
        <v>363</v>
      </c>
      <c r="I56" s="4">
        <f t="shared" si="3"/>
        <v>0</v>
      </c>
    </row>
    <row r="57" spans="1:9" ht="20.25" customHeight="1">
      <c r="A57" s="15" t="s">
        <v>612</v>
      </c>
      <c r="B57" s="15" t="s">
        <v>547</v>
      </c>
      <c r="C57" s="272" t="s">
        <v>681</v>
      </c>
      <c r="D57" s="272" t="s">
        <v>540</v>
      </c>
      <c r="E57" s="272" t="s">
        <v>116</v>
      </c>
      <c r="F57" s="15"/>
      <c r="G57" s="527">
        <f>G58+G59</f>
        <v>320</v>
      </c>
      <c r="H57" s="4">
        <f>H58+H59</f>
        <v>363</v>
      </c>
      <c r="I57" s="4">
        <f>I58+I59</f>
        <v>0</v>
      </c>
    </row>
    <row r="58" spans="1:9" ht="45" customHeight="1">
      <c r="A58" s="15" t="s">
        <v>669</v>
      </c>
      <c r="B58" s="15" t="s">
        <v>547</v>
      </c>
      <c r="C58" s="272" t="s">
        <v>681</v>
      </c>
      <c r="D58" s="272" t="s">
        <v>540</v>
      </c>
      <c r="E58" s="272" t="s">
        <v>116</v>
      </c>
      <c r="F58" s="15" t="s">
        <v>73</v>
      </c>
      <c r="G58" s="527">
        <v>320</v>
      </c>
      <c r="H58" s="4">
        <v>363</v>
      </c>
      <c r="I58" s="4"/>
    </row>
    <row r="59" spans="1:9" ht="18" customHeight="1" hidden="1">
      <c r="A59" s="15" t="s">
        <v>670</v>
      </c>
      <c r="B59" s="15" t="s">
        <v>547</v>
      </c>
      <c r="C59" s="272" t="s">
        <v>681</v>
      </c>
      <c r="D59" s="272" t="s">
        <v>540</v>
      </c>
      <c r="E59" s="272" t="s">
        <v>116</v>
      </c>
      <c r="F59" s="15" t="s">
        <v>530</v>
      </c>
      <c r="G59" s="527"/>
      <c r="H59" s="4"/>
      <c r="I59" s="4"/>
    </row>
    <row r="60" spans="1:9" ht="69.75" customHeight="1">
      <c r="A60" s="37" t="s">
        <v>1329</v>
      </c>
      <c r="B60" s="15" t="s">
        <v>547</v>
      </c>
      <c r="C60" s="15" t="s">
        <v>681</v>
      </c>
      <c r="D60" s="15" t="s">
        <v>540</v>
      </c>
      <c r="E60" s="272" t="s">
        <v>118</v>
      </c>
      <c r="F60" s="15"/>
      <c r="G60" s="527">
        <f>G61+G65</f>
        <v>406.19</v>
      </c>
      <c r="H60" s="4">
        <f>H61+H65</f>
        <v>443.19</v>
      </c>
      <c r="I60" s="4">
        <f>I61+I65</f>
        <v>0</v>
      </c>
    </row>
    <row r="61" spans="1:9" ht="27.75" customHeight="1">
      <c r="A61" s="64" t="s">
        <v>114</v>
      </c>
      <c r="B61" s="15" t="s">
        <v>547</v>
      </c>
      <c r="C61" s="15" t="s">
        <v>681</v>
      </c>
      <c r="D61" s="15" t="s">
        <v>540</v>
      </c>
      <c r="E61" s="272" t="s">
        <v>120</v>
      </c>
      <c r="F61" s="15"/>
      <c r="G61" s="527">
        <f>G62</f>
        <v>248.19</v>
      </c>
      <c r="H61" s="4">
        <f>H62</f>
        <v>248.19</v>
      </c>
      <c r="I61" s="4">
        <f>I62</f>
        <v>0</v>
      </c>
    </row>
    <row r="62" spans="1:9" ht="19.5" customHeight="1">
      <c r="A62" s="268" t="s">
        <v>673</v>
      </c>
      <c r="B62" s="15" t="s">
        <v>547</v>
      </c>
      <c r="C62" s="15" t="s">
        <v>681</v>
      </c>
      <c r="D62" s="15" t="s">
        <v>540</v>
      </c>
      <c r="E62" s="268" t="s">
        <v>121</v>
      </c>
      <c r="F62" s="15"/>
      <c r="G62" s="527">
        <f>G63+G64</f>
        <v>248.19</v>
      </c>
      <c r="H62" s="4">
        <f>H63+H64</f>
        <v>248.19</v>
      </c>
      <c r="I62" s="4">
        <f>I63+I64</f>
        <v>0</v>
      </c>
    </row>
    <row r="63" spans="1:9" ht="49.5" customHeight="1">
      <c r="A63" s="15" t="s">
        <v>669</v>
      </c>
      <c r="B63" s="15" t="s">
        <v>547</v>
      </c>
      <c r="C63" s="15" t="s">
        <v>681</v>
      </c>
      <c r="D63" s="15" t="s">
        <v>540</v>
      </c>
      <c r="E63" s="268" t="s">
        <v>121</v>
      </c>
      <c r="F63" s="15" t="s">
        <v>73</v>
      </c>
      <c r="G63" s="524">
        <v>198</v>
      </c>
      <c r="H63" s="5">
        <v>198</v>
      </c>
      <c r="I63" s="5"/>
    </row>
    <row r="64" spans="1:9" ht="27.75" customHeight="1">
      <c r="A64" s="74" t="s">
        <v>389</v>
      </c>
      <c r="B64" s="15" t="s">
        <v>547</v>
      </c>
      <c r="C64" s="15" t="s">
        <v>681</v>
      </c>
      <c r="D64" s="15" t="s">
        <v>540</v>
      </c>
      <c r="E64" s="268" t="s">
        <v>121</v>
      </c>
      <c r="F64" s="15" t="s">
        <v>530</v>
      </c>
      <c r="G64" s="524">
        <v>50.19</v>
      </c>
      <c r="H64" s="5">
        <v>50.19</v>
      </c>
      <c r="I64" s="5"/>
    </row>
    <row r="65" spans="1:9" ht="27.75" customHeight="1">
      <c r="A65" s="64" t="s">
        <v>119</v>
      </c>
      <c r="B65" s="15" t="s">
        <v>547</v>
      </c>
      <c r="C65" s="15" t="s">
        <v>681</v>
      </c>
      <c r="D65" s="15" t="s">
        <v>540</v>
      </c>
      <c r="E65" s="268" t="s">
        <v>350</v>
      </c>
      <c r="F65" s="15"/>
      <c r="G65" s="524">
        <f aca="true" t="shared" si="4" ref="G65:I66">G66</f>
        <v>158</v>
      </c>
      <c r="H65" s="5">
        <f t="shared" si="4"/>
        <v>195</v>
      </c>
      <c r="I65" s="5">
        <f t="shared" si="4"/>
        <v>0</v>
      </c>
    </row>
    <row r="66" spans="1:9" ht="24" customHeight="1">
      <c r="A66" s="15" t="s">
        <v>252</v>
      </c>
      <c r="B66" s="15" t="s">
        <v>547</v>
      </c>
      <c r="C66" s="15" t="s">
        <v>681</v>
      </c>
      <c r="D66" s="15" t="s">
        <v>540</v>
      </c>
      <c r="E66" s="268" t="s">
        <v>351</v>
      </c>
      <c r="F66" s="15"/>
      <c r="G66" s="524">
        <f t="shared" si="4"/>
        <v>158</v>
      </c>
      <c r="H66" s="5">
        <f t="shared" si="4"/>
        <v>195</v>
      </c>
      <c r="I66" s="5">
        <f t="shared" si="4"/>
        <v>0</v>
      </c>
    </row>
    <row r="67" spans="1:9" ht="33" customHeight="1">
      <c r="A67" s="74" t="s">
        <v>389</v>
      </c>
      <c r="B67" s="15" t="s">
        <v>547</v>
      </c>
      <c r="C67" s="15" t="s">
        <v>681</v>
      </c>
      <c r="D67" s="15" t="s">
        <v>540</v>
      </c>
      <c r="E67" s="268" t="s">
        <v>351</v>
      </c>
      <c r="F67" s="15" t="s">
        <v>530</v>
      </c>
      <c r="G67" s="524">
        <v>158</v>
      </c>
      <c r="H67" s="5">
        <v>195</v>
      </c>
      <c r="I67" s="5"/>
    </row>
    <row r="68" spans="1:9" ht="35.25" customHeight="1">
      <c r="A68" s="38" t="s">
        <v>829</v>
      </c>
      <c r="B68" s="21" t="s">
        <v>547</v>
      </c>
      <c r="C68" s="21" t="s">
        <v>681</v>
      </c>
      <c r="D68" s="21" t="s">
        <v>540</v>
      </c>
      <c r="E68" s="273" t="s">
        <v>699</v>
      </c>
      <c r="F68" s="21"/>
      <c r="G68" s="531">
        <f>G69+G73</f>
        <v>360.3</v>
      </c>
      <c r="H68" s="8">
        <f>H69+H73</f>
        <v>543.2</v>
      </c>
      <c r="I68" s="8">
        <f>I69+I73</f>
        <v>543.2</v>
      </c>
    </row>
    <row r="69" spans="1:9" ht="48.75" customHeight="1">
      <c r="A69" s="29" t="s">
        <v>1374</v>
      </c>
      <c r="B69" s="17" t="s">
        <v>547</v>
      </c>
      <c r="C69" s="24" t="s">
        <v>681</v>
      </c>
      <c r="D69" s="24" t="s">
        <v>540</v>
      </c>
      <c r="E69" s="267" t="s">
        <v>706</v>
      </c>
      <c r="F69" s="24"/>
      <c r="G69" s="529">
        <f>G70</f>
        <v>254.1</v>
      </c>
      <c r="H69" s="12">
        <f aca="true" t="shared" si="5" ref="H69:I71">H70</f>
        <v>237</v>
      </c>
      <c r="I69" s="12">
        <f t="shared" si="5"/>
        <v>237</v>
      </c>
    </row>
    <row r="70" spans="1:9" ht="32.25" customHeight="1">
      <c r="A70" s="26" t="s">
        <v>484</v>
      </c>
      <c r="B70" s="17" t="s">
        <v>547</v>
      </c>
      <c r="C70" s="24" t="s">
        <v>681</v>
      </c>
      <c r="D70" s="24" t="s">
        <v>540</v>
      </c>
      <c r="E70" s="267" t="s">
        <v>707</v>
      </c>
      <c r="F70" s="24"/>
      <c r="G70" s="529">
        <f>G71</f>
        <v>254.1</v>
      </c>
      <c r="H70" s="12">
        <f t="shared" si="5"/>
        <v>237</v>
      </c>
      <c r="I70" s="12">
        <f t="shared" si="5"/>
        <v>237</v>
      </c>
    </row>
    <row r="71" spans="1:9" ht="43.5" customHeight="1">
      <c r="A71" s="15" t="s">
        <v>1325</v>
      </c>
      <c r="B71" s="17" t="s">
        <v>547</v>
      </c>
      <c r="C71" s="15" t="s">
        <v>681</v>
      </c>
      <c r="D71" s="15" t="s">
        <v>540</v>
      </c>
      <c r="E71" s="274" t="s">
        <v>708</v>
      </c>
      <c r="F71" s="15"/>
      <c r="G71" s="524">
        <f>G72</f>
        <v>254.1</v>
      </c>
      <c r="H71" s="5">
        <f t="shared" si="5"/>
        <v>237</v>
      </c>
      <c r="I71" s="5">
        <f t="shared" si="5"/>
        <v>237</v>
      </c>
    </row>
    <row r="72" spans="1:9" ht="48.75" customHeight="1">
      <c r="A72" s="15" t="s">
        <v>669</v>
      </c>
      <c r="B72" s="15" t="s">
        <v>547</v>
      </c>
      <c r="C72" s="15" t="s">
        <v>681</v>
      </c>
      <c r="D72" s="15" t="s">
        <v>540</v>
      </c>
      <c r="E72" s="274" t="s">
        <v>708</v>
      </c>
      <c r="F72" s="15" t="s">
        <v>73</v>
      </c>
      <c r="G72" s="524">
        <v>254.1</v>
      </c>
      <c r="H72" s="5">
        <v>237</v>
      </c>
      <c r="I72" s="5">
        <v>237</v>
      </c>
    </row>
    <row r="73" spans="1:9" ht="26.25" customHeight="1">
      <c r="A73" s="29" t="s">
        <v>1375</v>
      </c>
      <c r="B73" s="15" t="s">
        <v>547</v>
      </c>
      <c r="C73" s="15" t="s">
        <v>681</v>
      </c>
      <c r="D73" s="15" t="s">
        <v>540</v>
      </c>
      <c r="E73" s="268" t="s">
        <v>701</v>
      </c>
      <c r="F73" s="15"/>
      <c r="G73" s="524">
        <f>G74</f>
        <v>106.2</v>
      </c>
      <c r="H73" s="5">
        <f aca="true" t="shared" si="6" ref="H73:I75">H74</f>
        <v>306.2</v>
      </c>
      <c r="I73" s="5">
        <f t="shared" si="6"/>
        <v>306.2</v>
      </c>
    </row>
    <row r="74" spans="1:9" ht="58.5" customHeight="1">
      <c r="A74" s="75" t="s">
        <v>702</v>
      </c>
      <c r="B74" s="15" t="s">
        <v>547</v>
      </c>
      <c r="C74" s="15" t="s">
        <v>681</v>
      </c>
      <c r="D74" s="15" t="s">
        <v>540</v>
      </c>
      <c r="E74" s="268" t="s">
        <v>703</v>
      </c>
      <c r="F74" s="15"/>
      <c r="G74" s="524">
        <f>G75</f>
        <v>106.2</v>
      </c>
      <c r="H74" s="5">
        <f t="shared" si="6"/>
        <v>306.2</v>
      </c>
      <c r="I74" s="5">
        <f t="shared" si="6"/>
        <v>306.2</v>
      </c>
    </row>
    <row r="75" spans="1:9" ht="36.75" customHeight="1">
      <c r="A75" s="15" t="s">
        <v>254</v>
      </c>
      <c r="B75" s="15" t="s">
        <v>547</v>
      </c>
      <c r="C75" s="15" t="s">
        <v>681</v>
      </c>
      <c r="D75" s="15" t="s">
        <v>540</v>
      </c>
      <c r="E75" s="268" t="s">
        <v>704</v>
      </c>
      <c r="F75" s="15"/>
      <c r="G75" s="524">
        <f>G76</f>
        <v>106.2</v>
      </c>
      <c r="H75" s="5">
        <f t="shared" si="6"/>
        <v>306.2</v>
      </c>
      <c r="I75" s="5">
        <f t="shared" si="6"/>
        <v>306.2</v>
      </c>
    </row>
    <row r="76" spans="1:9" ht="27" customHeight="1">
      <c r="A76" s="74" t="s">
        <v>389</v>
      </c>
      <c r="B76" s="15" t="s">
        <v>547</v>
      </c>
      <c r="C76" s="15" t="s">
        <v>681</v>
      </c>
      <c r="D76" s="15" t="s">
        <v>540</v>
      </c>
      <c r="E76" s="268" t="s">
        <v>704</v>
      </c>
      <c r="F76" s="15" t="s">
        <v>530</v>
      </c>
      <c r="G76" s="524">
        <v>106.2</v>
      </c>
      <c r="H76" s="5">
        <v>306.2</v>
      </c>
      <c r="I76" s="5">
        <v>306.2</v>
      </c>
    </row>
    <row r="77" spans="1:9" ht="30" customHeight="1">
      <c r="A77" s="22" t="s">
        <v>818</v>
      </c>
      <c r="B77" s="21" t="s">
        <v>547</v>
      </c>
      <c r="C77" s="21" t="s">
        <v>681</v>
      </c>
      <c r="D77" s="21" t="s">
        <v>540</v>
      </c>
      <c r="E77" s="21" t="s">
        <v>353</v>
      </c>
      <c r="F77" s="21"/>
      <c r="G77" s="526">
        <f>G78</f>
        <v>254.1</v>
      </c>
      <c r="H77" s="9">
        <f aca="true" t="shared" si="7" ref="H77:I80">H78</f>
        <v>237</v>
      </c>
      <c r="I77" s="9">
        <f t="shared" si="7"/>
        <v>237</v>
      </c>
    </row>
    <row r="78" spans="1:9" ht="17.25" customHeight="1">
      <c r="A78" s="74" t="s">
        <v>1376</v>
      </c>
      <c r="B78" s="15" t="s">
        <v>547</v>
      </c>
      <c r="C78" s="15" t="s">
        <v>681</v>
      </c>
      <c r="D78" s="15" t="s">
        <v>540</v>
      </c>
      <c r="E78" s="15" t="s">
        <v>357</v>
      </c>
      <c r="F78" s="15"/>
      <c r="G78" s="527">
        <f>G79</f>
        <v>254.1</v>
      </c>
      <c r="H78" s="4">
        <f t="shared" si="7"/>
        <v>237</v>
      </c>
      <c r="I78" s="4">
        <f t="shared" si="7"/>
        <v>237</v>
      </c>
    </row>
    <row r="79" spans="1:9" ht="27.75">
      <c r="A79" s="75" t="s">
        <v>469</v>
      </c>
      <c r="B79" s="15" t="s">
        <v>547</v>
      </c>
      <c r="C79" s="15" t="s">
        <v>681</v>
      </c>
      <c r="D79" s="15" t="s">
        <v>540</v>
      </c>
      <c r="E79" s="15" t="s">
        <v>470</v>
      </c>
      <c r="F79" s="15"/>
      <c r="G79" s="527">
        <f>G80</f>
        <v>254.1</v>
      </c>
      <c r="H79" s="4">
        <f t="shared" si="7"/>
        <v>237</v>
      </c>
      <c r="I79" s="4">
        <f t="shared" si="7"/>
        <v>237</v>
      </c>
    </row>
    <row r="80" spans="1:9" ht="27.75">
      <c r="A80" s="268" t="s">
        <v>672</v>
      </c>
      <c r="B80" s="15" t="s">
        <v>547</v>
      </c>
      <c r="C80" s="15" t="s">
        <v>99</v>
      </c>
      <c r="D80" s="15" t="s">
        <v>540</v>
      </c>
      <c r="E80" s="15" t="s">
        <v>471</v>
      </c>
      <c r="F80" s="15"/>
      <c r="G80" s="527">
        <f>G81</f>
        <v>254.1</v>
      </c>
      <c r="H80" s="4">
        <f t="shared" si="7"/>
        <v>237</v>
      </c>
      <c r="I80" s="4">
        <f t="shared" si="7"/>
        <v>237</v>
      </c>
    </row>
    <row r="81" spans="1:9" ht="40.5">
      <c r="A81" s="15" t="s">
        <v>669</v>
      </c>
      <c r="B81" s="15" t="s">
        <v>547</v>
      </c>
      <c r="C81" s="15" t="s">
        <v>681</v>
      </c>
      <c r="D81" s="15" t="s">
        <v>540</v>
      </c>
      <c r="E81" s="15" t="s">
        <v>471</v>
      </c>
      <c r="F81" s="15" t="s">
        <v>73</v>
      </c>
      <c r="G81" s="524">
        <v>254.1</v>
      </c>
      <c r="H81" s="5">
        <v>237</v>
      </c>
      <c r="I81" s="5">
        <v>237</v>
      </c>
    </row>
    <row r="82" spans="1:9" ht="37.5" customHeight="1">
      <c r="A82" s="21" t="s">
        <v>819</v>
      </c>
      <c r="B82" s="21" t="s">
        <v>547</v>
      </c>
      <c r="C82" s="21" t="s">
        <v>681</v>
      </c>
      <c r="D82" s="21" t="s">
        <v>540</v>
      </c>
      <c r="E82" s="21" t="s">
        <v>718</v>
      </c>
      <c r="F82" s="21"/>
      <c r="G82" s="526">
        <f>G84+G88</f>
        <v>1150</v>
      </c>
      <c r="H82" s="9">
        <f>H84+H88</f>
        <v>1260</v>
      </c>
      <c r="I82" s="9">
        <f>I84+I88</f>
        <v>1260</v>
      </c>
    </row>
    <row r="83" spans="1:9" ht="2.25" customHeight="1" hidden="1">
      <c r="A83" s="21"/>
      <c r="B83" s="21"/>
      <c r="C83" s="21"/>
      <c r="D83" s="21"/>
      <c r="E83" s="21"/>
      <c r="F83" s="21"/>
      <c r="G83" s="526"/>
      <c r="H83" s="9"/>
      <c r="I83" s="9"/>
    </row>
    <row r="84" spans="1:9" ht="51.75" customHeight="1">
      <c r="A84" s="74" t="s">
        <v>1377</v>
      </c>
      <c r="B84" s="15" t="s">
        <v>547</v>
      </c>
      <c r="C84" s="15" t="s">
        <v>681</v>
      </c>
      <c r="D84" s="15" t="s">
        <v>540</v>
      </c>
      <c r="E84" s="15" t="s">
        <v>719</v>
      </c>
      <c r="F84" s="21"/>
      <c r="G84" s="526">
        <f>G85</f>
        <v>1120</v>
      </c>
      <c r="H84" s="9">
        <f aca="true" t="shared" si="8" ref="H84:I86">H85</f>
        <v>1100</v>
      </c>
      <c r="I84" s="9">
        <f t="shared" si="8"/>
        <v>1100</v>
      </c>
    </row>
    <row r="85" spans="1:9" ht="46.5" customHeight="1">
      <c r="A85" s="26" t="s">
        <v>820</v>
      </c>
      <c r="B85" s="15" t="s">
        <v>547</v>
      </c>
      <c r="C85" s="15" t="s">
        <v>681</v>
      </c>
      <c r="D85" s="15" t="s">
        <v>540</v>
      </c>
      <c r="E85" s="15" t="s">
        <v>721</v>
      </c>
      <c r="F85" s="21"/>
      <c r="G85" s="527">
        <f>G86</f>
        <v>1120</v>
      </c>
      <c r="H85" s="4">
        <f t="shared" si="8"/>
        <v>1100</v>
      </c>
      <c r="I85" s="4">
        <f t="shared" si="8"/>
        <v>1100</v>
      </c>
    </row>
    <row r="86" spans="1:9" ht="15">
      <c r="A86" s="268" t="s">
        <v>101</v>
      </c>
      <c r="B86" s="15" t="s">
        <v>547</v>
      </c>
      <c r="C86" s="15" t="s">
        <v>681</v>
      </c>
      <c r="D86" s="15" t="s">
        <v>540</v>
      </c>
      <c r="E86" s="15" t="s">
        <v>428</v>
      </c>
      <c r="F86" s="15"/>
      <c r="G86" s="527">
        <f>G87</f>
        <v>1120</v>
      </c>
      <c r="H86" s="4">
        <f t="shared" si="8"/>
        <v>1100</v>
      </c>
      <c r="I86" s="4">
        <f t="shared" si="8"/>
        <v>1100</v>
      </c>
    </row>
    <row r="87" spans="1:9" ht="34.5" customHeight="1">
      <c r="A87" s="74" t="s">
        <v>389</v>
      </c>
      <c r="B87" s="15" t="s">
        <v>547</v>
      </c>
      <c r="C87" s="15" t="s">
        <v>681</v>
      </c>
      <c r="D87" s="15" t="s">
        <v>540</v>
      </c>
      <c r="E87" s="15" t="s">
        <v>428</v>
      </c>
      <c r="F87" s="15" t="s">
        <v>530</v>
      </c>
      <c r="G87" s="527">
        <v>1120</v>
      </c>
      <c r="H87" s="4">
        <v>1100</v>
      </c>
      <c r="I87" s="4">
        <v>1100</v>
      </c>
    </row>
    <row r="88" spans="1:9" ht="47.25" customHeight="1">
      <c r="A88" s="268" t="s">
        <v>1336</v>
      </c>
      <c r="B88" s="15" t="s">
        <v>547</v>
      </c>
      <c r="C88" s="15" t="s">
        <v>681</v>
      </c>
      <c r="D88" s="15" t="s">
        <v>540</v>
      </c>
      <c r="E88" s="15" t="s">
        <v>823</v>
      </c>
      <c r="F88" s="15"/>
      <c r="G88" s="527">
        <f>G89</f>
        <v>30</v>
      </c>
      <c r="H88" s="4">
        <f aca="true" t="shared" si="9" ref="H88:I90">H89</f>
        <v>160</v>
      </c>
      <c r="I88" s="4">
        <f t="shared" si="9"/>
        <v>160</v>
      </c>
    </row>
    <row r="89" spans="1:9" ht="32.25" customHeight="1">
      <c r="A89" s="295" t="s">
        <v>822</v>
      </c>
      <c r="B89" s="15" t="s">
        <v>547</v>
      </c>
      <c r="C89" s="15" t="s">
        <v>681</v>
      </c>
      <c r="D89" s="15" t="s">
        <v>540</v>
      </c>
      <c r="E89" s="15" t="s">
        <v>824</v>
      </c>
      <c r="F89" s="15"/>
      <c r="G89" s="527">
        <f>G90</f>
        <v>30</v>
      </c>
      <c r="H89" s="4">
        <f t="shared" si="9"/>
        <v>160</v>
      </c>
      <c r="I89" s="4">
        <f t="shared" si="9"/>
        <v>160</v>
      </c>
    </row>
    <row r="90" spans="1:9" ht="15">
      <c r="A90" s="268" t="s">
        <v>101</v>
      </c>
      <c r="B90" s="15" t="s">
        <v>547</v>
      </c>
      <c r="C90" s="15" t="s">
        <v>681</v>
      </c>
      <c r="D90" s="15" t="s">
        <v>540</v>
      </c>
      <c r="E90" s="15" t="s">
        <v>825</v>
      </c>
      <c r="F90" s="15"/>
      <c r="G90" s="527">
        <f>G91</f>
        <v>30</v>
      </c>
      <c r="H90" s="4">
        <f t="shared" si="9"/>
        <v>160</v>
      </c>
      <c r="I90" s="4">
        <f t="shared" si="9"/>
        <v>160</v>
      </c>
    </row>
    <row r="91" spans="1:9" ht="27.75">
      <c r="A91" s="74" t="s">
        <v>389</v>
      </c>
      <c r="B91" s="15" t="s">
        <v>547</v>
      </c>
      <c r="C91" s="15" t="s">
        <v>681</v>
      </c>
      <c r="D91" s="15" t="s">
        <v>540</v>
      </c>
      <c r="E91" s="15" t="s">
        <v>825</v>
      </c>
      <c r="F91" s="15" t="s">
        <v>530</v>
      </c>
      <c r="G91" s="527">
        <v>30</v>
      </c>
      <c r="H91" s="4">
        <v>160</v>
      </c>
      <c r="I91" s="4">
        <v>160</v>
      </c>
    </row>
    <row r="92" spans="1:10" ht="33" customHeight="1" hidden="1">
      <c r="A92" s="74" t="s">
        <v>389</v>
      </c>
      <c r="B92" s="15" t="s">
        <v>547</v>
      </c>
      <c r="C92" s="15" t="s">
        <v>681</v>
      </c>
      <c r="D92" s="15" t="s">
        <v>540</v>
      </c>
      <c r="E92" s="15" t="s">
        <v>428</v>
      </c>
      <c r="F92" s="15" t="s">
        <v>530</v>
      </c>
      <c r="G92" s="524"/>
      <c r="H92" s="5"/>
      <c r="I92" s="5"/>
      <c r="J92" s="3"/>
    </row>
    <row r="93" spans="1:10" ht="24" customHeight="1" hidden="1">
      <c r="A93" s="17" t="s">
        <v>791</v>
      </c>
      <c r="B93" s="15" t="s">
        <v>547</v>
      </c>
      <c r="C93" s="17" t="s">
        <v>681</v>
      </c>
      <c r="D93" s="17" t="s">
        <v>185</v>
      </c>
      <c r="E93" s="17"/>
      <c r="F93" s="17"/>
      <c r="G93" s="530">
        <f>G95</f>
        <v>0</v>
      </c>
      <c r="H93" s="7">
        <f>H95</f>
        <v>0</v>
      </c>
      <c r="I93" s="7">
        <f>I95</f>
        <v>0</v>
      </c>
      <c r="J93" s="3"/>
    </row>
    <row r="94" spans="1:10" ht="15" hidden="1">
      <c r="A94" s="275" t="s">
        <v>615</v>
      </c>
      <c r="B94" s="15" t="s">
        <v>547</v>
      </c>
      <c r="C94" s="15" t="s">
        <v>681</v>
      </c>
      <c r="D94" s="15" t="s">
        <v>185</v>
      </c>
      <c r="E94" s="15" t="s">
        <v>696</v>
      </c>
      <c r="F94" s="15"/>
      <c r="G94" s="524">
        <f>G95</f>
        <v>0</v>
      </c>
      <c r="H94" s="5">
        <f aca="true" t="shared" si="10" ref="H94:I96">H95</f>
        <v>0</v>
      </c>
      <c r="I94" s="5">
        <f t="shared" si="10"/>
        <v>0</v>
      </c>
      <c r="J94" s="3"/>
    </row>
    <row r="95" spans="1:10" ht="15" hidden="1">
      <c r="A95" s="29" t="s">
        <v>83</v>
      </c>
      <c r="B95" s="15" t="s">
        <v>547</v>
      </c>
      <c r="C95" s="15" t="s">
        <v>681</v>
      </c>
      <c r="D95" s="15" t="s">
        <v>185</v>
      </c>
      <c r="E95" s="15" t="s">
        <v>697</v>
      </c>
      <c r="F95" s="15"/>
      <c r="G95" s="524">
        <f>G96</f>
        <v>0</v>
      </c>
      <c r="H95" s="5">
        <f t="shared" si="10"/>
        <v>0</v>
      </c>
      <c r="I95" s="5">
        <f t="shared" si="10"/>
        <v>0</v>
      </c>
      <c r="J95" s="3"/>
    </row>
    <row r="96" spans="1:10" ht="40.5" hidden="1">
      <c r="A96" s="265" t="s">
        <v>793</v>
      </c>
      <c r="B96" s="15" t="s">
        <v>547</v>
      </c>
      <c r="C96" s="15" t="s">
        <v>681</v>
      </c>
      <c r="D96" s="15" t="s">
        <v>185</v>
      </c>
      <c r="E96" s="15" t="s">
        <v>792</v>
      </c>
      <c r="F96" s="15"/>
      <c r="G96" s="524">
        <f>G97</f>
        <v>0</v>
      </c>
      <c r="H96" s="5">
        <f t="shared" si="10"/>
        <v>0</v>
      </c>
      <c r="I96" s="5">
        <f t="shared" si="10"/>
        <v>0</v>
      </c>
      <c r="J96" s="3"/>
    </row>
    <row r="97" spans="1:10" ht="27" hidden="1">
      <c r="A97" s="73" t="s">
        <v>389</v>
      </c>
      <c r="B97" s="15" t="s">
        <v>547</v>
      </c>
      <c r="C97" s="15" t="s">
        <v>681</v>
      </c>
      <c r="D97" s="15" t="s">
        <v>185</v>
      </c>
      <c r="E97" s="15" t="s">
        <v>792</v>
      </c>
      <c r="F97" s="15" t="s">
        <v>530</v>
      </c>
      <c r="G97" s="524"/>
      <c r="H97" s="5"/>
      <c r="I97" s="5"/>
      <c r="J97" s="3"/>
    </row>
    <row r="98" spans="1:10" ht="15" hidden="1">
      <c r="A98" s="261" t="s">
        <v>63</v>
      </c>
      <c r="B98" s="15" t="s">
        <v>547</v>
      </c>
      <c r="C98" s="17" t="s">
        <v>681</v>
      </c>
      <c r="D98" s="17" t="s">
        <v>543</v>
      </c>
      <c r="E98" s="17"/>
      <c r="F98" s="17"/>
      <c r="G98" s="530">
        <f>G100</f>
        <v>0</v>
      </c>
      <c r="H98" s="7">
        <f>H100</f>
        <v>0</v>
      </c>
      <c r="I98" s="7">
        <f>I100</f>
        <v>0</v>
      </c>
      <c r="J98" s="3"/>
    </row>
    <row r="99" spans="1:10" ht="15" hidden="1">
      <c r="A99" s="275" t="s">
        <v>615</v>
      </c>
      <c r="B99" s="15" t="s">
        <v>547</v>
      </c>
      <c r="C99" s="15" t="s">
        <v>681</v>
      </c>
      <c r="D99" s="15" t="s">
        <v>543</v>
      </c>
      <c r="E99" s="15" t="s">
        <v>696</v>
      </c>
      <c r="F99" s="15"/>
      <c r="G99" s="524">
        <f>G100</f>
        <v>0</v>
      </c>
      <c r="H99" s="5">
        <f aca="true" t="shared" si="11" ref="H99:I101">H100</f>
        <v>0</v>
      </c>
      <c r="I99" s="5">
        <f t="shared" si="11"/>
        <v>0</v>
      </c>
      <c r="J99" s="3"/>
    </row>
    <row r="100" spans="1:10" ht="15" hidden="1">
      <c r="A100" s="275" t="s">
        <v>64</v>
      </c>
      <c r="B100" s="15" t="s">
        <v>547</v>
      </c>
      <c r="C100" s="15" t="s">
        <v>681</v>
      </c>
      <c r="D100" s="15" t="s">
        <v>543</v>
      </c>
      <c r="E100" s="15" t="s">
        <v>65</v>
      </c>
      <c r="F100" s="15"/>
      <c r="G100" s="524">
        <f>G101</f>
        <v>0</v>
      </c>
      <c r="H100" s="5">
        <f t="shared" si="11"/>
        <v>0</v>
      </c>
      <c r="I100" s="5">
        <f t="shared" si="11"/>
        <v>0</v>
      </c>
      <c r="J100" s="3"/>
    </row>
    <row r="101" spans="1:10" ht="15.75" hidden="1">
      <c r="A101" s="262" t="s">
        <v>66</v>
      </c>
      <c r="B101" s="15" t="s">
        <v>547</v>
      </c>
      <c r="C101" s="15" t="s">
        <v>681</v>
      </c>
      <c r="D101" s="15" t="s">
        <v>543</v>
      </c>
      <c r="E101" s="15" t="s">
        <v>67</v>
      </c>
      <c r="F101" s="15"/>
      <c r="G101" s="524">
        <f>G102</f>
        <v>0</v>
      </c>
      <c r="H101" s="5">
        <f t="shared" si="11"/>
        <v>0</v>
      </c>
      <c r="I101" s="5">
        <f t="shared" si="11"/>
        <v>0</v>
      </c>
      <c r="J101" s="3"/>
    </row>
    <row r="102" spans="1:10" ht="27" hidden="1">
      <c r="A102" s="73" t="s">
        <v>389</v>
      </c>
      <c r="B102" s="15" t="s">
        <v>547</v>
      </c>
      <c r="C102" s="15" t="s">
        <v>681</v>
      </c>
      <c r="D102" s="15" t="s">
        <v>543</v>
      </c>
      <c r="E102" s="15" t="s">
        <v>67</v>
      </c>
      <c r="F102" s="15" t="s">
        <v>530</v>
      </c>
      <c r="G102" s="524"/>
      <c r="H102" s="5"/>
      <c r="I102" s="5"/>
      <c r="J102" s="3"/>
    </row>
    <row r="103" spans="1:10" ht="15">
      <c r="A103" s="17" t="s">
        <v>768</v>
      </c>
      <c r="B103" s="17" t="s">
        <v>547</v>
      </c>
      <c r="C103" s="17" t="s">
        <v>681</v>
      </c>
      <c r="D103" s="17" t="s">
        <v>778</v>
      </c>
      <c r="E103" s="15"/>
      <c r="F103" s="17"/>
      <c r="G103" s="525">
        <f>G104</f>
        <v>422</v>
      </c>
      <c r="H103" s="6">
        <f aca="true" t="shared" si="12" ref="H103:I106">H104</f>
        <v>0</v>
      </c>
      <c r="I103" s="6">
        <f t="shared" si="12"/>
        <v>0</v>
      </c>
      <c r="J103" s="3"/>
    </row>
    <row r="104" spans="1:10" ht="15">
      <c r="A104" s="29" t="s">
        <v>287</v>
      </c>
      <c r="B104" s="15" t="s">
        <v>547</v>
      </c>
      <c r="C104" s="15" t="s">
        <v>681</v>
      </c>
      <c r="D104" s="15">
        <v>11</v>
      </c>
      <c r="E104" s="15" t="s">
        <v>505</v>
      </c>
      <c r="F104" s="15"/>
      <c r="G104" s="527">
        <f>G105</f>
        <v>422</v>
      </c>
      <c r="H104" s="4">
        <f t="shared" si="12"/>
        <v>0</v>
      </c>
      <c r="I104" s="4">
        <f t="shared" si="12"/>
        <v>0</v>
      </c>
      <c r="J104" s="3"/>
    </row>
    <row r="105" spans="1:10" ht="15">
      <c r="A105" s="268" t="s">
        <v>768</v>
      </c>
      <c r="B105" s="15" t="s">
        <v>547</v>
      </c>
      <c r="C105" s="15" t="s">
        <v>681</v>
      </c>
      <c r="D105" s="15">
        <v>11</v>
      </c>
      <c r="E105" s="15" t="s">
        <v>504</v>
      </c>
      <c r="F105" s="15"/>
      <c r="G105" s="527">
        <f>G106</f>
        <v>422</v>
      </c>
      <c r="H105" s="4">
        <f t="shared" si="12"/>
        <v>0</v>
      </c>
      <c r="I105" s="4">
        <f t="shared" si="12"/>
        <v>0</v>
      </c>
      <c r="J105" s="3"/>
    </row>
    <row r="106" spans="1:10" ht="15" customHeight="1">
      <c r="A106" s="29" t="s">
        <v>100</v>
      </c>
      <c r="B106" s="15" t="s">
        <v>547</v>
      </c>
      <c r="C106" s="15" t="s">
        <v>681</v>
      </c>
      <c r="D106" s="15" t="s">
        <v>778</v>
      </c>
      <c r="E106" s="15" t="s">
        <v>502</v>
      </c>
      <c r="F106" s="15"/>
      <c r="G106" s="527">
        <f>G107</f>
        <v>422</v>
      </c>
      <c r="H106" s="4">
        <f t="shared" si="12"/>
        <v>0</v>
      </c>
      <c r="I106" s="4">
        <f t="shared" si="12"/>
        <v>0</v>
      </c>
      <c r="J106" s="3"/>
    </row>
    <row r="107" spans="1:10" ht="15">
      <c r="A107" s="15" t="s">
        <v>781</v>
      </c>
      <c r="B107" s="15" t="s">
        <v>547</v>
      </c>
      <c r="C107" s="15" t="s">
        <v>681</v>
      </c>
      <c r="D107" s="15" t="s">
        <v>778</v>
      </c>
      <c r="E107" s="15" t="s">
        <v>502</v>
      </c>
      <c r="F107" s="15" t="s">
        <v>782</v>
      </c>
      <c r="G107" s="527">
        <v>422</v>
      </c>
      <c r="H107" s="4"/>
      <c r="I107" s="4"/>
      <c r="J107" s="260"/>
    </row>
    <row r="108" spans="1:10" ht="15">
      <c r="A108" s="17" t="s">
        <v>769</v>
      </c>
      <c r="B108" s="17" t="s">
        <v>547</v>
      </c>
      <c r="C108" s="17" t="s">
        <v>681</v>
      </c>
      <c r="D108" s="17">
        <v>13</v>
      </c>
      <c r="E108" s="15"/>
      <c r="F108" s="15"/>
      <c r="G108" s="525">
        <f>G109+G116+G130+G156+G168+G173+G178+G205+G217+G227+G237+G242+G144+G200+G195+G149</f>
        <v>16467.579999999998</v>
      </c>
      <c r="H108" s="6">
        <f>H109+H116+H130+H156+H168+H173+H178+H205+H217+H227+H237+H242+H144+H200+H195</f>
        <v>9461.937</v>
      </c>
      <c r="I108" s="6">
        <f>I109+I116+I130+I156+I168+I173+I178+I205+I217+I227+I237+I242+I144+I200+I195</f>
        <v>9194.937</v>
      </c>
      <c r="J108" s="260"/>
    </row>
    <row r="109" spans="1:10" ht="28.5" customHeight="1">
      <c r="A109" s="28" t="s">
        <v>770</v>
      </c>
      <c r="B109" s="21" t="s">
        <v>547</v>
      </c>
      <c r="C109" s="21" t="s">
        <v>681</v>
      </c>
      <c r="D109" s="21" t="s">
        <v>542</v>
      </c>
      <c r="E109" s="21" t="s">
        <v>508</v>
      </c>
      <c r="F109" s="21"/>
      <c r="G109" s="526">
        <f aca="true" t="shared" si="13" ref="G109:I110">G110</f>
        <v>3583.858</v>
      </c>
      <c r="H109" s="9">
        <f t="shared" si="13"/>
        <v>490</v>
      </c>
      <c r="I109" s="9">
        <f t="shared" si="13"/>
        <v>490</v>
      </c>
      <c r="J109" s="3"/>
    </row>
    <row r="110" spans="1:10" ht="15">
      <c r="A110" s="268" t="s">
        <v>641</v>
      </c>
      <c r="B110" s="15" t="s">
        <v>547</v>
      </c>
      <c r="C110" s="15" t="s">
        <v>99</v>
      </c>
      <c r="D110" s="15" t="s">
        <v>542</v>
      </c>
      <c r="E110" s="15" t="s">
        <v>691</v>
      </c>
      <c r="F110" s="15"/>
      <c r="G110" s="527">
        <f t="shared" si="13"/>
        <v>3583.858</v>
      </c>
      <c r="H110" s="4">
        <f t="shared" si="13"/>
        <v>490</v>
      </c>
      <c r="I110" s="4">
        <f t="shared" si="13"/>
        <v>490</v>
      </c>
      <c r="J110" s="3"/>
    </row>
    <row r="111" spans="1:10" ht="15">
      <c r="A111" s="15" t="s">
        <v>101</v>
      </c>
      <c r="B111" s="15" t="s">
        <v>547</v>
      </c>
      <c r="C111" s="15" t="s">
        <v>681</v>
      </c>
      <c r="D111" s="15" t="s">
        <v>542</v>
      </c>
      <c r="E111" s="15" t="s">
        <v>692</v>
      </c>
      <c r="F111" s="15"/>
      <c r="G111" s="527">
        <f>G112+G113+G115+G114</f>
        <v>3583.858</v>
      </c>
      <c r="H111" s="4">
        <f>H112+H113+H115+H114</f>
        <v>490</v>
      </c>
      <c r="I111" s="4">
        <f>I112+I113+I115+I114</f>
        <v>490</v>
      </c>
      <c r="J111" s="3"/>
    </row>
    <row r="112" spans="1:10" ht="27.75">
      <c r="A112" s="74" t="s">
        <v>389</v>
      </c>
      <c r="B112" s="15" t="s">
        <v>547</v>
      </c>
      <c r="C112" s="15" t="s">
        <v>681</v>
      </c>
      <c r="D112" s="15" t="s">
        <v>542</v>
      </c>
      <c r="E112" s="15" t="s">
        <v>692</v>
      </c>
      <c r="F112" s="15" t="s">
        <v>530</v>
      </c>
      <c r="G112" s="524">
        <v>3338.358</v>
      </c>
      <c r="H112" s="5">
        <v>450</v>
      </c>
      <c r="I112" s="5">
        <v>450</v>
      </c>
      <c r="J112" s="260"/>
    </row>
    <row r="113" spans="1:10" ht="15">
      <c r="A113" s="15" t="s">
        <v>183</v>
      </c>
      <c r="B113" s="15" t="s">
        <v>547</v>
      </c>
      <c r="C113" s="15" t="s">
        <v>681</v>
      </c>
      <c r="D113" s="15" t="s">
        <v>542</v>
      </c>
      <c r="E113" s="15" t="s">
        <v>692</v>
      </c>
      <c r="F113" s="15" t="s">
        <v>780</v>
      </c>
      <c r="G113" s="524">
        <v>192</v>
      </c>
      <c r="H113" s="5"/>
      <c r="I113" s="5"/>
      <c r="J113" s="260"/>
    </row>
    <row r="114" spans="1:10" ht="27" hidden="1">
      <c r="A114" s="15" t="s">
        <v>122</v>
      </c>
      <c r="B114" s="15" t="s">
        <v>547</v>
      </c>
      <c r="C114" s="15" t="s">
        <v>681</v>
      </c>
      <c r="D114" s="15" t="s">
        <v>542</v>
      </c>
      <c r="E114" s="15" t="s">
        <v>293</v>
      </c>
      <c r="F114" s="15" t="s">
        <v>524</v>
      </c>
      <c r="G114" s="524"/>
      <c r="H114" s="5"/>
      <c r="I114" s="5"/>
      <c r="J114" s="3"/>
    </row>
    <row r="115" spans="1:10" ht="18.75" customHeight="1">
      <c r="A115" s="15" t="s">
        <v>781</v>
      </c>
      <c r="B115" s="15" t="s">
        <v>547</v>
      </c>
      <c r="C115" s="15" t="s">
        <v>681</v>
      </c>
      <c r="D115" s="15" t="s">
        <v>542</v>
      </c>
      <c r="E115" s="15" t="s">
        <v>692</v>
      </c>
      <c r="F115" s="15" t="s">
        <v>782</v>
      </c>
      <c r="G115" s="524">
        <v>53.5</v>
      </c>
      <c r="H115" s="5">
        <v>40</v>
      </c>
      <c r="I115" s="5">
        <v>40</v>
      </c>
      <c r="J115" s="3"/>
    </row>
    <row r="116" spans="1:9" ht="20.25" customHeight="1">
      <c r="A116" s="28" t="s">
        <v>615</v>
      </c>
      <c r="B116" s="21" t="s">
        <v>547</v>
      </c>
      <c r="C116" s="21" t="s">
        <v>681</v>
      </c>
      <c r="D116" s="21" t="s">
        <v>542</v>
      </c>
      <c r="E116" s="21" t="s">
        <v>696</v>
      </c>
      <c r="F116" s="21"/>
      <c r="G116" s="526">
        <f>G117</f>
        <v>11870.793</v>
      </c>
      <c r="H116" s="9">
        <f>H117</f>
        <v>8077.536999999999</v>
      </c>
      <c r="I116" s="9">
        <f>I117</f>
        <v>8077.536999999999</v>
      </c>
    </row>
    <row r="117" spans="1:10" ht="14.25" customHeight="1">
      <c r="A117" s="22" t="s">
        <v>83</v>
      </c>
      <c r="B117" s="21" t="s">
        <v>547</v>
      </c>
      <c r="C117" s="21" t="s">
        <v>681</v>
      </c>
      <c r="D117" s="21" t="s">
        <v>542</v>
      </c>
      <c r="E117" s="21" t="s">
        <v>697</v>
      </c>
      <c r="F117" s="21"/>
      <c r="G117" s="526">
        <f>G120+G124+G128+G118+G136+G138+G140+G142</f>
        <v>11870.793</v>
      </c>
      <c r="H117" s="9">
        <f>H120+H124+H128+H118+H136+H138+H140+H142</f>
        <v>8077.536999999999</v>
      </c>
      <c r="I117" s="9">
        <f>I120+I124+I128+I118+I136+I138+I140+I142</f>
        <v>8077.536999999999</v>
      </c>
      <c r="J117" s="1"/>
    </row>
    <row r="118" spans="1:9" ht="55.5" customHeight="1" hidden="1">
      <c r="A118" s="20" t="s">
        <v>633</v>
      </c>
      <c r="B118" s="15" t="s">
        <v>547</v>
      </c>
      <c r="C118" s="15" t="s">
        <v>681</v>
      </c>
      <c r="D118" s="15" t="s">
        <v>542</v>
      </c>
      <c r="E118" s="15" t="s">
        <v>340</v>
      </c>
      <c r="F118" s="15"/>
      <c r="G118" s="527">
        <f>G119</f>
        <v>0</v>
      </c>
      <c r="H118" s="4">
        <f>H119</f>
        <v>0</v>
      </c>
      <c r="I118" s="4">
        <f>I119</f>
        <v>0</v>
      </c>
    </row>
    <row r="119" spans="1:9" ht="14.25" customHeight="1" hidden="1">
      <c r="A119" s="15" t="s">
        <v>670</v>
      </c>
      <c r="B119" s="15" t="s">
        <v>341</v>
      </c>
      <c r="C119" s="15" t="s">
        <v>681</v>
      </c>
      <c r="D119" s="15" t="s">
        <v>542</v>
      </c>
      <c r="E119" s="15" t="s">
        <v>340</v>
      </c>
      <c r="F119" s="15" t="s">
        <v>530</v>
      </c>
      <c r="G119" s="527"/>
      <c r="H119" s="4"/>
      <c r="I119" s="4"/>
    </row>
    <row r="120" spans="1:9" ht="54.75" customHeight="1">
      <c r="A120" s="20" t="s">
        <v>634</v>
      </c>
      <c r="B120" s="15" t="s">
        <v>547</v>
      </c>
      <c r="C120" s="15" t="s">
        <v>681</v>
      </c>
      <c r="D120" s="15" t="s">
        <v>542</v>
      </c>
      <c r="E120" s="15" t="s">
        <v>507</v>
      </c>
      <c r="F120" s="15"/>
      <c r="G120" s="527">
        <f>G121+G122+G123</f>
        <v>1522.925</v>
      </c>
      <c r="H120" s="4">
        <f>H121+H122+H123</f>
        <v>1269.432</v>
      </c>
      <c r="I120" s="4">
        <f>I121+I122+I123</f>
        <v>1269.432</v>
      </c>
    </row>
    <row r="121" spans="1:9" ht="54" customHeight="1">
      <c r="A121" s="15" t="s">
        <v>669</v>
      </c>
      <c r="B121" s="15" t="s">
        <v>547</v>
      </c>
      <c r="C121" s="15" t="s">
        <v>681</v>
      </c>
      <c r="D121" s="15" t="s">
        <v>542</v>
      </c>
      <c r="E121" s="15" t="s">
        <v>507</v>
      </c>
      <c r="F121" s="15" t="s">
        <v>73</v>
      </c>
      <c r="G121" s="524">
        <v>917.591</v>
      </c>
      <c r="H121" s="5">
        <v>898.5</v>
      </c>
      <c r="I121" s="5">
        <v>898.5</v>
      </c>
    </row>
    <row r="122" spans="1:9" ht="22.5" customHeight="1" hidden="1">
      <c r="A122" s="15" t="s">
        <v>670</v>
      </c>
      <c r="B122" s="15" t="s">
        <v>547</v>
      </c>
      <c r="C122" s="15" t="s">
        <v>681</v>
      </c>
      <c r="D122" s="15" t="s">
        <v>542</v>
      </c>
      <c r="E122" s="15" t="s">
        <v>89</v>
      </c>
      <c r="F122" s="15" t="s">
        <v>530</v>
      </c>
      <c r="G122" s="524"/>
      <c r="H122" s="5"/>
      <c r="I122" s="5"/>
    </row>
    <row r="123" spans="1:9" ht="22.5" customHeight="1">
      <c r="A123" s="15" t="s">
        <v>670</v>
      </c>
      <c r="B123" s="15" t="s">
        <v>547</v>
      </c>
      <c r="C123" s="15" t="s">
        <v>681</v>
      </c>
      <c r="D123" s="15" t="s">
        <v>542</v>
      </c>
      <c r="E123" s="15" t="s">
        <v>507</v>
      </c>
      <c r="F123" s="15" t="s">
        <v>530</v>
      </c>
      <c r="G123" s="524">
        <v>605.334</v>
      </c>
      <c r="H123" s="5">
        <v>370.932</v>
      </c>
      <c r="I123" s="5">
        <v>370.932</v>
      </c>
    </row>
    <row r="124" spans="1:9" ht="27">
      <c r="A124" s="24" t="s">
        <v>613</v>
      </c>
      <c r="B124" s="24" t="s">
        <v>547</v>
      </c>
      <c r="C124" s="24" t="s">
        <v>681</v>
      </c>
      <c r="D124" s="24" t="s">
        <v>542</v>
      </c>
      <c r="E124" s="24" t="s">
        <v>500</v>
      </c>
      <c r="F124" s="24"/>
      <c r="G124" s="528">
        <f>G125+G126+G127</f>
        <v>10147.868</v>
      </c>
      <c r="H124" s="10">
        <f>H125+H126+H127</f>
        <v>6633</v>
      </c>
      <c r="I124" s="10">
        <f>I125+I126+I127</f>
        <v>6633</v>
      </c>
    </row>
    <row r="125" spans="1:9" ht="40.5">
      <c r="A125" s="15" t="s">
        <v>669</v>
      </c>
      <c r="B125" s="15" t="s">
        <v>547</v>
      </c>
      <c r="C125" s="15" t="s">
        <v>681</v>
      </c>
      <c r="D125" s="15" t="s">
        <v>542</v>
      </c>
      <c r="E125" s="15" t="s">
        <v>500</v>
      </c>
      <c r="F125" s="15" t="s">
        <v>73</v>
      </c>
      <c r="G125" s="527">
        <v>3885.87</v>
      </c>
      <c r="H125" s="4">
        <v>3575</v>
      </c>
      <c r="I125" s="4">
        <v>3575</v>
      </c>
    </row>
    <row r="126" spans="1:10" ht="27.75">
      <c r="A126" s="74" t="s">
        <v>389</v>
      </c>
      <c r="B126" s="15" t="s">
        <v>547</v>
      </c>
      <c r="C126" s="15" t="s">
        <v>681</v>
      </c>
      <c r="D126" s="15" t="s">
        <v>542</v>
      </c>
      <c r="E126" s="15" t="s">
        <v>500</v>
      </c>
      <c r="F126" s="15" t="s">
        <v>530</v>
      </c>
      <c r="G126" s="527">
        <v>6131.898</v>
      </c>
      <c r="H126" s="4">
        <v>2900</v>
      </c>
      <c r="I126" s="4">
        <v>2900</v>
      </c>
      <c r="J126" s="1"/>
    </row>
    <row r="127" spans="1:10" ht="15">
      <c r="A127" s="15" t="s">
        <v>781</v>
      </c>
      <c r="B127" s="15" t="s">
        <v>547</v>
      </c>
      <c r="C127" s="15" t="s">
        <v>681</v>
      </c>
      <c r="D127" s="15" t="s">
        <v>542</v>
      </c>
      <c r="E127" s="15" t="s">
        <v>500</v>
      </c>
      <c r="F127" s="15" t="s">
        <v>782</v>
      </c>
      <c r="G127" s="527">
        <v>130.1</v>
      </c>
      <c r="H127" s="4">
        <v>158</v>
      </c>
      <c r="I127" s="4">
        <v>158</v>
      </c>
      <c r="J127" s="260"/>
    </row>
    <row r="128" spans="1:9" ht="12.75" customHeight="1">
      <c r="A128" s="40" t="s">
        <v>256</v>
      </c>
      <c r="B128" s="24" t="s">
        <v>547</v>
      </c>
      <c r="C128" s="24" t="s">
        <v>681</v>
      </c>
      <c r="D128" s="24" t="s">
        <v>542</v>
      </c>
      <c r="E128" s="24" t="s">
        <v>501</v>
      </c>
      <c r="F128" s="24"/>
      <c r="G128" s="528">
        <f>G129</f>
        <v>200</v>
      </c>
      <c r="H128" s="10">
        <f>H129</f>
        <v>100</v>
      </c>
      <c r="I128" s="10">
        <f>I129</f>
        <v>100</v>
      </c>
    </row>
    <row r="129" spans="1:10" ht="27.75">
      <c r="A129" s="74" t="s">
        <v>389</v>
      </c>
      <c r="B129" s="15" t="s">
        <v>547</v>
      </c>
      <c r="C129" s="15" t="s">
        <v>681</v>
      </c>
      <c r="D129" s="15" t="s">
        <v>542</v>
      </c>
      <c r="E129" s="15" t="s">
        <v>501</v>
      </c>
      <c r="F129" s="15" t="s">
        <v>530</v>
      </c>
      <c r="G129" s="527">
        <v>200</v>
      </c>
      <c r="H129" s="4">
        <v>100</v>
      </c>
      <c r="I129" s="4">
        <v>100</v>
      </c>
      <c r="J129" s="1"/>
    </row>
    <row r="130" spans="1:9" ht="15" hidden="1">
      <c r="A130" s="28" t="s">
        <v>287</v>
      </c>
      <c r="B130" s="17" t="s">
        <v>547</v>
      </c>
      <c r="C130" s="17" t="s">
        <v>681</v>
      </c>
      <c r="D130" s="17" t="s">
        <v>542</v>
      </c>
      <c r="E130" s="17" t="s">
        <v>505</v>
      </c>
      <c r="F130" s="17"/>
      <c r="G130" s="525">
        <f>G131</f>
        <v>0</v>
      </c>
      <c r="H130" s="6">
        <f>H131</f>
        <v>0</v>
      </c>
      <c r="I130" s="6">
        <f>I131</f>
        <v>0</v>
      </c>
    </row>
    <row r="131" spans="1:9" ht="15" hidden="1">
      <c r="A131" s="268" t="s">
        <v>768</v>
      </c>
      <c r="B131" s="15" t="s">
        <v>547</v>
      </c>
      <c r="C131" s="15" t="s">
        <v>681</v>
      </c>
      <c r="D131" s="15" t="s">
        <v>542</v>
      </c>
      <c r="E131" s="15" t="s">
        <v>504</v>
      </c>
      <c r="F131" s="15"/>
      <c r="G131" s="527">
        <f>G132+G133</f>
        <v>0</v>
      </c>
      <c r="H131" s="4">
        <f>H132+H133</f>
        <v>0</v>
      </c>
      <c r="I131" s="4">
        <f>I132+I133</f>
        <v>0</v>
      </c>
    </row>
    <row r="132" spans="1:9" ht="15" hidden="1">
      <c r="A132" s="15" t="s">
        <v>183</v>
      </c>
      <c r="B132" s="15" t="s">
        <v>547</v>
      </c>
      <c r="C132" s="15" t="s">
        <v>681</v>
      </c>
      <c r="D132" s="15" t="s">
        <v>542</v>
      </c>
      <c r="E132" s="15" t="s">
        <v>503</v>
      </c>
      <c r="F132" s="15" t="s">
        <v>780</v>
      </c>
      <c r="G132" s="527"/>
      <c r="H132" s="4"/>
      <c r="I132" s="4"/>
    </row>
    <row r="133" spans="1:9" ht="15" hidden="1">
      <c r="A133" s="29" t="s">
        <v>100</v>
      </c>
      <c r="B133" s="15" t="s">
        <v>547</v>
      </c>
      <c r="C133" s="15" t="s">
        <v>681</v>
      </c>
      <c r="D133" s="15" t="s">
        <v>542</v>
      </c>
      <c r="E133" s="15" t="s">
        <v>502</v>
      </c>
      <c r="F133" s="15"/>
      <c r="G133" s="527">
        <f>G135+G134</f>
        <v>0</v>
      </c>
      <c r="H133" s="4">
        <f>H135+H134</f>
        <v>0</v>
      </c>
      <c r="I133" s="4">
        <f>I135+I134</f>
        <v>0</v>
      </c>
    </row>
    <row r="134" spans="1:9" ht="15" hidden="1">
      <c r="A134" s="15" t="s">
        <v>670</v>
      </c>
      <c r="B134" s="15" t="s">
        <v>547</v>
      </c>
      <c r="C134" s="15" t="s">
        <v>681</v>
      </c>
      <c r="D134" s="15" t="s">
        <v>542</v>
      </c>
      <c r="E134" s="15" t="s">
        <v>502</v>
      </c>
      <c r="F134" s="15" t="s">
        <v>530</v>
      </c>
      <c r="G134" s="527"/>
      <c r="H134" s="4"/>
      <c r="I134" s="4"/>
    </row>
    <row r="135" spans="1:9" ht="15" hidden="1">
      <c r="A135" s="15" t="s">
        <v>183</v>
      </c>
      <c r="B135" s="15" t="s">
        <v>547</v>
      </c>
      <c r="C135" s="15" t="s">
        <v>681</v>
      </c>
      <c r="D135" s="15" t="s">
        <v>542</v>
      </c>
      <c r="E135" s="15" t="s">
        <v>502</v>
      </c>
      <c r="F135" s="15" t="s">
        <v>780</v>
      </c>
      <c r="G135" s="527"/>
      <c r="H135" s="4"/>
      <c r="I135" s="4"/>
    </row>
    <row r="136" spans="1:9" ht="15" hidden="1">
      <c r="A136" s="252" t="s">
        <v>425</v>
      </c>
      <c r="B136" s="15" t="s">
        <v>547</v>
      </c>
      <c r="C136" s="229" t="s">
        <v>681</v>
      </c>
      <c r="D136" s="229" t="s">
        <v>542</v>
      </c>
      <c r="E136" s="24" t="s">
        <v>426</v>
      </c>
      <c r="F136" s="227"/>
      <c r="G136" s="540">
        <f>G137</f>
        <v>0</v>
      </c>
      <c r="H136" s="259">
        <f>H137</f>
        <v>75.105</v>
      </c>
      <c r="I136" s="259">
        <f>I137</f>
        <v>75.105</v>
      </c>
    </row>
    <row r="137" spans="1:9" ht="15" hidden="1">
      <c r="A137" s="15" t="s">
        <v>781</v>
      </c>
      <c r="B137" s="15" t="s">
        <v>547</v>
      </c>
      <c r="C137" s="228" t="s">
        <v>681</v>
      </c>
      <c r="D137" s="228" t="s">
        <v>542</v>
      </c>
      <c r="E137" s="228" t="s">
        <v>426</v>
      </c>
      <c r="F137" s="15" t="s">
        <v>782</v>
      </c>
      <c r="G137" s="527"/>
      <c r="H137" s="4">
        <v>75.105</v>
      </c>
      <c r="I137" s="4">
        <v>75.105</v>
      </c>
    </row>
    <row r="138" spans="1:9" ht="15" hidden="1">
      <c r="A138" s="24" t="s">
        <v>46</v>
      </c>
      <c r="B138" s="24" t="s">
        <v>547</v>
      </c>
      <c r="C138" s="229" t="s">
        <v>681</v>
      </c>
      <c r="D138" s="229" t="s">
        <v>542</v>
      </c>
      <c r="E138" s="229" t="s">
        <v>47</v>
      </c>
      <c r="F138" s="24"/>
      <c r="G138" s="528">
        <f>G139</f>
        <v>0</v>
      </c>
      <c r="H138" s="10">
        <f>H139</f>
        <v>0</v>
      </c>
      <c r="I138" s="10">
        <f>I139</f>
        <v>0</v>
      </c>
    </row>
    <row r="139" spans="1:9" ht="27.75" hidden="1">
      <c r="A139" s="74" t="s">
        <v>389</v>
      </c>
      <c r="B139" s="15" t="s">
        <v>547</v>
      </c>
      <c r="C139" s="15" t="s">
        <v>681</v>
      </c>
      <c r="D139" s="15" t="s">
        <v>542</v>
      </c>
      <c r="E139" s="228" t="s">
        <v>47</v>
      </c>
      <c r="F139" s="15" t="s">
        <v>530</v>
      </c>
      <c r="G139" s="527"/>
      <c r="H139" s="4"/>
      <c r="I139" s="4"/>
    </row>
    <row r="140" spans="1:9" ht="15" hidden="1">
      <c r="A140" s="24" t="s">
        <v>48</v>
      </c>
      <c r="B140" s="15" t="s">
        <v>547</v>
      </c>
      <c r="C140" s="15" t="s">
        <v>681</v>
      </c>
      <c r="D140" s="15" t="s">
        <v>542</v>
      </c>
      <c r="E140" s="228" t="s">
        <v>49</v>
      </c>
      <c r="F140" s="24"/>
      <c r="G140" s="528">
        <f>G141</f>
        <v>0</v>
      </c>
      <c r="H140" s="10">
        <f>H141</f>
        <v>0</v>
      </c>
      <c r="I140" s="10">
        <f>I141</f>
        <v>0</v>
      </c>
    </row>
    <row r="141" spans="1:9" ht="27.75" hidden="1">
      <c r="A141" s="74" t="s">
        <v>389</v>
      </c>
      <c r="B141" s="15" t="s">
        <v>547</v>
      </c>
      <c r="C141" s="15" t="s">
        <v>681</v>
      </c>
      <c r="D141" s="15" t="s">
        <v>542</v>
      </c>
      <c r="E141" s="228" t="s">
        <v>49</v>
      </c>
      <c r="F141" s="15" t="s">
        <v>530</v>
      </c>
      <c r="G141" s="527"/>
      <c r="H141" s="4"/>
      <c r="I141" s="4"/>
    </row>
    <row r="142" spans="1:9" ht="27.75" hidden="1">
      <c r="A142" s="250" t="s">
        <v>50</v>
      </c>
      <c r="B142" s="15" t="s">
        <v>547</v>
      </c>
      <c r="C142" s="15" t="s">
        <v>681</v>
      </c>
      <c r="D142" s="15" t="s">
        <v>542</v>
      </c>
      <c r="E142" s="228" t="s">
        <v>51</v>
      </c>
      <c r="F142" s="24"/>
      <c r="G142" s="528">
        <f>G143</f>
        <v>0</v>
      </c>
      <c r="H142" s="10">
        <f>H143</f>
        <v>0</v>
      </c>
      <c r="I142" s="10">
        <f>I143</f>
        <v>0</v>
      </c>
    </row>
    <row r="143" spans="1:10" ht="40.5" hidden="1">
      <c r="A143" s="15" t="s">
        <v>669</v>
      </c>
      <c r="B143" s="15" t="s">
        <v>547</v>
      </c>
      <c r="C143" s="15" t="s">
        <v>681</v>
      </c>
      <c r="D143" s="15" t="s">
        <v>542</v>
      </c>
      <c r="E143" s="15" t="s">
        <v>51</v>
      </c>
      <c r="F143" s="15" t="s">
        <v>73</v>
      </c>
      <c r="G143" s="527"/>
      <c r="H143" s="4"/>
      <c r="I143" s="4"/>
      <c r="J143" s="3"/>
    </row>
    <row r="144" spans="1:10" ht="15" hidden="1">
      <c r="A144" s="28" t="s">
        <v>287</v>
      </c>
      <c r="B144" s="21" t="s">
        <v>547</v>
      </c>
      <c r="C144" s="227" t="s">
        <v>681</v>
      </c>
      <c r="D144" s="227" t="s">
        <v>542</v>
      </c>
      <c r="E144" s="21" t="s">
        <v>505</v>
      </c>
      <c r="F144" s="24"/>
      <c r="G144" s="526">
        <f>G147+G145</f>
        <v>0</v>
      </c>
      <c r="H144" s="9">
        <f>H147+H145</f>
        <v>350</v>
      </c>
      <c r="I144" s="9">
        <f>I147+I145</f>
        <v>350</v>
      </c>
      <c r="J144" s="3"/>
    </row>
    <row r="145" spans="1:10" ht="15" hidden="1">
      <c r="A145" s="29" t="s">
        <v>41</v>
      </c>
      <c r="B145" s="15" t="s">
        <v>547</v>
      </c>
      <c r="C145" s="228" t="s">
        <v>681</v>
      </c>
      <c r="D145" s="228" t="s">
        <v>542</v>
      </c>
      <c r="E145" s="15" t="s">
        <v>503</v>
      </c>
      <c r="F145" s="15"/>
      <c r="G145" s="527">
        <f>G146</f>
        <v>0</v>
      </c>
      <c r="H145" s="4">
        <f>H146</f>
        <v>0</v>
      </c>
      <c r="I145" s="4">
        <f>I146</f>
        <v>0</v>
      </c>
      <c r="J145" s="3"/>
    </row>
    <row r="146" spans="1:10" ht="15" hidden="1">
      <c r="A146" s="15" t="s">
        <v>183</v>
      </c>
      <c r="B146" s="15" t="s">
        <v>547</v>
      </c>
      <c r="C146" s="228" t="s">
        <v>681</v>
      </c>
      <c r="D146" s="228" t="s">
        <v>542</v>
      </c>
      <c r="E146" s="15" t="s">
        <v>503</v>
      </c>
      <c r="F146" s="15" t="s">
        <v>780</v>
      </c>
      <c r="G146" s="527"/>
      <c r="H146" s="4"/>
      <c r="I146" s="4"/>
      <c r="J146" s="3"/>
    </row>
    <row r="147" spans="1:10" ht="15" hidden="1">
      <c r="A147" s="268" t="s">
        <v>768</v>
      </c>
      <c r="B147" s="15" t="s">
        <v>547</v>
      </c>
      <c r="C147" s="228" t="s">
        <v>681</v>
      </c>
      <c r="D147" s="228" t="s">
        <v>542</v>
      </c>
      <c r="E147" s="15" t="s">
        <v>502</v>
      </c>
      <c r="F147" s="15"/>
      <c r="G147" s="527">
        <f>G148</f>
        <v>0</v>
      </c>
      <c r="H147" s="4">
        <f>H148</f>
        <v>350</v>
      </c>
      <c r="I147" s="4">
        <f>I148</f>
        <v>350</v>
      </c>
      <c r="J147" s="3"/>
    </row>
    <row r="148" spans="1:10" ht="15" hidden="1">
      <c r="A148" s="15" t="s">
        <v>183</v>
      </c>
      <c r="B148" s="15" t="s">
        <v>547</v>
      </c>
      <c r="C148" s="228" t="s">
        <v>681</v>
      </c>
      <c r="D148" s="228" t="s">
        <v>542</v>
      </c>
      <c r="E148" s="15" t="s">
        <v>502</v>
      </c>
      <c r="F148" s="15" t="s">
        <v>780</v>
      </c>
      <c r="G148" s="527"/>
      <c r="H148" s="4">
        <v>350</v>
      </c>
      <c r="I148" s="4">
        <v>350</v>
      </c>
      <c r="J148" s="260"/>
    </row>
    <row r="149" spans="1:10" ht="15">
      <c r="A149" s="364" t="s">
        <v>287</v>
      </c>
      <c r="B149" s="24" t="s">
        <v>547</v>
      </c>
      <c r="C149" s="229" t="s">
        <v>681</v>
      </c>
      <c r="D149" s="229" t="s">
        <v>542</v>
      </c>
      <c r="E149" s="390" t="s">
        <v>505</v>
      </c>
      <c r="F149" s="15"/>
      <c r="G149" s="527">
        <f>G153+G151</f>
        <v>568</v>
      </c>
      <c r="H149" s="4"/>
      <c r="I149" s="4"/>
      <c r="J149" s="260"/>
    </row>
    <row r="150" spans="1:10" ht="15.75">
      <c r="A150" s="611" t="s">
        <v>768</v>
      </c>
      <c r="B150" s="24" t="s">
        <v>547</v>
      </c>
      <c r="C150" s="228" t="s">
        <v>681</v>
      </c>
      <c r="D150" s="228" t="s">
        <v>542</v>
      </c>
      <c r="E150" s="609" t="s">
        <v>1409</v>
      </c>
      <c r="F150" s="15"/>
      <c r="G150" s="527">
        <f>G151+G153</f>
        <v>568</v>
      </c>
      <c r="H150" s="4"/>
      <c r="I150" s="4"/>
      <c r="J150" s="260"/>
    </row>
    <row r="151" spans="1:10" ht="15">
      <c r="A151" s="29" t="s">
        <v>41</v>
      </c>
      <c r="B151" s="15" t="s">
        <v>547</v>
      </c>
      <c r="C151" s="228" t="s">
        <v>681</v>
      </c>
      <c r="D151" s="228" t="s">
        <v>542</v>
      </c>
      <c r="E151" s="15" t="s">
        <v>503</v>
      </c>
      <c r="F151" s="15"/>
      <c r="G151" s="527">
        <f>G152</f>
        <v>60</v>
      </c>
      <c r="H151" s="4"/>
      <c r="I151" s="4"/>
      <c r="J151" s="260"/>
    </row>
    <row r="152" spans="1:10" ht="15">
      <c r="A152" s="15" t="s">
        <v>183</v>
      </c>
      <c r="B152" s="15" t="s">
        <v>547</v>
      </c>
      <c r="C152" s="228" t="s">
        <v>681</v>
      </c>
      <c r="D152" s="228" t="s">
        <v>542</v>
      </c>
      <c r="E152" s="15" t="s">
        <v>503</v>
      </c>
      <c r="F152" s="15" t="s">
        <v>780</v>
      </c>
      <c r="G152" s="527">
        <v>60</v>
      </c>
      <c r="H152" s="4"/>
      <c r="I152" s="4"/>
      <c r="J152" s="260"/>
    </row>
    <row r="153" spans="1:10" ht="15">
      <c r="A153" s="612" t="s">
        <v>100</v>
      </c>
      <c r="B153" s="15" t="s">
        <v>547</v>
      </c>
      <c r="C153" s="228" t="s">
        <v>681</v>
      </c>
      <c r="D153" s="228" t="s">
        <v>542</v>
      </c>
      <c r="E153" s="320" t="s">
        <v>502</v>
      </c>
      <c r="F153" s="15"/>
      <c r="G153" s="527">
        <f>G154</f>
        <v>508</v>
      </c>
      <c r="H153" s="4"/>
      <c r="I153" s="4"/>
      <c r="J153" s="260"/>
    </row>
    <row r="154" spans="1:10" ht="15">
      <c r="A154" s="320" t="s">
        <v>183</v>
      </c>
      <c r="B154" s="15" t="s">
        <v>547</v>
      </c>
      <c r="C154" s="228" t="s">
        <v>681</v>
      </c>
      <c r="D154" s="228" t="s">
        <v>542</v>
      </c>
      <c r="E154" s="320" t="s">
        <v>502</v>
      </c>
      <c r="F154" s="15" t="s">
        <v>780</v>
      </c>
      <c r="G154" s="527">
        <v>508</v>
      </c>
      <c r="H154" s="4"/>
      <c r="I154" s="4"/>
      <c r="J154" s="260"/>
    </row>
    <row r="155" spans="1:9" ht="15">
      <c r="A155" s="17" t="s">
        <v>544</v>
      </c>
      <c r="B155" s="17" t="s">
        <v>547</v>
      </c>
      <c r="C155" s="17" t="s">
        <v>681</v>
      </c>
      <c r="D155" s="17" t="s">
        <v>542</v>
      </c>
      <c r="E155" s="17"/>
      <c r="F155" s="17"/>
      <c r="G155" s="525">
        <f>G156+G168+G173+G183+G187+G191+G205+G213+G217+G223+G227+G237+G178+G200</f>
        <v>430.629</v>
      </c>
      <c r="H155" s="6">
        <f>H156+H168+H173+H183+H187+H191+H205+H213+H217+H223+H227+H237+H178+H200</f>
        <v>522.4</v>
      </c>
      <c r="I155" s="6">
        <f>I156+I168+I173+I183+I187+I191+I205+I213+I217+I223+I227+I237+I178+I200</f>
        <v>257.4</v>
      </c>
    </row>
    <row r="156" spans="1:9" ht="30" customHeight="1">
      <c r="A156" s="276" t="s">
        <v>533</v>
      </c>
      <c r="B156" s="21" t="s">
        <v>547</v>
      </c>
      <c r="C156" s="21" t="s">
        <v>681</v>
      </c>
      <c r="D156" s="21" t="s">
        <v>542</v>
      </c>
      <c r="E156" s="21" t="s">
        <v>227</v>
      </c>
      <c r="F156" s="21"/>
      <c r="G156" s="526">
        <f>G157+G164</f>
        <v>238.005</v>
      </c>
      <c r="H156" s="9">
        <f>H157+H161+H164</f>
        <v>112.4</v>
      </c>
      <c r="I156" s="9">
        <f>I157+I161+I164</f>
        <v>112.4</v>
      </c>
    </row>
    <row r="157" spans="1:9" ht="60" customHeight="1">
      <c r="A157" s="37" t="s">
        <v>1378</v>
      </c>
      <c r="B157" s="15" t="s">
        <v>547</v>
      </c>
      <c r="C157" s="15" t="s">
        <v>681</v>
      </c>
      <c r="D157" s="15" t="s">
        <v>542</v>
      </c>
      <c r="E157" s="15" t="s">
        <v>228</v>
      </c>
      <c r="F157" s="15"/>
      <c r="G157" s="527">
        <f>G158</f>
        <v>198.005</v>
      </c>
      <c r="H157" s="4">
        <f aca="true" t="shared" si="14" ref="H157:I159">H158</f>
        <v>112.4</v>
      </c>
      <c r="I157" s="4">
        <f t="shared" si="14"/>
        <v>112.4</v>
      </c>
    </row>
    <row r="158" spans="1:9" ht="27.75">
      <c r="A158" s="41" t="s">
        <v>722</v>
      </c>
      <c r="B158" s="15" t="s">
        <v>547</v>
      </c>
      <c r="C158" s="15" t="s">
        <v>681</v>
      </c>
      <c r="D158" s="15" t="s">
        <v>542</v>
      </c>
      <c r="E158" s="15" t="s">
        <v>723</v>
      </c>
      <c r="F158" s="15"/>
      <c r="G158" s="527">
        <f>G159+G161</f>
        <v>198.005</v>
      </c>
      <c r="H158" s="4">
        <f t="shared" si="14"/>
        <v>112.4</v>
      </c>
      <c r="I158" s="4">
        <f t="shared" si="14"/>
        <v>112.4</v>
      </c>
    </row>
    <row r="159" spans="1:9" ht="27.75">
      <c r="A159" s="42" t="s">
        <v>671</v>
      </c>
      <c r="B159" s="15" t="s">
        <v>547</v>
      </c>
      <c r="C159" s="15" t="s">
        <v>681</v>
      </c>
      <c r="D159" s="15" t="s">
        <v>542</v>
      </c>
      <c r="E159" s="15" t="s">
        <v>103</v>
      </c>
      <c r="F159" s="15"/>
      <c r="G159" s="527">
        <f>G160</f>
        <v>122.9</v>
      </c>
      <c r="H159" s="4">
        <f t="shared" si="14"/>
        <v>112.4</v>
      </c>
      <c r="I159" s="4">
        <f t="shared" si="14"/>
        <v>112.4</v>
      </c>
    </row>
    <row r="160" spans="1:9" ht="15">
      <c r="A160" s="15" t="s">
        <v>781</v>
      </c>
      <c r="B160" s="15" t="s">
        <v>547</v>
      </c>
      <c r="C160" s="15" t="s">
        <v>681</v>
      </c>
      <c r="D160" s="15" t="s">
        <v>542</v>
      </c>
      <c r="E160" s="15" t="s">
        <v>103</v>
      </c>
      <c r="F160" s="15" t="s">
        <v>782</v>
      </c>
      <c r="G160" s="524">
        <v>122.9</v>
      </c>
      <c r="H160" s="5">
        <v>112.4</v>
      </c>
      <c r="I160" s="5">
        <v>112.4</v>
      </c>
    </row>
    <row r="161" spans="1:9" ht="15">
      <c r="A161" s="252" t="s">
        <v>425</v>
      </c>
      <c r="B161" s="15" t="s">
        <v>547</v>
      </c>
      <c r="C161" s="229" t="s">
        <v>681</v>
      </c>
      <c r="D161" s="229" t="s">
        <v>542</v>
      </c>
      <c r="E161" s="15" t="s">
        <v>276</v>
      </c>
      <c r="F161" s="227"/>
      <c r="G161" s="541">
        <f>G162</f>
        <v>75.105</v>
      </c>
      <c r="H161" s="4">
        <f>H162</f>
        <v>0</v>
      </c>
      <c r="I161" s="4">
        <f>I162</f>
        <v>0</v>
      </c>
    </row>
    <row r="162" spans="1:9" ht="15">
      <c r="A162" s="15" t="s">
        <v>781</v>
      </c>
      <c r="B162" s="15" t="s">
        <v>547</v>
      </c>
      <c r="C162" s="228" t="s">
        <v>681</v>
      </c>
      <c r="D162" s="228" t="s">
        <v>542</v>
      </c>
      <c r="E162" s="15" t="s">
        <v>276</v>
      </c>
      <c r="F162" s="15" t="s">
        <v>782</v>
      </c>
      <c r="G162" s="527">
        <v>75.105</v>
      </c>
      <c r="H162" s="4">
        <f>H163</f>
        <v>0</v>
      </c>
      <c r="I162" s="4">
        <f>I163</f>
        <v>0</v>
      </c>
    </row>
    <row r="163" spans="1:9" ht="15" hidden="1">
      <c r="A163" s="15"/>
      <c r="B163" s="15"/>
      <c r="C163" s="15"/>
      <c r="D163" s="15"/>
      <c r="E163" s="15"/>
      <c r="F163" s="15"/>
      <c r="G163" s="524"/>
      <c r="H163" s="5"/>
      <c r="I163" s="5"/>
    </row>
    <row r="164" spans="1:9" s="277" customFormat="1" ht="34.5" customHeight="1">
      <c r="A164" s="300" t="s">
        <v>1379</v>
      </c>
      <c r="B164" s="15" t="s">
        <v>547</v>
      </c>
      <c r="C164" s="15" t="s">
        <v>681</v>
      </c>
      <c r="D164" s="15" t="s">
        <v>542</v>
      </c>
      <c r="E164" s="15" t="s">
        <v>646</v>
      </c>
      <c r="F164" s="15"/>
      <c r="G164" s="524">
        <f>G165</f>
        <v>40</v>
      </c>
      <c r="H164" s="5">
        <f aca="true" t="shared" si="15" ref="H164:I166">H165</f>
        <v>0</v>
      </c>
      <c r="I164" s="5">
        <f t="shared" si="15"/>
        <v>0</v>
      </c>
    </row>
    <row r="165" spans="1:9" ht="27.75">
      <c r="A165" s="75" t="s">
        <v>647</v>
      </c>
      <c r="B165" s="15" t="s">
        <v>547</v>
      </c>
      <c r="C165" s="15" t="s">
        <v>681</v>
      </c>
      <c r="D165" s="15" t="s">
        <v>542</v>
      </c>
      <c r="E165" s="84" t="s">
        <v>14</v>
      </c>
      <c r="F165" s="15"/>
      <c r="G165" s="524">
        <f>G166</f>
        <v>40</v>
      </c>
      <c r="H165" s="5">
        <f t="shared" si="15"/>
        <v>0</v>
      </c>
      <c r="I165" s="5">
        <f t="shared" si="15"/>
        <v>0</v>
      </c>
    </row>
    <row r="166" spans="1:9" ht="15">
      <c r="A166" s="63" t="s">
        <v>13</v>
      </c>
      <c r="B166" s="15" t="s">
        <v>547</v>
      </c>
      <c r="C166" s="15" t="s">
        <v>681</v>
      </c>
      <c r="D166" s="15" t="s">
        <v>542</v>
      </c>
      <c r="E166" s="84" t="s">
        <v>15</v>
      </c>
      <c r="F166" s="15"/>
      <c r="G166" s="524">
        <f>G167</f>
        <v>40</v>
      </c>
      <c r="H166" s="5">
        <f t="shared" si="15"/>
        <v>0</v>
      </c>
      <c r="I166" s="5">
        <f t="shared" si="15"/>
        <v>0</v>
      </c>
    </row>
    <row r="167" spans="1:10" ht="27.75">
      <c r="A167" s="74" t="s">
        <v>389</v>
      </c>
      <c r="B167" s="15" t="s">
        <v>547</v>
      </c>
      <c r="C167" s="15" t="s">
        <v>681</v>
      </c>
      <c r="D167" s="15" t="s">
        <v>542</v>
      </c>
      <c r="E167" s="84" t="s">
        <v>15</v>
      </c>
      <c r="F167" s="15" t="s">
        <v>530</v>
      </c>
      <c r="G167" s="524">
        <v>40</v>
      </c>
      <c r="H167" s="5"/>
      <c r="I167" s="5"/>
      <c r="J167" s="1"/>
    </row>
    <row r="168" spans="1:9" ht="40.5" customHeight="1">
      <c r="A168" s="38" t="s">
        <v>284</v>
      </c>
      <c r="B168" s="21" t="s">
        <v>547</v>
      </c>
      <c r="C168" s="21" t="s">
        <v>681</v>
      </c>
      <c r="D168" s="21" t="s">
        <v>542</v>
      </c>
      <c r="E168" s="21" t="s">
        <v>655</v>
      </c>
      <c r="F168" s="21"/>
      <c r="G168" s="526">
        <f>G169</f>
        <v>110</v>
      </c>
      <c r="H168" s="9">
        <f aca="true" t="shared" si="16" ref="H168:I171">H169</f>
        <v>325</v>
      </c>
      <c r="I168" s="9">
        <f t="shared" si="16"/>
        <v>75</v>
      </c>
    </row>
    <row r="169" spans="1:9" ht="50.25" customHeight="1">
      <c r="A169" s="68" t="s">
        <v>1338</v>
      </c>
      <c r="B169" s="15" t="s">
        <v>547</v>
      </c>
      <c r="C169" s="15" t="s">
        <v>681</v>
      </c>
      <c r="D169" s="15" t="s">
        <v>542</v>
      </c>
      <c r="E169" s="15" t="s">
        <v>651</v>
      </c>
      <c r="F169" s="21"/>
      <c r="G169" s="526">
        <f>G170</f>
        <v>110</v>
      </c>
      <c r="H169" s="9">
        <f t="shared" si="16"/>
        <v>325</v>
      </c>
      <c r="I169" s="9">
        <f t="shared" si="16"/>
        <v>75</v>
      </c>
    </row>
    <row r="170" spans="1:9" ht="32.25" customHeight="1">
      <c r="A170" s="67" t="s">
        <v>404</v>
      </c>
      <c r="B170" s="15" t="s">
        <v>547</v>
      </c>
      <c r="C170" s="15" t="s">
        <v>681</v>
      </c>
      <c r="D170" s="15" t="s">
        <v>542</v>
      </c>
      <c r="E170" s="15" t="s">
        <v>653</v>
      </c>
      <c r="F170" s="21"/>
      <c r="G170" s="526">
        <f>G171</f>
        <v>110</v>
      </c>
      <c r="H170" s="9">
        <f t="shared" si="16"/>
        <v>325</v>
      </c>
      <c r="I170" s="9">
        <f t="shared" si="16"/>
        <v>75</v>
      </c>
    </row>
    <row r="171" spans="1:9" ht="19.5" customHeight="1">
      <c r="A171" s="15" t="s">
        <v>329</v>
      </c>
      <c r="B171" s="15" t="s">
        <v>547</v>
      </c>
      <c r="C171" s="15" t="s">
        <v>681</v>
      </c>
      <c r="D171" s="15" t="s">
        <v>542</v>
      </c>
      <c r="E171" s="15" t="s">
        <v>654</v>
      </c>
      <c r="F171" s="15"/>
      <c r="G171" s="527">
        <f>G172</f>
        <v>110</v>
      </c>
      <c r="H171" s="4">
        <f t="shared" si="16"/>
        <v>325</v>
      </c>
      <c r="I171" s="4">
        <f t="shared" si="16"/>
        <v>75</v>
      </c>
    </row>
    <row r="172" spans="1:9" ht="29.25" customHeight="1">
      <c r="A172" s="74" t="s">
        <v>389</v>
      </c>
      <c r="B172" s="15" t="s">
        <v>547</v>
      </c>
      <c r="C172" s="15" t="s">
        <v>681</v>
      </c>
      <c r="D172" s="15" t="s">
        <v>542</v>
      </c>
      <c r="E172" s="15" t="s">
        <v>654</v>
      </c>
      <c r="F172" s="15" t="s">
        <v>530</v>
      </c>
      <c r="G172" s="524">
        <v>110</v>
      </c>
      <c r="H172" s="5">
        <v>325</v>
      </c>
      <c r="I172" s="5">
        <v>75</v>
      </c>
    </row>
    <row r="173" spans="1:9" ht="30.75" customHeight="1">
      <c r="A173" s="28" t="s">
        <v>482</v>
      </c>
      <c r="B173" s="17" t="s">
        <v>547</v>
      </c>
      <c r="C173" s="21" t="s">
        <v>681</v>
      </c>
      <c r="D173" s="21" t="s">
        <v>542</v>
      </c>
      <c r="E173" s="21" t="s">
        <v>105</v>
      </c>
      <c r="F173" s="21"/>
      <c r="G173" s="526">
        <f>G174</f>
        <v>20</v>
      </c>
      <c r="H173" s="9">
        <f aca="true" t="shared" si="17" ref="H173:I176">H174</f>
        <v>20</v>
      </c>
      <c r="I173" s="9">
        <f t="shared" si="17"/>
        <v>0</v>
      </c>
    </row>
    <row r="174" spans="1:9" ht="30.75" customHeight="1">
      <c r="A174" s="29" t="s">
        <v>1340</v>
      </c>
      <c r="B174" s="15" t="s">
        <v>547</v>
      </c>
      <c r="C174" s="15" t="s">
        <v>681</v>
      </c>
      <c r="D174" s="15" t="s">
        <v>542</v>
      </c>
      <c r="E174" s="15" t="s">
        <v>107</v>
      </c>
      <c r="F174" s="15"/>
      <c r="G174" s="527">
        <f>G175</f>
        <v>20</v>
      </c>
      <c r="H174" s="4">
        <f t="shared" si="17"/>
        <v>20</v>
      </c>
      <c r="I174" s="4">
        <f t="shared" si="17"/>
        <v>0</v>
      </c>
    </row>
    <row r="175" spans="1:9" ht="43.5" customHeight="1">
      <c r="A175" s="247" t="s">
        <v>483</v>
      </c>
      <c r="B175" s="15" t="s">
        <v>547</v>
      </c>
      <c r="C175" s="15" t="s">
        <v>681</v>
      </c>
      <c r="D175" s="15" t="s">
        <v>542</v>
      </c>
      <c r="E175" s="15" t="s">
        <v>109</v>
      </c>
      <c r="F175" s="15"/>
      <c r="G175" s="527">
        <f>G176</f>
        <v>20</v>
      </c>
      <c r="H175" s="4">
        <f t="shared" si="17"/>
        <v>20</v>
      </c>
      <c r="I175" s="4">
        <f t="shared" si="17"/>
        <v>0</v>
      </c>
    </row>
    <row r="176" spans="1:9" ht="18.75" customHeight="1">
      <c r="A176" s="29" t="s">
        <v>251</v>
      </c>
      <c r="B176" s="15" t="s">
        <v>547</v>
      </c>
      <c r="C176" s="15" t="s">
        <v>681</v>
      </c>
      <c r="D176" s="15" t="s">
        <v>542</v>
      </c>
      <c r="E176" s="15" t="s">
        <v>110</v>
      </c>
      <c r="F176" s="15"/>
      <c r="G176" s="527">
        <f>G177</f>
        <v>20</v>
      </c>
      <c r="H176" s="4">
        <f t="shared" si="17"/>
        <v>20</v>
      </c>
      <c r="I176" s="4">
        <f t="shared" si="17"/>
        <v>0</v>
      </c>
    </row>
    <row r="177" spans="1:9" ht="29.25" customHeight="1">
      <c r="A177" s="74" t="s">
        <v>389</v>
      </c>
      <c r="B177" s="15" t="s">
        <v>547</v>
      </c>
      <c r="C177" s="15" t="s">
        <v>681</v>
      </c>
      <c r="D177" s="15" t="s">
        <v>542</v>
      </c>
      <c r="E177" s="15" t="s">
        <v>110</v>
      </c>
      <c r="F177" s="15" t="s">
        <v>530</v>
      </c>
      <c r="G177" s="534">
        <v>20</v>
      </c>
      <c r="H177" s="27">
        <v>20</v>
      </c>
      <c r="I177" s="27"/>
    </row>
    <row r="178" spans="1:9" ht="40.5" customHeight="1" hidden="1">
      <c r="A178" s="22" t="s">
        <v>149</v>
      </c>
      <c r="B178" s="15" t="s">
        <v>547</v>
      </c>
      <c r="C178" s="15" t="s">
        <v>681</v>
      </c>
      <c r="D178" s="15" t="s">
        <v>542</v>
      </c>
      <c r="E178" s="21" t="s">
        <v>474</v>
      </c>
      <c r="F178" s="21"/>
      <c r="G178" s="537">
        <f>G179</f>
        <v>0</v>
      </c>
      <c r="H178" s="11">
        <f>H179</f>
        <v>0</v>
      </c>
      <c r="I178" s="11">
        <f>I179</f>
        <v>0</v>
      </c>
    </row>
    <row r="179" spans="1:9" ht="34.5" customHeight="1" hidden="1">
      <c r="A179" s="15" t="s">
        <v>150</v>
      </c>
      <c r="B179" s="15" t="s">
        <v>547</v>
      </c>
      <c r="C179" s="15" t="s">
        <v>681</v>
      </c>
      <c r="D179" s="15" t="s">
        <v>542</v>
      </c>
      <c r="E179" s="15" t="s">
        <v>151</v>
      </c>
      <c r="F179" s="15"/>
      <c r="G179" s="534">
        <f>G181</f>
        <v>0</v>
      </c>
      <c r="H179" s="27">
        <f>H181</f>
        <v>0</v>
      </c>
      <c r="I179" s="27">
        <f>I181</f>
        <v>0</v>
      </c>
    </row>
    <row r="180" spans="1:9" s="23" customFormat="1" ht="28.5" customHeight="1" hidden="1">
      <c r="A180" s="247" t="s">
        <v>152</v>
      </c>
      <c r="B180" s="15" t="s">
        <v>547</v>
      </c>
      <c r="C180" s="15" t="s">
        <v>681</v>
      </c>
      <c r="D180" s="15" t="s">
        <v>542</v>
      </c>
      <c r="E180" s="15" t="s">
        <v>153</v>
      </c>
      <c r="F180" s="15"/>
      <c r="G180" s="534"/>
      <c r="H180" s="27"/>
      <c r="I180" s="27"/>
    </row>
    <row r="181" spans="1:9" ht="28.5" customHeight="1" hidden="1">
      <c r="A181" s="29" t="s">
        <v>196</v>
      </c>
      <c r="B181" s="15" t="s">
        <v>547</v>
      </c>
      <c r="C181" s="15" t="s">
        <v>681</v>
      </c>
      <c r="D181" s="15" t="s">
        <v>542</v>
      </c>
      <c r="E181" s="15" t="s">
        <v>154</v>
      </c>
      <c r="F181" s="15"/>
      <c r="G181" s="534">
        <f>G182</f>
        <v>0</v>
      </c>
      <c r="H181" s="27">
        <f>H182</f>
        <v>0</v>
      </c>
      <c r="I181" s="27">
        <f>I182</f>
        <v>0</v>
      </c>
    </row>
    <row r="182" spans="1:9" ht="34.5" customHeight="1" hidden="1">
      <c r="A182" s="74" t="s">
        <v>389</v>
      </c>
      <c r="B182" s="15" t="s">
        <v>547</v>
      </c>
      <c r="C182" s="15" t="s">
        <v>681</v>
      </c>
      <c r="D182" s="15" t="s">
        <v>542</v>
      </c>
      <c r="E182" s="15" t="s">
        <v>154</v>
      </c>
      <c r="F182" s="15" t="s">
        <v>530</v>
      </c>
      <c r="G182" s="534"/>
      <c r="H182" s="27"/>
      <c r="I182" s="27"/>
    </row>
    <row r="183" spans="1:9" ht="41.25" customHeight="1" hidden="1">
      <c r="A183" s="44" t="s">
        <v>259</v>
      </c>
      <c r="B183" s="15" t="s">
        <v>547</v>
      </c>
      <c r="C183" s="15" t="s">
        <v>681</v>
      </c>
      <c r="D183" s="15" t="s">
        <v>542</v>
      </c>
      <c r="E183" s="21" t="s">
        <v>164</v>
      </c>
      <c r="F183" s="21"/>
      <c r="G183" s="526">
        <f>G184</f>
        <v>0</v>
      </c>
      <c r="H183" s="9">
        <f aca="true" t="shared" si="18" ref="H183:I185">H184</f>
        <v>0</v>
      </c>
      <c r="I183" s="9">
        <f t="shared" si="18"/>
        <v>0</v>
      </c>
    </row>
    <row r="184" spans="1:9" ht="51" customHeight="1" hidden="1">
      <c r="A184" s="43" t="s">
        <v>314</v>
      </c>
      <c r="B184" s="15" t="s">
        <v>547</v>
      </c>
      <c r="C184" s="15" t="s">
        <v>681</v>
      </c>
      <c r="D184" s="15" t="s">
        <v>542</v>
      </c>
      <c r="E184" s="15" t="s">
        <v>310</v>
      </c>
      <c r="F184" s="15"/>
      <c r="G184" s="527">
        <f>G185</f>
        <v>0</v>
      </c>
      <c r="H184" s="4">
        <f t="shared" si="18"/>
        <v>0</v>
      </c>
      <c r="I184" s="4">
        <f t="shared" si="18"/>
        <v>0</v>
      </c>
    </row>
    <row r="185" spans="1:9" ht="29.25" customHeight="1" hidden="1">
      <c r="A185" s="15" t="s">
        <v>614</v>
      </c>
      <c r="B185" s="15" t="s">
        <v>547</v>
      </c>
      <c r="C185" s="15" t="s">
        <v>681</v>
      </c>
      <c r="D185" s="15" t="s">
        <v>542</v>
      </c>
      <c r="E185" s="15" t="s">
        <v>260</v>
      </c>
      <c r="F185" s="15"/>
      <c r="G185" s="527">
        <f>G186</f>
        <v>0</v>
      </c>
      <c r="H185" s="4">
        <f t="shared" si="18"/>
        <v>0</v>
      </c>
      <c r="I185" s="4">
        <f t="shared" si="18"/>
        <v>0</v>
      </c>
    </row>
    <row r="186" spans="1:9" ht="15" hidden="1">
      <c r="A186" s="15" t="s">
        <v>670</v>
      </c>
      <c r="B186" s="15" t="s">
        <v>547</v>
      </c>
      <c r="C186" s="15" t="s">
        <v>681</v>
      </c>
      <c r="D186" s="15" t="s">
        <v>542</v>
      </c>
      <c r="E186" s="15" t="s">
        <v>260</v>
      </c>
      <c r="F186" s="15" t="s">
        <v>530</v>
      </c>
      <c r="G186" s="524"/>
      <c r="H186" s="5"/>
      <c r="I186" s="5"/>
    </row>
    <row r="187" spans="1:9" ht="15" hidden="1">
      <c r="A187" s="38"/>
      <c r="B187" s="15" t="s">
        <v>547</v>
      </c>
      <c r="C187" s="15" t="s">
        <v>681</v>
      </c>
      <c r="D187" s="15" t="s">
        <v>542</v>
      </c>
      <c r="E187" s="21"/>
      <c r="F187" s="21"/>
      <c r="G187" s="526">
        <f>G188</f>
        <v>0</v>
      </c>
      <c r="H187" s="9">
        <f aca="true" t="shared" si="19" ref="H187:I189">H188</f>
        <v>0</v>
      </c>
      <c r="I187" s="9">
        <f t="shared" si="19"/>
        <v>0</v>
      </c>
    </row>
    <row r="188" spans="1:9" ht="15" hidden="1">
      <c r="A188" s="24"/>
      <c r="B188" s="15" t="s">
        <v>547</v>
      </c>
      <c r="C188" s="15" t="s">
        <v>681</v>
      </c>
      <c r="D188" s="15" t="s">
        <v>542</v>
      </c>
      <c r="E188" s="24"/>
      <c r="F188" s="24"/>
      <c r="G188" s="528">
        <f>G189</f>
        <v>0</v>
      </c>
      <c r="H188" s="10">
        <f t="shared" si="19"/>
        <v>0</v>
      </c>
      <c r="I188" s="10">
        <f t="shared" si="19"/>
        <v>0</v>
      </c>
    </row>
    <row r="189" spans="1:9" ht="15" hidden="1">
      <c r="A189" s="15"/>
      <c r="B189" s="15" t="s">
        <v>547</v>
      </c>
      <c r="C189" s="15" t="s">
        <v>681</v>
      </c>
      <c r="D189" s="15" t="s">
        <v>542</v>
      </c>
      <c r="E189" s="15"/>
      <c r="F189" s="15"/>
      <c r="G189" s="527">
        <f>G190</f>
        <v>0</v>
      </c>
      <c r="H189" s="4">
        <f t="shared" si="19"/>
        <v>0</v>
      </c>
      <c r="I189" s="4">
        <f t="shared" si="19"/>
        <v>0</v>
      </c>
    </row>
    <row r="190" spans="1:9" ht="15" hidden="1">
      <c r="A190" s="15"/>
      <c r="B190" s="15" t="s">
        <v>547</v>
      </c>
      <c r="C190" s="15" t="s">
        <v>681</v>
      </c>
      <c r="D190" s="15" t="s">
        <v>542</v>
      </c>
      <c r="E190" s="15"/>
      <c r="F190" s="15"/>
      <c r="G190" s="524"/>
      <c r="H190" s="5"/>
      <c r="I190" s="5"/>
    </row>
    <row r="191" spans="1:9" ht="15" hidden="1">
      <c r="A191" s="44"/>
      <c r="B191" s="15" t="s">
        <v>547</v>
      </c>
      <c r="C191" s="15" t="s">
        <v>681</v>
      </c>
      <c r="D191" s="15" t="s">
        <v>542</v>
      </c>
      <c r="E191" s="21"/>
      <c r="F191" s="21"/>
      <c r="G191" s="526">
        <f>G192</f>
        <v>0</v>
      </c>
      <c r="H191" s="9">
        <f aca="true" t="shared" si="20" ref="H191:I193">H192</f>
        <v>0</v>
      </c>
      <c r="I191" s="9">
        <f t="shared" si="20"/>
        <v>0</v>
      </c>
    </row>
    <row r="192" spans="1:9" ht="15" hidden="1">
      <c r="A192" s="43"/>
      <c r="B192" s="15" t="s">
        <v>547</v>
      </c>
      <c r="C192" s="15" t="s">
        <v>681</v>
      </c>
      <c r="D192" s="15" t="s">
        <v>542</v>
      </c>
      <c r="E192" s="15"/>
      <c r="F192" s="15"/>
      <c r="G192" s="527">
        <f>G193</f>
        <v>0</v>
      </c>
      <c r="H192" s="4">
        <f t="shared" si="20"/>
        <v>0</v>
      </c>
      <c r="I192" s="4">
        <f t="shared" si="20"/>
        <v>0</v>
      </c>
    </row>
    <row r="193" spans="1:9" ht="15" hidden="1">
      <c r="A193" s="15"/>
      <c r="B193" s="15" t="s">
        <v>547</v>
      </c>
      <c r="C193" s="15" t="s">
        <v>681</v>
      </c>
      <c r="D193" s="15" t="s">
        <v>542</v>
      </c>
      <c r="E193" s="15"/>
      <c r="F193" s="15"/>
      <c r="G193" s="527">
        <f>G194</f>
        <v>0</v>
      </c>
      <c r="H193" s="4">
        <f t="shared" si="20"/>
        <v>0</v>
      </c>
      <c r="I193" s="4">
        <f t="shared" si="20"/>
        <v>0</v>
      </c>
    </row>
    <row r="194" spans="1:9" ht="15" hidden="1">
      <c r="A194" s="15"/>
      <c r="B194" s="15" t="s">
        <v>547</v>
      </c>
      <c r="C194" s="15" t="s">
        <v>681</v>
      </c>
      <c r="D194" s="15" t="s">
        <v>542</v>
      </c>
      <c r="E194" s="15"/>
      <c r="F194" s="15"/>
      <c r="G194" s="524"/>
      <c r="H194" s="5"/>
      <c r="I194" s="5"/>
    </row>
    <row r="195" spans="1:9" ht="42.75">
      <c r="A195" s="22" t="s">
        <v>149</v>
      </c>
      <c r="B195" s="15" t="s">
        <v>547</v>
      </c>
      <c r="C195" s="15" t="s">
        <v>681</v>
      </c>
      <c r="D195" s="15" t="s">
        <v>542</v>
      </c>
      <c r="E195" s="21" t="s">
        <v>156</v>
      </c>
      <c r="F195" s="15"/>
      <c r="G195" s="524">
        <f>G196</f>
        <v>14.3</v>
      </c>
      <c r="H195" s="5">
        <f aca="true" t="shared" si="21" ref="H195:I198">H196</f>
        <v>22</v>
      </c>
      <c r="I195" s="5">
        <f t="shared" si="21"/>
        <v>20</v>
      </c>
    </row>
    <row r="196" spans="1:9" ht="54">
      <c r="A196" s="15" t="s">
        <v>1380</v>
      </c>
      <c r="B196" s="15" t="s">
        <v>547</v>
      </c>
      <c r="C196" s="15" t="s">
        <v>681</v>
      </c>
      <c r="D196" s="15" t="s">
        <v>542</v>
      </c>
      <c r="E196" s="15" t="s">
        <v>151</v>
      </c>
      <c r="F196" s="15"/>
      <c r="G196" s="524">
        <f>G197</f>
        <v>14.3</v>
      </c>
      <c r="H196" s="5">
        <f t="shared" si="21"/>
        <v>22</v>
      </c>
      <c r="I196" s="5">
        <f t="shared" si="21"/>
        <v>20</v>
      </c>
    </row>
    <row r="197" spans="1:9" ht="27.75">
      <c r="A197" s="247" t="s">
        <v>152</v>
      </c>
      <c r="B197" s="15" t="s">
        <v>547</v>
      </c>
      <c r="C197" s="15" t="s">
        <v>681</v>
      </c>
      <c r="D197" s="15" t="s">
        <v>542</v>
      </c>
      <c r="E197" s="15" t="s">
        <v>153</v>
      </c>
      <c r="F197" s="15"/>
      <c r="G197" s="524">
        <f>G198</f>
        <v>14.3</v>
      </c>
      <c r="H197" s="5">
        <f t="shared" si="21"/>
        <v>22</v>
      </c>
      <c r="I197" s="5">
        <f t="shared" si="21"/>
        <v>20</v>
      </c>
    </row>
    <row r="198" spans="1:9" ht="27.75">
      <c r="A198" s="29" t="s">
        <v>196</v>
      </c>
      <c r="B198" s="15" t="s">
        <v>547</v>
      </c>
      <c r="C198" s="15" t="s">
        <v>681</v>
      </c>
      <c r="D198" s="15" t="s">
        <v>542</v>
      </c>
      <c r="E198" s="15" t="s">
        <v>154</v>
      </c>
      <c r="F198" s="15"/>
      <c r="G198" s="524">
        <f>G199</f>
        <v>14.3</v>
      </c>
      <c r="H198" s="5">
        <f t="shared" si="21"/>
        <v>22</v>
      </c>
      <c r="I198" s="5">
        <f t="shared" si="21"/>
        <v>20</v>
      </c>
    </row>
    <row r="199" spans="1:9" ht="27.75">
      <c r="A199" s="74" t="s">
        <v>389</v>
      </c>
      <c r="B199" s="15" t="s">
        <v>547</v>
      </c>
      <c r="C199" s="15" t="s">
        <v>681</v>
      </c>
      <c r="D199" s="15" t="s">
        <v>542</v>
      </c>
      <c r="E199" s="15" t="s">
        <v>154</v>
      </c>
      <c r="F199" s="15" t="s">
        <v>530</v>
      </c>
      <c r="G199" s="524">
        <v>14.3</v>
      </c>
      <c r="H199" s="5">
        <v>22</v>
      </c>
      <c r="I199" s="5">
        <v>20</v>
      </c>
    </row>
    <row r="200" spans="1:9" ht="27" hidden="1">
      <c r="A200" s="44" t="s">
        <v>829</v>
      </c>
      <c r="B200" s="17" t="s">
        <v>547</v>
      </c>
      <c r="C200" s="17" t="s">
        <v>681</v>
      </c>
      <c r="D200" s="17" t="s">
        <v>542</v>
      </c>
      <c r="E200" s="21" t="s">
        <v>699</v>
      </c>
      <c r="F200" s="21"/>
      <c r="G200" s="530">
        <f>G201</f>
        <v>0</v>
      </c>
      <c r="H200" s="7">
        <f aca="true" t="shared" si="22" ref="H200:I203">H201</f>
        <v>0</v>
      </c>
      <c r="I200" s="7">
        <f t="shared" si="22"/>
        <v>0</v>
      </c>
    </row>
    <row r="201" spans="1:9" ht="27.75" hidden="1">
      <c r="A201" s="29" t="s">
        <v>523</v>
      </c>
      <c r="B201" s="15" t="s">
        <v>547</v>
      </c>
      <c r="C201" s="15" t="s">
        <v>681</v>
      </c>
      <c r="D201" s="15" t="s">
        <v>542</v>
      </c>
      <c r="E201" s="15" t="s">
        <v>701</v>
      </c>
      <c r="F201" s="15"/>
      <c r="G201" s="524">
        <f>G202</f>
        <v>0</v>
      </c>
      <c r="H201" s="5">
        <f t="shared" si="22"/>
        <v>0</v>
      </c>
      <c r="I201" s="5">
        <f t="shared" si="22"/>
        <v>0</v>
      </c>
    </row>
    <row r="202" spans="1:9" ht="54.75" hidden="1">
      <c r="A202" s="67" t="s">
        <v>702</v>
      </c>
      <c r="B202" s="15" t="s">
        <v>547</v>
      </c>
      <c r="C202" s="15" t="s">
        <v>681</v>
      </c>
      <c r="D202" s="15" t="s">
        <v>542</v>
      </c>
      <c r="E202" s="15" t="s">
        <v>703</v>
      </c>
      <c r="F202" s="15"/>
      <c r="G202" s="524">
        <f>G203</f>
        <v>0</v>
      </c>
      <c r="H202" s="5">
        <f t="shared" si="22"/>
        <v>0</v>
      </c>
      <c r="I202" s="5">
        <f t="shared" si="22"/>
        <v>0</v>
      </c>
    </row>
    <row r="203" spans="1:9" ht="27" hidden="1">
      <c r="A203" s="15" t="s">
        <v>254</v>
      </c>
      <c r="B203" s="15" t="s">
        <v>547</v>
      </c>
      <c r="C203" s="15" t="s">
        <v>681</v>
      </c>
      <c r="D203" s="15" t="s">
        <v>542</v>
      </c>
      <c r="E203" s="15" t="s">
        <v>704</v>
      </c>
      <c r="F203" s="15"/>
      <c r="G203" s="524">
        <f>G204</f>
        <v>0</v>
      </c>
      <c r="H203" s="5">
        <f t="shared" si="22"/>
        <v>0</v>
      </c>
      <c r="I203" s="5">
        <f t="shared" si="22"/>
        <v>0</v>
      </c>
    </row>
    <row r="204" spans="1:9" ht="27.75" hidden="1">
      <c r="A204" s="74" t="s">
        <v>389</v>
      </c>
      <c r="B204" s="15" t="s">
        <v>547</v>
      </c>
      <c r="C204" s="15" t="s">
        <v>681</v>
      </c>
      <c r="D204" s="15" t="s">
        <v>542</v>
      </c>
      <c r="E204" s="15" t="s">
        <v>704</v>
      </c>
      <c r="F204" s="15" t="s">
        <v>530</v>
      </c>
      <c r="G204" s="524"/>
      <c r="H204" s="5"/>
      <c r="I204" s="5"/>
    </row>
    <row r="205" spans="1:9" ht="27.75">
      <c r="A205" s="28" t="s">
        <v>817</v>
      </c>
      <c r="B205" s="17" t="s">
        <v>547</v>
      </c>
      <c r="C205" s="17" t="s">
        <v>681</v>
      </c>
      <c r="D205" s="17" t="s">
        <v>542</v>
      </c>
      <c r="E205" s="17" t="s">
        <v>353</v>
      </c>
      <c r="F205" s="17"/>
      <c r="G205" s="530">
        <f>G206</f>
        <v>30</v>
      </c>
      <c r="H205" s="7">
        <f aca="true" t="shared" si="23" ref="H205:I208">H206</f>
        <v>30</v>
      </c>
      <c r="I205" s="7">
        <f t="shared" si="23"/>
        <v>30</v>
      </c>
    </row>
    <row r="206" spans="1:9" ht="41.25">
      <c r="A206" s="29" t="s">
        <v>1342</v>
      </c>
      <c r="B206" s="17" t="s">
        <v>547</v>
      </c>
      <c r="C206" s="17" t="s">
        <v>681</v>
      </c>
      <c r="D206" s="17" t="s">
        <v>542</v>
      </c>
      <c r="E206" s="17" t="s">
        <v>357</v>
      </c>
      <c r="F206" s="17"/>
      <c r="G206" s="530">
        <f>G207</f>
        <v>30</v>
      </c>
      <c r="H206" s="7">
        <f t="shared" si="23"/>
        <v>30</v>
      </c>
      <c r="I206" s="7">
        <f t="shared" si="23"/>
        <v>30</v>
      </c>
    </row>
    <row r="207" spans="1:9" ht="33" customHeight="1">
      <c r="A207" s="26" t="s">
        <v>473</v>
      </c>
      <c r="B207" s="15" t="s">
        <v>547</v>
      </c>
      <c r="C207" s="15" t="s">
        <v>681</v>
      </c>
      <c r="D207" s="15" t="s">
        <v>542</v>
      </c>
      <c r="E207" s="17" t="s">
        <v>358</v>
      </c>
      <c r="F207" s="15"/>
      <c r="G207" s="524">
        <f>G208</f>
        <v>30</v>
      </c>
      <c r="H207" s="5">
        <f t="shared" si="23"/>
        <v>30</v>
      </c>
      <c r="I207" s="5">
        <f t="shared" si="23"/>
        <v>30</v>
      </c>
    </row>
    <row r="208" spans="1:9" ht="15">
      <c r="A208" s="15" t="s">
        <v>255</v>
      </c>
      <c r="B208" s="15" t="s">
        <v>547</v>
      </c>
      <c r="C208" s="15" t="s">
        <v>681</v>
      </c>
      <c r="D208" s="15" t="s">
        <v>542</v>
      </c>
      <c r="E208" s="15" t="s">
        <v>359</v>
      </c>
      <c r="F208" s="15"/>
      <c r="G208" s="524">
        <f>G209</f>
        <v>30</v>
      </c>
      <c r="H208" s="5">
        <f t="shared" si="23"/>
        <v>30</v>
      </c>
      <c r="I208" s="5">
        <f t="shared" si="23"/>
        <v>30</v>
      </c>
    </row>
    <row r="209" spans="1:9" ht="27.75">
      <c r="A209" s="74" t="s">
        <v>389</v>
      </c>
      <c r="B209" s="15" t="s">
        <v>547</v>
      </c>
      <c r="C209" s="15" t="s">
        <v>681</v>
      </c>
      <c r="D209" s="15" t="s">
        <v>542</v>
      </c>
      <c r="E209" s="15" t="s">
        <v>359</v>
      </c>
      <c r="F209" s="15" t="s">
        <v>530</v>
      </c>
      <c r="G209" s="524">
        <v>30</v>
      </c>
      <c r="H209" s="5">
        <v>30</v>
      </c>
      <c r="I209" s="5">
        <v>30</v>
      </c>
    </row>
    <row r="210" spans="1:9" ht="27.75" hidden="1">
      <c r="A210" s="26" t="s">
        <v>469</v>
      </c>
      <c r="B210" s="15"/>
      <c r="C210" s="15"/>
      <c r="D210" s="15"/>
      <c r="E210" s="15"/>
      <c r="F210" s="15"/>
      <c r="G210" s="524"/>
      <c r="H210" s="5"/>
      <c r="I210" s="5"/>
    </row>
    <row r="211" spans="1:9" ht="15" hidden="1">
      <c r="A211" s="15" t="s">
        <v>255</v>
      </c>
      <c r="B211" s="15"/>
      <c r="C211" s="15"/>
      <c r="D211" s="15"/>
      <c r="E211" s="15"/>
      <c r="F211" s="15"/>
      <c r="G211" s="524"/>
      <c r="H211" s="5"/>
      <c r="I211" s="5"/>
    </row>
    <row r="212" spans="1:9" ht="27.75" hidden="1">
      <c r="A212" s="74" t="s">
        <v>389</v>
      </c>
      <c r="B212" s="15"/>
      <c r="C212" s="15"/>
      <c r="D212" s="15"/>
      <c r="E212" s="15"/>
      <c r="F212" s="15"/>
      <c r="G212" s="524"/>
      <c r="H212" s="5"/>
      <c r="I212" s="5"/>
    </row>
    <row r="213" spans="1:9" ht="40.5" hidden="1">
      <c r="A213" s="44" t="s">
        <v>397</v>
      </c>
      <c r="B213" s="17" t="s">
        <v>547</v>
      </c>
      <c r="C213" s="21" t="s">
        <v>681</v>
      </c>
      <c r="D213" s="21" t="s">
        <v>542</v>
      </c>
      <c r="E213" s="21" t="s">
        <v>315</v>
      </c>
      <c r="F213" s="21"/>
      <c r="G213" s="526">
        <f>G214</f>
        <v>0</v>
      </c>
      <c r="H213" s="9">
        <f aca="true" t="shared" si="24" ref="H213:I215">H214</f>
        <v>0</v>
      </c>
      <c r="I213" s="9">
        <f t="shared" si="24"/>
        <v>0</v>
      </c>
    </row>
    <row r="214" spans="1:9" ht="38.25" customHeight="1" hidden="1">
      <c r="A214" s="43" t="s">
        <v>316</v>
      </c>
      <c r="B214" s="17" t="s">
        <v>547</v>
      </c>
      <c r="C214" s="15" t="s">
        <v>681</v>
      </c>
      <c r="D214" s="15" t="s">
        <v>542</v>
      </c>
      <c r="E214" s="15" t="s">
        <v>309</v>
      </c>
      <c r="F214" s="15"/>
      <c r="G214" s="527">
        <f>G215</f>
        <v>0</v>
      </c>
      <c r="H214" s="4">
        <f t="shared" si="24"/>
        <v>0</v>
      </c>
      <c r="I214" s="4">
        <f t="shared" si="24"/>
        <v>0</v>
      </c>
    </row>
    <row r="215" spans="1:9" ht="15" hidden="1">
      <c r="A215" s="15" t="s">
        <v>608</v>
      </c>
      <c r="B215" s="15" t="s">
        <v>547</v>
      </c>
      <c r="C215" s="15" t="s">
        <v>681</v>
      </c>
      <c r="D215" s="15" t="s">
        <v>542</v>
      </c>
      <c r="E215" s="15" t="s">
        <v>258</v>
      </c>
      <c r="F215" s="15"/>
      <c r="G215" s="527">
        <f>G216</f>
        <v>0</v>
      </c>
      <c r="H215" s="4">
        <f t="shared" si="24"/>
        <v>0</v>
      </c>
      <c r="I215" s="4">
        <f t="shared" si="24"/>
        <v>0</v>
      </c>
    </row>
    <row r="216" spans="1:9" ht="15" hidden="1">
      <c r="A216" s="15" t="s">
        <v>670</v>
      </c>
      <c r="B216" s="15" t="s">
        <v>547</v>
      </c>
      <c r="C216" s="15" t="s">
        <v>681</v>
      </c>
      <c r="D216" s="15" t="s">
        <v>542</v>
      </c>
      <c r="E216" s="15" t="s">
        <v>258</v>
      </c>
      <c r="F216" s="15" t="s">
        <v>530</v>
      </c>
      <c r="G216" s="534"/>
      <c r="H216" s="27"/>
      <c r="I216" s="27"/>
    </row>
    <row r="217" spans="1:9" ht="30.75" customHeight="1">
      <c r="A217" s="714" t="s">
        <v>819</v>
      </c>
      <c r="B217" s="736" t="s">
        <v>547</v>
      </c>
      <c r="C217" s="738" t="s">
        <v>681</v>
      </c>
      <c r="D217" s="738" t="s">
        <v>542</v>
      </c>
      <c r="E217" s="738" t="s">
        <v>718</v>
      </c>
      <c r="F217" s="738"/>
      <c r="G217" s="747">
        <f>G219</f>
        <v>32.624</v>
      </c>
      <c r="H217" s="730">
        <f>H219</f>
        <v>35</v>
      </c>
      <c r="I217" s="730">
        <f>I219</f>
        <v>40</v>
      </c>
    </row>
    <row r="218" spans="1:9" ht="6" customHeight="1" hidden="1">
      <c r="A218" s="715"/>
      <c r="B218" s="737"/>
      <c r="C218" s="739"/>
      <c r="D218" s="739"/>
      <c r="E218" s="739"/>
      <c r="F218" s="739"/>
      <c r="G218" s="748"/>
      <c r="H218" s="731"/>
      <c r="I218" s="731"/>
    </row>
    <row r="219" spans="1:9" ht="41.25">
      <c r="A219" s="74" t="s">
        <v>1381</v>
      </c>
      <c r="B219" s="15" t="s">
        <v>547</v>
      </c>
      <c r="C219" s="15" t="s">
        <v>681</v>
      </c>
      <c r="D219" s="15" t="s">
        <v>542</v>
      </c>
      <c r="E219" s="15" t="s">
        <v>719</v>
      </c>
      <c r="F219" s="15"/>
      <c r="G219" s="527">
        <f>G220</f>
        <v>32.624</v>
      </c>
      <c r="H219" s="4">
        <f aca="true" t="shared" si="25" ref="H219:I221">H220</f>
        <v>35</v>
      </c>
      <c r="I219" s="4">
        <f t="shared" si="25"/>
        <v>40</v>
      </c>
    </row>
    <row r="220" spans="1:9" ht="42.75" customHeight="1">
      <c r="A220" s="26" t="s">
        <v>826</v>
      </c>
      <c r="B220" s="15" t="s">
        <v>547</v>
      </c>
      <c r="C220" s="15" t="s">
        <v>681</v>
      </c>
      <c r="D220" s="15" t="s">
        <v>542</v>
      </c>
      <c r="E220" s="15" t="s">
        <v>827</v>
      </c>
      <c r="F220" s="15"/>
      <c r="G220" s="527">
        <f>G221</f>
        <v>32.624</v>
      </c>
      <c r="H220" s="4">
        <f t="shared" si="25"/>
        <v>35</v>
      </c>
      <c r="I220" s="4">
        <f t="shared" si="25"/>
        <v>40</v>
      </c>
    </row>
    <row r="221" spans="1:9" ht="15">
      <c r="A221" s="268" t="s">
        <v>101</v>
      </c>
      <c r="B221" s="15" t="s">
        <v>547</v>
      </c>
      <c r="C221" s="15" t="s">
        <v>681</v>
      </c>
      <c r="D221" s="15" t="s">
        <v>542</v>
      </c>
      <c r="E221" s="15" t="s">
        <v>828</v>
      </c>
      <c r="F221" s="15"/>
      <c r="G221" s="527">
        <f>G222</f>
        <v>32.624</v>
      </c>
      <c r="H221" s="4">
        <f t="shared" si="25"/>
        <v>35</v>
      </c>
      <c r="I221" s="4">
        <f t="shared" si="25"/>
        <v>40</v>
      </c>
    </row>
    <row r="222" spans="1:9" ht="27.75">
      <c r="A222" s="74" t="s">
        <v>389</v>
      </c>
      <c r="B222" s="15" t="s">
        <v>547</v>
      </c>
      <c r="C222" s="15" t="s">
        <v>681</v>
      </c>
      <c r="D222" s="15" t="s">
        <v>542</v>
      </c>
      <c r="E222" s="15" t="s">
        <v>828</v>
      </c>
      <c r="F222" s="15" t="s">
        <v>530</v>
      </c>
      <c r="G222" s="534">
        <v>32.624</v>
      </c>
      <c r="H222" s="27">
        <v>35</v>
      </c>
      <c r="I222" s="27">
        <v>40</v>
      </c>
    </row>
    <row r="223" spans="1:9" ht="15" hidden="1">
      <c r="A223" s="28"/>
      <c r="B223" s="15"/>
      <c r="C223" s="21"/>
      <c r="D223" s="21"/>
      <c r="E223" s="21"/>
      <c r="F223" s="21"/>
      <c r="G223" s="531">
        <f>G224</f>
        <v>0</v>
      </c>
      <c r="H223" s="8">
        <f aca="true" t="shared" si="26" ref="H223:I225">H224</f>
        <v>0</v>
      </c>
      <c r="I223" s="8">
        <f t="shared" si="26"/>
        <v>0</v>
      </c>
    </row>
    <row r="224" spans="1:9" ht="15" hidden="1">
      <c r="A224" s="29"/>
      <c r="B224" s="15"/>
      <c r="C224" s="21"/>
      <c r="D224" s="21"/>
      <c r="E224" s="21"/>
      <c r="F224" s="21"/>
      <c r="G224" s="531">
        <f>G225</f>
        <v>0</v>
      </c>
      <c r="H224" s="8">
        <f t="shared" si="26"/>
        <v>0</v>
      </c>
      <c r="I224" s="8">
        <f t="shared" si="26"/>
        <v>0</v>
      </c>
    </row>
    <row r="225" spans="1:9" ht="15" hidden="1">
      <c r="A225" s="43"/>
      <c r="B225" s="15"/>
      <c r="C225" s="15"/>
      <c r="D225" s="15"/>
      <c r="E225" s="15"/>
      <c r="F225" s="15"/>
      <c r="G225" s="524">
        <f>G226</f>
        <v>0</v>
      </c>
      <c r="H225" s="5">
        <f t="shared" si="26"/>
        <v>0</v>
      </c>
      <c r="I225" s="5">
        <f t="shared" si="26"/>
        <v>0</v>
      </c>
    </row>
    <row r="226" spans="1:9" ht="15" hidden="1">
      <c r="A226" s="15"/>
      <c r="B226" s="15"/>
      <c r="C226" s="15"/>
      <c r="D226" s="15"/>
      <c r="E226" s="15"/>
      <c r="F226" s="15"/>
      <c r="G226" s="524"/>
      <c r="H226" s="5"/>
      <c r="I226" s="5"/>
    </row>
    <row r="227" spans="1:9" ht="27.75" hidden="1">
      <c r="A227" s="28" t="s">
        <v>666</v>
      </c>
      <c r="B227" s="17" t="s">
        <v>547</v>
      </c>
      <c r="C227" s="17" t="s">
        <v>681</v>
      </c>
      <c r="D227" s="17" t="s">
        <v>542</v>
      </c>
      <c r="E227" s="17" t="s">
        <v>843</v>
      </c>
      <c r="F227" s="17"/>
      <c r="G227" s="530">
        <f>G228</f>
        <v>0</v>
      </c>
      <c r="H227" s="7">
        <f aca="true" t="shared" si="27" ref="H227:I229">H228</f>
        <v>0</v>
      </c>
      <c r="I227" s="7">
        <f t="shared" si="27"/>
        <v>0</v>
      </c>
    </row>
    <row r="228" spans="1:9" ht="40.5" hidden="1">
      <c r="A228" s="39" t="s">
        <v>842</v>
      </c>
      <c r="B228" s="17" t="s">
        <v>547</v>
      </c>
      <c r="C228" s="15" t="s">
        <v>681</v>
      </c>
      <c r="D228" s="15" t="s">
        <v>542</v>
      </c>
      <c r="E228" s="15" t="s">
        <v>667</v>
      </c>
      <c r="F228" s="15"/>
      <c r="G228" s="524">
        <f>G229</f>
        <v>0</v>
      </c>
      <c r="H228" s="5">
        <f t="shared" si="27"/>
        <v>0</v>
      </c>
      <c r="I228" s="5">
        <f t="shared" si="27"/>
        <v>0</v>
      </c>
    </row>
    <row r="229" spans="1:9" ht="15" hidden="1">
      <c r="A229" s="15" t="s">
        <v>668</v>
      </c>
      <c r="B229" s="15" t="s">
        <v>547</v>
      </c>
      <c r="C229" s="15" t="s">
        <v>681</v>
      </c>
      <c r="D229" s="15" t="s">
        <v>542</v>
      </c>
      <c r="E229" s="15" t="s">
        <v>262</v>
      </c>
      <c r="F229" s="15"/>
      <c r="G229" s="524">
        <f>G230</f>
        <v>0</v>
      </c>
      <c r="H229" s="5">
        <f t="shared" si="27"/>
        <v>0</v>
      </c>
      <c r="I229" s="5">
        <f t="shared" si="27"/>
        <v>0</v>
      </c>
    </row>
    <row r="230" spans="1:9" ht="15" hidden="1">
      <c r="A230" s="15" t="s">
        <v>183</v>
      </c>
      <c r="B230" s="15" t="s">
        <v>547</v>
      </c>
      <c r="C230" s="15" t="s">
        <v>681</v>
      </c>
      <c r="D230" s="15" t="s">
        <v>542</v>
      </c>
      <c r="E230" s="15" t="s">
        <v>262</v>
      </c>
      <c r="F230" s="15" t="s">
        <v>780</v>
      </c>
      <c r="G230" s="524"/>
      <c r="H230" s="5"/>
      <c r="I230" s="5"/>
    </row>
    <row r="231" spans="1:9" ht="15" hidden="1">
      <c r="A231" s="45" t="s">
        <v>171</v>
      </c>
      <c r="B231" s="17" t="s">
        <v>547</v>
      </c>
      <c r="C231" s="45" t="s">
        <v>539</v>
      </c>
      <c r="D231" s="45"/>
      <c r="E231" s="45"/>
      <c r="F231" s="15"/>
      <c r="G231" s="530">
        <f>G232</f>
        <v>0</v>
      </c>
      <c r="H231" s="7">
        <f aca="true" t="shared" si="28" ref="H231:I235">H232</f>
        <v>0</v>
      </c>
      <c r="I231" s="7">
        <f t="shared" si="28"/>
        <v>0</v>
      </c>
    </row>
    <row r="232" spans="1:9" ht="27.75" hidden="1">
      <c r="A232" s="301" t="s">
        <v>45</v>
      </c>
      <c r="B232" s="15" t="s">
        <v>547</v>
      </c>
      <c r="C232" s="46" t="s">
        <v>539</v>
      </c>
      <c r="D232" s="46" t="s">
        <v>531</v>
      </c>
      <c r="E232" s="45"/>
      <c r="F232" s="15"/>
      <c r="G232" s="524">
        <f>G233</f>
        <v>0</v>
      </c>
      <c r="H232" s="5">
        <f t="shared" si="28"/>
        <v>0</v>
      </c>
      <c r="I232" s="5">
        <f t="shared" si="28"/>
        <v>0</v>
      </c>
    </row>
    <row r="233" spans="1:9" ht="15" hidden="1">
      <c r="A233" s="29" t="s">
        <v>615</v>
      </c>
      <c r="B233" s="15" t="s">
        <v>547</v>
      </c>
      <c r="C233" s="15" t="s">
        <v>539</v>
      </c>
      <c r="D233" s="15" t="s">
        <v>531</v>
      </c>
      <c r="E233" s="21" t="s">
        <v>696</v>
      </c>
      <c r="F233" s="15"/>
      <c r="G233" s="524">
        <f>G234</f>
        <v>0</v>
      </c>
      <c r="H233" s="5">
        <f t="shared" si="28"/>
        <v>0</v>
      </c>
      <c r="I233" s="5">
        <f t="shared" si="28"/>
        <v>0</v>
      </c>
    </row>
    <row r="234" spans="1:9" ht="15" hidden="1">
      <c r="A234" s="29" t="s">
        <v>83</v>
      </c>
      <c r="B234" s="15" t="s">
        <v>547</v>
      </c>
      <c r="C234" s="15" t="s">
        <v>539</v>
      </c>
      <c r="D234" s="15" t="s">
        <v>531</v>
      </c>
      <c r="E234" s="21" t="s">
        <v>697</v>
      </c>
      <c r="F234" s="15"/>
      <c r="G234" s="524">
        <f>G235</f>
        <v>0</v>
      </c>
      <c r="H234" s="5">
        <f t="shared" si="28"/>
        <v>0</v>
      </c>
      <c r="I234" s="5">
        <f t="shared" si="28"/>
        <v>0</v>
      </c>
    </row>
    <row r="235" spans="1:9" ht="27" hidden="1">
      <c r="A235" s="46" t="s">
        <v>263</v>
      </c>
      <c r="B235" s="15" t="s">
        <v>547</v>
      </c>
      <c r="C235" s="16" t="s">
        <v>539</v>
      </c>
      <c r="D235" s="16" t="s">
        <v>531</v>
      </c>
      <c r="E235" s="16" t="s">
        <v>476</v>
      </c>
      <c r="F235" s="15"/>
      <c r="G235" s="524">
        <f>G236</f>
        <v>0</v>
      </c>
      <c r="H235" s="5">
        <f t="shared" si="28"/>
        <v>0</v>
      </c>
      <c r="I235" s="5">
        <f t="shared" si="28"/>
        <v>0</v>
      </c>
    </row>
    <row r="236" spans="1:9" ht="15" hidden="1">
      <c r="A236" s="15" t="s">
        <v>670</v>
      </c>
      <c r="B236" s="17" t="s">
        <v>547</v>
      </c>
      <c r="C236" s="16" t="s">
        <v>539</v>
      </c>
      <c r="D236" s="16" t="s">
        <v>531</v>
      </c>
      <c r="E236" s="16" t="s">
        <v>476</v>
      </c>
      <c r="F236" s="15" t="s">
        <v>530</v>
      </c>
      <c r="G236" s="530"/>
      <c r="H236" s="7"/>
      <c r="I236" s="7"/>
    </row>
    <row r="237" spans="1:9" ht="27.75" hidden="1">
      <c r="A237" s="28" t="s">
        <v>609</v>
      </c>
      <c r="B237" s="17" t="s">
        <v>547</v>
      </c>
      <c r="C237" s="18" t="s">
        <v>681</v>
      </c>
      <c r="D237" s="18" t="s">
        <v>542</v>
      </c>
      <c r="E237" s="18" t="s">
        <v>762</v>
      </c>
      <c r="F237" s="17"/>
      <c r="G237" s="530">
        <f aca="true" t="shared" si="29" ref="G237:I238">G238</f>
        <v>0</v>
      </c>
      <c r="H237" s="7">
        <f t="shared" si="29"/>
        <v>0</v>
      </c>
      <c r="I237" s="7">
        <f t="shared" si="29"/>
        <v>0</v>
      </c>
    </row>
    <row r="238" spans="1:9" ht="54" hidden="1">
      <c r="A238" s="39" t="s">
        <v>748</v>
      </c>
      <c r="B238" s="15" t="s">
        <v>547</v>
      </c>
      <c r="C238" s="16" t="s">
        <v>681</v>
      </c>
      <c r="D238" s="16" t="s">
        <v>542</v>
      </c>
      <c r="E238" s="16" t="s">
        <v>191</v>
      </c>
      <c r="F238" s="15"/>
      <c r="G238" s="524">
        <f t="shared" si="29"/>
        <v>0</v>
      </c>
      <c r="H238" s="5">
        <f t="shared" si="29"/>
        <v>0</v>
      </c>
      <c r="I238" s="5">
        <f t="shared" si="29"/>
        <v>0</v>
      </c>
    </row>
    <row r="239" spans="1:9" ht="15" hidden="1">
      <c r="A239" s="15" t="s">
        <v>610</v>
      </c>
      <c r="B239" s="15" t="s">
        <v>547</v>
      </c>
      <c r="C239" s="16" t="s">
        <v>681</v>
      </c>
      <c r="D239" s="16" t="s">
        <v>542</v>
      </c>
      <c r="E239" s="16" t="s">
        <v>749</v>
      </c>
      <c r="F239" s="15"/>
      <c r="G239" s="524">
        <f>G241+G240</f>
        <v>0</v>
      </c>
      <c r="H239" s="5">
        <f>H241+H240</f>
        <v>0</v>
      </c>
      <c r="I239" s="5">
        <f>I241+I240</f>
        <v>0</v>
      </c>
    </row>
    <row r="240" spans="1:9" ht="15" hidden="1">
      <c r="A240" s="15" t="s">
        <v>670</v>
      </c>
      <c r="B240" s="15" t="s">
        <v>547</v>
      </c>
      <c r="C240" s="16" t="s">
        <v>681</v>
      </c>
      <c r="D240" s="16" t="s">
        <v>542</v>
      </c>
      <c r="E240" s="16" t="s">
        <v>749</v>
      </c>
      <c r="F240" s="15" t="s">
        <v>530</v>
      </c>
      <c r="G240" s="524"/>
      <c r="H240" s="5"/>
      <c r="I240" s="5"/>
    </row>
    <row r="241" spans="1:9" ht="15" hidden="1">
      <c r="A241" s="15" t="s">
        <v>183</v>
      </c>
      <c r="B241" s="15" t="s">
        <v>547</v>
      </c>
      <c r="C241" s="16" t="s">
        <v>681</v>
      </c>
      <c r="D241" s="16" t="s">
        <v>542</v>
      </c>
      <c r="E241" s="16" t="s">
        <v>749</v>
      </c>
      <c r="F241" s="15" t="s">
        <v>780</v>
      </c>
      <c r="G241" s="524"/>
      <c r="H241" s="5"/>
      <c r="I241" s="5"/>
    </row>
    <row r="242" spans="1:9" ht="27.75" hidden="1">
      <c r="A242" s="28" t="s">
        <v>644</v>
      </c>
      <c r="B242" s="17" t="s">
        <v>547</v>
      </c>
      <c r="C242" s="18" t="s">
        <v>681</v>
      </c>
      <c r="D242" s="18" t="s">
        <v>542</v>
      </c>
      <c r="E242" s="18" t="s">
        <v>227</v>
      </c>
      <c r="F242" s="17"/>
      <c r="G242" s="530">
        <f>G243</f>
        <v>0</v>
      </c>
      <c r="H242" s="7">
        <f aca="true" t="shared" si="30" ref="H242:I245">H243</f>
        <v>0</v>
      </c>
      <c r="I242" s="7">
        <f t="shared" si="30"/>
        <v>0</v>
      </c>
    </row>
    <row r="243" spans="1:9" ht="27.75" hidden="1">
      <c r="A243" s="29" t="s">
        <v>645</v>
      </c>
      <c r="B243" s="15" t="s">
        <v>547</v>
      </c>
      <c r="C243" s="16" t="s">
        <v>681</v>
      </c>
      <c r="D243" s="16" t="s">
        <v>542</v>
      </c>
      <c r="E243" s="16" t="s">
        <v>646</v>
      </c>
      <c r="F243" s="15"/>
      <c r="G243" s="524">
        <f>G244</f>
        <v>0</v>
      </c>
      <c r="H243" s="5">
        <f t="shared" si="30"/>
        <v>0</v>
      </c>
      <c r="I243" s="5">
        <f t="shared" si="30"/>
        <v>0</v>
      </c>
    </row>
    <row r="244" spans="1:9" ht="27.75" hidden="1">
      <c r="A244" s="67" t="s">
        <v>647</v>
      </c>
      <c r="B244" s="15" t="s">
        <v>547</v>
      </c>
      <c r="C244" s="16" t="s">
        <v>681</v>
      </c>
      <c r="D244" s="16" t="s">
        <v>542</v>
      </c>
      <c r="E244" s="16" t="s">
        <v>648</v>
      </c>
      <c r="F244" s="15"/>
      <c r="G244" s="524">
        <f>G245</f>
        <v>0</v>
      </c>
      <c r="H244" s="5">
        <f t="shared" si="30"/>
        <v>0</v>
      </c>
      <c r="I244" s="5">
        <f t="shared" si="30"/>
        <v>0</v>
      </c>
    </row>
    <row r="245" spans="1:9" ht="16.5" customHeight="1" hidden="1">
      <c r="A245" s="29" t="s">
        <v>450</v>
      </c>
      <c r="B245" s="15" t="s">
        <v>547</v>
      </c>
      <c r="C245" s="16" t="s">
        <v>681</v>
      </c>
      <c r="D245" s="16" t="s">
        <v>542</v>
      </c>
      <c r="E245" s="16" t="s">
        <v>649</v>
      </c>
      <c r="F245" s="15"/>
      <c r="G245" s="524">
        <f>G246</f>
        <v>0</v>
      </c>
      <c r="H245" s="5">
        <f t="shared" si="30"/>
        <v>0</v>
      </c>
      <c r="I245" s="5">
        <f t="shared" si="30"/>
        <v>0</v>
      </c>
    </row>
    <row r="246" spans="1:9" ht="15" hidden="1">
      <c r="A246" s="15" t="s">
        <v>183</v>
      </c>
      <c r="B246" s="15" t="s">
        <v>547</v>
      </c>
      <c r="C246" s="16" t="s">
        <v>681</v>
      </c>
      <c r="D246" s="16" t="s">
        <v>542</v>
      </c>
      <c r="E246" s="16" t="s">
        <v>649</v>
      </c>
      <c r="F246" s="15" t="s">
        <v>780</v>
      </c>
      <c r="G246" s="524"/>
      <c r="H246" s="5"/>
      <c r="I246" s="5"/>
    </row>
    <row r="247" spans="1:9" ht="15" hidden="1">
      <c r="A247" s="17" t="s">
        <v>171</v>
      </c>
      <c r="B247" s="17" t="s">
        <v>547</v>
      </c>
      <c r="C247" s="18" t="s">
        <v>539</v>
      </c>
      <c r="D247" s="18"/>
      <c r="E247" s="16"/>
      <c r="F247" s="15"/>
      <c r="G247" s="524">
        <f>G248</f>
        <v>0</v>
      </c>
      <c r="H247" s="5">
        <f aca="true" t="shared" si="31" ref="H247:I251">H248</f>
        <v>0</v>
      </c>
      <c r="I247" s="5">
        <f t="shared" si="31"/>
        <v>0</v>
      </c>
    </row>
    <row r="248" spans="1:9" ht="27" hidden="1">
      <c r="A248" s="17" t="s">
        <v>172</v>
      </c>
      <c r="B248" s="17" t="s">
        <v>547</v>
      </c>
      <c r="C248" s="18" t="s">
        <v>539</v>
      </c>
      <c r="D248" s="18" t="s">
        <v>545</v>
      </c>
      <c r="E248" s="16"/>
      <c r="F248" s="15"/>
      <c r="G248" s="524">
        <f>G249</f>
        <v>0</v>
      </c>
      <c r="H248" s="5">
        <f t="shared" si="31"/>
        <v>0</v>
      </c>
      <c r="I248" s="5">
        <f t="shared" si="31"/>
        <v>0</v>
      </c>
    </row>
    <row r="249" spans="1:9" ht="15" hidden="1">
      <c r="A249" s="28" t="s">
        <v>615</v>
      </c>
      <c r="B249" s="17" t="s">
        <v>547</v>
      </c>
      <c r="C249" s="18" t="s">
        <v>539</v>
      </c>
      <c r="D249" s="18" t="s">
        <v>545</v>
      </c>
      <c r="E249" s="16" t="s">
        <v>475</v>
      </c>
      <c r="F249" s="15"/>
      <c r="G249" s="524">
        <f>G250</f>
        <v>0</v>
      </c>
      <c r="H249" s="5">
        <f t="shared" si="31"/>
        <v>0</v>
      </c>
      <c r="I249" s="5">
        <f t="shared" si="31"/>
        <v>0</v>
      </c>
    </row>
    <row r="250" spans="1:9" ht="15" hidden="1">
      <c r="A250" s="22" t="s">
        <v>83</v>
      </c>
      <c r="B250" s="15" t="s">
        <v>547</v>
      </c>
      <c r="C250" s="16" t="s">
        <v>539</v>
      </c>
      <c r="D250" s="16" t="s">
        <v>545</v>
      </c>
      <c r="E250" s="16" t="s">
        <v>697</v>
      </c>
      <c r="F250" s="15"/>
      <c r="G250" s="524">
        <f>G251</f>
        <v>0</v>
      </c>
      <c r="H250" s="5">
        <f t="shared" si="31"/>
        <v>0</v>
      </c>
      <c r="I250" s="5">
        <f t="shared" si="31"/>
        <v>0</v>
      </c>
    </row>
    <row r="251" spans="1:9" ht="27.75" hidden="1">
      <c r="A251" s="63" t="s">
        <v>263</v>
      </c>
      <c r="B251" s="15" t="s">
        <v>547</v>
      </c>
      <c r="C251" s="16" t="s">
        <v>539</v>
      </c>
      <c r="D251" s="16" t="s">
        <v>545</v>
      </c>
      <c r="E251" s="16" t="s">
        <v>476</v>
      </c>
      <c r="F251" s="15"/>
      <c r="G251" s="524">
        <f>G252</f>
        <v>0</v>
      </c>
      <c r="H251" s="5">
        <f t="shared" si="31"/>
        <v>0</v>
      </c>
      <c r="I251" s="5">
        <f t="shared" si="31"/>
        <v>0</v>
      </c>
    </row>
    <row r="252" spans="1:9" ht="27.75" hidden="1">
      <c r="A252" s="74" t="s">
        <v>389</v>
      </c>
      <c r="B252" s="15" t="s">
        <v>547</v>
      </c>
      <c r="C252" s="16" t="s">
        <v>539</v>
      </c>
      <c r="D252" s="16" t="s">
        <v>545</v>
      </c>
      <c r="E252" s="16" t="s">
        <v>476</v>
      </c>
      <c r="F252" s="15" t="s">
        <v>530</v>
      </c>
      <c r="G252" s="524"/>
      <c r="H252" s="5"/>
      <c r="I252" s="5"/>
    </row>
    <row r="253" spans="1:9" ht="15">
      <c r="A253" s="17" t="s">
        <v>525</v>
      </c>
      <c r="B253" s="17" t="s">
        <v>547</v>
      </c>
      <c r="C253" s="18" t="s">
        <v>540</v>
      </c>
      <c r="D253" s="16"/>
      <c r="E253" s="16"/>
      <c r="F253" s="15"/>
      <c r="G253" s="7">
        <f>G254+G260+G281</f>
        <v>30586.456</v>
      </c>
      <c r="H253" s="7">
        <f>H254+H260+H281</f>
        <v>9105.5</v>
      </c>
      <c r="I253" s="7">
        <f>I254+I260+I281</f>
        <v>10296.6</v>
      </c>
    </row>
    <row r="254" spans="1:9" ht="15" hidden="1">
      <c r="A254" s="21" t="s">
        <v>566</v>
      </c>
      <c r="B254" s="17" t="s">
        <v>547</v>
      </c>
      <c r="C254" s="21" t="s">
        <v>540</v>
      </c>
      <c r="D254" s="21" t="s">
        <v>546</v>
      </c>
      <c r="E254" s="47"/>
      <c r="F254" s="47"/>
      <c r="G254" s="525">
        <f>G255</f>
        <v>0</v>
      </c>
      <c r="H254" s="6">
        <f aca="true" t="shared" si="32" ref="H254:I256">H255</f>
        <v>200</v>
      </c>
      <c r="I254" s="6">
        <f t="shared" si="32"/>
        <v>200</v>
      </c>
    </row>
    <row r="255" spans="1:9" ht="42.75" hidden="1">
      <c r="A255" s="22" t="s">
        <v>406</v>
      </c>
      <c r="B255" s="15" t="s">
        <v>547</v>
      </c>
      <c r="C255" s="21" t="s">
        <v>540</v>
      </c>
      <c r="D255" s="21" t="s">
        <v>546</v>
      </c>
      <c r="E255" s="48" t="s">
        <v>156</v>
      </c>
      <c r="F255" s="48"/>
      <c r="G255" s="525">
        <f>G256</f>
        <v>0</v>
      </c>
      <c r="H255" s="6">
        <f t="shared" si="32"/>
        <v>200</v>
      </c>
      <c r="I255" s="6">
        <f t="shared" si="32"/>
        <v>200</v>
      </c>
    </row>
    <row r="256" spans="1:9" ht="54.75" hidden="1">
      <c r="A256" s="29" t="s">
        <v>1382</v>
      </c>
      <c r="B256" s="15" t="s">
        <v>547</v>
      </c>
      <c r="C256" s="15" t="s">
        <v>540</v>
      </c>
      <c r="D256" s="15" t="s">
        <v>546</v>
      </c>
      <c r="E256" s="49" t="s">
        <v>421</v>
      </c>
      <c r="F256" s="49"/>
      <c r="G256" s="527">
        <f>G257</f>
        <v>0</v>
      </c>
      <c r="H256" s="4">
        <f t="shared" si="32"/>
        <v>200</v>
      </c>
      <c r="I256" s="4">
        <f t="shared" si="32"/>
        <v>200</v>
      </c>
    </row>
    <row r="257" spans="1:9" ht="27.75" hidden="1">
      <c r="A257" s="75" t="s">
        <v>418</v>
      </c>
      <c r="B257" s="15" t="s">
        <v>547</v>
      </c>
      <c r="C257" s="15" t="s">
        <v>540</v>
      </c>
      <c r="D257" s="15" t="s">
        <v>546</v>
      </c>
      <c r="E257" s="49" t="s">
        <v>419</v>
      </c>
      <c r="F257" s="49"/>
      <c r="G257" s="527">
        <f>G259</f>
        <v>0</v>
      </c>
      <c r="H257" s="4">
        <f>H259</f>
        <v>200</v>
      </c>
      <c r="I257" s="4">
        <f>I259</f>
        <v>200</v>
      </c>
    </row>
    <row r="258" spans="1:9" ht="15" hidden="1">
      <c r="A258" s="68" t="s">
        <v>420</v>
      </c>
      <c r="B258" s="15" t="s">
        <v>547</v>
      </c>
      <c r="C258" s="15" t="s">
        <v>540</v>
      </c>
      <c r="D258" s="15" t="s">
        <v>546</v>
      </c>
      <c r="E258" s="49" t="s">
        <v>422</v>
      </c>
      <c r="F258" s="49"/>
      <c r="G258" s="527"/>
      <c r="H258" s="4">
        <v>200</v>
      </c>
      <c r="I258" s="4">
        <v>200</v>
      </c>
    </row>
    <row r="259" spans="1:9" ht="15" hidden="1">
      <c r="A259" s="278" t="s">
        <v>781</v>
      </c>
      <c r="B259" s="15" t="s">
        <v>547</v>
      </c>
      <c r="C259" s="15" t="s">
        <v>540</v>
      </c>
      <c r="D259" s="15" t="s">
        <v>546</v>
      </c>
      <c r="E259" s="49" t="s">
        <v>422</v>
      </c>
      <c r="F259" s="49" t="s">
        <v>782</v>
      </c>
      <c r="G259" s="524"/>
      <c r="H259" s="5">
        <v>200</v>
      </c>
      <c r="I259" s="5">
        <v>200</v>
      </c>
    </row>
    <row r="260" spans="1:9" ht="15">
      <c r="A260" s="28" t="s">
        <v>165</v>
      </c>
      <c r="B260" s="17" t="s">
        <v>547</v>
      </c>
      <c r="C260" s="17" t="s">
        <v>540</v>
      </c>
      <c r="D260" s="17" t="s">
        <v>545</v>
      </c>
      <c r="E260" s="49"/>
      <c r="F260" s="47"/>
      <c r="G260" s="530">
        <f>G261+G272</f>
        <v>30580.456</v>
      </c>
      <c r="H260" s="7">
        <f>H261+H272</f>
        <v>8899.5</v>
      </c>
      <c r="I260" s="7">
        <f>I261+I272</f>
        <v>10090.6</v>
      </c>
    </row>
    <row r="261" spans="1:9" ht="42.75">
      <c r="A261" s="22" t="s">
        <v>155</v>
      </c>
      <c r="B261" s="17" t="s">
        <v>547</v>
      </c>
      <c r="C261" s="21" t="s">
        <v>540</v>
      </c>
      <c r="D261" s="21" t="s">
        <v>545</v>
      </c>
      <c r="E261" s="21" t="s">
        <v>156</v>
      </c>
      <c r="F261" s="48"/>
      <c r="G261" s="524">
        <f>G262+G268</f>
        <v>15188.559000000001</v>
      </c>
      <c r="H261" s="5">
        <f aca="true" t="shared" si="33" ref="H261:I264">H262</f>
        <v>8899.5</v>
      </c>
      <c r="I261" s="5">
        <f t="shared" si="33"/>
        <v>10090.6</v>
      </c>
    </row>
    <row r="262" spans="1:9" ht="68.25">
      <c r="A262" s="29" t="s">
        <v>1383</v>
      </c>
      <c r="B262" s="15" t="s">
        <v>547</v>
      </c>
      <c r="C262" s="15" t="s">
        <v>540</v>
      </c>
      <c r="D262" s="15" t="s">
        <v>545</v>
      </c>
      <c r="E262" s="15" t="s">
        <v>158</v>
      </c>
      <c r="F262" s="49"/>
      <c r="G262" s="524">
        <f>G263</f>
        <v>15096.449</v>
      </c>
      <c r="H262" s="5">
        <f t="shared" si="33"/>
        <v>8899.5</v>
      </c>
      <c r="I262" s="5">
        <f t="shared" si="33"/>
        <v>10090.6</v>
      </c>
    </row>
    <row r="263" spans="1:9" ht="27.75">
      <c r="A263" s="32" t="s">
        <v>159</v>
      </c>
      <c r="B263" s="15" t="s">
        <v>547</v>
      </c>
      <c r="C263" s="15" t="s">
        <v>540</v>
      </c>
      <c r="D263" s="15" t="s">
        <v>545</v>
      </c>
      <c r="E263" s="49" t="s">
        <v>160</v>
      </c>
      <c r="F263" s="49"/>
      <c r="G263" s="524">
        <f>G264+G266</f>
        <v>15096.449</v>
      </c>
      <c r="H263" s="5">
        <f t="shared" si="33"/>
        <v>8899.5</v>
      </c>
      <c r="I263" s="5">
        <f t="shared" si="33"/>
        <v>10090.6</v>
      </c>
    </row>
    <row r="264" spans="1:9" ht="27.75">
      <c r="A264" s="279" t="s">
        <v>528</v>
      </c>
      <c r="B264" s="15" t="s">
        <v>547</v>
      </c>
      <c r="C264" s="24" t="s">
        <v>540</v>
      </c>
      <c r="D264" s="24" t="s">
        <v>545</v>
      </c>
      <c r="E264" s="50" t="s">
        <v>161</v>
      </c>
      <c r="F264" s="50"/>
      <c r="G264" s="524">
        <f>G265</f>
        <v>15096.449</v>
      </c>
      <c r="H264" s="5">
        <f t="shared" si="33"/>
        <v>8899.5</v>
      </c>
      <c r="I264" s="5">
        <f t="shared" si="33"/>
        <v>10090.6</v>
      </c>
    </row>
    <row r="265" spans="1:9" ht="27.75">
      <c r="A265" s="74" t="s">
        <v>389</v>
      </c>
      <c r="B265" s="15" t="s">
        <v>547</v>
      </c>
      <c r="C265" s="15" t="s">
        <v>540</v>
      </c>
      <c r="D265" s="15" t="s">
        <v>545</v>
      </c>
      <c r="E265" s="49" t="s">
        <v>161</v>
      </c>
      <c r="F265" s="49" t="s">
        <v>530</v>
      </c>
      <c r="G265" s="524">
        <v>15096.449</v>
      </c>
      <c r="H265" s="5">
        <v>8899.5</v>
      </c>
      <c r="I265" s="5">
        <v>10090.6</v>
      </c>
    </row>
    <row r="266" spans="1:9" ht="15" hidden="1">
      <c r="A266" s="610"/>
      <c r="B266" s="15" t="s">
        <v>547</v>
      </c>
      <c r="C266" s="15" t="s">
        <v>540</v>
      </c>
      <c r="D266" s="15" t="s">
        <v>545</v>
      </c>
      <c r="E266" s="49" t="s">
        <v>1406</v>
      </c>
      <c r="F266" s="49"/>
      <c r="G266" s="524">
        <f>G267</f>
        <v>0</v>
      </c>
      <c r="H266" s="5"/>
      <c r="I266" s="5"/>
    </row>
    <row r="267" spans="1:9" ht="27.75" hidden="1">
      <c r="A267" s="613" t="s">
        <v>389</v>
      </c>
      <c r="B267" s="257" t="s">
        <v>547</v>
      </c>
      <c r="C267" s="257" t="s">
        <v>540</v>
      </c>
      <c r="D267" s="257" t="s">
        <v>545</v>
      </c>
      <c r="E267" s="614" t="s">
        <v>1406</v>
      </c>
      <c r="F267" s="614" t="s">
        <v>530</v>
      </c>
      <c r="G267" s="630"/>
      <c r="H267" s="615"/>
      <c r="I267" s="615"/>
    </row>
    <row r="268" spans="1:23" s="372" customFormat="1" ht="54">
      <c r="A268" s="380" t="s">
        <v>1407</v>
      </c>
      <c r="B268" s="15" t="s">
        <v>547</v>
      </c>
      <c r="C268" s="15" t="s">
        <v>540</v>
      </c>
      <c r="D268" s="15" t="s">
        <v>545</v>
      </c>
      <c r="E268" s="15" t="s">
        <v>151</v>
      </c>
      <c r="F268" s="49"/>
      <c r="G268" s="534">
        <f>G269</f>
        <v>92.11</v>
      </c>
      <c r="H268" s="27"/>
      <c r="I268" s="628"/>
      <c r="J268" s="624"/>
      <c r="K268" s="624"/>
      <c r="L268" s="624"/>
      <c r="M268" s="624"/>
      <c r="N268" s="624"/>
      <c r="O268" s="624"/>
      <c r="P268" s="624"/>
      <c r="Q268" s="624"/>
      <c r="R268" s="624"/>
      <c r="S268" s="624"/>
      <c r="T268" s="624"/>
      <c r="U268" s="624"/>
      <c r="V268" s="624"/>
      <c r="W268" s="624"/>
    </row>
    <row r="269" spans="1:23" s="621" customFormat="1" ht="27.75">
      <c r="A269" s="620" t="s">
        <v>1408</v>
      </c>
      <c r="B269" s="15" t="s">
        <v>547</v>
      </c>
      <c r="C269" s="15" t="s">
        <v>540</v>
      </c>
      <c r="D269" s="15" t="s">
        <v>545</v>
      </c>
      <c r="E269" s="15" t="s">
        <v>153</v>
      </c>
      <c r="F269" s="49"/>
      <c r="G269" s="524">
        <f>G270</f>
        <v>92.11</v>
      </c>
      <c r="H269" s="5"/>
      <c r="I269" s="629"/>
      <c r="J269" s="452"/>
      <c r="K269" s="452"/>
      <c r="L269" s="452"/>
      <c r="M269" s="452"/>
      <c r="N269" s="452"/>
      <c r="O269" s="452"/>
      <c r="P269" s="452"/>
      <c r="Q269" s="452"/>
      <c r="R269" s="452"/>
      <c r="S269" s="452"/>
      <c r="T269" s="452"/>
      <c r="U269" s="452"/>
      <c r="V269" s="452"/>
      <c r="W269" s="452"/>
    </row>
    <row r="270" spans="1:23" s="621" customFormat="1" ht="27.75">
      <c r="A270" s="587" t="s">
        <v>196</v>
      </c>
      <c r="B270" s="15" t="s">
        <v>547</v>
      </c>
      <c r="C270" s="15" t="s">
        <v>540</v>
      </c>
      <c r="D270" s="15" t="s">
        <v>545</v>
      </c>
      <c r="E270" s="15" t="s">
        <v>154</v>
      </c>
      <c r="F270" s="49"/>
      <c r="G270" s="524">
        <f>G271</f>
        <v>92.11</v>
      </c>
      <c r="H270" s="5"/>
      <c r="I270" s="629"/>
      <c r="J270" s="452"/>
      <c r="K270" s="452"/>
      <c r="L270" s="452"/>
      <c r="M270" s="452"/>
      <c r="N270" s="452"/>
      <c r="O270" s="452"/>
      <c r="P270" s="452"/>
      <c r="Q270" s="452"/>
      <c r="R270" s="452"/>
      <c r="S270" s="452"/>
      <c r="T270" s="452"/>
      <c r="U270" s="452"/>
      <c r="V270" s="452"/>
      <c r="W270" s="452"/>
    </row>
    <row r="271" spans="1:9" ht="27.75">
      <c r="A271" s="616" t="s">
        <v>389</v>
      </c>
      <c r="B271" s="617" t="s">
        <v>547</v>
      </c>
      <c r="C271" s="617" t="s">
        <v>540</v>
      </c>
      <c r="D271" s="617" t="s">
        <v>545</v>
      </c>
      <c r="E271" s="617" t="s">
        <v>154</v>
      </c>
      <c r="F271" s="618" t="s">
        <v>530</v>
      </c>
      <c r="G271" s="631">
        <v>92.11</v>
      </c>
      <c r="H271" s="619"/>
      <c r="I271" s="619"/>
    </row>
    <row r="272" spans="1:9" ht="42.75">
      <c r="A272" s="249" t="s">
        <v>408</v>
      </c>
      <c r="B272" s="17" t="s">
        <v>547</v>
      </c>
      <c r="C272" s="21" t="s">
        <v>540</v>
      </c>
      <c r="D272" s="21" t="s">
        <v>545</v>
      </c>
      <c r="E272" s="47" t="s">
        <v>423</v>
      </c>
      <c r="F272" s="48"/>
      <c r="G272" s="524">
        <f aca="true" t="shared" si="34" ref="G272:I273">G273</f>
        <v>15391.896999999999</v>
      </c>
      <c r="H272" s="5">
        <f t="shared" si="34"/>
        <v>0</v>
      </c>
      <c r="I272" s="5">
        <f t="shared" si="34"/>
        <v>0</v>
      </c>
    </row>
    <row r="273" spans="1:9" ht="87" customHeight="1">
      <c r="A273" s="82" t="s">
        <v>1346</v>
      </c>
      <c r="B273" s="15" t="s">
        <v>547</v>
      </c>
      <c r="C273" s="15" t="s">
        <v>540</v>
      </c>
      <c r="D273" s="15" t="s">
        <v>545</v>
      </c>
      <c r="E273" s="49" t="s">
        <v>424</v>
      </c>
      <c r="F273" s="49"/>
      <c r="G273" s="524">
        <f t="shared" si="34"/>
        <v>15391.896999999999</v>
      </c>
      <c r="H273" s="5">
        <f t="shared" si="34"/>
        <v>0</v>
      </c>
      <c r="I273" s="5">
        <f t="shared" si="34"/>
        <v>0</v>
      </c>
    </row>
    <row r="274" spans="1:9" ht="27.75">
      <c r="A274" s="75" t="s">
        <v>784</v>
      </c>
      <c r="B274" s="15" t="s">
        <v>547</v>
      </c>
      <c r="C274" s="15" t="s">
        <v>540</v>
      </c>
      <c r="D274" s="15" t="s">
        <v>545</v>
      </c>
      <c r="E274" s="49" t="s">
        <v>783</v>
      </c>
      <c r="F274" s="49"/>
      <c r="G274" s="524">
        <f>G275+G277+G279</f>
        <v>15391.896999999999</v>
      </c>
      <c r="H274" s="5">
        <f>H275+H277+H279</f>
        <v>0</v>
      </c>
      <c r="I274" s="5">
        <f>I275+I277+I279</f>
        <v>0</v>
      </c>
    </row>
    <row r="275" spans="1:9" ht="27.75" hidden="1">
      <c r="A275" s="29" t="s">
        <v>788</v>
      </c>
      <c r="B275" s="15" t="s">
        <v>547</v>
      </c>
      <c r="C275" s="24" t="s">
        <v>540</v>
      </c>
      <c r="D275" s="24" t="s">
        <v>545</v>
      </c>
      <c r="E275" s="49" t="s">
        <v>785</v>
      </c>
      <c r="F275" s="50"/>
      <c r="G275" s="524">
        <f>G276</f>
        <v>0</v>
      </c>
      <c r="H275" s="5">
        <f>H276</f>
        <v>0</v>
      </c>
      <c r="I275" s="5">
        <f>I276</f>
        <v>0</v>
      </c>
    </row>
    <row r="276" spans="1:9" ht="27" hidden="1">
      <c r="A276" s="2" t="s">
        <v>444</v>
      </c>
      <c r="B276" s="15" t="s">
        <v>547</v>
      </c>
      <c r="C276" s="15" t="s">
        <v>540</v>
      </c>
      <c r="D276" s="15" t="s">
        <v>545</v>
      </c>
      <c r="E276" s="49" t="s">
        <v>785</v>
      </c>
      <c r="F276" s="49" t="s">
        <v>524</v>
      </c>
      <c r="G276" s="524"/>
      <c r="H276" s="5"/>
      <c r="I276" s="5"/>
    </row>
    <row r="277" spans="1:9" ht="15">
      <c r="A277" s="302" t="s">
        <v>789</v>
      </c>
      <c r="B277" s="15" t="s">
        <v>547</v>
      </c>
      <c r="C277" s="24" t="s">
        <v>540</v>
      </c>
      <c r="D277" s="24" t="s">
        <v>545</v>
      </c>
      <c r="E277" s="49" t="s">
        <v>786</v>
      </c>
      <c r="F277" s="49"/>
      <c r="G277" s="524">
        <f>G278</f>
        <v>12887.738</v>
      </c>
      <c r="H277" s="5">
        <f>H278</f>
        <v>0</v>
      </c>
      <c r="I277" s="5">
        <f>I278</f>
        <v>0</v>
      </c>
    </row>
    <row r="278" spans="1:9" ht="27">
      <c r="A278" s="2" t="s">
        <v>444</v>
      </c>
      <c r="B278" s="15" t="s">
        <v>547</v>
      </c>
      <c r="C278" s="15" t="s">
        <v>540</v>
      </c>
      <c r="D278" s="15" t="s">
        <v>545</v>
      </c>
      <c r="E278" s="49" t="s">
        <v>786</v>
      </c>
      <c r="F278" s="49" t="s">
        <v>524</v>
      </c>
      <c r="G278" s="524">
        <v>12887.738</v>
      </c>
      <c r="H278" s="5"/>
      <c r="I278" s="5"/>
    </row>
    <row r="279" spans="1:9" ht="30">
      <c r="A279" s="302" t="s">
        <v>790</v>
      </c>
      <c r="B279" s="15" t="s">
        <v>547</v>
      </c>
      <c r="C279" s="24" t="s">
        <v>540</v>
      </c>
      <c r="D279" s="24" t="s">
        <v>545</v>
      </c>
      <c r="E279" s="49" t="s">
        <v>787</v>
      </c>
      <c r="F279" s="49"/>
      <c r="G279" s="524">
        <f>G280</f>
        <v>2504.159</v>
      </c>
      <c r="H279" s="5">
        <f>H280</f>
        <v>0</v>
      </c>
      <c r="I279" s="5">
        <f>I280</f>
        <v>0</v>
      </c>
    </row>
    <row r="280" spans="1:9" ht="27">
      <c r="A280" s="2" t="s">
        <v>444</v>
      </c>
      <c r="B280" s="15" t="s">
        <v>547</v>
      </c>
      <c r="C280" s="15" t="s">
        <v>540</v>
      </c>
      <c r="D280" s="15" t="s">
        <v>545</v>
      </c>
      <c r="E280" s="49" t="s">
        <v>787</v>
      </c>
      <c r="F280" s="49" t="s">
        <v>524</v>
      </c>
      <c r="G280" s="524">
        <v>2504.159</v>
      </c>
      <c r="H280" s="5"/>
      <c r="I280" s="5"/>
    </row>
    <row r="281" spans="1:9" ht="15">
      <c r="A281" s="240" t="s">
        <v>526</v>
      </c>
      <c r="B281" s="17" t="s">
        <v>547</v>
      </c>
      <c r="C281" s="17" t="s">
        <v>540</v>
      </c>
      <c r="D281" s="17" t="s">
        <v>527</v>
      </c>
      <c r="E281" s="47"/>
      <c r="F281" s="47"/>
      <c r="G281" s="525">
        <f>G282+G287</f>
        <v>6</v>
      </c>
      <c r="H281" s="6">
        <f>H282+H287</f>
        <v>6</v>
      </c>
      <c r="I281" s="6">
        <f>I282+I287</f>
        <v>6</v>
      </c>
    </row>
    <row r="282" spans="1:9" ht="42.75" hidden="1">
      <c r="A282" s="22" t="s">
        <v>155</v>
      </c>
      <c r="B282" s="15" t="s">
        <v>547</v>
      </c>
      <c r="C282" s="21" t="s">
        <v>540</v>
      </c>
      <c r="D282" s="21" t="s">
        <v>527</v>
      </c>
      <c r="E282" s="48" t="s">
        <v>156</v>
      </c>
      <c r="F282" s="49"/>
      <c r="G282" s="527">
        <f>G283</f>
        <v>0</v>
      </c>
      <c r="H282" s="4">
        <f>H283</f>
        <v>0</v>
      </c>
      <c r="I282" s="4">
        <f>I283</f>
        <v>0</v>
      </c>
    </row>
    <row r="283" spans="1:9" ht="27.75" hidden="1">
      <c r="A283" s="29" t="s">
        <v>157</v>
      </c>
      <c r="B283" s="15" t="s">
        <v>547</v>
      </c>
      <c r="C283" s="15" t="s">
        <v>540</v>
      </c>
      <c r="D283" s="15" t="s">
        <v>527</v>
      </c>
      <c r="E283" s="49" t="s">
        <v>158</v>
      </c>
      <c r="F283" s="49"/>
      <c r="G283" s="527">
        <f aca="true" t="shared" si="35" ref="G283:I284">G285</f>
        <v>0</v>
      </c>
      <c r="H283" s="4">
        <f t="shared" si="35"/>
        <v>0</v>
      </c>
      <c r="I283" s="4">
        <f t="shared" si="35"/>
        <v>0</v>
      </c>
    </row>
    <row r="284" spans="1:9" ht="27.75" hidden="1">
      <c r="A284" s="32" t="s">
        <v>159</v>
      </c>
      <c r="B284" s="15" t="s">
        <v>547</v>
      </c>
      <c r="C284" s="15" t="s">
        <v>540</v>
      </c>
      <c r="D284" s="15" t="s">
        <v>527</v>
      </c>
      <c r="E284" s="49" t="s">
        <v>160</v>
      </c>
      <c r="F284" s="49"/>
      <c r="G284" s="527">
        <f t="shared" si="35"/>
        <v>0</v>
      </c>
      <c r="H284" s="4">
        <f t="shared" si="35"/>
        <v>0</v>
      </c>
      <c r="I284" s="4">
        <f t="shared" si="35"/>
        <v>0</v>
      </c>
    </row>
    <row r="285" spans="1:9" ht="27.75" customHeight="1" hidden="1">
      <c r="A285" s="15" t="s">
        <v>332</v>
      </c>
      <c r="B285" s="15" t="s">
        <v>547</v>
      </c>
      <c r="C285" s="15" t="s">
        <v>540</v>
      </c>
      <c r="D285" s="15" t="s">
        <v>527</v>
      </c>
      <c r="E285" s="49" t="s">
        <v>162</v>
      </c>
      <c r="F285" s="49"/>
      <c r="G285" s="524">
        <f>G286</f>
        <v>0</v>
      </c>
      <c r="H285" s="5">
        <f>H286</f>
        <v>0</v>
      </c>
      <c r="I285" s="5">
        <f>I286</f>
        <v>0</v>
      </c>
    </row>
    <row r="286" spans="1:9" ht="27.75" hidden="1">
      <c r="A286" s="74" t="s">
        <v>389</v>
      </c>
      <c r="B286" s="15" t="s">
        <v>547</v>
      </c>
      <c r="C286" s="15" t="s">
        <v>540</v>
      </c>
      <c r="D286" s="15" t="s">
        <v>527</v>
      </c>
      <c r="E286" s="49" t="s">
        <v>162</v>
      </c>
      <c r="F286" s="49" t="s">
        <v>530</v>
      </c>
      <c r="G286" s="524"/>
      <c r="H286" s="5"/>
      <c r="I286" s="5"/>
    </row>
    <row r="287" spans="1:9" ht="28.5">
      <c r="A287" s="22" t="s">
        <v>431</v>
      </c>
      <c r="B287" s="21" t="s">
        <v>547</v>
      </c>
      <c r="C287" s="21" t="s">
        <v>540</v>
      </c>
      <c r="D287" s="21" t="s">
        <v>527</v>
      </c>
      <c r="E287" s="21" t="s">
        <v>432</v>
      </c>
      <c r="F287" s="21"/>
      <c r="G287" s="526">
        <f>G288</f>
        <v>6</v>
      </c>
      <c r="H287" s="9">
        <f>H288</f>
        <v>6</v>
      </c>
      <c r="I287" s="9">
        <f>I288</f>
        <v>6</v>
      </c>
    </row>
    <row r="288" spans="1:9" ht="41.25">
      <c r="A288" s="29" t="s">
        <v>1349</v>
      </c>
      <c r="B288" s="21" t="s">
        <v>547</v>
      </c>
      <c r="C288" s="21" t="s">
        <v>540</v>
      </c>
      <c r="D288" s="21" t="s">
        <v>527</v>
      </c>
      <c r="E288" s="15" t="s">
        <v>434</v>
      </c>
      <c r="F288" s="21"/>
      <c r="G288" s="526">
        <f>G290</f>
        <v>6</v>
      </c>
      <c r="H288" s="9">
        <f>H290</f>
        <v>6</v>
      </c>
      <c r="I288" s="9">
        <f>I290</f>
        <v>6</v>
      </c>
    </row>
    <row r="289" spans="1:9" ht="15" hidden="1">
      <c r="A289" s="43"/>
      <c r="B289" s="15" t="s">
        <v>547</v>
      </c>
      <c r="C289" s="15" t="s">
        <v>540</v>
      </c>
      <c r="D289" s="15" t="s">
        <v>527</v>
      </c>
      <c r="E289" s="21"/>
      <c r="F289" s="15"/>
      <c r="G289" s="527"/>
      <c r="H289" s="4"/>
      <c r="I289" s="4"/>
    </row>
    <row r="290" spans="1:9" ht="41.25">
      <c r="A290" s="26" t="s">
        <v>436</v>
      </c>
      <c r="B290" s="21" t="s">
        <v>547</v>
      </c>
      <c r="C290" s="21" t="s">
        <v>540</v>
      </c>
      <c r="D290" s="21" t="s">
        <v>527</v>
      </c>
      <c r="E290" s="15" t="s">
        <v>437</v>
      </c>
      <c r="F290" s="15"/>
      <c r="G290" s="527">
        <f aca="true" t="shared" si="36" ref="G290:I291">G291</f>
        <v>6</v>
      </c>
      <c r="H290" s="4">
        <f t="shared" si="36"/>
        <v>6</v>
      </c>
      <c r="I290" s="4">
        <f t="shared" si="36"/>
        <v>6</v>
      </c>
    </row>
    <row r="291" spans="1:9" ht="27">
      <c r="A291" s="15" t="s">
        <v>614</v>
      </c>
      <c r="B291" s="15" t="s">
        <v>547</v>
      </c>
      <c r="C291" s="24" t="s">
        <v>540</v>
      </c>
      <c r="D291" s="24" t="s">
        <v>527</v>
      </c>
      <c r="E291" s="15" t="s">
        <v>438</v>
      </c>
      <c r="F291" s="15"/>
      <c r="G291" s="527">
        <f t="shared" si="36"/>
        <v>6</v>
      </c>
      <c r="H291" s="4">
        <f t="shared" si="36"/>
        <v>6</v>
      </c>
      <c r="I291" s="4">
        <f t="shared" si="36"/>
        <v>6</v>
      </c>
    </row>
    <row r="292" spans="1:9" ht="15">
      <c r="A292" s="74" t="s">
        <v>781</v>
      </c>
      <c r="B292" s="15" t="s">
        <v>547</v>
      </c>
      <c r="C292" s="15" t="s">
        <v>540</v>
      </c>
      <c r="D292" s="15" t="s">
        <v>527</v>
      </c>
      <c r="E292" s="15" t="s">
        <v>438</v>
      </c>
      <c r="F292" s="15" t="s">
        <v>782</v>
      </c>
      <c r="G292" s="524">
        <v>6</v>
      </c>
      <c r="H292" s="5">
        <v>6</v>
      </c>
      <c r="I292" s="5">
        <v>6</v>
      </c>
    </row>
    <row r="293" spans="1:9" ht="15">
      <c r="A293" s="17" t="s">
        <v>605</v>
      </c>
      <c r="B293" s="17" t="s">
        <v>547</v>
      </c>
      <c r="C293" s="17" t="s">
        <v>185</v>
      </c>
      <c r="D293" s="17"/>
      <c r="E293" s="47"/>
      <c r="F293" s="47"/>
      <c r="G293" s="525">
        <f>G294+G301+G310+G319+G329</f>
        <v>3710.562</v>
      </c>
      <c r="H293" s="6">
        <f>H294+H301+H310</f>
        <v>4.6</v>
      </c>
      <c r="I293" s="6">
        <f>I294+I301+I310</f>
        <v>4.7</v>
      </c>
    </row>
    <row r="294" spans="1:9" ht="15">
      <c r="A294" s="17" t="s">
        <v>124</v>
      </c>
      <c r="B294" s="17" t="s">
        <v>547</v>
      </c>
      <c r="C294" s="17" t="s">
        <v>185</v>
      </c>
      <c r="D294" s="17" t="s">
        <v>681</v>
      </c>
      <c r="E294" s="47"/>
      <c r="F294" s="48"/>
      <c r="G294" s="526">
        <f>G295</f>
        <v>4.5</v>
      </c>
      <c r="H294" s="9">
        <f aca="true" t="shared" si="37" ref="H294:I297">H295</f>
        <v>4.6</v>
      </c>
      <c r="I294" s="9">
        <f t="shared" si="37"/>
        <v>4.7</v>
      </c>
    </row>
    <row r="295" spans="1:9" ht="21" customHeight="1">
      <c r="A295" s="28" t="s">
        <v>615</v>
      </c>
      <c r="B295" s="17" t="s">
        <v>547</v>
      </c>
      <c r="C295" s="17" t="s">
        <v>185</v>
      </c>
      <c r="D295" s="17" t="s">
        <v>681</v>
      </c>
      <c r="E295" s="17" t="s">
        <v>696</v>
      </c>
      <c r="F295" s="48"/>
      <c r="G295" s="527">
        <f>G296</f>
        <v>4.5</v>
      </c>
      <c r="H295" s="4">
        <f t="shared" si="37"/>
        <v>4.6</v>
      </c>
      <c r="I295" s="4">
        <f t="shared" si="37"/>
        <v>4.7</v>
      </c>
    </row>
    <row r="296" spans="1:9" ht="18.75" customHeight="1">
      <c r="A296" s="22" t="s">
        <v>83</v>
      </c>
      <c r="B296" s="15" t="s">
        <v>547</v>
      </c>
      <c r="C296" s="15" t="s">
        <v>185</v>
      </c>
      <c r="D296" s="15" t="s">
        <v>681</v>
      </c>
      <c r="E296" s="21" t="s">
        <v>697</v>
      </c>
      <c r="F296" s="49"/>
      <c r="G296" s="527">
        <f>G297</f>
        <v>4.5</v>
      </c>
      <c r="H296" s="4">
        <f t="shared" si="37"/>
        <v>4.6</v>
      </c>
      <c r="I296" s="4">
        <f t="shared" si="37"/>
        <v>4.7</v>
      </c>
    </row>
    <row r="297" spans="1:9" ht="27.75">
      <c r="A297" s="63" t="s">
        <v>25</v>
      </c>
      <c r="B297" s="15" t="s">
        <v>547</v>
      </c>
      <c r="C297" s="15" t="s">
        <v>185</v>
      </c>
      <c r="D297" s="15" t="s">
        <v>681</v>
      </c>
      <c r="E297" s="15" t="s">
        <v>26</v>
      </c>
      <c r="F297" s="49"/>
      <c r="G297" s="527">
        <f>G298+G318</f>
        <v>4.5</v>
      </c>
      <c r="H297" s="4">
        <f t="shared" si="37"/>
        <v>4.6</v>
      </c>
      <c r="I297" s="4">
        <f t="shared" si="37"/>
        <v>4.7</v>
      </c>
    </row>
    <row r="298" spans="1:9" ht="27.75">
      <c r="A298" s="74" t="s">
        <v>389</v>
      </c>
      <c r="B298" s="15" t="s">
        <v>547</v>
      </c>
      <c r="C298" s="15" t="s">
        <v>185</v>
      </c>
      <c r="D298" s="15" t="s">
        <v>681</v>
      </c>
      <c r="E298" s="15" t="s">
        <v>26</v>
      </c>
      <c r="F298" s="49" t="s">
        <v>530</v>
      </c>
      <c r="G298" s="527">
        <v>4.4</v>
      </c>
      <c r="H298" s="4">
        <v>4.6</v>
      </c>
      <c r="I298" s="4">
        <v>4.7</v>
      </c>
    </row>
    <row r="299" spans="1:9" ht="15" hidden="1">
      <c r="A299" s="15"/>
      <c r="B299" s="15"/>
      <c r="C299" s="15"/>
      <c r="D299" s="15"/>
      <c r="E299" s="49"/>
      <c r="F299" s="49"/>
      <c r="G299" s="527"/>
      <c r="H299" s="4"/>
      <c r="I299" s="4"/>
    </row>
    <row r="300" spans="1:9" ht="22.5" customHeight="1" hidden="1">
      <c r="A300" s="17" t="s">
        <v>605</v>
      </c>
      <c r="B300" s="17" t="s">
        <v>547</v>
      </c>
      <c r="C300" s="17" t="s">
        <v>185</v>
      </c>
      <c r="D300" s="15"/>
      <c r="E300" s="15"/>
      <c r="F300" s="15"/>
      <c r="G300" s="527"/>
      <c r="H300" s="4"/>
      <c r="I300" s="4"/>
    </row>
    <row r="301" spans="1:9" ht="15" hidden="1">
      <c r="A301" s="17" t="s">
        <v>750</v>
      </c>
      <c r="B301" s="17" t="s">
        <v>547</v>
      </c>
      <c r="C301" s="17" t="s">
        <v>185</v>
      </c>
      <c r="D301" s="17" t="s">
        <v>682</v>
      </c>
      <c r="E301" s="15"/>
      <c r="F301" s="15"/>
      <c r="G301" s="527">
        <f aca="true" t="shared" si="38" ref="G301:I302">G302</f>
        <v>0</v>
      </c>
      <c r="H301" s="4">
        <f t="shared" si="38"/>
        <v>0</v>
      </c>
      <c r="I301" s="4">
        <f t="shared" si="38"/>
        <v>0</v>
      </c>
    </row>
    <row r="302" spans="1:9" ht="42.75" hidden="1">
      <c r="A302" s="22" t="s">
        <v>751</v>
      </c>
      <c r="B302" s="21" t="s">
        <v>547</v>
      </c>
      <c r="C302" s="21" t="s">
        <v>185</v>
      </c>
      <c r="D302" s="21" t="s">
        <v>682</v>
      </c>
      <c r="E302" s="21" t="s">
        <v>656</v>
      </c>
      <c r="F302" s="21"/>
      <c r="G302" s="526">
        <f t="shared" si="38"/>
        <v>0</v>
      </c>
      <c r="H302" s="9">
        <f t="shared" si="38"/>
        <v>0</v>
      </c>
      <c r="I302" s="9">
        <f t="shared" si="38"/>
        <v>0</v>
      </c>
    </row>
    <row r="303" spans="1:9" ht="41.25" hidden="1">
      <c r="A303" s="29" t="s">
        <v>752</v>
      </c>
      <c r="B303" s="15" t="s">
        <v>547</v>
      </c>
      <c r="C303" s="15" t="s">
        <v>185</v>
      </c>
      <c r="D303" s="15" t="s">
        <v>682</v>
      </c>
      <c r="E303" s="15" t="s">
        <v>657</v>
      </c>
      <c r="F303" s="15"/>
      <c r="G303" s="527">
        <f>G304+G306+G308</f>
        <v>0</v>
      </c>
      <c r="H303" s="4">
        <f>H304+H306+H308</f>
        <v>0</v>
      </c>
      <c r="I303" s="4">
        <f>I304+I306+I308</f>
        <v>0</v>
      </c>
    </row>
    <row r="304" spans="1:9" ht="27.75" hidden="1">
      <c r="A304" s="29" t="s">
        <v>188</v>
      </c>
      <c r="B304" s="15" t="s">
        <v>547</v>
      </c>
      <c r="C304" s="15" t="s">
        <v>185</v>
      </c>
      <c r="D304" s="15" t="s">
        <v>682</v>
      </c>
      <c r="E304" s="15" t="s">
        <v>658</v>
      </c>
      <c r="F304" s="15"/>
      <c r="G304" s="527">
        <f>G305</f>
        <v>0</v>
      </c>
      <c r="H304" s="4">
        <f>H305</f>
        <v>0</v>
      </c>
      <c r="I304" s="4">
        <f>I305</f>
        <v>0</v>
      </c>
    </row>
    <row r="305" spans="1:9" ht="15" hidden="1">
      <c r="A305" s="15" t="s">
        <v>662</v>
      </c>
      <c r="B305" s="15" t="s">
        <v>547</v>
      </c>
      <c r="C305" s="15" t="s">
        <v>185</v>
      </c>
      <c r="D305" s="15" t="s">
        <v>682</v>
      </c>
      <c r="E305" s="15" t="s">
        <v>658</v>
      </c>
      <c r="F305" s="15" t="s">
        <v>524</v>
      </c>
      <c r="G305" s="527"/>
      <c r="H305" s="4"/>
      <c r="I305" s="4"/>
    </row>
    <row r="306" spans="1:9" ht="15" hidden="1">
      <c r="A306" s="29" t="s">
        <v>661</v>
      </c>
      <c r="B306" s="15" t="s">
        <v>547</v>
      </c>
      <c r="C306" s="15" t="s">
        <v>185</v>
      </c>
      <c r="D306" s="15" t="s">
        <v>682</v>
      </c>
      <c r="E306" s="15" t="s">
        <v>659</v>
      </c>
      <c r="F306" s="15"/>
      <c r="G306" s="527">
        <f>G307</f>
        <v>0</v>
      </c>
      <c r="H306" s="4">
        <f>H307</f>
        <v>0</v>
      </c>
      <c r="I306" s="4">
        <f>I307</f>
        <v>0</v>
      </c>
    </row>
    <row r="307" spans="1:9" ht="15" hidden="1">
      <c r="A307" s="15" t="s">
        <v>670</v>
      </c>
      <c r="B307" s="15" t="s">
        <v>547</v>
      </c>
      <c r="C307" s="15" t="s">
        <v>185</v>
      </c>
      <c r="D307" s="15" t="s">
        <v>682</v>
      </c>
      <c r="E307" s="15" t="s">
        <v>659</v>
      </c>
      <c r="F307" s="15" t="s">
        <v>530</v>
      </c>
      <c r="G307" s="527"/>
      <c r="H307" s="4"/>
      <c r="I307" s="4"/>
    </row>
    <row r="308" spans="1:9" ht="41.25" hidden="1">
      <c r="A308" s="29" t="s">
        <v>189</v>
      </c>
      <c r="B308" s="15" t="s">
        <v>547</v>
      </c>
      <c r="C308" s="15" t="s">
        <v>185</v>
      </c>
      <c r="D308" s="15" t="s">
        <v>682</v>
      </c>
      <c r="E308" s="15" t="s">
        <v>660</v>
      </c>
      <c r="F308" s="15"/>
      <c r="G308" s="527">
        <f>G309</f>
        <v>0</v>
      </c>
      <c r="H308" s="4">
        <f>H309</f>
        <v>0</v>
      </c>
      <c r="I308" s="4">
        <f>I309</f>
        <v>0</v>
      </c>
    </row>
    <row r="309" spans="1:9" ht="15" hidden="1">
      <c r="A309" s="15" t="s">
        <v>662</v>
      </c>
      <c r="B309" s="15" t="s">
        <v>547</v>
      </c>
      <c r="C309" s="15" t="s">
        <v>185</v>
      </c>
      <c r="D309" s="15" t="s">
        <v>682</v>
      </c>
      <c r="E309" s="15" t="s">
        <v>660</v>
      </c>
      <c r="F309" s="15" t="s">
        <v>524</v>
      </c>
      <c r="G309" s="527"/>
      <c r="H309" s="4"/>
      <c r="I309" s="4"/>
    </row>
    <row r="310" spans="1:10" ht="15" hidden="1">
      <c r="A310" s="17" t="s">
        <v>750</v>
      </c>
      <c r="B310" s="17" t="s">
        <v>547</v>
      </c>
      <c r="C310" s="17" t="s">
        <v>185</v>
      </c>
      <c r="D310" s="17" t="s">
        <v>682</v>
      </c>
      <c r="E310" s="17"/>
      <c r="F310" s="17"/>
      <c r="G310" s="525">
        <f>G311</f>
        <v>0</v>
      </c>
      <c r="H310" s="6">
        <f aca="true" t="shared" si="39" ref="H310:I312">H311</f>
        <v>0</v>
      </c>
      <c r="I310" s="6">
        <f t="shared" si="39"/>
        <v>0</v>
      </c>
      <c r="J310" s="3"/>
    </row>
    <row r="311" spans="1:10" ht="45.75" customHeight="1" hidden="1">
      <c r="A311" s="264" t="s">
        <v>68</v>
      </c>
      <c r="B311" s="17" t="s">
        <v>547</v>
      </c>
      <c r="C311" s="17" t="s">
        <v>185</v>
      </c>
      <c r="D311" s="17" t="s">
        <v>682</v>
      </c>
      <c r="E311" s="17" t="s">
        <v>372</v>
      </c>
      <c r="F311" s="15"/>
      <c r="G311" s="527">
        <f>G312</f>
        <v>0</v>
      </c>
      <c r="H311" s="4">
        <f t="shared" si="39"/>
        <v>0</v>
      </c>
      <c r="I311" s="4">
        <f t="shared" si="39"/>
        <v>0</v>
      </c>
      <c r="J311" s="3"/>
    </row>
    <row r="312" spans="1:10" ht="42.75" hidden="1">
      <c r="A312" s="22" t="s">
        <v>375</v>
      </c>
      <c r="B312" s="21" t="s">
        <v>547</v>
      </c>
      <c r="C312" s="21" t="s">
        <v>185</v>
      </c>
      <c r="D312" s="21" t="s">
        <v>682</v>
      </c>
      <c r="E312" s="21" t="s">
        <v>373</v>
      </c>
      <c r="F312" s="15"/>
      <c r="G312" s="527">
        <f>G313</f>
        <v>0</v>
      </c>
      <c r="H312" s="4">
        <f t="shared" si="39"/>
        <v>0</v>
      </c>
      <c r="I312" s="4">
        <f t="shared" si="39"/>
        <v>0</v>
      </c>
      <c r="J312" s="3"/>
    </row>
    <row r="313" spans="1:10" ht="27.75" hidden="1">
      <c r="A313" s="67" t="s">
        <v>69</v>
      </c>
      <c r="B313" s="15" t="s">
        <v>547</v>
      </c>
      <c r="C313" s="15" t="s">
        <v>185</v>
      </c>
      <c r="D313" s="15" t="s">
        <v>682</v>
      </c>
      <c r="E313" s="15" t="s">
        <v>70</v>
      </c>
      <c r="F313" s="15"/>
      <c r="G313" s="527">
        <f>G314+G316</f>
        <v>0</v>
      </c>
      <c r="H313" s="4">
        <f>H314+H316</f>
        <v>0</v>
      </c>
      <c r="I313" s="4">
        <f>I314+I316</f>
        <v>0</v>
      </c>
      <c r="J313" s="3"/>
    </row>
    <row r="314" spans="1:10" ht="27.75" hidden="1">
      <c r="A314" s="74" t="s">
        <v>731</v>
      </c>
      <c r="B314" s="15" t="s">
        <v>547</v>
      </c>
      <c r="C314" s="15" t="s">
        <v>185</v>
      </c>
      <c r="D314" s="15" t="s">
        <v>682</v>
      </c>
      <c r="E314" s="15" t="s">
        <v>71</v>
      </c>
      <c r="F314" s="15"/>
      <c r="G314" s="527">
        <f>G315</f>
        <v>0</v>
      </c>
      <c r="H314" s="4">
        <f>H315</f>
        <v>0</v>
      </c>
      <c r="I314" s="4">
        <f>I315</f>
        <v>0</v>
      </c>
      <c r="J314" s="3"/>
    </row>
    <row r="315" spans="1:10" ht="27" hidden="1">
      <c r="A315" s="15" t="s">
        <v>444</v>
      </c>
      <c r="B315" s="15" t="s">
        <v>547</v>
      </c>
      <c r="C315" s="15" t="s">
        <v>185</v>
      </c>
      <c r="D315" s="15" t="s">
        <v>676</v>
      </c>
      <c r="E315" s="15" t="s">
        <v>71</v>
      </c>
      <c r="F315" s="15" t="s">
        <v>524</v>
      </c>
      <c r="G315" s="527">
        <v>0</v>
      </c>
      <c r="H315" s="4">
        <v>0</v>
      </c>
      <c r="I315" s="4">
        <v>0</v>
      </c>
      <c r="J315" s="3"/>
    </row>
    <row r="316" spans="1:10" ht="27.75" hidden="1">
      <c r="A316" s="263" t="s">
        <v>61</v>
      </c>
      <c r="B316" s="15" t="s">
        <v>547</v>
      </c>
      <c r="C316" s="15" t="s">
        <v>185</v>
      </c>
      <c r="D316" s="15" t="s">
        <v>682</v>
      </c>
      <c r="E316" s="15" t="s">
        <v>72</v>
      </c>
      <c r="F316" s="15"/>
      <c r="G316" s="527">
        <f>G317</f>
        <v>0</v>
      </c>
      <c r="H316" s="4">
        <f>H317</f>
        <v>0</v>
      </c>
      <c r="I316" s="4">
        <f>I317</f>
        <v>0</v>
      </c>
      <c r="J316" s="3"/>
    </row>
    <row r="317" spans="1:10" ht="27" hidden="1">
      <c r="A317" s="15" t="s">
        <v>444</v>
      </c>
      <c r="B317" s="15" t="s">
        <v>547</v>
      </c>
      <c r="C317" s="15" t="s">
        <v>185</v>
      </c>
      <c r="D317" s="15" t="s">
        <v>682</v>
      </c>
      <c r="E317" s="15" t="s">
        <v>72</v>
      </c>
      <c r="F317" s="15" t="s">
        <v>524</v>
      </c>
      <c r="G317" s="527">
        <v>0</v>
      </c>
      <c r="H317" s="4">
        <v>0</v>
      </c>
      <c r="I317" s="4">
        <v>0</v>
      </c>
      <c r="J317" s="3"/>
    </row>
    <row r="318" spans="1:10" ht="15">
      <c r="A318" s="74" t="s">
        <v>781</v>
      </c>
      <c r="B318" s="15" t="s">
        <v>547</v>
      </c>
      <c r="C318" s="15" t="s">
        <v>185</v>
      </c>
      <c r="D318" s="15" t="s">
        <v>681</v>
      </c>
      <c r="E318" s="15" t="s">
        <v>26</v>
      </c>
      <c r="F318" s="49" t="s">
        <v>782</v>
      </c>
      <c r="G318" s="527">
        <v>0.1</v>
      </c>
      <c r="H318" s="4"/>
      <c r="I318" s="4"/>
      <c r="J318" s="3"/>
    </row>
    <row r="319" spans="1:9" ht="15">
      <c r="A319" s="17" t="s">
        <v>750</v>
      </c>
      <c r="B319" s="17" t="s">
        <v>547</v>
      </c>
      <c r="C319" s="17" t="s">
        <v>185</v>
      </c>
      <c r="D319" s="17" t="s">
        <v>682</v>
      </c>
      <c r="E319" s="47"/>
      <c r="F319" s="47"/>
      <c r="G319" s="525">
        <f>G320+G346+G335</f>
        <v>3612.062</v>
      </c>
      <c r="H319" s="6" t="e">
        <f>H320+H346</f>
        <v>#REF!</v>
      </c>
      <c r="I319" s="6" t="e">
        <f>I320+I346</f>
        <v>#REF!</v>
      </c>
    </row>
    <row r="320" spans="1:9" ht="27.75">
      <c r="A320" s="28" t="s">
        <v>499</v>
      </c>
      <c r="B320" s="17" t="s">
        <v>547</v>
      </c>
      <c r="C320" s="21" t="s">
        <v>185</v>
      </c>
      <c r="D320" s="21" t="s">
        <v>682</v>
      </c>
      <c r="E320" s="48" t="s">
        <v>364</v>
      </c>
      <c r="F320" s="48"/>
      <c r="G320" s="525">
        <f aca="true" t="shared" si="40" ref="G320:I321">G321</f>
        <v>2612.062</v>
      </c>
      <c r="H320" s="6" t="e">
        <f t="shared" si="40"/>
        <v>#REF!</v>
      </c>
      <c r="I320" s="6" t="e">
        <f t="shared" si="40"/>
        <v>#REF!</v>
      </c>
    </row>
    <row r="321" spans="1:9" ht="41.25">
      <c r="A321" s="61" t="s">
        <v>1350</v>
      </c>
      <c r="B321" s="15" t="s">
        <v>547</v>
      </c>
      <c r="C321" s="15" t="s">
        <v>185</v>
      </c>
      <c r="D321" s="15" t="s">
        <v>682</v>
      </c>
      <c r="E321" s="49" t="s">
        <v>366</v>
      </c>
      <c r="F321" s="49"/>
      <c r="G321" s="527">
        <f>G322</f>
        <v>2612.062</v>
      </c>
      <c r="H321" s="4" t="e">
        <f t="shared" si="40"/>
        <v>#REF!</v>
      </c>
      <c r="I321" s="4" t="e">
        <f t="shared" si="40"/>
        <v>#REF!</v>
      </c>
    </row>
    <row r="322" spans="1:9" ht="15">
      <c r="A322" s="76" t="s">
        <v>367</v>
      </c>
      <c r="B322" s="15" t="s">
        <v>547</v>
      </c>
      <c r="C322" s="15" t="s">
        <v>185</v>
      </c>
      <c r="D322" s="15" t="s">
        <v>682</v>
      </c>
      <c r="E322" s="49" t="s">
        <v>368</v>
      </c>
      <c r="F322" s="49"/>
      <c r="G322" s="527">
        <f>SUM(G325,G327,G323)</f>
        <v>2612.062</v>
      </c>
      <c r="H322" s="4" t="e">
        <f>H327+H344+H342</f>
        <v>#REF!</v>
      </c>
      <c r="I322" s="4" t="e">
        <f>I327+I344+I342</f>
        <v>#REF!</v>
      </c>
    </row>
    <row r="323" spans="1:9" ht="27.75">
      <c r="A323" s="563" t="s">
        <v>1301</v>
      </c>
      <c r="B323" s="15" t="s">
        <v>547</v>
      </c>
      <c r="C323" s="15" t="s">
        <v>185</v>
      </c>
      <c r="D323" s="15" t="s">
        <v>682</v>
      </c>
      <c r="E323" s="15" t="s">
        <v>1294</v>
      </c>
      <c r="F323" s="49"/>
      <c r="G323" s="527">
        <f>G324</f>
        <v>1828</v>
      </c>
      <c r="H323" s="4"/>
      <c r="I323" s="4"/>
    </row>
    <row r="324" spans="1:9" ht="27.75">
      <c r="A324" s="74" t="s">
        <v>389</v>
      </c>
      <c r="B324" s="15" t="s">
        <v>547</v>
      </c>
      <c r="C324" s="15" t="s">
        <v>185</v>
      </c>
      <c r="D324" s="15" t="s">
        <v>682</v>
      </c>
      <c r="E324" s="15" t="s">
        <v>1294</v>
      </c>
      <c r="F324" s="49" t="s">
        <v>530</v>
      </c>
      <c r="G324" s="527">
        <v>1828</v>
      </c>
      <c r="H324" s="4"/>
      <c r="I324" s="4"/>
    </row>
    <row r="325" spans="1:9" ht="27.75">
      <c r="A325" s="563" t="s">
        <v>856</v>
      </c>
      <c r="B325" s="15" t="s">
        <v>547</v>
      </c>
      <c r="C325" s="15" t="s">
        <v>185</v>
      </c>
      <c r="D325" s="15" t="s">
        <v>682</v>
      </c>
      <c r="E325" s="49" t="s">
        <v>857</v>
      </c>
      <c r="F325" s="49"/>
      <c r="G325" s="527">
        <f>G326</f>
        <v>222.852</v>
      </c>
      <c r="H325" s="4">
        <f>H326</f>
        <v>464</v>
      </c>
      <c r="I325" s="4">
        <f>I326</f>
        <v>556</v>
      </c>
    </row>
    <row r="326" spans="1:9" ht="27.75">
      <c r="A326" s="74" t="s">
        <v>389</v>
      </c>
      <c r="B326" s="15" t="s">
        <v>547</v>
      </c>
      <c r="C326" s="15" t="s">
        <v>185</v>
      </c>
      <c r="D326" s="15" t="s">
        <v>682</v>
      </c>
      <c r="E326" s="49" t="s">
        <v>857</v>
      </c>
      <c r="F326" s="49" t="s">
        <v>530</v>
      </c>
      <c r="G326" s="527">
        <v>222.852</v>
      </c>
      <c r="H326" s="4">
        <v>464</v>
      </c>
      <c r="I326" s="4">
        <v>556</v>
      </c>
    </row>
    <row r="327" spans="1:9" ht="15">
      <c r="A327" s="63" t="s">
        <v>743</v>
      </c>
      <c r="B327" s="15" t="s">
        <v>547</v>
      </c>
      <c r="C327" s="15" t="s">
        <v>185</v>
      </c>
      <c r="D327" s="15" t="s">
        <v>682</v>
      </c>
      <c r="E327" s="49" t="s">
        <v>855</v>
      </c>
      <c r="F327" s="49"/>
      <c r="G327" s="527">
        <f>G328</f>
        <v>561.21</v>
      </c>
      <c r="H327" s="4" t="e">
        <f>#REF!</f>
        <v>#REF!</v>
      </c>
      <c r="I327" s="4" t="e">
        <f>#REF!</f>
        <v>#REF!</v>
      </c>
    </row>
    <row r="328" spans="1:9" ht="27.75">
      <c r="A328" s="74" t="s">
        <v>389</v>
      </c>
      <c r="B328" s="15" t="s">
        <v>547</v>
      </c>
      <c r="C328" s="15" t="s">
        <v>185</v>
      </c>
      <c r="D328" s="15" t="s">
        <v>682</v>
      </c>
      <c r="E328" s="49" t="s">
        <v>855</v>
      </c>
      <c r="F328" s="49" t="s">
        <v>530</v>
      </c>
      <c r="G328" s="527">
        <v>561.21</v>
      </c>
      <c r="H328" s="4"/>
      <c r="I328" s="4"/>
    </row>
    <row r="329" spans="1:9" ht="15">
      <c r="A329" s="659" t="s">
        <v>606</v>
      </c>
      <c r="B329" s="17" t="s">
        <v>547</v>
      </c>
      <c r="C329" s="17" t="s">
        <v>185</v>
      </c>
      <c r="D329" s="17" t="s">
        <v>539</v>
      </c>
      <c r="E329" s="49"/>
      <c r="F329" s="49"/>
      <c r="G329" s="525">
        <f>G330</f>
        <v>94</v>
      </c>
      <c r="H329" s="4"/>
      <c r="I329" s="4"/>
    </row>
    <row r="330" spans="1:9" ht="27.75">
      <c r="A330" s="660" t="s">
        <v>499</v>
      </c>
      <c r="B330" s="17" t="s">
        <v>547</v>
      </c>
      <c r="C330" s="21" t="s">
        <v>185</v>
      </c>
      <c r="D330" s="21" t="s">
        <v>539</v>
      </c>
      <c r="E330" s="48" t="s">
        <v>364</v>
      </c>
      <c r="F330" s="49"/>
      <c r="G330" s="527">
        <f>G331</f>
        <v>94</v>
      </c>
      <c r="H330" s="4"/>
      <c r="I330" s="4"/>
    </row>
    <row r="331" spans="1:9" ht="41.25">
      <c r="A331" s="661" t="s">
        <v>1350</v>
      </c>
      <c r="B331" s="15" t="s">
        <v>547</v>
      </c>
      <c r="C331" s="15" t="s">
        <v>185</v>
      </c>
      <c r="D331" s="15" t="s">
        <v>539</v>
      </c>
      <c r="E331" s="49" t="s">
        <v>366</v>
      </c>
      <c r="F331" s="49"/>
      <c r="G331" s="527">
        <f>G332</f>
        <v>94</v>
      </c>
      <c r="H331" s="4"/>
      <c r="I331" s="4"/>
    </row>
    <row r="332" spans="1:9" ht="15">
      <c r="A332" s="662" t="s">
        <v>1431</v>
      </c>
      <c r="B332" s="15" t="s">
        <v>547</v>
      </c>
      <c r="C332" s="15" t="s">
        <v>185</v>
      </c>
      <c r="D332" s="15" t="s">
        <v>539</v>
      </c>
      <c r="E332" s="49" t="s">
        <v>1414</v>
      </c>
      <c r="F332" s="49"/>
      <c r="G332" s="527">
        <f>G333</f>
        <v>94</v>
      </c>
      <c r="H332" s="4"/>
      <c r="I332" s="4"/>
    </row>
    <row r="333" spans="1:9" ht="15">
      <c r="A333" s="663" t="s">
        <v>838</v>
      </c>
      <c r="B333" s="15" t="s">
        <v>547</v>
      </c>
      <c r="C333" s="15" t="s">
        <v>185</v>
      </c>
      <c r="D333" s="15" t="s">
        <v>539</v>
      </c>
      <c r="E333" s="15" t="s">
        <v>1416</v>
      </c>
      <c r="F333" s="49"/>
      <c r="G333" s="527">
        <f>G334</f>
        <v>94</v>
      </c>
      <c r="H333" s="4"/>
      <c r="I333" s="4"/>
    </row>
    <row r="334" spans="1:9" ht="27.75">
      <c r="A334" s="664" t="s">
        <v>389</v>
      </c>
      <c r="B334" s="15" t="s">
        <v>547</v>
      </c>
      <c r="C334" s="15" t="s">
        <v>185</v>
      </c>
      <c r="D334" s="15" t="s">
        <v>539</v>
      </c>
      <c r="E334" s="15" t="s">
        <v>1416</v>
      </c>
      <c r="F334" s="49" t="s">
        <v>530</v>
      </c>
      <c r="G334" s="527">
        <v>94</v>
      </c>
      <c r="H334" s="4"/>
      <c r="I334" s="4"/>
    </row>
    <row r="335" spans="1:9" ht="43.5">
      <c r="A335" s="567" t="s">
        <v>408</v>
      </c>
      <c r="B335" s="17" t="s">
        <v>547</v>
      </c>
      <c r="C335" s="17" t="s">
        <v>185</v>
      </c>
      <c r="D335" s="17" t="s">
        <v>682</v>
      </c>
      <c r="E335" s="632" t="s">
        <v>1295</v>
      </c>
      <c r="F335" s="47"/>
      <c r="G335" s="525">
        <f>G336</f>
        <v>1000</v>
      </c>
      <c r="H335" s="4"/>
      <c r="I335" s="4"/>
    </row>
    <row r="336" spans="1:10" ht="54.75">
      <c r="A336" s="569" t="s">
        <v>1351</v>
      </c>
      <c r="B336" s="15" t="s">
        <v>547</v>
      </c>
      <c r="C336" s="15" t="s">
        <v>185</v>
      </c>
      <c r="D336" s="15" t="s">
        <v>682</v>
      </c>
      <c r="E336" s="633" t="s">
        <v>1296</v>
      </c>
      <c r="F336" s="49"/>
      <c r="G336" s="527">
        <f>G337</f>
        <v>1000</v>
      </c>
      <c r="H336" s="565"/>
      <c r="I336" s="565"/>
      <c r="J336" s="566"/>
    </row>
    <row r="337" spans="1:10" ht="15">
      <c r="A337" s="571" t="s">
        <v>410</v>
      </c>
      <c r="B337" s="15" t="s">
        <v>547</v>
      </c>
      <c r="C337" s="15" t="s">
        <v>185</v>
      </c>
      <c r="D337" s="15" t="s">
        <v>682</v>
      </c>
      <c r="E337" s="372" t="s">
        <v>1297</v>
      </c>
      <c r="F337" s="49"/>
      <c r="G337" s="527">
        <f>G338+G340</f>
        <v>1000</v>
      </c>
      <c r="H337" s="565"/>
      <c r="I337" s="565"/>
      <c r="J337" s="566"/>
    </row>
    <row r="338" spans="1:10" ht="27.75">
      <c r="A338" s="563" t="s">
        <v>1300</v>
      </c>
      <c r="B338" s="15" t="s">
        <v>547</v>
      </c>
      <c r="C338" s="15" t="s">
        <v>185</v>
      </c>
      <c r="D338" s="15" t="s">
        <v>682</v>
      </c>
      <c r="E338" s="372" t="s">
        <v>1298</v>
      </c>
      <c r="F338" s="49"/>
      <c r="G338" s="527">
        <f>G339</f>
        <v>150</v>
      </c>
      <c r="H338" s="565"/>
      <c r="I338" s="565"/>
      <c r="J338" s="566"/>
    </row>
    <row r="339" spans="1:10" ht="27">
      <c r="A339" s="15" t="s">
        <v>444</v>
      </c>
      <c r="B339" s="15" t="s">
        <v>547</v>
      </c>
      <c r="C339" s="15" t="s">
        <v>185</v>
      </c>
      <c r="D339" s="15" t="s">
        <v>682</v>
      </c>
      <c r="E339" s="372" t="s">
        <v>1298</v>
      </c>
      <c r="F339" s="49" t="s">
        <v>524</v>
      </c>
      <c r="G339" s="527">
        <v>150</v>
      </c>
      <c r="H339" s="565"/>
      <c r="I339" s="565"/>
      <c r="J339" s="566"/>
    </row>
    <row r="340" spans="1:10" ht="15">
      <c r="A340" s="563" t="s">
        <v>789</v>
      </c>
      <c r="B340" s="15" t="s">
        <v>547</v>
      </c>
      <c r="C340" s="15" t="s">
        <v>185</v>
      </c>
      <c r="D340" s="15" t="s">
        <v>682</v>
      </c>
      <c r="E340" s="634" t="s">
        <v>1299</v>
      </c>
      <c r="F340" s="49"/>
      <c r="G340" s="527">
        <f>G341</f>
        <v>850</v>
      </c>
      <c r="H340" s="565"/>
      <c r="I340" s="565"/>
      <c r="J340" s="566"/>
    </row>
    <row r="341" spans="1:10" ht="27">
      <c r="A341" s="15" t="s">
        <v>444</v>
      </c>
      <c r="B341" s="15" t="s">
        <v>547</v>
      </c>
      <c r="C341" s="15" t="s">
        <v>185</v>
      </c>
      <c r="D341" s="15" t="s">
        <v>682</v>
      </c>
      <c r="E341" s="634" t="s">
        <v>1299</v>
      </c>
      <c r="F341" s="49" t="s">
        <v>524</v>
      </c>
      <c r="G341" s="527">
        <v>850</v>
      </c>
      <c r="H341" s="565"/>
      <c r="I341" s="565"/>
      <c r="J341" s="566"/>
    </row>
    <row r="342" spans="1:9" ht="15">
      <c r="A342" s="17" t="s">
        <v>771</v>
      </c>
      <c r="B342" s="17" t="s">
        <v>547</v>
      </c>
      <c r="C342" s="17" t="s">
        <v>543</v>
      </c>
      <c r="D342" s="17"/>
      <c r="E342" s="15"/>
      <c r="F342" s="15"/>
      <c r="G342" s="530">
        <f>G343+G364+G355</f>
        <v>6364.433000000001</v>
      </c>
      <c r="H342" s="7">
        <f>H343+H364+H355</f>
        <v>850</v>
      </c>
      <c r="I342" s="7">
        <f>I343+I364+I355</f>
        <v>850</v>
      </c>
    </row>
    <row r="343" spans="1:9" ht="15" hidden="1">
      <c r="A343" s="17" t="s">
        <v>772</v>
      </c>
      <c r="B343" s="17" t="s">
        <v>547</v>
      </c>
      <c r="C343" s="21" t="s">
        <v>543</v>
      </c>
      <c r="D343" s="21" t="s">
        <v>681</v>
      </c>
      <c r="E343" s="21"/>
      <c r="F343" s="21"/>
      <c r="G343" s="531">
        <f>G345</f>
        <v>0</v>
      </c>
      <c r="H343" s="8">
        <f>H345</f>
        <v>0</v>
      </c>
      <c r="I343" s="8">
        <f>I345</f>
        <v>0</v>
      </c>
    </row>
    <row r="344" spans="1:9" ht="27.75" customHeight="1" hidden="1">
      <c r="A344" s="28" t="s">
        <v>761</v>
      </c>
      <c r="B344" s="17" t="s">
        <v>547</v>
      </c>
      <c r="C344" s="17" t="s">
        <v>543</v>
      </c>
      <c r="D344" s="17" t="s">
        <v>681</v>
      </c>
      <c r="E344" s="17" t="s">
        <v>766</v>
      </c>
      <c r="F344" s="17"/>
      <c r="G344" s="530">
        <f>G345</f>
        <v>0</v>
      </c>
      <c r="H344" s="7">
        <f>H345</f>
        <v>0</v>
      </c>
      <c r="I344" s="7">
        <f>I345</f>
        <v>0</v>
      </c>
    </row>
    <row r="345" spans="1:9" ht="49.5" customHeight="1" hidden="1">
      <c r="A345" s="22" t="s">
        <v>90</v>
      </c>
      <c r="B345" s="17" t="s">
        <v>547</v>
      </c>
      <c r="C345" s="17" t="s">
        <v>543</v>
      </c>
      <c r="D345" s="17" t="s">
        <v>681</v>
      </c>
      <c r="E345" s="21" t="s">
        <v>91</v>
      </c>
      <c r="F345" s="21"/>
      <c r="G345" s="526">
        <f>G348+G351+G353+G346</f>
        <v>0</v>
      </c>
      <c r="H345" s="9">
        <f>H348+H351+H353+H346</f>
        <v>0</v>
      </c>
      <c r="I345" s="9">
        <f>I348+I351+I353+I346</f>
        <v>0</v>
      </c>
    </row>
    <row r="346" spans="1:9" ht="33" customHeight="1" hidden="1">
      <c r="A346" s="36" t="s">
        <v>840</v>
      </c>
      <c r="B346" s="15" t="s">
        <v>547</v>
      </c>
      <c r="C346" s="24" t="s">
        <v>543</v>
      </c>
      <c r="D346" s="24" t="s">
        <v>681</v>
      </c>
      <c r="E346" s="24" t="s">
        <v>841</v>
      </c>
      <c r="F346" s="24"/>
      <c r="G346" s="528">
        <f>G347</f>
        <v>0</v>
      </c>
      <c r="H346" s="10">
        <f>H347</f>
        <v>0</v>
      </c>
      <c r="I346" s="10">
        <f>I347</f>
        <v>0</v>
      </c>
    </row>
    <row r="347" spans="1:9" ht="18" customHeight="1" hidden="1">
      <c r="A347" s="29" t="s">
        <v>662</v>
      </c>
      <c r="B347" s="15" t="s">
        <v>547</v>
      </c>
      <c r="C347" s="15" t="s">
        <v>543</v>
      </c>
      <c r="D347" s="15" t="s">
        <v>681</v>
      </c>
      <c r="E347" s="15" t="s">
        <v>841</v>
      </c>
      <c r="F347" s="15" t="s">
        <v>524</v>
      </c>
      <c r="G347" s="527"/>
      <c r="H347" s="4"/>
      <c r="I347" s="4"/>
    </row>
    <row r="348" spans="1:9" ht="54.75" hidden="1">
      <c r="A348" s="52" t="s">
        <v>571</v>
      </c>
      <c r="B348" s="15" t="s">
        <v>547</v>
      </c>
      <c r="C348" s="15" t="s">
        <v>543</v>
      </c>
      <c r="D348" s="15" t="s">
        <v>681</v>
      </c>
      <c r="E348" s="15" t="s">
        <v>572</v>
      </c>
      <c r="F348" s="15"/>
      <c r="G348" s="527">
        <f>G350+G349</f>
        <v>0</v>
      </c>
      <c r="H348" s="4">
        <f>H350+H349</f>
        <v>0</v>
      </c>
      <c r="I348" s="4">
        <f>I350+I349</f>
        <v>0</v>
      </c>
    </row>
    <row r="349" spans="1:9" ht="1.5" customHeight="1" hidden="1">
      <c r="A349" s="15" t="s">
        <v>670</v>
      </c>
      <c r="B349" s="15" t="s">
        <v>547</v>
      </c>
      <c r="C349" s="15" t="s">
        <v>543</v>
      </c>
      <c r="D349" s="15" t="s">
        <v>681</v>
      </c>
      <c r="E349" s="15" t="s">
        <v>572</v>
      </c>
      <c r="F349" s="15" t="s">
        <v>530</v>
      </c>
      <c r="G349" s="527"/>
      <c r="H349" s="4"/>
      <c r="I349" s="4"/>
    </row>
    <row r="350" spans="1:9" ht="15" hidden="1">
      <c r="A350" s="15" t="s">
        <v>670</v>
      </c>
      <c r="B350" s="15" t="s">
        <v>547</v>
      </c>
      <c r="C350" s="15" t="s">
        <v>543</v>
      </c>
      <c r="D350" s="15" t="s">
        <v>681</v>
      </c>
      <c r="E350" s="15" t="s">
        <v>572</v>
      </c>
      <c r="F350" s="15" t="s">
        <v>530</v>
      </c>
      <c r="G350" s="524"/>
      <c r="H350" s="5"/>
      <c r="I350" s="5"/>
    </row>
    <row r="351" spans="1:9" ht="27" hidden="1">
      <c r="A351" s="15" t="s">
        <v>755</v>
      </c>
      <c r="B351" s="15" t="s">
        <v>547</v>
      </c>
      <c r="C351" s="15" t="s">
        <v>543</v>
      </c>
      <c r="D351" s="15" t="s">
        <v>681</v>
      </c>
      <c r="E351" s="15" t="s">
        <v>92</v>
      </c>
      <c r="F351" s="15"/>
      <c r="G351" s="524">
        <f>G352</f>
        <v>0</v>
      </c>
      <c r="H351" s="5">
        <f>H352</f>
        <v>0</v>
      </c>
      <c r="I351" s="5">
        <f>I352</f>
        <v>0</v>
      </c>
    </row>
    <row r="352" spans="1:9" ht="15" hidden="1">
      <c r="A352" s="15" t="s">
        <v>662</v>
      </c>
      <c r="B352" s="15" t="s">
        <v>547</v>
      </c>
      <c r="C352" s="15" t="s">
        <v>543</v>
      </c>
      <c r="D352" s="15" t="s">
        <v>681</v>
      </c>
      <c r="E352" s="15" t="s">
        <v>92</v>
      </c>
      <c r="F352" s="15" t="s">
        <v>524</v>
      </c>
      <c r="G352" s="524"/>
      <c r="H352" s="5"/>
      <c r="I352" s="5"/>
    </row>
    <row r="353" spans="1:9" ht="27" hidden="1">
      <c r="A353" s="24" t="s">
        <v>452</v>
      </c>
      <c r="B353" s="15" t="s">
        <v>547</v>
      </c>
      <c r="C353" s="15" t="s">
        <v>543</v>
      </c>
      <c r="D353" s="15" t="s">
        <v>681</v>
      </c>
      <c r="E353" s="24" t="s">
        <v>312</v>
      </c>
      <c r="F353" s="15"/>
      <c r="G353" s="524">
        <f>G354</f>
        <v>0</v>
      </c>
      <c r="H353" s="5">
        <f>H354</f>
        <v>0</v>
      </c>
      <c r="I353" s="5">
        <f>I354</f>
        <v>0</v>
      </c>
    </row>
    <row r="354" spans="1:9" ht="15" hidden="1">
      <c r="A354" s="15" t="s">
        <v>662</v>
      </c>
      <c r="B354" s="15" t="s">
        <v>547</v>
      </c>
      <c r="C354" s="15" t="s">
        <v>543</v>
      </c>
      <c r="D354" s="15" t="s">
        <v>681</v>
      </c>
      <c r="E354" s="24" t="s">
        <v>312</v>
      </c>
      <c r="F354" s="15" t="s">
        <v>524</v>
      </c>
      <c r="G354" s="524"/>
      <c r="H354" s="5"/>
      <c r="I354" s="5"/>
    </row>
    <row r="355" spans="1:9" ht="15">
      <c r="A355" s="17" t="s">
        <v>773</v>
      </c>
      <c r="B355" s="17" t="s">
        <v>547</v>
      </c>
      <c r="C355" s="17" t="s">
        <v>543</v>
      </c>
      <c r="D355" s="17" t="s">
        <v>682</v>
      </c>
      <c r="E355" s="17"/>
      <c r="F355" s="17"/>
      <c r="G355" s="527">
        <f>G356</f>
        <v>5705.8730000000005</v>
      </c>
      <c r="H355" s="4">
        <f aca="true" t="shared" si="41" ref="H355:I357">H356</f>
        <v>0</v>
      </c>
      <c r="I355" s="4">
        <f t="shared" si="41"/>
        <v>0</v>
      </c>
    </row>
    <row r="356" spans="1:10" ht="45.75" customHeight="1">
      <c r="A356" s="264" t="s">
        <v>68</v>
      </c>
      <c r="B356" s="17" t="s">
        <v>547</v>
      </c>
      <c r="C356" s="17" t="s">
        <v>543</v>
      </c>
      <c r="D356" s="17" t="s">
        <v>682</v>
      </c>
      <c r="E356" s="17" t="s">
        <v>372</v>
      </c>
      <c r="F356" s="15"/>
      <c r="G356" s="527">
        <f>G357</f>
        <v>5705.8730000000005</v>
      </c>
      <c r="H356" s="4">
        <f t="shared" si="41"/>
        <v>0</v>
      </c>
      <c r="I356" s="4">
        <f t="shared" si="41"/>
        <v>0</v>
      </c>
      <c r="J356" s="3"/>
    </row>
    <row r="357" spans="1:10" ht="99.75">
      <c r="A357" s="22" t="s">
        <v>1354</v>
      </c>
      <c r="B357" s="21" t="s">
        <v>547</v>
      </c>
      <c r="C357" s="21" t="s">
        <v>543</v>
      </c>
      <c r="D357" s="21" t="s">
        <v>682</v>
      </c>
      <c r="E357" s="21" t="s">
        <v>373</v>
      </c>
      <c r="F357" s="15"/>
      <c r="G357" s="527">
        <f>G358</f>
        <v>5705.8730000000005</v>
      </c>
      <c r="H357" s="4">
        <f t="shared" si="41"/>
        <v>0</v>
      </c>
      <c r="I357" s="4">
        <f t="shared" si="41"/>
        <v>0</v>
      </c>
      <c r="J357" s="3"/>
    </row>
    <row r="358" spans="1:10" ht="41.25">
      <c r="A358" s="67" t="s">
        <v>844</v>
      </c>
      <c r="B358" s="15" t="s">
        <v>547</v>
      </c>
      <c r="C358" s="15" t="s">
        <v>543</v>
      </c>
      <c r="D358" s="15" t="s">
        <v>682</v>
      </c>
      <c r="E358" s="15" t="s">
        <v>376</v>
      </c>
      <c r="F358" s="15"/>
      <c r="G358" s="527">
        <f>G359+G362</f>
        <v>5705.8730000000005</v>
      </c>
      <c r="H358" s="4">
        <f>H359+H362</f>
        <v>0</v>
      </c>
      <c r="I358" s="4">
        <f>I359+I362</f>
        <v>0</v>
      </c>
      <c r="J358" s="3"/>
    </row>
    <row r="359" spans="1:10" ht="27.75">
      <c r="A359" s="74" t="s">
        <v>731</v>
      </c>
      <c r="B359" s="15" t="s">
        <v>547</v>
      </c>
      <c r="C359" s="15" t="s">
        <v>543</v>
      </c>
      <c r="D359" s="15" t="s">
        <v>682</v>
      </c>
      <c r="E359" s="15" t="s">
        <v>845</v>
      </c>
      <c r="F359" s="15"/>
      <c r="G359" s="527">
        <f>G361+G360</f>
        <v>1911.68</v>
      </c>
      <c r="H359" s="4">
        <f>H361+H360</f>
        <v>0</v>
      </c>
      <c r="I359" s="4">
        <f>I361+I360</f>
        <v>0</v>
      </c>
      <c r="J359" s="3"/>
    </row>
    <row r="360" spans="1:10" ht="27.75" hidden="1">
      <c r="A360" s="74" t="s">
        <v>389</v>
      </c>
      <c r="B360" s="15" t="s">
        <v>547</v>
      </c>
      <c r="C360" s="15" t="s">
        <v>543</v>
      </c>
      <c r="D360" s="15" t="s">
        <v>676</v>
      </c>
      <c r="E360" s="15" t="s">
        <v>845</v>
      </c>
      <c r="F360" s="15" t="s">
        <v>530</v>
      </c>
      <c r="G360" s="527"/>
      <c r="H360" s="4"/>
      <c r="I360" s="4"/>
      <c r="J360" s="3"/>
    </row>
    <row r="361" spans="1:10" ht="27">
      <c r="A361" s="15" t="s">
        <v>444</v>
      </c>
      <c r="B361" s="15" t="s">
        <v>547</v>
      </c>
      <c r="C361" s="15" t="s">
        <v>543</v>
      </c>
      <c r="D361" s="15" t="s">
        <v>676</v>
      </c>
      <c r="E361" s="15" t="s">
        <v>845</v>
      </c>
      <c r="F361" s="15" t="s">
        <v>524</v>
      </c>
      <c r="G361" s="527">
        <v>1911.68</v>
      </c>
      <c r="H361" s="4"/>
      <c r="I361" s="4"/>
      <c r="J361" s="3"/>
    </row>
    <row r="362" spans="1:10" ht="27.75">
      <c r="A362" s="263" t="s">
        <v>61</v>
      </c>
      <c r="B362" s="15" t="s">
        <v>547</v>
      </c>
      <c r="C362" s="15" t="s">
        <v>543</v>
      </c>
      <c r="D362" s="15" t="s">
        <v>682</v>
      </c>
      <c r="E362" s="15" t="s">
        <v>846</v>
      </c>
      <c r="F362" s="15"/>
      <c r="G362" s="527">
        <f>G363</f>
        <v>3794.193</v>
      </c>
      <c r="H362" s="4">
        <f>H363</f>
        <v>0</v>
      </c>
      <c r="I362" s="4">
        <f>I363</f>
        <v>0</v>
      </c>
      <c r="J362" s="3"/>
    </row>
    <row r="363" spans="1:10" ht="27">
      <c r="A363" s="15" t="s">
        <v>444</v>
      </c>
      <c r="B363" s="15" t="s">
        <v>547</v>
      </c>
      <c r="C363" s="15" t="s">
        <v>543</v>
      </c>
      <c r="D363" s="15" t="s">
        <v>682</v>
      </c>
      <c r="E363" s="15" t="s">
        <v>846</v>
      </c>
      <c r="F363" s="15" t="s">
        <v>524</v>
      </c>
      <c r="G363" s="527">
        <v>3794.193</v>
      </c>
      <c r="H363" s="4"/>
      <c r="I363" s="4"/>
      <c r="J363" s="3"/>
    </row>
    <row r="364" spans="1:9" ht="15">
      <c r="A364" s="17" t="s">
        <v>283</v>
      </c>
      <c r="B364" s="17" t="s">
        <v>547</v>
      </c>
      <c r="C364" s="17" t="s">
        <v>543</v>
      </c>
      <c r="D364" s="17" t="s">
        <v>543</v>
      </c>
      <c r="E364" s="17"/>
      <c r="F364" s="17"/>
      <c r="G364" s="525">
        <f>G365</f>
        <v>658.56</v>
      </c>
      <c r="H364" s="6">
        <f aca="true" t="shared" si="42" ref="H364:I366">H365</f>
        <v>850</v>
      </c>
      <c r="I364" s="6">
        <f t="shared" si="42"/>
        <v>850</v>
      </c>
    </row>
    <row r="365" spans="1:9" ht="54.75">
      <c r="A365" s="53" t="s">
        <v>835</v>
      </c>
      <c r="B365" s="15" t="s">
        <v>547</v>
      </c>
      <c r="C365" s="15" t="s">
        <v>330</v>
      </c>
      <c r="D365" s="15" t="s">
        <v>543</v>
      </c>
      <c r="E365" s="15" t="s">
        <v>318</v>
      </c>
      <c r="F365" s="15"/>
      <c r="G365" s="526">
        <f>G366</f>
        <v>658.56</v>
      </c>
      <c r="H365" s="9">
        <f t="shared" si="42"/>
        <v>850</v>
      </c>
      <c r="I365" s="9">
        <f t="shared" si="42"/>
        <v>850</v>
      </c>
    </row>
    <row r="366" spans="1:9" ht="76.5" customHeight="1">
      <c r="A366" s="43" t="s">
        <v>1360</v>
      </c>
      <c r="B366" s="15" t="s">
        <v>547</v>
      </c>
      <c r="C366" s="15" t="s">
        <v>543</v>
      </c>
      <c r="D366" s="15" t="s">
        <v>543</v>
      </c>
      <c r="E366" s="15" t="s">
        <v>325</v>
      </c>
      <c r="F366" s="15"/>
      <c r="G366" s="524">
        <f>G367</f>
        <v>658.56</v>
      </c>
      <c r="H366" s="5">
        <f t="shared" si="42"/>
        <v>850</v>
      </c>
      <c r="I366" s="5">
        <f t="shared" si="42"/>
        <v>850</v>
      </c>
    </row>
    <row r="367" spans="1:9" ht="27.75">
      <c r="A367" s="67" t="s">
        <v>687</v>
      </c>
      <c r="B367" s="15" t="s">
        <v>547</v>
      </c>
      <c r="C367" s="15" t="s">
        <v>543</v>
      </c>
      <c r="D367" s="15" t="s">
        <v>543</v>
      </c>
      <c r="E367" s="15" t="s">
        <v>327</v>
      </c>
      <c r="F367" s="15"/>
      <c r="G367" s="524">
        <f>G368+G370</f>
        <v>658.56</v>
      </c>
      <c r="H367" s="5">
        <f>H368+H370</f>
        <v>850</v>
      </c>
      <c r="I367" s="5">
        <f>I368+I370</f>
        <v>850</v>
      </c>
    </row>
    <row r="368" spans="1:9" ht="15" hidden="1">
      <c r="A368" s="43" t="s">
        <v>194</v>
      </c>
      <c r="B368" s="15" t="s">
        <v>547</v>
      </c>
      <c r="C368" s="15" t="s">
        <v>543</v>
      </c>
      <c r="D368" s="15" t="s">
        <v>543</v>
      </c>
      <c r="E368" s="15" t="s">
        <v>688</v>
      </c>
      <c r="F368" s="15"/>
      <c r="G368" s="524">
        <f>G369</f>
        <v>0</v>
      </c>
      <c r="H368" s="5">
        <f>H369</f>
        <v>0</v>
      </c>
      <c r="I368" s="5">
        <f>I369</f>
        <v>0</v>
      </c>
    </row>
    <row r="369" spans="1:9" ht="15" hidden="1">
      <c r="A369" s="268" t="s">
        <v>183</v>
      </c>
      <c r="B369" s="15" t="s">
        <v>547</v>
      </c>
      <c r="C369" s="15" t="s">
        <v>543</v>
      </c>
      <c r="D369" s="15" t="s">
        <v>543</v>
      </c>
      <c r="E369" s="15" t="s">
        <v>688</v>
      </c>
      <c r="F369" s="15" t="s">
        <v>780</v>
      </c>
      <c r="G369" s="524"/>
      <c r="H369" s="5"/>
      <c r="I369" s="5"/>
    </row>
    <row r="370" spans="1:9" ht="15">
      <c r="A370" s="43" t="s">
        <v>37</v>
      </c>
      <c r="B370" s="15" t="s">
        <v>547</v>
      </c>
      <c r="C370" s="15" t="s">
        <v>543</v>
      </c>
      <c r="D370" s="15" t="s">
        <v>543</v>
      </c>
      <c r="E370" s="15" t="s">
        <v>724</v>
      </c>
      <c r="F370" s="15"/>
      <c r="G370" s="524">
        <f>G371</f>
        <v>658.56</v>
      </c>
      <c r="H370" s="5">
        <f>H371</f>
        <v>850</v>
      </c>
      <c r="I370" s="5">
        <f>I371</f>
        <v>850</v>
      </c>
    </row>
    <row r="371" spans="1:9" ht="13.5" customHeight="1">
      <c r="A371" s="268" t="s">
        <v>183</v>
      </c>
      <c r="B371" s="15" t="s">
        <v>547</v>
      </c>
      <c r="C371" s="15" t="s">
        <v>543</v>
      </c>
      <c r="D371" s="15" t="s">
        <v>543</v>
      </c>
      <c r="E371" s="15" t="s">
        <v>724</v>
      </c>
      <c r="F371" s="15" t="s">
        <v>780</v>
      </c>
      <c r="G371" s="524">
        <v>658.56</v>
      </c>
      <c r="H371" s="5">
        <v>850</v>
      </c>
      <c r="I371" s="5">
        <v>850</v>
      </c>
    </row>
    <row r="372" spans="1:9" ht="13.5" customHeight="1">
      <c r="A372" s="269" t="s">
        <v>833</v>
      </c>
      <c r="B372" s="17" t="s">
        <v>547</v>
      </c>
      <c r="C372" s="17" t="s">
        <v>545</v>
      </c>
      <c r="D372" s="17"/>
      <c r="E372" s="17"/>
      <c r="F372" s="17"/>
      <c r="G372" s="530">
        <f>G373</f>
        <v>200</v>
      </c>
      <c r="H372" s="7">
        <f>H373</f>
        <v>255.09199999999998</v>
      </c>
      <c r="I372" s="7">
        <f>I373</f>
        <v>255.09199999999998</v>
      </c>
    </row>
    <row r="373" spans="1:9" ht="17.25" customHeight="1">
      <c r="A373" s="17" t="s">
        <v>802</v>
      </c>
      <c r="B373" s="17" t="s">
        <v>547</v>
      </c>
      <c r="C373" s="17" t="s">
        <v>545</v>
      </c>
      <c r="D373" s="17" t="s">
        <v>543</v>
      </c>
      <c r="E373" s="15"/>
      <c r="F373" s="15"/>
      <c r="G373" s="524">
        <f>G374+G379</f>
        <v>200</v>
      </c>
      <c r="H373" s="5">
        <f>H374+H379</f>
        <v>255.09199999999998</v>
      </c>
      <c r="I373" s="5">
        <f>I374+I379</f>
        <v>255.09199999999998</v>
      </c>
    </row>
    <row r="374" spans="1:9" ht="28.5" customHeight="1">
      <c r="A374" s="303" t="s">
        <v>627</v>
      </c>
      <c r="B374" s="15" t="s">
        <v>547</v>
      </c>
      <c r="C374" s="17" t="s">
        <v>545</v>
      </c>
      <c r="D374" s="15" t="s">
        <v>543</v>
      </c>
      <c r="E374" s="21" t="s">
        <v>364</v>
      </c>
      <c r="F374" s="15"/>
      <c r="G374" s="524">
        <f>G375</f>
        <v>200</v>
      </c>
      <c r="H374" s="5">
        <f aca="true" t="shared" si="43" ref="H374:I377">H375</f>
        <v>200</v>
      </c>
      <c r="I374" s="5">
        <f t="shared" si="43"/>
        <v>200</v>
      </c>
    </row>
    <row r="375" spans="1:9" ht="53.25" customHeight="1">
      <c r="A375" s="304" t="s">
        <v>1366</v>
      </c>
      <c r="B375" s="15" t="s">
        <v>547</v>
      </c>
      <c r="C375" s="15" t="s">
        <v>545</v>
      </c>
      <c r="D375" s="15" t="s">
        <v>543</v>
      </c>
      <c r="E375" s="15" t="s">
        <v>366</v>
      </c>
      <c r="F375" s="15"/>
      <c r="G375" s="524">
        <f>G376</f>
        <v>200</v>
      </c>
      <c r="H375" s="5">
        <f t="shared" si="43"/>
        <v>200</v>
      </c>
      <c r="I375" s="5">
        <f t="shared" si="43"/>
        <v>200</v>
      </c>
    </row>
    <row r="376" spans="1:9" ht="53.25" customHeight="1">
      <c r="A376" s="61" t="s">
        <v>831</v>
      </c>
      <c r="B376" s="15" t="s">
        <v>547</v>
      </c>
      <c r="C376" s="15" t="s">
        <v>545</v>
      </c>
      <c r="D376" s="15" t="s">
        <v>543</v>
      </c>
      <c r="E376" s="15" t="s">
        <v>832</v>
      </c>
      <c r="F376" s="15"/>
      <c r="G376" s="524">
        <f>G377</f>
        <v>200</v>
      </c>
      <c r="H376" s="5">
        <f t="shared" si="43"/>
        <v>200</v>
      </c>
      <c r="I376" s="5">
        <f t="shared" si="43"/>
        <v>200</v>
      </c>
    </row>
    <row r="377" spans="1:9" ht="18" customHeight="1">
      <c r="A377" s="268" t="s">
        <v>838</v>
      </c>
      <c r="B377" s="15" t="s">
        <v>547</v>
      </c>
      <c r="C377" s="15" t="s">
        <v>545</v>
      </c>
      <c r="D377" s="15" t="s">
        <v>543</v>
      </c>
      <c r="E377" s="15" t="s">
        <v>837</v>
      </c>
      <c r="F377" s="15"/>
      <c r="G377" s="524">
        <f>G378</f>
        <v>200</v>
      </c>
      <c r="H377" s="5">
        <f t="shared" si="43"/>
        <v>200</v>
      </c>
      <c r="I377" s="5">
        <f t="shared" si="43"/>
        <v>200</v>
      </c>
    </row>
    <row r="378" spans="1:9" ht="28.5" customHeight="1">
      <c r="A378" s="74" t="s">
        <v>389</v>
      </c>
      <c r="B378" s="15" t="s">
        <v>547</v>
      </c>
      <c r="C378" s="15" t="s">
        <v>545</v>
      </c>
      <c r="D378" s="15" t="s">
        <v>543</v>
      </c>
      <c r="E378" s="15" t="s">
        <v>837</v>
      </c>
      <c r="F378" s="15" t="s">
        <v>530</v>
      </c>
      <c r="G378" s="524">
        <v>200</v>
      </c>
      <c r="H378" s="5">
        <v>200</v>
      </c>
      <c r="I378" s="5">
        <v>200</v>
      </c>
    </row>
    <row r="379" spans="1:9" ht="16.5" customHeight="1" hidden="1">
      <c r="A379" s="28" t="s">
        <v>615</v>
      </c>
      <c r="B379" s="17" t="s">
        <v>547</v>
      </c>
      <c r="C379" s="17" t="s">
        <v>545</v>
      </c>
      <c r="D379" s="17" t="s">
        <v>543</v>
      </c>
      <c r="E379" s="17" t="s">
        <v>696</v>
      </c>
      <c r="F379" s="17"/>
      <c r="G379" s="530">
        <f>G380</f>
        <v>0</v>
      </c>
      <c r="H379" s="5">
        <f>H380</f>
        <v>55.092</v>
      </c>
      <c r="I379" s="5">
        <f>I380</f>
        <v>55.092</v>
      </c>
    </row>
    <row r="380" spans="1:9" ht="15" hidden="1">
      <c r="A380" s="22" t="s">
        <v>83</v>
      </c>
      <c r="B380" s="17" t="s">
        <v>547</v>
      </c>
      <c r="C380" s="17" t="s">
        <v>545</v>
      </c>
      <c r="D380" s="17" t="s">
        <v>543</v>
      </c>
      <c r="E380" s="21" t="s">
        <v>697</v>
      </c>
      <c r="F380" s="17"/>
      <c r="G380" s="525">
        <f>G382</f>
        <v>0</v>
      </c>
      <c r="H380" s="4">
        <f>H382</f>
        <v>55.092</v>
      </c>
      <c r="I380" s="4">
        <f>I382</f>
        <v>55.092</v>
      </c>
    </row>
    <row r="381" spans="1:9" ht="15" hidden="1">
      <c r="A381" s="24" t="s">
        <v>48</v>
      </c>
      <c r="B381" s="15" t="s">
        <v>547</v>
      </c>
      <c r="C381" s="15" t="s">
        <v>545</v>
      </c>
      <c r="D381" s="15" t="s">
        <v>543</v>
      </c>
      <c r="E381" s="15" t="s">
        <v>49</v>
      </c>
      <c r="F381" s="15"/>
      <c r="G381" s="527">
        <v>55.092</v>
      </c>
      <c r="H381" s="4">
        <v>55.092</v>
      </c>
      <c r="I381" s="4">
        <v>55.092</v>
      </c>
    </row>
    <row r="382" spans="1:9" ht="27.75" hidden="1">
      <c r="A382" s="74" t="s">
        <v>389</v>
      </c>
      <c r="B382" s="15" t="s">
        <v>547</v>
      </c>
      <c r="C382" s="15" t="s">
        <v>545</v>
      </c>
      <c r="D382" s="15" t="s">
        <v>543</v>
      </c>
      <c r="E382" s="15" t="s">
        <v>49</v>
      </c>
      <c r="F382" s="15" t="s">
        <v>530</v>
      </c>
      <c r="G382" s="527"/>
      <c r="H382" s="4">
        <v>55.092</v>
      </c>
      <c r="I382" s="4">
        <v>55.092</v>
      </c>
    </row>
    <row r="383" spans="1:9" ht="15">
      <c r="A383" s="54" t="s">
        <v>548</v>
      </c>
      <c r="B383" s="17" t="s">
        <v>547</v>
      </c>
      <c r="C383" s="17">
        <v>10</v>
      </c>
      <c r="D383" s="17"/>
      <c r="E383" s="17"/>
      <c r="F383" s="17"/>
      <c r="G383" s="525">
        <f>G384+G390</f>
        <v>1355.716</v>
      </c>
      <c r="H383" s="6">
        <f>H384+H390</f>
        <v>92.531</v>
      </c>
      <c r="I383" s="6">
        <f>I384+I390</f>
        <v>0</v>
      </c>
    </row>
    <row r="384" spans="1:9" ht="20.25" customHeight="1">
      <c r="A384" s="666" t="s">
        <v>549</v>
      </c>
      <c r="B384" s="666" t="s">
        <v>547</v>
      </c>
      <c r="C384" s="666">
        <v>10</v>
      </c>
      <c r="D384" s="666" t="s">
        <v>681</v>
      </c>
      <c r="E384" s="666"/>
      <c r="F384" s="666"/>
      <c r="G384" s="525">
        <f>G385</f>
        <v>708</v>
      </c>
      <c r="H384" s="6">
        <f aca="true" t="shared" si="44" ref="H384:I388">H385</f>
        <v>0</v>
      </c>
      <c r="I384" s="6">
        <f t="shared" si="44"/>
        <v>0</v>
      </c>
    </row>
    <row r="385" spans="1:9" ht="25.5" customHeight="1">
      <c r="A385" s="672" t="s">
        <v>533</v>
      </c>
      <c r="B385" s="666" t="s">
        <v>547</v>
      </c>
      <c r="C385" s="666" t="s">
        <v>779</v>
      </c>
      <c r="D385" s="666" t="s">
        <v>681</v>
      </c>
      <c r="E385" s="666" t="s">
        <v>227</v>
      </c>
      <c r="F385" s="666"/>
      <c r="G385" s="525">
        <f>G386</f>
        <v>708</v>
      </c>
      <c r="H385" s="6">
        <f t="shared" si="44"/>
        <v>0</v>
      </c>
      <c r="I385" s="6">
        <f t="shared" si="44"/>
        <v>0</v>
      </c>
    </row>
    <row r="386" spans="1:9" ht="69.75" customHeight="1">
      <c r="A386" s="673" t="s">
        <v>1384</v>
      </c>
      <c r="B386" s="666" t="s">
        <v>547</v>
      </c>
      <c r="C386" s="650" t="s">
        <v>779</v>
      </c>
      <c r="D386" s="650" t="s">
        <v>681</v>
      </c>
      <c r="E386" s="650" t="s">
        <v>232</v>
      </c>
      <c r="F386" s="650"/>
      <c r="G386" s="527">
        <f>G387</f>
        <v>708</v>
      </c>
      <c r="H386" s="4">
        <f t="shared" si="44"/>
        <v>0</v>
      </c>
      <c r="I386" s="4">
        <f t="shared" si="44"/>
        <v>0</v>
      </c>
    </row>
    <row r="387" spans="1:9" ht="14.25" customHeight="1">
      <c r="A387" s="652" t="s">
        <v>520</v>
      </c>
      <c r="B387" s="666" t="s">
        <v>547</v>
      </c>
      <c r="C387" s="650" t="s">
        <v>779</v>
      </c>
      <c r="D387" s="650" t="s">
        <v>681</v>
      </c>
      <c r="E387" s="650" t="s">
        <v>521</v>
      </c>
      <c r="F387" s="650"/>
      <c r="G387" s="527">
        <f>G388</f>
        <v>708</v>
      </c>
      <c r="H387" s="4">
        <f t="shared" si="44"/>
        <v>0</v>
      </c>
      <c r="I387" s="4">
        <f t="shared" si="44"/>
        <v>0</v>
      </c>
    </row>
    <row r="388" spans="1:9" ht="15">
      <c r="A388" s="674" t="s">
        <v>742</v>
      </c>
      <c r="B388" s="650" t="s">
        <v>547</v>
      </c>
      <c r="C388" s="650">
        <v>10</v>
      </c>
      <c r="D388" s="650" t="s">
        <v>681</v>
      </c>
      <c r="E388" s="650" t="s">
        <v>522</v>
      </c>
      <c r="F388" s="650"/>
      <c r="G388" s="527">
        <f>G389</f>
        <v>708</v>
      </c>
      <c r="H388" s="4">
        <f t="shared" si="44"/>
        <v>0</v>
      </c>
      <c r="I388" s="4">
        <f t="shared" si="44"/>
        <v>0</v>
      </c>
    </row>
    <row r="389" spans="1:9" ht="15">
      <c r="A389" s="675" t="s">
        <v>183</v>
      </c>
      <c r="B389" s="676" t="s">
        <v>547</v>
      </c>
      <c r="C389" s="676" t="s">
        <v>779</v>
      </c>
      <c r="D389" s="676" t="s">
        <v>681</v>
      </c>
      <c r="E389" s="650" t="s">
        <v>522</v>
      </c>
      <c r="F389" s="676" t="s">
        <v>780</v>
      </c>
      <c r="G389" s="527">
        <v>708</v>
      </c>
      <c r="H389" s="4"/>
      <c r="I389" s="4"/>
    </row>
    <row r="390" spans="1:9" ht="15">
      <c r="A390" s="54" t="s">
        <v>551</v>
      </c>
      <c r="B390" s="17" t="s">
        <v>547</v>
      </c>
      <c r="C390" s="17">
        <v>10</v>
      </c>
      <c r="D390" s="17" t="s">
        <v>539</v>
      </c>
      <c r="E390" s="15"/>
      <c r="F390" s="56"/>
      <c r="G390" s="527">
        <f aca="true" t="shared" si="45" ref="G390:I391">G391</f>
        <v>647.716</v>
      </c>
      <c r="H390" s="4">
        <f t="shared" si="45"/>
        <v>92.531</v>
      </c>
      <c r="I390" s="4">
        <f t="shared" si="45"/>
        <v>0</v>
      </c>
    </row>
    <row r="391" spans="1:9" ht="47.25" customHeight="1">
      <c r="A391" s="273" t="s">
        <v>371</v>
      </c>
      <c r="B391" s="57" t="s">
        <v>547</v>
      </c>
      <c r="C391" s="17" t="s">
        <v>779</v>
      </c>
      <c r="D391" s="17" t="s">
        <v>539</v>
      </c>
      <c r="E391" s="273" t="s">
        <v>372</v>
      </c>
      <c r="F391" s="21"/>
      <c r="G391" s="531">
        <f t="shared" si="45"/>
        <v>647.716</v>
      </c>
      <c r="H391" s="8">
        <f t="shared" si="45"/>
        <v>92.531</v>
      </c>
      <c r="I391" s="8">
        <f t="shared" si="45"/>
        <v>0</v>
      </c>
    </row>
    <row r="392" spans="1:9" ht="105.75" customHeight="1">
      <c r="A392" s="63" t="s">
        <v>1370</v>
      </c>
      <c r="B392" s="56" t="s">
        <v>547</v>
      </c>
      <c r="C392" s="15" t="s">
        <v>779</v>
      </c>
      <c r="D392" s="15" t="s">
        <v>539</v>
      </c>
      <c r="E392" s="268" t="s">
        <v>373</v>
      </c>
      <c r="F392" s="15"/>
      <c r="G392" s="524">
        <f>G395</f>
        <v>647.716</v>
      </c>
      <c r="H392" s="5">
        <f>H395</f>
        <v>92.531</v>
      </c>
      <c r="I392" s="5">
        <f>I395</f>
        <v>0</v>
      </c>
    </row>
    <row r="393" spans="1:9" ht="27.75" hidden="1">
      <c r="A393" s="280" t="s">
        <v>295</v>
      </c>
      <c r="B393" s="56" t="s">
        <v>547</v>
      </c>
      <c r="C393" s="15" t="s">
        <v>779</v>
      </c>
      <c r="D393" s="15" t="s">
        <v>539</v>
      </c>
      <c r="E393" s="268" t="s">
        <v>490</v>
      </c>
      <c r="F393" s="15"/>
      <c r="G393" s="524">
        <f>G394</f>
        <v>0</v>
      </c>
      <c r="H393" s="5">
        <f>H394</f>
        <v>0</v>
      </c>
      <c r="I393" s="5">
        <f>I394</f>
        <v>0</v>
      </c>
    </row>
    <row r="394" spans="1:9" ht="15" hidden="1">
      <c r="A394" s="268" t="s">
        <v>183</v>
      </c>
      <c r="B394" s="56" t="s">
        <v>547</v>
      </c>
      <c r="C394" s="15" t="s">
        <v>779</v>
      </c>
      <c r="D394" s="15" t="s">
        <v>539</v>
      </c>
      <c r="E394" s="268" t="s">
        <v>490</v>
      </c>
      <c r="F394" s="15" t="s">
        <v>780</v>
      </c>
      <c r="G394" s="524"/>
      <c r="H394" s="5"/>
      <c r="I394" s="5"/>
    </row>
    <row r="395" spans="1:9" ht="45" customHeight="1">
      <c r="A395" s="281" t="s">
        <v>374</v>
      </c>
      <c r="B395" s="56" t="s">
        <v>547</v>
      </c>
      <c r="C395" s="15" t="s">
        <v>779</v>
      </c>
      <c r="D395" s="15" t="s">
        <v>539</v>
      </c>
      <c r="E395" s="268" t="s">
        <v>11</v>
      </c>
      <c r="F395" s="15"/>
      <c r="G395" s="524">
        <f>G396+G398+G400</f>
        <v>647.716</v>
      </c>
      <c r="H395" s="5">
        <f>H396+H398+H400</f>
        <v>92.531</v>
      </c>
      <c r="I395" s="5">
        <f>I396+I398+I400</f>
        <v>0</v>
      </c>
    </row>
    <row r="396" spans="1:9" ht="15">
      <c r="A396" s="268" t="s">
        <v>429</v>
      </c>
      <c r="B396" s="56" t="s">
        <v>547</v>
      </c>
      <c r="C396" s="15" t="s">
        <v>779</v>
      </c>
      <c r="D396" s="15" t="s">
        <v>539</v>
      </c>
      <c r="E396" s="268" t="s">
        <v>834</v>
      </c>
      <c r="F396" s="15"/>
      <c r="G396" s="524">
        <f>G397</f>
        <v>223.965</v>
      </c>
      <c r="H396" s="5">
        <f>H397</f>
        <v>92.531</v>
      </c>
      <c r="I396" s="5">
        <f>I397</f>
        <v>0</v>
      </c>
    </row>
    <row r="397" spans="1:10" ht="15">
      <c r="A397" s="268" t="s">
        <v>183</v>
      </c>
      <c r="B397" s="56" t="s">
        <v>547</v>
      </c>
      <c r="C397" s="15" t="s">
        <v>779</v>
      </c>
      <c r="D397" s="15" t="s">
        <v>539</v>
      </c>
      <c r="E397" s="268" t="s">
        <v>834</v>
      </c>
      <c r="F397" s="15" t="s">
        <v>780</v>
      </c>
      <c r="G397" s="524">
        <v>223.965</v>
      </c>
      <c r="H397" s="5">
        <v>92.531</v>
      </c>
      <c r="I397" s="5"/>
      <c r="J397" s="260"/>
    </row>
    <row r="398" spans="1:10" ht="15">
      <c r="A398" s="301" t="s">
        <v>33</v>
      </c>
      <c r="B398" s="56" t="s">
        <v>547</v>
      </c>
      <c r="C398" s="15" t="s">
        <v>779</v>
      </c>
      <c r="D398" s="15" t="s">
        <v>539</v>
      </c>
      <c r="E398" s="268" t="s">
        <v>1303</v>
      </c>
      <c r="F398" s="15"/>
      <c r="G398" s="524">
        <f>G399</f>
        <v>423.751</v>
      </c>
      <c r="H398" s="5">
        <f>H399</f>
        <v>0</v>
      </c>
      <c r="I398" s="5">
        <f>I399</f>
        <v>0</v>
      </c>
      <c r="J398" s="1"/>
    </row>
    <row r="399" spans="1:10" ht="15">
      <c r="A399" s="268" t="s">
        <v>183</v>
      </c>
      <c r="B399" s="56" t="s">
        <v>547</v>
      </c>
      <c r="C399" s="15" t="s">
        <v>779</v>
      </c>
      <c r="D399" s="15" t="s">
        <v>539</v>
      </c>
      <c r="E399" s="268" t="s">
        <v>1303</v>
      </c>
      <c r="F399" s="15" t="s">
        <v>780</v>
      </c>
      <c r="G399" s="524">
        <v>423.751</v>
      </c>
      <c r="H399" s="5"/>
      <c r="I399" s="5"/>
      <c r="J399" s="1"/>
    </row>
    <row r="400" spans="1:9" ht="28.5" customHeight="1" hidden="1">
      <c r="A400" s="305" t="s">
        <v>31</v>
      </c>
      <c r="B400" s="56" t="s">
        <v>547</v>
      </c>
      <c r="C400" s="15" t="s">
        <v>779</v>
      </c>
      <c r="D400" s="15" t="s">
        <v>539</v>
      </c>
      <c r="E400" s="268" t="s">
        <v>32</v>
      </c>
      <c r="F400" s="15"/>
      <c r="G400" s="524">
        <f>G401</f>
        <v>0</v>
      </c>
      <c r="H400" s="5">
        <f>H401</f>
        <v>0</v>
      </c>
      <c r="I400" s="5">
        <f>I401</f>
        <v>0</v>
      </c>
    </row>
    <row r="401" spans="1:9" ht="15" hidden="1">
      <c r="A401" s="268" t="s">
        <v>183</v>
      </c>
      <c r="B401" s="56" t="s">
        <v>547</v>
      </c>
      <c r="C401" s="15" t="s">
        <v>779</v>
      </c>
      <c r="D401" s="15" t="s">
        <v>539</v>
      </c>
      <c r="E401" s="268" t="s">
        <v>32</v>
      </c>
      <c r="F401" s="15" t="s">
        <v>780</v>
      </c>
      <c r="G401" s="524"/>
      <c r="H401" s="5"/>
      <c r="I401" s="5"/>
    </row>
    <row r="402" spans="1:9" ht="15">
      <c r="A402" s="17" t="s">
        <v>664</v>
      </c>
      <c r="B402" s="17" t="s">
        <v>547</v>
      </c>
      <c r="C402" s="17" t="s">
        <v>778</v>
      </c>
      <c r="D402" s="15"/>
      <c r="E402" s="15"/>
      <c r="F402" s="15"/>
      <c r="G402" s="530">
        <f aca="true" t="shared" si="46" ref="G402:G409">G403</f>
        <v>524.5</v>
      </c>
      <c r="H402" s="5">
        <f aca="true" t="shared" si="47" ref="H402:I407">H403</f>
        <v>400</v>
      </c>
      <c r="I402" s="5">
        <f t="shared" si="47"/>
        <v>430</v>
      </c>
    </row>
    <row r="403" spans="1:9" ht="15">
      <c r="A403" s="21" t="s">
        <v>665</v>
      </c>
      <c r="B403" s="17" t="s">
        <v>547</v>
      </c>
      <c r="C403" s="17">
        <v>11</v>
      </c>
      <c r="D403" s="17" t="s">
        <v>682</v>
      </c>
      <c r="E403" s="17"/>
      <c r="F403" s="15"/>
      <c r="G403" s="530">
        <f t="shared" si="46"/>
        <v>524.5</v>
      </c>
      <c r="H403" s="5">
        <f t="shared" si="47"/>
        <v>400</v>
      </c>
      <c r="I403" s="5">
        <f t="shared" si="47"/>
        <v>430</v>
      </c>
    </row>
    <row r="404" spans="1:9" ht="54.75">
      <c r="A404" s="53" t="s">
        <v>835</v>
      </c>
      <c r="B404" s="17" t="s">
        <v>547</v>
      </c>
      <c r="C404" s="24">
        <v>11</v>
      </c>
      <c r="D404" s="24" t="s">
        <v>682</v>
      </c>
      <c r="E404" s="24" t="s">
        <v>318</v>
      </c>
      <c r="F404" s="24"/>
      <c r="G404" s="524">
        <f t="shared" si="46"/>
        <v>524.5</v>
      </c>
      <c r="H404" s="5">
        <f t="shared" si="47"/>
        <v>400</v>
      </c>
      <c r="I404" s="5">
        <f t="shared" si="47"/>
        <v>430</v>
      </c>
    </row>
    <row r="405" spans="1:9" ht="84.75" customHeight="1">
      <c r="A405" s="29" t="s">
        <v>1373</v>
      </c>
      <c r="B405" s="15" t="s">
        <v>547</v>
      </c>
      <c r="C405" s="15" t="s">
        <v>778</v>
      </c>
      <c r="D405" s="15" t="s">
        <v>682</v>
      </c>
      <c r="E405" s="15" t="s">
        <v>319</v>
      </c>
      <c r="F405" s="15"/>
      <c r="G405" s="524">
        <f t="shared" si="46"/>
        <v>524.5</v>
      </c>
      <c r="H405" s="5">
        <f t="shared" si="47"/>
        <v>400</v>
      </c>
      <c r="I405" s="5">
        <f t="shared" si="47"/>
        <v>430</v>
      </c>
    </row>
    <row r="406" spans="1:9" ht="27.75">
      <c r="A406" s="64" t="s">
        <v>326</v>
      </c>
      <c r="B406" s="15" t="s">
        <v>547</v>
      </c>
      <c r="C406" s="15" t="s">
        <v>778</v>
      </c>
      <c r="D406" s="15" t="s">
        <v>682</v>
      </c>
      <c r="E406" s="15" t="s">
        <v>322</v>
      </c>
      <c r="F406" s="15"/>
      <c r="G406" s="524">
        <f>G407+G409</f>
        <v>524.5</v>
      </c>
      <c r="H406" s="5">
        <f t="shared" si="47"/>
        <v>400</v>
      </c>
      <c r="I406" s="5">
        <f t="shared" si="47"/>
        <v>430</v>
      </c>
    </row>
    <row r="407" spans="1:9" ht="41.25">
      <c r="A407" s="55" t="s">
        <v>336</v>
      </c>
      <c r="B407" s="15" t="s">
        <v>547</v>
      </c>
      <c r="C407" s="15" t="s">
        <v>778</v>
      </c>
      <c r="D407" s="15" t="s">
        <v>682</v>
      </c>
      <c r="E407" s="15" t="s">
        <v>733</v>
      </c>
      <c r="F407" s="15"/>
      <c r="G407" s="524">
        <f t="shared" si="46"/>
        <v>370</v>
      </c>
      <c r="H407" s="5">
        <f t="shared" si="47"/>
        <v>400</v>
      </c>
      <c r="I407" s="5">
        <f t="shared" si="47"/>
        <v>430</v>
      </c>
    </row>
    <row r="408" spans="1:10" ht="27.75">
      <c r="A408" s="74" t="s">
        <v>389</v>
      </c>
      <c r="B408" s="15" t="s">
        <v>547</v>
      </c>
      <c r="C408" s="15" t="s">
        <v>778</v>
      </c>
      <c r="D408" s="15" t="s">
        <v>682</v>
      </c>
      <c r="E408" s="15" t="s">
        <v>733</v>
      </c>
      <c r="F408" s="15" t="s">
        <v>530</v>
      </c>
      <c r="G408" s="524">
        <v>370</v>
      </c>
      <c r="H408" s="5">
        <v>400</v>
      </c>
      <c r="I408" s="5">
        <v>430</v>
      </c>
      <c r="J408" s="256"/>
    </row>
    <row r="409" spans="1:10" ht="27.75">
      <c r="A409" s="55" t="s">
        <v>755</v>
      </c>
      <c r="B409" s="15" t="s">
        <v>547</v>
      </c>
      <c r="C409" s="15" t="s">
        <v>778</v>
      </c>
      <c r="D409" s="15" t="s">
        <v>682</v>
      </c>
      <c r="E409" s="15" t="s">
        <v>847</v>
      </c>
      <c r="F409" s="15"/>
      <c r="G409" s="524">
        <f t="shared" si="46"/>
        <v>154.5</v>
      </c>
      <c r="H409" s="5"/>
      <c r="I409" s="5"/>
      <c r="J409" s="256"/>
    </row>
    <row r="410" spans="1:10" ht="27">
      <c r="A410" s="15" t="s">
        <v>444</v>
      </c>
      <c r="B410" s="15" t="s">
        <v>547</v>
      </c>
      <c r="C410" s="15" t="s">
        <v>778</v>
      </c>
      <c r="D410" s="15" t="s">
        <v>682</v>
      </c>
      <c r="E410" s="15" t="s">
        <v>847</v>
      </c>
      <c r="F410" s="15" t="s">
        <v>524</v>
      </c>
      <c r="G410" s="524">
        <v>154.5</v>
      </c>
      <c r="H410" s="5"/>
      <c r="I410" s="5"/>
      <c r="J410" s="256"/>
    </row>
    <row r="411" spans="1:10" ht="31.5" customHeight="1">
      <c r="A411" s="17" t="s">
        <v>556</v>
      </c>
      <c r="B411" s="57" t="s">
        <v>775</v>
      </c>
      <c r="C411" s="56"/>
      <c r="D411" s="56"/>
      <c r="E411" s="15"/>
      <c r="F411" s="56"/>
      <c r="G411" s="525">
        <f>G412+G549+G567+G640+G670+G676+G633+G624</f>
        <v>29821.849000000002</v>
      </c>
      <c r="H411" s="6">
        <f>H412+H640+H676+H549+H567+H613</f>
        <v>30086.917</v>
      </c>
      <c r="I411" s="6">
        <f>I412+I640+I676+I549+I567+I613</f>
        <v>38628.917</v>
      </c>
      <c r="J411" s="1"/>
    </row>
    <row r="412" spans="1:10" ht="15">
      <c r="A412" s="17" t="s">
        <v>712</v>
      </c>
      <c r="B412" s="17" t="s">
        <v>775</v>
      </c>
      <c r="C412" s="17" t="s">
        <v>681</v>
      </c>
      <c r="D412" s="17"/>
      <c r="E412" s="17"/>
      <c r="F412" s="47"/>
      <c r="G412" s="530">
        <f>G413+G444+G469</f>
        <v>10103.777</v>
      </c>
      <c r="H412" s="7">
        <f>H413+H444+H469</f>
        <v>4549</v>
      </c>
      <c r="I412" s="7">
        <f>I413+I444+I469</f>
        <v>4580</v>
      </c>
      <c r="J412" s="1"/>
    </row>
    <row r="413" spans="1:9" ht="47.25" customHeight="1">
      <c r="A413" s="17" t="s">
        <v>764</v>
      </c>
      <c r="B413" s="17" t="s">
        <v>775</v>
      </c>
      <c r="C413" s="17" t="s">
        <v>681</v>
      </c>
      <c r="D413" s="17" t="s">
        <v>540</v>
      </c>
      <c r="E413" s="17"/>
      <c r="F413" s="17"/>
      <c r="G413" s="525">
        <f>G414+G421+G434</f>
        <v>1833.1</v>
      </c>
      <c r="H413" s="6">
        <f>H414+H421+H434+H428</f>
        <v>1565</v>
      </c>
      <c r="I413" s="6">
        <f>I414+I421+I434+I428</f>
        <v>1575</v>
      </c>
    </row>
    <row r="414" spans="1:9" ht="17.25" customHeight="1" hidden="1">
      <c r="A414" s="28" t="s">
        <v>345</v>
      </c>
      <c r="B414" s="21" t="s">
        <v>775</v>
      </c>
      <c r="C414" s="21" t="s">
        <v>681</v>
      </c>
      <c r="D414" s="21" t="s">
        <v>540</v>
      </c>
      <c r="E414" s="21" t="s">
        <v>199</v>
      </c>
      <c r="F414" s="21"/>
      <c r="G414" s="526">
        <f>G415</f>
        <v>0</v>
      </c>
      <c r="H414" s="9">
        <f>H415</f>
        <v>260</v>
      </c>
      <c r="I414" s="9">
        <f>I415</f>
        <v>260</v>
      </c>
    </row>
    <row r="415" spans="1:9" ht="14.25" customHeight="1" hidden="1">
      <c r="A415" s="29" t="s">
        <v>346</v>
      </c>
      <c r="B415" s="15" t="s">
        <v>775</v>
      </c>
      <c r="C415" s="15" t="s">
        <v>681</v>
      </c>
      <c r="D415" s="15" t="s">
        <v>540</v>
      </c>
      <c r="E415" s="15" t="s">
        <v>230</v>
      </c>
      <c r="F415" s="15"/>
      <c r="G415" s="527">
        <f>G417+G418+G419+G420</f>
        <v>0</v>
      </c>
      <c r="H415" s="4">
        <f>H417+H418+H419+H420</f>
        <v>260</v>
      </c>
      <c r="I415" s="4">
        <f>I417+I418+I419+I420</f>
        <v>260</v>
      </c>
    </row>
    <row r="416" spans="1:9" ht="15" customHeight="1" hidden="1">
      <c r="A416" s="15" t="s">
        <v>612</v>
      </c>
      <c r="B416" s="15" t="s">
        <v>775</v>
      </c>
      <c r="C416" s="15" t="s">
        <v>681</v>
      </c>
      <c r="D416" s="15" t="s">
        <v>540</v>
      </c>
      <c r="E416" s="15" t="s">
        <v>231</v>
      </c>
      <c r="F416" s="15"/>
      <c r="G416" s="527">
        <f>G417+G418+G419+G420</f>
        <v>0</v>
      </c>
      <c r="H416" s="4">
        <f>H417+H418+H419+H420</f>
        <v>260</v>
      </c>
      <c r="I416" s="4">
        <f>I417+I418+I419+I420</f>
        <v>260</v>
      </c>
    </row>
    <row r="417" spans="1:9" ht="45.75" customHeight="1" hidden="1">
      <c r="A417" s="15" t="s">
        <v>669</v>
      </c>
      <c r="B417" s="15" t="s">
        <v>775</v>
      </c>
      <c r="C417" s="15" t="s">
        <v>681</v>
      </c>
      <c r="D417" s="15" t="s">
        <v>540</v>
      </c>
      <c r="E417" s="15" t="s">
        <v>231</v>
      </c>
      <c r="F417" s="15" t="s">
        <v>73</v>
      </c>
      <c r="G417" s="527"/>
      <c r="H417" s="4">
        <v>250</v>
      </c>
      <c r="I417" s="4">
        <v>250</v>
      </c>
    </row>
    <row r="418" spans="1:9" ht="27.75" hidden="1">
      <c r="A418" s="74" t="s">
        <v>389</v>
      </c>
      <c r="B418" s="15" t="s">
        <v>775</v>
      </c>
      <c r="C418" s="15" t="s">
        <v>681</v>
      </c>
      <c r="D418" s="15" t="s">
        <v>540</v>
      </c>
      <c r="E418" s="15" t="s">
        <v>231</v>
      </c>
      <c r="F418" s="15" t="s">
        <v>530</v>
      </c>
      <c r="G418" s="527"/>
      <c r="H418" s="4">
        <v>10</v>
      </c>
      <c r="I418" s="4">
        <v>10</v>
      </c>
    </row>
    <row r="419" spans="1:9" ht="15" hidden="1">
      <c r="A419" s="15" t="s">
        <v>781</v>
      </c>
      <c r="B419" s="15" t="s">
        <v>775</v>
      </c>
      <c r="C419" s="15" t="s">
        <v>681</v>
      </c>
      <c r="D419" s="15" t="s">
        <v>540</v>
      </c>
      <c r="E419" s="15" t="s">
        <v>231</v>
      </c>
      <c r="F419" s="15" t="s">
        <v>782</v>
      </c>
      <c r="G419" s="527"/>
      <c r="H419" s="4"/>
      <c r="I419" s="4"/>
    </row>
    <row r="420" spans="1:9" ht="15" hidden="1">
      <c r="A420" s="15" t="s">
        <v>781</v>
      </c>
      <c r="B420" s="15" t="s">
        <v>775</v>
      </c>
      <c r="C420" s="15" t="s">
        <v>681</v>
      </c>
      <c r="D420" s="15" t="s">
        <v>540</v>
      </c>
      <c r="E420" s="15" t="s">
        <v>231</v>
      </c>
      <c r="F420" s="15" t="s">
        <v>782</v>
      </c>
      <c r="G420" s="527"/>
      <c r="H420" s="4"/>
      <c r="I420" s="4"/>
    </row>
    <row r="421" spans="1:9" ht="41.25" customHeight="1">
      <c r="A421" s="276" t="s">
        <v>533</v>
      </c>
      <c r="B421" s="21" t="s">
        <v>775</v>
      </c>
      <c r="C421" s="21" t="s">
        <v>681</v>
      </c>
      <c r="D421" s="21" t="s">
        <v>540</v>
      </c>
      <c r="E421" s="350" t="s">
        <v>227</v>
      </c>
      <c r="F421" s="21"/>
      <c r="G421" s="531">
        <f>G422</f>
        <v>1723.1</v>
      </c>
      <c r="H421" s="8">
        <f aca="true" t="shared" si="48" ref="H421:I423">H422</f>
        <v>1185</v>
      </c>
      <c r="I421" s="8">
        <f t="shared" si="48"/>
        <v>1185</v>
      </c>
    </row>
    <row r="422" spans="1:9" ht="65.25" customHeight="1">
      <c r="A422" s="37" t="s">
        <v>1326</v>
      </c>
      <c r="B422" s="15" t="s">
        <v>775</v>
      </c>
      <c r="C422" s="24" t="s">
        <v>681</v>
      </c>
      <c r="D422" s="24" t="s">
        <v>540</v>
      </c>
      <c r="E422" s="351" t="s">
        <v>228</v>
      </c>
      <c r="F422" s="24"/>
      <c r="G422" s="529">
        <f>G423</f>
        <v>1723.1</v>
      </c>
      <c r="H422" s="12">
        <f t="shared" si="48"/>
        <v>1185</v>
      </c>
      <c r="I422" s="12">
        <f t="shared" si="48"/>
        <v>1185</v>
      </c>
    </row>
    <row r="423" spans="1:9" ht="15">
      <c r="A423" s="67" t="s">
        <v>725</v>
      </c>
      <c r="B423" s="15" t="s">
        <v>775</v>
      </c>
      <c r="C423" s="15" t="s">
        <v>681</v>
      </c>
      <c r="D423" s="15" t="s">
        <v>540</v>
      </c>
      <c r="E423" s="268" t="s">
        <v>727</v>
      </c>
      <c r="F423" s="15"/>
      <c r="G423" s="524">
        <f>G424+G428</f>
        <v>1723.1</v>
      </c>
      <c r="H423" s="5">
        <f t="shared" si="48"/>
        <v>1185</v>
      </c>
      <c r="I423" s="5">
        <f t="shared" si="48"/>
        <v>1185</v>
      </c>
    </row>
    <row r="424" spans="1:9" ht="27.75">
      <c r="A424" s="42" t="s">
        <v>711</v>
      </c>
      <c r="B424" s="15" t="s">
        <v>775</v>
      </c>
      <c r="C424" s="15" t="s">
        <v>681</v>
      </c>
      <c r="D424" s="15" t="s">
        <v>540</v>
      </c>
      <c r="E424" s="268" t="s">
        <v>726</v>
      </c>
      <c r="F424" s="15"/>
      <c r="G424" s="524">
        <f>G425+G426+G427</f>
        <v>1270.5</v>
      </c>
      <c r="H424" s="5">
        <f>H425+H426+H427</f>
        <v>1185</v>
      </c>
      <c r="I424" s="5">
        <f>I425+I426+I427</f>
        <v>1185</v>
      </c>
    </row>
    <row r="425" spans="1:9" ht="40.5">
      <c r="A425" s="73" t="s">
        <v>176</v>
      </c>
      <c r="B425" s="15" t="s">
        <v>775</v>
      </c>
      <c r="C425" s="15" t="s">
        <v>681</v>
      </c>
      <c r="D425" s="15" t="s">
        <v>540</v>
      </c>
      <c r="E425" s="268" t="s">
        <v>726</v>
      </c>
      <c r="F425" s="15" t="s">
        <v>73</v>
      </c>
      <c r="G425" s="524">
        <v>1166.5</v>
      </c>
      <c r="H425" s="5">
        <v>1081</v>
      </c>
      <c r="I425" s="5">
        <v>1081</v>
      </c>
    </row>
    <row r="426" spans="1:9" ht="28.5" customHeight="1">
      <c r="A426" s="74" t="s">
        <v>389</v>
      </c>
      <c r="B426" s="15" t="s">
        <v>775</v>
      </c>
      <c r="C426" s="15" t="s">
        <v>681</v>
      </c>
      <c r="D426" s="15" t="s">
        <v>540</v>
      </c>
      <c r="E426" s="268" t="s">
        <v>726</v>
      </c>
      <c r="F426" s="15" t="s">
        <v>530</v>
      </c>
      <c r="G426" s="524">
        <v>104</v>
      </c>
      <c r="H426" s="5">
        <v>104</v>
      </c>
      <c r="I426" s="5">
        <v>104</v>
      </c>
    </row>
    <row r="427" spans="1:9" ht="33" customHeight="1" hidden="1">
      <c r="A427" s="59"/>
      <c r="B427" s="15"/>
      <c r="C427" s="15"/>
      <c r="D427" s="15"/>
      <c r="E427" s="268"/>
      <c r="F427" s="15"/>
      <c r="G427" s="524"/>
      <c r="H427" s="5"/>
      <c r="I427" s="5"/>
    </row>
    <row r="428" spans="1:9" ht="27">
      <c r="A428" s="15" t="s">
        <v>612</v>
      </c>
      <c r="B428" s="15" t="s">
        <v>775</v>
      </c>
      <c r="C428" s="15" t="s">
        <v>681</v>
      </c>
      <c r="D428" s="15" t="s">
        <v>540</v>
      </c>
      <c r="E428" s="15" t="s">
        <v>275</v>
      </c>
      <c r="F428" s="15"/>
      <c r="G428" s="527">
        <f>G429+G430+G431+G432+G433</f>
        <v>452.6</v>
      </c>
      <c r="H428" s="5">
        <f aca="true" t="shared" si="49" ref="H428:I431">H429</f>
        <v>0</v>
      </c>
      <c r="I428" s="5">
        <f t="shared" si="49"/>
        <v>0</v>
      </c>
    </row>
    <row r="429" spans="1:9" ht="40.5">
      <c r="A429" s="15" t="s">
        <v>669</v>
      </c>
      <c r="B429" s="15" t="s">
        <v>775</v>
      </c>
      <c r="C429" s="15" t="s">
        <v>681</v>
      </c>
      <c r="D429" s="15" t="s">
        <v>540</v>
      </c>
      <c r="E429" s="15" t="s">
        <v>275</v>
      </c>
      <c r="F429" s="15" t="s">
        <v>73</v>
      </c>
      <c r="G429" s="527">
        <v>315</v>
      </c>
      <c r="H429" s="5">
        <f t="shared" si="49"/>
        <v>0</v>
      </c>
      <c r="I429" s="5">
        <f t="shared" si="49"/>
        <v>0</v>
      </c>
    </row>
    <row r="430" spans="1:9" ht="27.75">
      <c r="A430" s="74" t="s">
        <v>389</v>
      </c>
      <c r="B430" s="15" t="s">
        <v>775</v>
      </c>
      <c r="C430" s="15" t="s">
        <v>681</v>
      </c>
      <c r="D430" s="15" t="s">
        <v>540</v>
      </c>
      <c r="E430" s="15" t="s">
        <v>275</v>
      </c>
      <c r="F430" s="15" t="s">
        <v>530</v>
      </c>
      <c r="G430" s="527">
        <v>132.8</v>
      </c>
      <c r="H430" s="5">
        <f t="shared" si="49"/>
        <v>0</v>
      </c>
      <c r="I430" s="5">
        <f t="shared" si="49"/>
        <v>0</v>
      </c>
    </row>
    <row r="431" spans="1:9" ht="15" hidden="1">
      <c r="A431" s="15"/>
      <c r="B431" s="15"/>
      <c r="C431" s="15"/>
      <c r="D431" s="15"/>
      <c r="E431" s="15"/>
      <c r="F431" s="15"/>
      <c r="G431" s="524"/>
      <c r="H431" s="5">
        <f t="shared" si="49"/>
        <v>0</v>
      </c>
      <c r="I431" s="5">
        <f t="shared" si="49"/>
        <v>0</v>
      </c>
    </row>
    <row r="432" spans="1:9" ht="15" hidden="1">
      <c r="A432" s="15"/>
      <c r="B432" s="15"/>
      <c r="C432" s="15"/>
      <c r="D432" s="15"/>
      <c r="E432" s="15"/>
      <c r="F432" s="15"/>
      <c r="G432" s="524"/>
      <c r="H432" s="5"/>
      <c r="I432" s="5"/>
    </row>
    <row r="433" spans="1:9" ht="15">
      <c r="A433" s="15" t="s">
        <v>781</v>
      </c>
      <c r="B433" s="15" t="s">
        <v>775</v>
      </c>
      <c r="C433" s="15" t="s">
        <v>681</v>
      </c>
      <c r="D433" s="15" t="s">
        <v>540</v>
      </c>
      <c r="E433" s="15" t="s">
        <v>275</v>
      </c>
      <c r="F433" s="15" t="s">
        <v>782</v>
      </c>
      <c r="G433" s="524">
        <v>4.8</v>
      </c>
      <c r="H433" s="5"/>
      <c r="I433" s="5"/>
    </row>
    <row r="434" spans="1:9" ht="26.25" customHeight="1">
      <c r="A434" s="21" t="s">
        <v>819</v>
      </c>
      <c r="B434" s="21" t="s">
        <v>775</v>
      </c>
      <c r="C434" s="21" t="s">
        <v>681</v>
      </c>
      <c r="D434" s="21" t="s">
        <v>540</v>
      </c>
      <c r="E434" s="21" t="s">
        <v>718</v>
      </c>
      <c r="F434" s="21"/>
      <c r="G434" s="526">
        <f>G436+G440</f>
        <v>110</v>
      </c>
      <c r="H434" s="9">
        <f>H436+H440</f>
        <v>120</v>
      </c>
      <c r="I434" s="9">
        <f>I436+I440</f>
        <v>130</v>
      </c>
    </row>
    <row r="435" spans="1:9" ht="15" hidden="1">
      <c r="A435" s="21"/>
      <c r="B435" s="21"/>
      <c r="C435" s="21"/>
      <c r="D435" s="21"/>
      <c r="E435" s="21"/>
      <c r="F435" s="21"/>
      <c r="G435" s="526"/>
      <c r="H435" s="9"/>
      <c r="I435" s="9"/>
    </row>
    <row r="436" spans="1:9" ht="46.5" customHeight="1">
      <c r="A436" s="292" t="s">
        <v>1381</v>
      </c>
      <c r="B436" s="15" t="s">
        <v>775</v>
      </c>
      <c r="C436" s="15" t="s">
        <v>681</v>
      </c>
      <c r="D436" s="15" t="s">
        <v>540</v>
      </c>
      <c r="E436" s="15" t="s">
        <v>719</v>
      </c>
      <c r="F436" s="21"/>
      <c r="G436" s="526">
        <f>G437</f>
        <v>90</v>
      </c>
      <c r="H436" s="9">
        <f aca="true" t="shared" si="50" ref="H436:I438">H437</f>
        <v>100</v>
      </c>
      <c r="I436" s="9">
        <f t="shared" si="50"/>
        <v>110</v>
      </c>
    </row>
    <row r="437" spans="1:9" ht="42" customHeight="1">
      <c r="A437" s="296" t="s">
        <v>820</v>
      </c>
      <c r="B437" s="15" t="s">
        <v>775</v>
      </c>
      <c r="C437" s="15" t="s">
        <v>681</v>
      </c>
      <c r="D437" s="15" t="s">
        <v>540</v>
      </c>
      <c r="E437" s="15" t="s">
        <v>721</v>
      </c>
      <c r="F437" s="21"/>
      <c r="G437" s="526">
        <f>G438</f>
        <v>90</v>
      </c>
      <c r="H437" s="9">
        <f t="shared" si="50"/>
        <v>100</v>
      </c>
      <c r="I437" s="9">
        <f t="shared" si="50"/>
        <v>110</v>
      </c>
    </row>
    <row r="438" spans="1:9" ht="15">
      <c r="A438" s="268" t="s">
        <v>101</v>
      </c>
      <c r="B438" s="15" t="s">
        <v>775</v>
      </c>
      <c r="C438" s="15" t="s">
        <v>681</v>
      </c>
      <c r="D438" s="15" t="s">
        <v>540</v>
      </c>
      <c r="E438" s="15" t="s">
        <v>428</v>
      </c>
      <c r="F438" s="15"/>
      <c r="G438" s="527">
        <f>G439</f>
        <v>90</v>
      </c>
      <c r="H438" s="4">
        <f t="shared" si="50"/>
        <v>100</v>
      </c>
      <c r="I438" s="4">
        <f t="shared" si="50"/>
        <v>110</v>
      </c>
    </row>
    <row r="439" spans="1:9" ht="27.75">
      <c r="A439" s="74" t="s">
        <v>389</v>
      </c>
      <c r="B439" s="15" t="s">
        <v>775</v>
      </c>
      <c r="C439" s="15" t="s">
        <v>681</v>
      </c>
      <c r="D439" s="15" t="s">
        <v>540</v>
      </c>
      <c r="E439" s="15" t="s">
        <v>428</v>
      </c>
      <c r="F439" s="15" t="s">
        <v>530</v>
      </c>
      <c r="G439" s="524">
        <v>90</v>
      </c>
      <c r="H439" s="5">
        <v>100</v>
      </c>
      <c r="I439" s="5">
        <v>110</v>
      </c>
    </row>
    <row r="440" spans="1:9" ht="57" customHeight="1">
      <c r="A440" s="293" t="s">
        <v>1336</v>
      </c>
      <c r="B440" s="15" t="s">
        <v>775</v>
      </c>
      <c r="C440" s="15" t="s">
        <v>681</v>
      </c>
      <c r="D440" s="15" t="s">
        <v>540</v>
      </c>
      <c r="E440" s="15" t="s">
        <v>823</v>
      </c>
      <c r="F440" s="15"/>
      <c r="G440" s="524">
        <f>G441</f>
        <v>20</v>
      </c>
      <c r="H440" s="5">
        <f aca="true" t="shared" si="51" ref="H440:I442">H441</f>
        <v>20</v>
      </c>
      <c r="I440" s="5">
        <f t="shared" si="51"/>
        <v>20</v>
      </c>
    </row>
    <row r="441" spans="1:9" ht="27.75">
      <c r="A441" s="296" t="s">
        <v>822</v>
      </c>
      <c r="B441" s="15" t="s">
        <v>775</v>
      </c>
      <c r="C441" s="15" t="s">
        <v>681</v>
      </c>
      <c r="D441" s="15" t="s">
        <v>540</v>
      </c>
      <c r="E441" s="15" t="s">
        <v>824</v>
      </c>
      <c r="F441" s="15"/>
      <c r="G441" s="524">
        <f>G442</f>
        <v>20</v>
      </c>
      <c r="H441" s="5">
        <f t="shared" si="51"/>
        <v>20</v>
      </c>
      <c r="I441" s="5">
        <f t="shared" si="51"/>
        <v>20</v>
      </c>
    </row>
    <row r="442" spans="1:9" ht="15">
      <c r="A442" s="268" t="s">
        <v>101</v>
      </c>
      <c r="B442" s="15" t="s">
        <v>775</v>
      </c>
      <c r="C442" s="15" t="s">
        <v>681</v>
      </c>
      <c r="D442" s="15" t="s">
        <v>540</v>
      </c>
      <c r="E442" s="15" t="s">
        <v>825</v>
      </c>
      <c r="F442" s="15"/>
      <c r="G442" s="524">
        <f>G443</f>
        <v>20</v>
      </c>
      <c r="H442" s="5">
        <f t="shared" si="51"/>
        <v>20</v>
      </c>
      <c r="I442" s="5">
        <f t="shared" si="51"/>
        <v>20</v>
      </c>
    </row>
    <row r="443" spans="1:9" ht="27.75">
      <c r="A443" s="74" t="s">
        <v>389</v>
      </c>
      <c r="B443" s="15" t="s">
        <v>775</v>
      </c>
      <c r="C443" s="15" t="s">
        <v>681</v>
      </c>
      <c r="D443" s="15" t="s">
        <v>540</v>
      </c>
      <c r="E443" s="15" t="s">
        <v>825</v>
      </c>
      <c r="F443" s="15" t="s">
        <v>530</v>
      </c>
      <c r="G443" s="524">
        <v>20</v>
      </c>
      <c r="H443" s="5">
        <v>20</v>
      </c>
      <c r="I443" s="5">
        <v>20</v>
      </c>
    </row>
    <row r="444" spans="1:9" ht="27">
      <c r="A444" s="17" t="s">
        <v>685</v>
      </c>
      <c r="B444" s="17" t="s">
        <v>775</v>
      </c>
      <c r="C444" s="17" t="s">
        <v>681</v>
      </c>
      <c r="D444" s="17" t="s">
        <v>541</v>
      </c>
      <c r="E444" s="17"/>
      <c r="F444" s="17"/>
      <c r="G444" s="525">
        <f>G445+G455+G451+G465</f>
        <v>2922.41</v>
      </c>
      <c r="H444" s="6">
        <f>H445+H455+H451+H465</f>
        <v>2907</v>
      </c>
      <c r="I444" s="6">
        <f>I445+I455+I451+I465</f>
        <v>2927</v>
      </c>
    </row>
    <row r="445" spans="1:9" ht="13.5" customHeight="1">
      <c r="A445" s="28" t="s">
        <v>345</v>
      </c>
      <c r="B445" s="21" t="s">
        <v>775</v>
      </c>
      <c r="C445" s="21" t="s">
        <v>681</v>
      </c>
      <c r="D445" s="21" t="s">
        <v>541</v>
      </c>
      <c r="E445" s="21" t="s">
        <v>199</v>
      </c>
      <c r="F445" s="15"/>
      <c r="G445" s="527">
        <f>G446</f>
        <v>2657</v>
      </c>
      <c r="H445" s="4">
        <f>H446</f>
        <v>2657</v>
      </c>
      <c r="I445" s="4">
        <f>I446</f>
        <v>2657</v>
      </c>
    </row>
    <row r="446" spans="1:9" ht="18.75" customHeight="1">
      <c r="A446" s="29" t="s">
        <v>346</v>
      </c>
      <c r="B446" s="15" t="s">
        <v>775</v>
      </c>
      <c r="C446" s="15" t="s">
        <v>681</v>
      </c>
      <c r="D446" s="15" t="s">
        <v>541</v>
      </c>
      <c r="E446" s="15" t="s">
        <v>230</v>
      </c>
      <c r="F446" s="15"/>
      <c r="G446" s="527">
        <f>G448+G449+G450</f>
        <v>2657</v>
      </c>
      <c r="H446" s="4">
        <f>H448+H449+H450</f>
        <v>2657</v>
      </c>
      <c r="I446" s="4">
        <f>I448+I449+I450</f>
        <v>2657</v>
      </c>
    </row>
    <row r="447" spans="1:9" ht="15.75" customHeight="1">
      <c r="A447" s="15" t="s">
        <v>612</v>
      </c>
      <c r="B447" s="15" t="s">
        <v>775</v>
      </c>
      <c r="C447" s="15" t="s">
        <v>681</v>
      </c>
      <c r="D447" s="15" t="s">
        <v>541</v>
      </c>
      <c r="E447" s="15" t="s">
        <v>231</v>
      </c>
      <c r="F447" s="15"/>
      <c r="G447" s="527">
        <f>G448+G449+G450</f>
        <v>2657</v>
      </c>
      <c r="H447" s="4">
        <f>H448+H449+H450</f>
        <v>2657</v>
      </c>
      <c r="I447" s="4">
        <f>I448+I449+I450</f>
        <v>2657</v>
      </c>
    </row>
    <row r="448" spans="1:9" ht="40.5">
      <c r="A448" s="15" t="s">
        <v>669</v>
      </c>
      <c r="B448" s="15" t="s">
        <v>775</v>
      </c>
      <c r="C448" s="15" t="s">
        <v>681</v>
      </c>
      <c r="D448" s="15" t="s">
        <v>541</v>
      </c>
      <c r="E448" s="15" t="s">
        <v>231</v>
      </c>
      <c r="F448" s="15" t="s">
        <v>73</v>
      </c>
      <c r="G448" s="527">
        <v>2512</v>
      </c>
      <c r="H448" s="4">
        <v>2512</v>
      </c>
      <c r="I448" s="4">
        <v>2512</v>
      </c>
    </row>
    <row r="449" spans="1:10" ht="27.75">
      <c r="A449" s="74" t="s">
        <v>389</v>
      </c>
      <c r="B449" s="15" t="s">
        <v>775</v>
      </c>
      <c r="C449" s="15" t="s">
        <v>681</v>
      </c>
      <c r="D449" s="15" t="s">
        <v>541</v>
      </c>
      <c r="E449" s="15" t="s">
        <v>231</v>
      </c>
      <c r="F449" s="15" t="s">
        <v>530</v>
      </c>
      <c r="G449" s="527">
        <v>144</v>
      </c>
      <c r="H449" s="4">
        <v>144</v>
      </c>
      <c r="I449" s="4">
        <v>144</v>
      </c>
      <c r="J449" s="3"/>
    </row>
    <row r="450" spans="1:10" ht="17.25" customHeight="1">
      <c r="A450" s="15" t="s">
        <v>781</v>
      </c>
      <c r="B450" s="15" t="s">
        <v>775</v>
      </c>
      <c r="C450" s="15" t="s">
        <v>681</v>
      </c>
      <c r="D450" s="15" t="s">
        <v>541</v>
      </c>
      <c r="E450" s="15" t="s">
        <v>231</v>
      </c>
      <c r="F450" s="15" t="s">
        <v>782</v>
      </c>
      <c r="G450" s="527">
        <v>1</v>
      </c>
      <c r="H450" s="4">
        <v>1</v>
      </c>
      <c r="I450" s="4">
        <v>1</v>
      </c>
      <c r="J450" s="3"/>
    </row>
    <row r="451" spans="1:9" ht="1.5" customHeight="1" hidden="1">
      <c r="A451" s="84" t="s">
        <v>770</v>
      </c>
      <c r="B451" s="17" t="s">
        <v>775</v>
      </c>
      <c r="C451" s="17" t="s">
        <v>681</v>
      </c>
      <c r="D451" s="17" t="s">
        <v>541</v>
      </c>
      <c r="E451" s="17" t="s">
        <v>291</v>
      </c>
      <c r="F451" s="17"/>
      <c r="G451" s="525">
        <f>G452</f>
        <v>0</v>
      </c>
      <c r="H451" s="6">
        <f aca="true" t="shared" si="52" ref="H451:I453">H452</f>
        <v>0</v>
      </c>
      <c r="I451" s="6">
        <f t="shared" si="52"/>
        <v>0</v>
      </c>
    </row>
    <row r="452" spans="1:9" ht="15" hidden="1">
      <c r="A452" s="84" t="s">
        <v>641</v>
      </c>
      <c r="B452" s="15" t="s">
        <v>775</v>
      </c>
      <c r="C452" s="15" t="s">
        <v>681</v>
      </c>
      <c r="D452" s="15" t="s">
        <v>541</v>
      </c>
      <c r="E452" s="15" t="s">
        <v>292</v>
      </c>
      <c r="F452" s="15"/>
      <c r="G452" s="527">
        <f>G453</f>
        <v>0</v>
      </c>
      <c r="H452" s="4">
        <f t="shared" si="52"/>
        <v>0</v>
      </c>
      <c r="I452" s="4">
        <f t="shared" si="52"/>
        <v>0</v>
      </c>
    </row>
    <row r="453" spans="1:9" ht="15" hidden="1">
      <c r="A453" s="15" t="s">
        <v>101</v>
      </c>
      <c r="B453" s="15" t="s">
        <v>775</v>
      </c>
      <c r="C453" s="15" t="s">
        <v>681</v>
      </c>
      <c r="D453" s="15" t="s">
        <v>541</v>
      </c>
      <c r="E453" s="15" t="s">
        <v>293</v>
      </c>
      <c r="F453" s="15"/>
      <c r="G453" s="527">
        <f>G454</f>
        <v>0</v>
      </c>
      <c r="H453" s="4">
        <f t="shared" si="52"/>
        <v>0</v>
      </c>
      <c r="I453" s="4">
        <f t="shared" si="52"/>
        <v>0</v>
      </c>
    </row>
    <row r="454" spans="1:9" ht="15" hidden="1">
      <c r="A454" s="257" t="s">
        <v>670</v>
      </c>
      <c r="B454" s="15" t="s">
        <v>775</v>
      </c>
      <c r="C454" s="15" t="s">
        <v>681</v>
      </c>
      <c r="D454" s="15" t="s">
        <v>541</v>
      </c>
      <c r="E454" s="15" t="s">
        <v>293</v>
      </c>
      <c r="F454" s="15" t="s">
        <v>530</v>
      </c>
      <c r="G454" s="527"/>
      <c r="H454" s="4"/>
      <c r="I454" s="4"/>
    </row>
    <row r="455" spans="1:9" ht="34.5" customHeight="1">
      <c r="A455" s="258" t="s">
        <v>819</v>
      </c>
      <c r="B455" s="738" t="s">
        <v>775</v>
      </c>
      <c r="C455" s="738" t="s">
        <v>681</v>
      </c>
      <c r="D455" s="738" t="s">
        <v>541</v>
      </c>
      <c r="E455" s="738" t="s">
        <v>718</v>
      </c>
      <c r="F455" s="738"/>
      <c r="G455" s="745">
        <f>G457+G461</f>
        <v>240</v>
      </c>
      <c r="H455" s="732">
        <f>H457+H461</f>
        <v>250</v>
      </c>
      <c r="I455" s="732">
        <f>I457+I461</f>
        <v>270</v>
      </c>
    </row>
    <row r="456" spans="1:9" ht="0.75" customHeight="1" hidden="1">
      <c r="A456" s="258"/>
      <c r="B456" s="739"/>
      <c r="C456" s="739"/>
      <c r="D456" s="739"/>
      <c r="E456" s="739"/>
      <c r="F456" s="739"/>
      <c r="G456" s="746"/>
      <c r="H456" s="733"/>
      <c r="I456" s="733"/>
    </row>
    <row r="457" spans="1:9" ht="30.75" customHeight="1">
      <c r="A457" s="74" t="s">
        <v>1381</v>
      </c>
      <c r="B457" s="15" t="s">
        <v>775</v>
      </c>
      <c r="C457" s="15" t="s">
        <v>681</v>
      </c>
      <c r="D457" s="15" t="s">
        <v>541</v>
      </c>
      <c r="E457" s="15" t="s">
        <v>719</v>
      </c>
      <c r="F457" s="21"/>
      <c r="G457" s="527">
        <f>G458</f>
        <v>210</v>
      </c>
      <c r="H457" s="4">
        <f aca="true" t="shared" si="53" ref="H457:I459">H458</f>
        <v>220</v>
      </c>
      <c r="I457" s="4">
        <f t="shared" si="53"/>
        <v>240</v>
      </c>
    </row>
    <row r="458" spans="1:9" ht="47.25" customHeight="1">
      <c r="A458" s="543" t="s">
        <v>820</v>
      </c>
      <c r="B458" s="15" t="s">
        <v>775</v>
      </c>
      <c r="C458" s="15" t="s">
        <v>681</v>
      </c>
      <c r="D458" s="15" t="s">
        <v>541</v>
      </c>
      <c r="E458" s="15" t="s">
        <v>721</v>
      </c>
      <c r="F458" s="21"/>
      <c r="G458" s="527">
        <f>G459</f>
        <v>210</v>
      </c>
      <c r="H458" s="4">
        <f t="shared" si="53"/>
        <v>220</v>
      </c>
      <c r="I458" s="4">
        <f t="shared" si="53"/>
        <v>240</v>
      </c>
    </row>
    <row r="459" spans="1:9" ht="18.75" customHeight="1">
      <c r="A459" s="268" t="s">
        <v>101</v>
      </c>
      <c r="B459" s="15" t="s">
        <v>775</v>
      </c>
      <c r="C459" s="15" t="s">
        <v>681</v>
      </c>
      <c r="D459" s="15" t="s">
        <v>541</v>
      </c>
      <c r="E459" s="15" t="s">
        <v>428</v>
      </c>
      <c r="F459" s="15"/>
      <c r="G459" s="527">
        <f>G460</f>
        <v>210</v>
      </c>
      <c r="H459" s="4">
        <f t="shared" si="53"/>
        <v>220</v>
      </c>
      <c r="I459" s="4">
        <f t="shared" si="53"/>
        <v>240</v>
      </c>
    </row>
    <row r="460" spans="1:9" ht="27.75">
      <c r="A460" s="74" t="s">
        <v>389</v>
      </c>
      <c r="B460" s="15" t="s">
        <v>775</v>
      </c>
      <c r="C460" s="15" t="s">
        <v>681</v>
      </c>
      <c r="D460" s="15" t="s">
        <v>541</v>
      </c>
      <c r="E460" s="15" t="s">
        <v>428</v>
      </c>
      <c r="F460" s="15" t="s">
        <v>530</v>
      </c>
      <c r="G460" s="524">
        <v>210</v>
      </c>
      <c r="H460" s="5">
        <v>220</v>
      </c>
      <c r="I460" s="5">
        <v>240</v>
      </c>
    </row>
    <row r="461" spans="1:9" ht="57" customHeight="1">
      <c r="A461" s="74" t="s">
        <v>1336</v>
      </c>
      <c r="B461" s="15" t="s">
        <v>775</v>
      </c>
      <c r="C461" s="15" t="s">
        <v>681</v>
      </c>
      <c r="D461" s="15" t="s">
        <v>541</v>
      </c>
      <c r="E461" s="15" t="s">
        <v>823</v>
      </c>
      <c r="F461" s="15"/>
      <c r="G461" s="524">
        <f>G462</f>
        <v>30</v>
      </c>
      <c r="H461" s="5">
        <f aca="true" t="shared" si="54" ref="H461:I463">H462</f>
        <v>30</v>
      </c>
      <c r="I461" s="5">
        <f t="shared" si="54"/>
        <v>30</v>
      </c>
    </row>
    <row r="462" spans="1:9" ht="35.25" customHeight="1">
      <c r="A462" s="544" t="s">
        <v>822</v>
      </c>
      <c r="B462" s="15" t="s">
        <v>775</v>
      </c>
      <c r="C462" s="15" t="s">
        <v>681</v>
      </c>
      <c r="D462" s="15" t="s">
        <v>541</v>
      </c>
      <c r="E462" s="15" t="s">
        <v>824</v>
      </c>
      <c r="F462" s="15"/>
      <c r="G462" s="524">
        <f>G463</f>
        <v>30</v>
      </c>
      <c r="H462" s="5">
        <f t="shared" si="54"/>
        <v>30</v>
      </c>
      <c r="I462" s="5">
        <f t="shared" si="54"/>
        <v>30</v>
      </c>
    </row>
    <row r="463" spans="1:9" ht="15">
      <c r="A463" s="268" t="s">
        <v>101</v>
      </c>
      <c r="B463" s="15" t="s">
        <v>775</v>
      </c>
      <c r="C463" s="15" t="s">
        <v>681</v>
      </c>
      <c r="D463" s="15" t="s">
        <v>541</v>
      </c>
      <c r="E463" s="15" t="s">
        <v>825</v>
      </c>
      <c r="F463" s="15"/>
      <c r="G463" s="524">
        <f>G464</f>
        <v>30</v>
      </c>
      <c r="H463" s="5">
        <f t="shared" si="54"/>
        <v>30</v>
      </c>
      <c r="I463" s="5">
        <f t="shared" si="54"/>
        <v>30</v>
      </c>
    </row>
    <row r="464" spans="1:9" ht="27.75">
      <c r="A464" s="74" t="s">
        <v>389</v>
      </c>
      <c r="B464" s="15" t="s">
        <v>775</v>
      </c>
      <c r="C464" s="15" t="s">
        <v>681</v>
      </c>
      <c r="D464" s="15" t="s">
        <v>541</v>
      </c>
      <c r="E464" s="15" t="s">
        <v>825</v>
      </c>
      <c r="F464" s="15" t="s">
        <v>530</v>
      </c>
      <c r="G464" s="524">
        <v>30</v>
      </c>
      <c r="H464" s="5">
        <v>30</v>
      </c>
      <c r="I464" s="5">
        <v>30</v>
      </c>
    </row>
    <row r="465" spans="1:9" ht="15">
      <c r="A465" s="28" t="s">
        <v>615</v>
      </c>
      <c r="B465" s="17" t="s">
        <v>775</v>
      </c>
      <c r="C465" s="17" t="s">
        <v>681</v>
      </c>
      <c r="D465" s="17" t="s">
        <v>541</v>
      </c>
      <c r="E465" s="17" t="s">
        <v>696</v>
      </c>
      <c r="F465" s="15"/>
      <c r="G465" s="530">
        <f>G466</f>
        <v>25.41</v>
      </c>
      <c r="H465" s="5">
        <f aca="true" t="shared" si="55" ref="H465:I467">H466</f>
        <v>0</v>
      </c>
      <c r="I465" s="5">
        <f t="shared" si="55"/>
        <v>0</v>
      </c>
    </row>
    <row r="466" spans="1:9" ht="15">
      <c r="A466" s="22" t="s">
        <v>83</v>
      </c>
      <c r="B466" s="21" t="s">
        <v>775</v>
      </c>
      <c r="C466" s="21" t="s">
        <v>681</v>
      </c>
      <c r="D466" s="21" t="s">
        <v>541</v>
      </c>
      <c r="E466" s="21" t="s">
        <v>697</v>
      </c>
      <c r="F466" s="15"/>
      <c r="G466" s="530">
        <f>G467</f>
        <v>25.41</v>
      </c>
      <c r="H466" s="5">
        <f>H467</f>
        <v>0</v>
      </c>
      <c r="I466" s="5">
        <f>I467</f>
        <v>0</v>
      </c>
    </row>
    <row r="467" spans="1:9" ht="27.75">
      <c r="A467" s="263" t="s">
        <v>62</v>
      </c>
      <c r="B467" s="15" t="s">
        <v>775</v>
      </c>
      <c r="C467" s="15" t="s">
        <v>681</v>
      </c>
      <c r="D467" s="15" t="s">
        <v>541</v>
      </c>
      <c r="E467" s="268" t="s">
        <v>51</v>
      </c>
      <c r="F467" s="15"/>
      <c r="G467" s="524">
        <f>G468</f>
        <v>25.41</v>
      </c>
      <c r="H467" s="5">
        <f t="shared" si="55"/>
        <v>0</v>
      </c>
      <c r="I467" s="5">
        <f t="shared" si="55"/>
        <v>0</v>
      </c>
    </row>
    <row r="468" spans="1:9" ht="40.5">
      <c r="A468" s="73" t="s">
        <v>176</v>
      </c>
      <c r="B468" s="15" t="s">
        <v>775</v>
      </c>
      <c r="C468" s="15" t="s">
        <v>681</v>
      </c>
      <c r="D468" s="15" t="s">
        <v>541</v>
      </c>
      <c r="E468" s="268" t="s">
        <v>51</v>
      </c>
      <c r="F468" s="15" t="s">
        <v>73</v>
      </c>
      <c r="G468" s="524">
        <v>25.41</v>
      </c>
      <c r="H468" s="5"/>
      <c r="I468" s="5"/>
    </row>
    <row r="469" spans="1:10" ht="18" customHeight="1">
      <c r="A469" s="17" t="s">
        <v>769</v>
      </c>
      <c r="B469" s="17" t="s">
        <v>775</v>
      </c>
      <c r="C469" s="17" t="s">
        <v>681</v>
      </c>
      <c r="D469" s="17" t="s">
        <v>542</v>
      </c>
      <c r="E469" s="17"/>
      <c r="F469" s="17"/>
      <c r="G469" s="525">
        <f>G485+G505+G510+G518+G538+G500+G523+G480+G470+G475</f>
        <v>5348.267</v>
      </c>
      <c r="H469" s="6">
        <f>H485+H505+H510+H518+H538+H500+H523</f>
        <v>77</v>
      </c>
      <c r="I469" s="6">
        <f>I485+I505+I510+I518+I538+I500+I523</f>
        <v>78</v>
      </c>
      <c r="J469" s="1"/>
    </row>
    <row r="470" spans="1:10" ht="44.25" customHeight="1">
      <c r="A470" s="644" t="s">
        <v>632</v>
      </c>
      <c r="B470" s="666" t="s">
        <v>775</v>
      </c>
      <c r="C470" s="645" t="s">
        <v>681</v>
      </c>
      <c r="D470" s="645" t="s">
        <v>542</v>
      </c>
      <c r="E470" s="645" t="s">
        <v>206</v>
      </c>
      <c r="F470" s="645"/>
      <c r="G470" s="525">
        <f>G471</f>
        <v>6.198</v>
      </c>
      <c r="H470" s="6"/>
      <c r="I470" s="6"/>
      <c r="J470" s="1"/>
    </row>
    <row r="471" spans="1:10" ht="44.25" customHeight="1">
      <c r="A471" s="646" t="s">
        <v>277</v>
      </c>
      <c r="B471" s="647" t="s">
        <v>775</v>
      </c>
      <c r="C471" s="647" t="s">
        <v>681</v>
      </c>
      <c r="D471" s="647" t="s">
        <v>542</v>
      </c>
      <c r="E471" s="647" t="s">
        <v>208</v>
      </c>
      <c r="F471" s="647"/>
      <c r="G471" s="527">
        <f>G472</f>
        <v>6.198</v>
      </c>
      <c r="H471" s="6"/>
      <c r="I471" s="6"/>
      <c r="J471" s="1"/>
    </row>
    <row r="472" spans="1:10" ht="39.75" customHeight="1">
      <c r="A472" s="648" t="s">
        <v>218</v>
      </c>
      <c r="B472" s="650" t="s">
        <v>775</v>
      </c>
      <c r="C472" s="647" t="s">
        <v>681</v>
      </c>
      <c r="D472" s="647" t="s">
        <v>542</v>
      </c>
      <c r="E472" s="647" t="s">
        <v>217</v>
      </c>
      <c r="F472" s="647"/>
      <c r="G472" s="527">
        <f>G473</f>
        <v>6.198</v>
      </c>
      <c r="H472" s="6"/>
      <c r="I472" s="6"/>
      <c r="J472" s="1"/>
    </row>
    <row r="473" spans="1:10" ht="45" customHeight="1">
      <c r="A473" s="649" t="s">
        <v>219</v>
      </c>
      <c r="B473" s="650" t="s">
        <v>775</v>
      </c>
      <c r="C473" s="650" t="s">
        <v>681</v>
      </c>
      <c r="D473" s="650" t="s">
        <v>542</v>
      </c>
      <c r="E473" s="650" t="s">
        <v>220</v>
      </c>
      <c r="F473" s="650"/>
      <c r="G473" s="527">
        <f>G474</f>
        <v>6.198</v>
      </c>
      <c r="H473" s="6"/>
      <c r="I473" s="6"/>
      <c r="J473" s="1"/>
    </row>
    <row r="474" spans="1:10" ht="18" customHeight="1">
      <c r="A474" s="650" t="s">
        <v>669</v>
      </c>
      <c r="B474" s="650" t="s">
        <v>775</v>
      </c>
      <c r="C474" s="650" t="s">
        <v>681</v>
      </c>
      <c r="D474" s="650" t="s">
        <v>542</v>
      </c>
      <c r="E474" s="650" t="s">
        <v>220</v>
      </c>
      <c r="F474" s="650" t="s">
        <v>73</v>
      </c>
      <c r="G474" s="527">
        <v>6.198</v>
      </c>
      <c r="H474" s="6"/>
      <c r="I474" s="6"/>
      <c r="J474" s="1"/>
    </row>
    <row r="475" spans="1:10" ht="41.25" customHeight="1">
      <c r="A475" s="651" t="s">
        <v>460</v>
      </c>
      <c r="B475" s="645" t="s">
        <v>775</v>
      </c>
      <c r="C475" s="645" t="s">
        <v>681</v>
      </c>
      <c r="D475" s="645" t="s">
        <v>542</v>
      </c>
      <c r="E475" s="645" t="s">
        <v>693</v>
      </c>
      <c r="F475" s="650"/>
      <c r="G475" s="525">
        <f>G476</f>
        <v>11.58</v>
      </c>
      <c r="H475" s="6"/>
      <c r="I475" s="6"/>
      <c r="J475" s="1"/>
    </row>
    <row r="476" spans="1:10" ht="53.25" customHeight="1">
      <c r="A476" s="651" t="s">
        <v>1361</v>
      </c>
      <c r="B476" s="650" t="s">
        <v>775</v>
      </c>
      <c r="C476" s="650" t="s">
        <v>681</v>
      </c>
      <c r="D476" s="650" t="s">
        <v>542</v>
      </c>
      <c r="E476" s="650" t="s">
        <v>695</v>
      </c>
      <c r="F476" s="650"/>
      <c r="G476" s="527">
        <f>G477</f>
        <v>11.58</v>
      </c>
      <c r="H476" s="6"/>
      <c r="I476" s="6"/>
      <c r="J476" s="1"/>
    </row>
    <row r="477" spans="1:10" ht="38.25" customHeight="1">
      <c r="A477" s="652" t="s">
        <v>462</v>
      </c>
      <c r="B477" s="650" t="s">
        <v>775</v>
      </c>
      <c r="C477" s="650" t="s">
        <v>681</v>
      </c>
      <c r="D477" s="650" t="s">
        <v>542</v>
      </c>
      <c r="E477" s="650" t="s">
        <v>463</v>
      </c>
      <c r="F477" s="650"/>
      <c r="G477" s="527">
        <f>G478</f>
        <v>11.58</v>
      </c>
      <c r="H477" s="6"/>
      <c r="I477" s="6"/>
      <c r="J477" s="1"/>
    </row>
    <row r="478" spans="1:10" ht="40.5" customHeight="1">
      <c r="A478" s="649" t="s">
        <v>738</v>
      </c>
      <c r="B478" s="650" t="s">
        <v>775</v>
      </c>
      <c r="C478" s="650" t="s">
        <v>681</v>
      </c>
      <c r="D478" s="650" t="s">
        <v>542</v>
      </c>
      <c r="E478" s="650" t="s">
        <v>464</v>
      </c>
      <c r="F478" s="650"/>
      <c r="G478" s="527">
        <f>G479</f>
        <v>11.58</v>
      </c>
      <c r="H478" s="6"/>
      <c r="I478" s="6"/>
      <c r="J478" s="1"/>
    </row>
    <row r="479" spans="1:10" ht="59.25" customHeight="1">
      <c r="A479" s="650" t="s">
        <v>669</v>
      </c>
      <c r="B479" s="650" t="s">
        <v>775</v>
      </c>
      <c r="C479" s="650" t="s">
        <v>681</v>
      </c>
      <c r="D479" s="650" t="s">
        <v>542</v>
      </c>
      <c r="E479" s="650" t="s">
        <v>464</v>
      </c>
      <c r="F479" s="650" t="s">
        <v>73</v>
      </c>
      <c r="G479" s="527">
        <v>11.58</v>
      </c>
      <c r="H479" s="6"/>
      <c r="I479" s="6"/>
      <c r="J479" s="1"/>
    </row>
    <row r="480" spans="1:10" ht="39.75" customHeight="1">
      <c r="A480" s="374" t="s">
        <v>627</v>
      </c>
      <c r="B480" s="21" t="s">
        <v>775</v>
      </c>
      <c r="C480" s="21" t="s">
        <v>681</v>
      </c>
      <c r="D480" s="21" t="s">
        <v>542</v>
      </c>
      <c r="E480" s="21" t="s">
        <v>364</v>
      </c>
      <c r="F480" s="15"/>
      <c r="G480" s="525">
        <f>G481</f>
        <v>24</v>
      </c>
      <c r="H480" s="6"/>
      <c r="I480" s="6"/>
      <c r="J480" s="1"/>
    </row>
    <row r="481" spans="1:10" ht="48.75" customHeight="1">
      <c r="A481" s="375" t="s">
        <v>1433</v>
      </c>
      <c r="B481" s="15" t="s">
        <v>775</v>
      </c>
      <c r="C481" s="15" t="s">
        <v>681</v>
      </c>
      <c r="D481" s="15" t="s">
        <v>542</v>
      </c>
      <c r="E481" s="15" t="s">
        <v>366</v>
      </c>
      <c r="F481" s="15"/>
      <c r="G481" s="527">
        <f>G482</f>
        <v>24</v>
      </c>
      <c r="H481" s="6"/>
      <c r="I481" s="6"/>
      <c r="J481" s="1"/>
    </row>
    <row r="482" spans="1:10" ht="18" customHeight="1">
      <c r="A482" s="376" t="s">
        <v>1434</v>
      </c>
      <c r="B482" s="15" t="s">
        <v>775</v>
      </c>
      <c r="C482" s="15" t="s">
        <v>681</v>
      </c>
      <c r="D482" s="15" t="s">
        <v>542</v>
      </c>
      <c r="E482" s="15" t="s">
        <v>368</v>
      </c>
      <c r="F482" s="15"/>
      <c r="G482" s="527">
        <f>G483</f>
        <v>24</v>
      </c>
      <c r="H482" s="6"/>
      <c r="I482" s="6"/>
      <c r="J482" s="1"/>
    </row>
    <row r="483" spans="1:10" ht="34.5" customHeight="1">
      <c r="A483" s="373" t="s">
        <v>628</v>
      </c>
      <c r="B483" s="15" t="s">
        <v>775</v>
      </c>
      <c r="C483" s="15" t="s">
        <v>681</v>
      </c>
      <c r="D483" s="15" t="s">
        <v>542</v>
      </c>
      <c r="E483" s="15" t="s">
        <v>629</v>
      </c>
      <c r="F483" s="15"/>
      <c r="G483" s="527">
        <f>G484</f>
        <v>24</v>
      </c>
      <c r="H483" s="6"/>
      <c r="I483" s="6"/>
      <c r="J483" s="1"/>
    </row>
    <row r="484" spans="1:10" ht="18" customHeight="1">
      <c r="A484" s="15" t="s">
        <v>174</v>
      </c>
      <c r="B484" s="15" t="s">
        <v>775</v>
      </c>
      <c r="C484" s="15" t="s">
        <v>681</v>
      </c>
      <c r="D484" s="15" t="s">
        <v>542</v>
      </c>
      <c r="E484" s="15" t="s">
        <v>629</v>
      </c>
      <c r="F484" s="15" t="s">
        <v>532</v>
      </c>
      <c r="G484" s="527">
        <v>24</v>
      </c>
      <c r="H484" s="6"/>
      <c r="I484" s="6"/>
      <c r="J484" s="1"/>
    </row>
    <row r="485" spans="1:9" ht="27.75">
      <c r="A485" s="28" t="s">
        <v>770</v>
      </c>
      <c r="B485" s="21" t="s">
        <v>775</v>
      </c>
      <c r="C485" s="21" t="s">
        <v>681</v>
      </c>
      <c r="D485" s="21" t="s">
        <v>542</v>
      </c>
      <c r="E485" s="21" t="s">
        <v>690</v>
      </c>
      <c r="F485" s="21"/>
      <c r="G485" s="526">
        <f>G486</f>
        <v>978.435</v>
      </c>
      <c r="H485" s="9">
        <f>H486</f>
        <v>16</v>
      </c>
      <c r="I485" s="9">
        <f>I486</f>
        <v>16</v>
      </c>
    </row>
    <row r="486" spans="1:9" ht="15">
      <c r="A486" s="268" t="s">
        <v>641</v>
      </c>
      <c r="B486" s="15" t="s">
        <v>775</v>
      </c>
      <c r="C486" s="15" t="s">
        <v>99</v>
      </c>
      <c r="D486" s="15" t="s">
        <v>542</v>
      </c>
      <c r="E486" s="15" t="s">
        <v>691</v>
      </c>
      <c r="F486" s="15"/>
      <c r="G486" s="527">
        <f>G487+G496+G498</f>
        <v>978.435</v>
      </c>
      <c r="H486" s="4">
        <f>H487+H496</f>
        <v>16</v>
      </c>
      <c r="I486" s="4">
        <f>I487+I496</f>
        <v>16</v>
      </c>
    </row>
    <row r="487" spans="1:10" ht="15.75" customHeight="1">
      <c r="A487" s="15" t="s">
        <v>101</v>
      </c>
      <c r="B487" s="15" t="s">
        <v>775</v>
      </c>
      <c r="C487" s="15" t="s">
        <v>681</v>
      </c>
      <c r="D487" s="15" t="s">
        <v>542</v>
      </c>
      <c r="E487" s="15" t="s">
        <v>692</v>
      </c>
      <c r="F487" s="15"/>
      <c r="G487" s="527">
        <f>G488+G490+G491</f>
        <v>978.435</v>
      </c>
      <c r="H487" s="4">
        <f>H488+H491</f>
        <v>16</v>
      </c>
      <c r="I487" s="4">
        <f>I488+I491</f>
        <v>16</v>
      </c>
      <c r="J487" s="3"/>
    </row>
    <row r="488" spans="1:10" ht="15">
      <c r="A488" s="15" t="s">
        <v>670</v>
      </c>
      <c r="B488" s="15" t="s">
        <v>775</v>
      </c>
      <c r="C488" s="15" t="s">
        <v>681</v>
      </c>
      <c r="D488" s="15" t="s">
        <v>542</v>
      </c>
      <c r="E488" s="15" t="s">
        <v>692</v>
      </c>
      <c r="F488" s="15" t="s">
        <v>530</v>
      </c>
      <c r="G488" s="527">
        <v>16</v>
      </c>
      <c r="H488" s="4">
        <v>16</v>
      </c>
      <c r="I488" s="4">
        <v>16</v>
      </c>
      <c r="J488" s="3"/>
    </row>
    <row r="489" spans="1:10" ht="15" hidden="1">
      <c r="A489" s="15"/>
      <c r="B489" s="15"/>
      <c r="C489" s="15"/>
      <c r="D489" s="15"/>
      <c r="E489" s="15"/>
      <c r="F489" s="15"/>
      <c r="G489" s="527"/>
      <c r="H489" s="4"/>
      <c r="I489" s="4"/>
      <c r="J489" s="3"/>
    </row>
    <row r="490" spans="1:10" ht="15">
      <c r="A490" s="268" t="s">
        <v>183</v>
      </c>
      <c r="B490" s="15" t="s">
        <v>775</v>
      </c>
      <c r="C490" s="15" t="s">
        <v>681</v>
      </c>
      <c r="D490" s="15" t="s">
        <v>542</v>
      </c>
      <c r="E490" s="15" t="s">
        <v>692</v>
      </c>
      <c r="F490" s="15" t="s">
        <v>780</v>
      </c>
      <c r="G490" s="527">
        <v>28</v>
      </c>
      <c r="H490" s="4"/>
      <c r="I490" s="4"/>
      <c r="J490" s="3"/>
    </row>
    <row r="491" spans="1:10" ht="15">
      <c r="A491" s="15" t="s">
        <v>781</v>
      </c>
      <c r="B491" s="15" t="s">
        <v>775</v>
      </c>
      <c r="C491" s="15" t="s">
        <v>681</v>
      </c>
      <c r="D491" s="15" t="s">
        <v>542</v>
      </c>
      <c r="E491" s="15" t="s">
        <v>692</v>
      </c>
      <c r="F491" s="15" t="s">
        <v>782</v>
      </c>
      <c r="G491" s="524">
        <v>934.435</v>
      </c>
      <c r="H491" s="5"/>
      <c r="I491" s="5"/>
      <c r="J491" s="3"/>
    </row>
    <row r="492" spans="1:9" ht="15" hidden="1">
      <c r="A492" s="28"/>
      <c r="B492" s="17"/>
      <c r="C492" s="17"/>
      <c r="D492" s="17"/>
      <c r="E492" s="17"/>
      <c r="F492" s="17"/>
      <c r="G492" s="530">
        <f aca="true" t="shared" si="56" ref="G492:I493">G493</f>
        <v>0</v>
      </c>
      <c r="H492" s="5">
        <f t="shared" si="56"/>
        <v>0</v>
      </c>
      <c r="I492" s="5">
        <f t="shared" si="56"/>
        <v>0</v>
      </c>
    </row>
    <row r="493" spans="1:9" ht="15" hidden="1">
      <c r="A493" s="22"/>
      <c r="B493" s="17"/>
      <c r="C493" s="17"/>
      <c r="D493" s="17"/>
      <c r="E493" s="17"/>
      <c r="F493" s="17"/>
      <c r="G493" s="530">
        <f t="shared" si="56"/>
        <v>0</v>
      </c>
      <c r="H493" s="5">
        <f t="shared" si="56"/>
        <v>0</v>
      </c>
      <c r="I493" s="5">
        <f t="shared" si="56"/>
        <v>0</v>
      </c>
    </row>
    <row r="494" spans="1:9" ht="15" hidden="1">
      <c r="A494" s="15"/>
      <c r="B494" s="17"/>
      <c r="C494" s="15"/>
      <c r="D494" s="15"/>
      <c r="E494" s="15"/>
      <c r="F494" s="15"/>
      <c r="G494" s="524"/>
      <c r="H494" s="5"/>
      <c r="I494" s="5"/>
    </row>
    <row r="495" spans="1:9" ht="15" hidden="1">
      <c r="A495" s="74"/>
      <c r="B495" s="17"/>
      <c r="C495" s="15"/>
      <c r="D495" s="15"/>
      <c r="E495" s="15"/>
      <c r="F495" s="15"/>
      <c r="G495" s="524"/>
      <c r="H495" s="5"/>
      <c r="I495" s="5"/>
    </row>
    <row r="496" spans="1:9" ht="27.75" hidden="1">
      <c r="A496" s="74" t="s">
        <v>625</v>
      </c>
      <c r="B496" s="15" t="s">
        <v>775</v>
      </c>
      <c r="C496" s="15" t="s">
        <v>681</v>
      </c>
      <c r="D496" s="15" t="s">
        <v>542</v>
      </c>
      <c r="E496" s="15" t="s">
        <v>626</v>
      </c>
      <c r="F496" s="15"/>
      <c r="G496" s="524">
        <f>G497</f>
        <v>0</v>
      </c>
      <c r="H496" s="5">
        <f>H497</f>
        <v>0</v>
      </c>
      <c r="I496" s="5">
        <f>I497</f>
        <v>0</v>
      </c>
    </row>
    <row r="497" spans="1:10" ht="15" hidden="1">
      <c r="A497" s="15" t="s">
        <v>174</v>
      </c>
      <c r="B497" s="15" t="s">
        <v>775</v>
      </c>
      <c r="C497" s="15" t="s">
        <v>681</v>
      </c>
      <c r="D497" s="15" t="s">
        <v>542</v>
      </c>
      <c r="E497" s="15" t="s">
        <v>626</v>
      </c>
      <c r="F497" s="15" t="s">
        <v>532</v>
      </c>
      <c r="G497" s="527"/>
      <c r="H497" s="4"/>
      <c r="I497" s="4"/>
      <c r="J497" s="1"/>
    </row>
    <row r="498" spans="1:10" ht="27.75" hidden="1">
      <c r="A498" s="642" t="s">
        <v>625</v>
      </c>
      <c r="B498" s="15" t="s">
        <v>775</v>
      </c>
      <c r="C498" s="15" t="s">
        <v>681</v>
      </c>
      <c r="D498" s="15" t="s">
        <v>542</v>
      </c>
      <c r="E498" s="15" t="s">
        <v>626</v>
      </c>
      <c r="F498" s="15"/>
      <c r="G498" s="527">
        <f>G499</f>
        <v>0</v>
      </c>
      <c r="H498" s="4"/>
      <c r="I498" s="4"/>
      <c r="J498" s="1"/>
    </row>
    <row r="499" spans="1:10" ht="15" hidden="1">
      <c r="A499" s="643" t="s">
        <v>174</v>
      </c>
      <c r="B499" s="15" t="s">
        <v>775</v>
      </c>
      <c r="C499" s="15" t="s">
        <v>681</v>
      </c>
      <c r="D499" s="15" t="s">
        <v>542</v>
      </c>
      <c r="E499" s="15" t="s">
        <v>626</v>
      </c>
      <c r="F499" s="15" t="s">
        <v>532</v>
      </c>
      <c r="G499" s="527"/>
      <c r="H499" s="4"/>
      <c r="I499" s="4"/>
      <c r="J499" s="1"/>
    </row>
    <row r="500" spans="1:10" ht="28.5">
      <c r="A500" s="276" t="s">
        <v>533</v>
      </c>
      <c r="B500" s="17" t="s">
        <v>775</v>
      </c>
      <c r="C500" s="21" t="s">
        <v>681</v>
      </c>
      <c r="D500" s="21" t="s">
        <v>542</v>
      </c>
      <c r="E500" s="21" t="s">
        <v>227</v>
      </c>
      <c r="F500" s="15"/>
      <c r="G500" s="525">
        <f>G502</f>
        <v>45</v>
      </c>
      <c r="H500" s="6">
        <f>H502</f>
        <v>0</v>
      </c>
      <c r="I500" s="6">
        <f>I502</f>
        <v>0</v>
      </c>
      <c r="J500" s="298"/>
    </row>
    <row r="501" spans="1:10" ht="54.75">
      <c r="A501" s="297" t="s">
        <v>1339</v>
      </c>
      <c r="B501" s="15" t="s">
        <v>775</v>
      </c>
      <c r="C501" s="15" t="s">
        <v>681</v>
      </c>
      <c r="D501" s="15" t="s">
        <v>542</v>
      </c>
      <c r="E501" s="15" t="s">
        <v>274</v>
      </c>
      <c r="F501" s="15"/>
      <c r="G501" s="524">
        <f>G502</f>
        <v>45</v>
      </c>
      <c r="H501" s="6"/>
      <c r="I501" s="6"/>
      <c r="J501" s="1"/>
    </row>
    <row r="502" spans="1:10" ht="27.75">
      <c r="A502" s="75" t="s">
        <v>42</v>
      </c>
      <c r="B502" s="15" t="s">
        <v>775</v>
      </c>
      <c r="C502" s="15" t="s">
        <v>681</v>
      </c>
      <c r="D502" s="15" t="s">
        <v>542</v>
      </c>
      <c r="E502" s="84" t="s">
        <v>44</v>
      </c>
      <c r="F502" s="15"/>
      <c r="G502" s="524">
        <f>G503</f>
        <v>45</v>
      </c>
      <c r="H502" s="5">
        <f>H503</f>
        <v>0</v>
      </c>
      <c r="I502" s="5">
        <f>I503</f>
        <v>0</v>
      </c>
      <c r="J502" s="1"/>
    </row>
    <row r="503" spans="1:10" ht="15">
      <c r="A503" s="306" t="s">
        <v>600</v>
      </c>
      <c r="B503" s="15" t="s">
        <v>775</v>
      </c>
      <c r="C503" s="15" t="s">
        <v>681</v>
      </c>
      <c r="D503" s="15" t="s">
        <v>542</v>
      </c>
      <c r="E503" s="84" t="s">
        <v>43</v>
      </c>
      <c r="F503" s="15"/>
      <c r="G503" s="524">
        <f>G504</f>
        <v>45</v>
      </c>
      <c r="H503" s="5">
        <f>H504</f>
        <v>0</v>
      </c>
      <c r="I503" s="5">
        <f>I504</f>
        <v>0</v>
      </c>
      <c r="J503" s="1"/>
    </row>
    <row r="504" spans="1:10" ht="15">
      <c r="A504" s="268" t="s">
        <v>183</v>
      </c>
      <c r="B504" s="15" t="s">
        <v>775</v>
      </c>
      <c r="C504" s="15" t="s">
        <v>681</v>
      </c>
      <c r="D504" s="15" t="s">
        <v>542</v>
      </c>
      <c r="E504" s="84" t="s">
        <v>43</v>
      </c>
      <c r="F504" s="15" t="s">
        <v>780</v>
      </c>
      <c r="G504" s="524">
        <v>45</v>
      </c>
      <c r="H504" s="5"/>
      <c r="I504" s="5"/>
      <c r="J504" s="1"/>
    </row>
    <row r="505" spans="1:9" ht="35.25" customHeight="1" hidden="1">
      <c r="A505" s="303" t="s">
        <v>627</v>
      </c>
      <c r="B505" s="21" t="s">
        <v>775</v>
      </c>
      <c r="C505" s="21" t="s">
        <v>681</v>
      </c>
      <c r="D505" s="21" t="s">
        <v>542</v>
      </c>
      <c r="E505" s="21" t="s">
        <v>364</v>
      </c>
      <c r="F505" s="15"/>
      <c r="G505" s="526">
        <f>G506</f>
        <v>0</v>
      </c>
      <c r="H505" s="9">
        <f aca="true" t="shared" si="57" ref="H505:I508">H506</f>
        <v>0</v>
      </c>
      <c r="I505" s="9">
        <f t="shared" si="57"/>
        <v>0</v>
      </c>
    </row>
    <row r="506" spans="1:9" ht="37.5" customHeight="1" hidden="1">
      <c r="A506" s="307" t="s">
        <v>798</v>
      </c>
      <c r="B506" s="15" t="s">
        <v>775</v>
      </c>
      <c r="C506" s="15" t="s">
        <v>681</v>
      </c>
      <c r="D506" s="15" t="s">
        <v>542</v>
      </c>
      <c r="E506" s="15" t="s">
        <v>366</v>
      </c>
      <c r="F506" s="15"/>
      <c r="G506" s="527">
        <f>G507</f>
        <v>0</v>
      </c>
      <c r="H506" s="4">
        <f t="shared" si="57"/>
        <v>0</v>
      </c>
      <c r="I506" s="4">
        <f t="shared" si="57"/>
        <v>0</v>
      </c>
    </row>
    <row r="507" spans="1:9" ht="15" hidden="1">
      <c r="A507" s="308" t="s">
        <v>367</v>
      </c>
      <c r="B507" s="15" t="s">
        <v>775</v>
      </c>
      <c r="C507" s="15" t="s">
        <v>681</v>
      </c>
      <c r="D507" s="15" t="s">
        <v>542</v>
      </c>
      <c r="E507" s="15" t="s">
        <v>368</v>
      </c>
      <c r="F507" s="15"/>
      <c r="G507" s="527">
        <f>G508</f>
        <v>0</v>
      </c>
      <c r="H507" s="4">
        <f t="shared" si="57"/>
        <v>0</v>
      </c>
      <c r="I507" s="4">
        <f t="shared" si="57"/>
        <v>0</v>
      </c>
    </row>
    <row r="508" spans="1:9" ht="27.75" hidden="1">
      <c r="A508" s="63" t="s">
        <v>628</v>
      </c>
      <c r="B508" s="15" t="s">
        <v>775</v>
      </c>
      <c r="C508" s="15" t="s">
        <v>681</v>
      </c>
      <c r="D508" s="15" t="s">
        <v>542</v>
      </c>
      <c r="E508" s="15" t="s">
        <v>629</v>
      </c>
      <c r="F508" s="15"/>
      <c r="G508" s="527">
        <f>G509</f>
        <v>0</v>
      </c>
      <c r="H508" s="4">
        <f t="shared" si="57"/>
        <v>0</v>
      </c>
      <c r="I508" s="4">
        <f t="shared" si="57"/>
        <v>0</v>
      </c>
    </row>
    <row r="509" spans="1:9" ht="15" hidden="1">
      <c r="A509" s="15" t="s">
        <v>174</v>
      </c>
      <c r="B509" s="15" t="s">
        <v>775</v>
      </c>
      <c r="C509" s="15" t="s">
        <v>681</v>
      </c>
      <c r="D509" s="15" t="s">
        <v>542</v>
      </c>
      <c r="E509" s="15" t="s">
        <v>629</v>
      </c>
      <c r="F509" s="15" t="s">
        <v>532</v>
      </c>
      <c r="G509" s="527">
        <v>0</v>
      </c>
      <c r="H509" s="4"/>
      <c r="I509" s="4"/>
    </row>
    <row r="510" spans="1:9" ht="42.75" hidden="1">
      <c r="A510" s="309" t="s">
        <v>445</v>
      </c>
      <c r="B510" s="21" t="s">
        <v>775</v>
      </c>
      <c r="C510" s="21" t="s">
        <v>681</v>
      </c>
      <c r="D510" s="21" t="s">
        <v>542</v>
      </c>
      <c r="E510" s="21" t="s">
        <v>372</v>
      </c>
      <c r="F510" s="21"/>
      <c r="G510" s="526">
        <f>G511</f>
        <v>0</v>
      </c>
      <c r="H510" s="9">
        <f>H511</f>
        <v>0</v>
      </c>
      <c r="I510" s="9">
        <f>I511</f>
        <v>0</v>
      </c>
    </row>
    <row r="511" spans="1:9" ht="54.75" hidden="1">
      <c r="A511" s="68" t="s">
        <v>635</v>
      </c>
      <c r="B511" s="15" t="s">
        <v>775</v>
      </c>
      <c r="C511" s="15" t="s">
        <v>681</v>
      </c>
      <c r="D511" s="15" t="s">
        <v>542</v>
      </c>
      <c r="E511" s="15" t="s">
        <v>381</v>
      </c>
      <c r="F511" s="15"/>
      <c r="G511" s="527">
        <f>G512+G515</f>
        <v>0</v>
      </c>
      <c r="H511" s="4">
        <f>H512+H515</f>
        <v>0</v>
      </c>
      <c r="I511" s="4">
        <f>I512+I515</f>
        <v>0</v>
      </c>
    </row>
    <row r="512" spans="1:9" ht="41.25" hidden="1">
      <c r="A512" s="67" t="s">
        <v>2</v>
      </c>
      <c r="B512" s="15" t="s">
        <v>775</v>
      </c>
      <c r="C512" s="15" t="s">
        <v>681</v>
      </c>
      <c r="D512" s="15" t="s">
        <v>542</v>
      </c>
      <c r="E512" s="15" t="s">
        <v>383</v>
      </c>
      <c r="F512" s="15"/>
      <c r="G512" s="527">
        <f aca="true" t="shared" si="58" ref="G512:I513">G513</f>
        <v>0</v>
      </c>
      <c r="H512" s="4">
        <f t="shared" si="58"/>
        <v>0</v>
      </c>
      <c r="I512" s="4">
        <f t="shared" si="58"/>
        <v>0</v>
      </c>
    </row>
    <row r="513" spans="1:9" ht="27.75" hidden="1">
      <c r="A513" s="68" t="s">
        <v>628</v>
      </c>
      <c r="B513" s="15" t="s">
        <v>775</v>
      </c>
      <c r="C513" s="15" t="s">
        <v>681</v>
      </c>
      <c r="D513" s="15" t="s">
        <v>542</v>
      </c>
      <c r="E513" s="15" t="s">
        <v>3</v>
      </c>
      <c r="F513" s="15"/>
      <c r="G513" s="527">
        <f t="shared" si="58"/>
        <v>0</v>
      </c>
      <c r="H513" s="4">
        <f t="shared" si="58"/>
        <v>0</v>
      </c>
      <c r="I513" s="4">
        <f t="shared" si="58"/>
        <v>0</v>
      </c>
    </row>
    <row r="514" spans="1:9" ht="15" hidden="1">
      <c r="A514" s="15" t="s">
        <v>174</v>
      </c>
      <c r="B514" s="15" t="s">
        <v>775</v>
      </c>
      <c r="C514" s="15" t="s">
        <v>681</v>
      </c>
      <c r="D514" s="15" t="s">
        <v>542</v>
      </c>
      <c r="E514" s="15" t="s">
        <v>3</v>
      </c>
      <c r="F514" s="15" t="s">
        <v>532</v>
      </c>
      <c r="G514" s="527"/>
      <c r="H514" s="4"/>
      <c r="I514" s="4"/>
    </row>
    <row r="515" spans="1:9" ht="41.25" hidden="1">
      <c r="A515" s="67" t="s">
        <v>4</v>
      </c>
      <c r="B515" s="15" t="s">
        <v>775</v>
      </c>
      <c r="C515" s="15" t="s">
        <v>681</v>
      </c>
      <c r="D515" s="15" t="s">
        <v>542</v>
      </c>
      <c r="E515" s="15" t="s">
        <v>405</v>
      </c>
      <c r="F515" s="15"/>
      <c r="G515" s="527">
        <f aca="true" t="shared" si="59" ref="G515:I516">G516</f>
        <v>0</v>
      </c>
      <c r="H515" s="4">
        <f t="shared" si="59"/>
        <v>0</v>
      </c>
      <c r="I515" s="4">
        <f t="shared" si="59"/>
        <v>0</v>
      </c>
    </row>
    <row r="516" spans="1:9" ht="27.75" hidden="1">
      <c r="A516" s="68" t="s">
        <v>628</v>
      </c>
      <c r="B516" s="15" t="s">
        <v>775</v>
      </c>
      <c r="C516" s="15" t="s">
        <v>681</v>
      </c>
      <c r="D516" s="15" t="s">
        <v>542</v>
      </c>
      <c r="E516" s="15" t="s">
        <v>5</v>
      </c>
      <c r="F516" s="15"/>
      <c r="G516" s="527">
        <f t="shared" si="59"/>
        <v>0</v>
      </c>
      <c r="H516" s="4">
        <f t="shared" si="59"/>
        <v>0</v>
      </c>
      <c r="I516" s="4">
        <f t="shared" si="59"/>
        <v>0</v>
      </c>
    </row>
    <row r="517" spans="1:9" ht="15" hidden="1">
      <c r="A517" s="15" t="s">
        <v>174</v>
      </c>
      <c r="B517" s="15" t="s">
        <v>775</v>
      </c>
      <c r="C517" s="15" t="s">
        <v>681</v>
      </c>
      <c r="D517" s="15" t="s">
        <v>542</v>
      </c>
      <c r="E517" s="15" t="s">
        <v>5</v>
      </c>
      <c r="F517" s="15" t="s">
        <v>532</v>
      </c>
      <c r="G517" s="527"/>
      <c r="H517" s="4"/>
      <c r="I517" s="4"/>
    </row>
    <row r="518" spans="1:9" ht="42.75" hidden="1">
      <c r="A518" s="310" t="s">
        <v>7</v>
      </c>
      <c r="B518" s="21" t="s">
        <v>775</v>
      </c>
      <c r="C518" s="21" t="s">
        <v>681</v>
      </c>
      <c r="D518" s="21" t="s">
        <v>542</v>
      </c>
      <c r="E518" s="635" t="s">
        <v>156</v>
      </c>
      <c r="F518" s="15"/>
      <c r="G518" s="525">
        <f>G519</f>
        <v>0</v>
      </c>
      <c r="H518" s="6">
        <f aca="true" t="shared" si="60" ref="H518:I521">H519</f>
        <v>0</v>
      </c>
      <c r="I518" s="6">
        <f t="shared" si="60"/>
        <v>0</v>
      </c>
    </row>
    <row r="519" spans="1:9" ht="54.75" hidden="1">
      <c r="A519" s="311" t="s">
        <v>636</v>
      </c>
      <c r="B519" s="15" t="s">
        <v>775</v>
      </c>
      <c r="C519" s="15" t="s">
        <v>681</v>
      </c>
      <c r="D519" s="15" t="s">
        <v>542</v>
      </c>
      <c r="E519" s="84" t="s">
        <v>158</v>
      </c>
      <c r="F519" s="15"/>
      <c r="G519" s="527">
        <f>G520</f>
        <v>0</v>
      </c>
      <c r="H519" s="4">
        <f t="shared" si="60"/>
        <v>0</v>
      </c>
      <c r="I519" s="4">
        <f t="shared" si="60"/>
        <v>0</v>
      </c>
    </row>
    <row r="520" spans="1:9" ht="27.75" hidden="1">
      <c r="A520" s="312" t="s">
        <v>801</v>
      </c>
      <c r="B520" s="15" t="s">
        <v>775</v>
      </c>
      <c r="C520" s="15" t="s">
        <v>681</v>
      </c>
      <c r="D520" s="15" t="s">
        <v>542</v>
      </c>
      <c r="E520" s="84" t="s">
        <v>160</v>
      </c>
      <c r="F520" s="15"/>
      <c r="G520" s="527">
        <f>G521</f>
        <v>0</v>
      </c>
      <c r="H520" s="4">
        <f t="shared" si="60"/>
        <v>0</v>
      </c>
      <c r="I520" s="4">
        <f t="shared" si="60"/>
        <v>0</v>
      </c>
    </row>
    <row r="521" spans="1:9" ht="27.75" hidden="1">
      <c r="A521" s="68" t="s">
        <v>628</v>
      </c>
      <c r="B521" s="15" t="s">
        <v>775</v>
      </c>
      <c r="C521" s="15" t="s">
        <v>681</v>
      </c>
      <c r="D521" s="15" t="s">
        <v>542</v>
      </c>
      <c r="E521" s="84" t="s">
        <v>8</v>
      </c>
      <c r="F521" s="15"/>
      <c r="G521" s="527">
        <f>G522</f>
        <v>0</v>
      </c>
      <c r="H521" s="4">
        <f t="shared" si="60"/>
        <v>0</v>
      </c>
      <c r="I521" s="4">
        <f t="shared" si="60"/>
        <v>0</v>
      </c>
    </row>
    <row r="522" spans="1:9" ht="15" hidden="1">
      <c r="A522" s="15" t="s">
        <v>174</v>
      </c>
      <c r="B522" s="15" t="s">
        <v>775</v>
      </c>
      <c r="C522" s="15" t="s">
        <v>681</v>
      </c>
      <c r="D522" s="15" t="s">
        <v>542</v>
      </c>
      <c r="E522" s="84" t="s">
        <v>8</v>
      </c>
      <c r="F522" s="15" t="s">
        <v>532</v>
      </c>
      <c r="G522" s="527">
        <v>0</v>
      </c>
      <c r="H522" s="4"/>
      <c r="I522" s="4"/>
    </row>
    <row r="523" spans="1:9" ht="28.5" hidden="1">
      <c r="A523" s="22" t="s">
        <v>431</v>
      </c>
      <c r="B523" s="15" t="s">
        <v>775</v>
      </c>
      <c r="C523" s="15" t="s">
        <v>681</v>
      </c>
      <c r="D523" s="15" t="s">
        <v>542</v>
      </c>
      <c r="E523" s="21" t="s">
        <v>432</v>
      </c>
      <c r="F523" s="15"/>
      <c r="G523" s="525"/>
      <c r="H523" s="6">
        <f>H524</f>
        <v>1</v>
      </c>
      <c r="I523" s="6">
        <f>I524</f>
        <v>2</v>
      </c>
    </row>
    <row r="524" spans="1:9" ht="27.75" hidden="1">
      <c r="A524" s="29" t="s">
        <v>435</v>
      </c>
      <c r="B524" s="15" t="s">
        <v>775</v>
      </c>
      <c r="C524" s="15" t="s">
        <v>681</v>
      </c>
      <c r="D524" s="15" t="s">
        <v>542</v>
      </c>
      <c r="E524" s="15" t="s">
        <v>434</v>
      </c>
      <c r="F524" s="15"/>
      <c r="G524" s="527"/>
      <c r="H524" s="4">
        <f>H526+H529+H532</f>
        <v>1</v>
      </c>
      <c r="I524" s="4">
        <f>I526+I529+I532+I535</f>
        <v>2</v>
      </c>
    </row>
    <row r="525" spans="1:9" ht="15" hidden="1">
      <c r="A525" s="43"/>
      <c r="B525" s="15" t="s">
        <v>775</v>
      </c>
      <c r="C525" s="15" t="s">
        <v>681</v>
      </c>
      <c r="D525" s="15" t="s">
        <v>542</v>
      </c>
      <c r="E525" s="15" t="s">
        <v>437</v>
      </c>
      <c r="F525" s="15"/>
      <c r="G525" s="527"/>
      <c r="H525" s="4"/>
      <c r="I525" s="4"/>
    </row>
    <row r="526" spans="1:9" ht="27.75" hidden="1">
      <c r="A526" s="26" t="s">
        <v>805</v>
      </c>
      <c r="B526" s="15" t="s">
        <v>775</v>
      </c>
      <c r="C526" s="15" t="s">
        <v>681</v>
      </c>
      <c r="D526" s="15" t="s">
        <v>542</v>
      </c>
      <c r="E526" s="15" t="s">
        <v>806</v>
      </c>
      <c r="F526" s="15"/>
      <c r="G526" s="527"/>
      <c r="H526" s="4"/>
      <c r="I526" s="4">
        <f>I527</f>
        <v>0.5</v>
      </c>
    </row>
    <row r="527" spans="1:9" ht="27" hidden="1">
      <c r="A527" s="15" t="s">
        <v>614</v>
      </c>
      <c r="B527" s="15" t="s">
        <v>775</v>
      </c>
      <c r="C527" s="15" t="s">
        <v>681</v>
      </c>
      <c r="D527" s="15" t="s">
        <v>542</v>
      </c>
      <c r="E527" s="15" t="s">
        <v>807</v>
      </c>
      <c r="F527" s="15"/>
      <c r="G527" s="527"/>
      <c r="H527" s="4"/>
      <c r="I527" s="4">
        <f>I528</f>
        <v>0.5</v>
      </c>
    </row>
    <row r="528" spans="1:9" ht="27.75" hidden="1">
      <c r="A528" s="74" t="s">
        <v>389</v>
      </c>
      <c r="B528" s="15" t="s">
        <v>775</v>
      </c>
      <c r="C528" s="15" t="s">
        <v>681</v>
      </c>
      <c r="D528" s="15" t="s">
        <v>542</v>
      </c>
      <c r="E528" s="15" t="s">
        <v>807</v>
      </c>
      <c r="F528" s="15" t="s">
        <v>530</v>
      </c>
      <c r="G528" s="527"/>
      <c r="H528" s="4"/>
      <c r="I528" s="4">
        <v>0.5</v>
      </c>
    </row>
    <row r="529" spans="1:9" ht="27.75" hidden="1">
      <c r="A529" s="26" t="s">
        <v>808</v>
      </c>
      <c r="B529" s="15" t="s">
        <v>775</v>
      </c>
      <c r="C529" s="15" t="s">
        <v>681</v>
      </c>
      <c r="D529" s="15" t="s">
        <v>542</v>
      </c>
      <c r="E529" s="15" t="s">
        <v>809</v>
      </c>
      <c r="F529" s="15"/>
      <c r="G529" s="527"/>
      <c r="H529" s="4">
        <f>H530</f>
        <v>0.5</v>
      </c>
      <c r="I529" s="4">
        <f>I530</f>
        <v>0.5</v>
      </c>
    </row>
    <row r="530" spans="1:9" ht="27" hidden="1">
      <c r="A530" s="15" t="s">
        <v>614</v>
      </c>
      <c r="B530" s="15" t="s">
        <v>775</v>
      </c>
      <c r="C530" s="15" t="s">
        <v>681</v>
      </c>
      <c r="D530" s="15" t="s">
        <v>542</v>
      </c>
      <c r="E530" s="15" t="s">
        <v>810</v>
      </c>
      <c r="F530" s="15"/>
      <c r="G530" s="527"/>
      <c r="H530" s="4">
        <f>H531</f>
        <v>0.5</v>
      </c>
      <c r="I530" s="4">
        <f>I531</f>
        <v>0.5</v>
      </c>
    </row>
    <row r="531" spans="1:9" ht="27.75" hidden="1">
      <c r="A531" s="74" t="s">
        <v>389</v>
      </c>
      <c r="B531" s="15" t="s">
        <v>775</v>
      </c>
      <c r="C531" s="15" t="s">
        <v>681</v>
      </c>
      <c r="D531" s="15" t="s">
        <v>542</v>
      </c>
      <c r="E531" s="15" t="s">
        <v>810</v>
      </c>
      <c r="F531" s="15" t="s">
        <v>530</v>
      </c>
      <c r="G531" s="527"/>
      <c r="H531" s="4">
        <v>0.5</v>
      </c>
      <c r="I531" s="4">
        <v>0.5</v>
      </c>
    </row>
    <row r="532" spans="1:9" ht="27.75" hidden="1">
      <c r="A532" s="26" t="s">
        <v>811</v>
      </c>
      <c r="B532" s="15" t="s">
        <v>775</v>
      </c>
      <c r="C532" s="15" t="s">
        <v>681</v>
      </c>
      <c r="D532" s="15" t="s">
        <v>542</v>
      </c>
      <c r="E532" s="15" t="s">
        <v>812</v>
      </c>
      <c r="F532" s="15"/>
      <c r="G532" s="527"/>
      <c r="H532" s="4">
        <f>H533</f>
        <v>0.5</v>
      </c>
      <c r="I532" s="4">
        <f>I533</f>
        <v>0.5</v>
      </c>
    </row>
    <row r="533" spans="1:9" ht="27" hidden="1">
      <c r="A533" s="15" t="s">
        <v>614</v>
      </c>
      <c r="B533" s="15" t="s">
        <v>775</v>
      </c>
      <c r="C533" s="15" t="s">
        <v>681</v>
      </c>
      <c r="D533" s="15" t="s">
        <v>542</v>
      </c>
      <c r="E533" s="15" t="s">
        <v>813</v>
      </c>
      <c r="F533" s="15"/>
      <c r="G533" s="527"/>
      <c r="H533" s="4">
        <f>H534</f>
        <v>0.5</v>
      </c>
      <c r="I533" s="4">
        <f>I534</f>
        <v>0.5</v>
      </c>
    </row>
    <row r="534" spans="1:9" ht="27.75" hidden="1">
      <c r="A534" s="74" t="s">
        <v>389</v>
      </c>
      <c r="B534" s="15" t="s">
        <v>775</v>
      </c>
      <c r="C534" s="15" t="s">
        <v>681</v>
      </c>
      <c r="D534" s="15" t="s">
        <v>542</v>
      </c>
      <c r="E534" s="15" t="s">
        <v>813</v>
      </c>
      <c r="F534" s="15" t="s">
        <v>530</v>
      </c>
      <c r="G534" s="527"/>
      <c r="H534" s="4">
        <v>0.5</v>
      </c>
      <c r="I534" s="4">
        <v>0.5</v>
      </c>
    </row>
    <row r="535" spans="1:9" ht="27.75" hidden="1">
      <c r="A535" s="26" t="s">
        <v>814</v>
      </c>
      <c r="B535" s="15" t="s">
        <v>775</v>
      </c>
      <c r="C535" s="15" t="s">
        <v>681</v>
      </c>
      <c r="D535" s="15" t="s">
        <v>542</v>
      </c>
      <c r="E535" s="15" t="s">
        <v>815</v>
      </c>
      <c r="F535" s="15"/>
      <c r="G535" s="527"/>
      <c r="H535" s="4"/>
      <c r="I535" s="4">
        <f>I536</f>
        <v>0.5</v>
      </c>
    </row>
    <row r="536" spans="1:9" ht="27" hidden="1">
      <c r="A536" s="15" t="s">
        <v>614</v>
      </c>
      <c r="B536" s="15" t="s">
        <v>775</v>
      </c>
      <c r="C536" s="15" t="s">
        <v>681</v>
      </c>
      <c r="D536" s="15" t="s">
        <v>542</v>
      </c>
      <c r="E536" s="15" t="s">
        <v>816</v>
      </c>
      <c r="F536" s="15"/>
      <c r="G536" s="527"/>
      <c r="H536" s="4"/>
      <c r="I536" s="4">
        <f>I537</f>
        <v>0.5</v>
      </c>
    </row>
    <row r="537" spans="1:9" ht="27.75" hidden="1">
      <c r="A537" s="74" t="s">
        <v>389</v>
      </c>
      <c r="B537" s="15" t="s">
        <v>775</v>
      </c>
      <c r="C537" s="15" t="s">
        <v>681</v>
      </c>
      <c r="D537" s="15" t="s">
        <v>542</v>
      </c>
      <c r="E537" s="15" t="s">
        <v>816</v>
      </c>
      <c r="F537" s="15" t="s">
        <v>530</v>
      </c>
      <c r="G537" s="527"/>
      <c r="H537" s="4"/>
      <c r="I537" s="4">
        <v>0.5</v>
      </c>
    </row>
    <row r="538" spans="1:9" ht="15">
      <c r="A538" s="28" t="s">
        <v>615</v>
      </c>
      <c r="B538" s="21" t="s">
        <v>775</v>
      </c>
      <c r="C538" s="21" t="s">
        <v>681</v>
      </c>
      <c r="D538" s="21" t="s">
        <v>542</v>
      </c>
      <c r="E538" s="21" t="s">
        <v>696</v>
      </c>
      <c r="F538" s="15"/>
      <c r="G538" s="525">
        <f>G539</f>
        <v>4283.054</v>
      </c>
      <c r="H538" s="4">
        <f>H539</f>
        <v>60</v>
      </c>
      <c r="I538" s="4">
        <f>I539</f>
        <v>60</v>
      </c>
    </row>
    <row r="539" spans="1:9" ht="15">
      <c r="A539" s="22" t="s">
        <v>83</v>
      </c>
      <c r="B539" s="21" t="s">
        <v>775</v>
      </c>
      <c r="C539" s="21" t="s">
        <v>681</v>
      </c>
      <c r="D539" s="21" t="s">
        <v>542</v>
      </c>
      <c r="E539" s="21" t="s">
        <v>697</v>
      </c>
      <c r="F539" s="15"/>
      <c r="G539" s="525">
        <f>G547+G541+G545+G542</f>
        <v>4283.054</v>
      </c>
      <c r="H539" s="4">
        <f>H547+H541+H545</f>
        <v>60</v>
      </c>
      <c r="I539" s="4">
        <f>I547+I541+I545</f>
        <v>60</v>
      </c>
    </row>
    <row r="540" spans="1:9" ht="15" hidden="1">
      <c r="A540" s="24"/>
      <c r="B540" s="24"/>
      <c r="C540" s="24"/>
      <c r="D540" s="24"/>
      <c r="E540" s="24"/>
      <c r="F540" s="15"/>
      <c r="G540" s="527">
        <f>G541</f>
        <v>0</v>
      </c>
      <c r="H540" s="4">
        <f>H541</f>
        <v>0</v>
      </c>
      <c r="I540" s="4">
        <f>I541</f>
        <v>0</v>
      </c>
    </row>
    <row r="541" spans="1:9" ht="15" hidden="1">
      <c r="A541" s="74"/>
      <c r="B541" s="15"/>
      <c r="C541" s="15"/>
      <c r="D541" s="15"/>
      <c r="E541" s="15"/>
      <c r="F541" s="15"/>
      <c r="G541" s="527"/>
      <c r="H541" s="4"/>
      <c r="I541" s="4"/>
    </row>
    <row r="542" spans="1:9" ht="27">
      <c r="A542" s="24" t="s">
        <v>613</v>
      </c>
      <c r="B542" s="24" t="s">
        <v>775</v>
      </c>
      <c r="C542" s="24" t="s">
        <v>681</v>
      </c>
      <c r="D542" s="24" t="s">
        <v>542</v>
      </c>
      <c r="E542" s="24" t="s">
        <v>500</v>
      </c>
      <c r="F542" s="15"/>
      <c r="G542" s="4">
        <f>G544+G543</f>
        <v>4233.054</v>
      </c>
      <c r="H542" s="4"/>
      <c r="I542" s="4"/>
    </row>
    <row r="543" spans="1:9" ht="40.5">
      <c r="A543" s="15" t="s">
        <v>669</v>
      </c>
      <c r="B543" s="24" t="s">
        <v>775</v>
      </c>
      <c r="C543" s="24" t="s">
        <v>681</v>
      </c>
      <c r="D543" s="24" t="s">
        <v>542</v>
      </c>
      <c r="E543" s="24" t="s">
        <v>500</v>
      </c>
      <c r="F543" s="15" t="s">
        <v>73</v>
      </c>
      <c r="G543" s="4">
        <v>1259</v>
      </c>
      <c r="H543" s="4"/>
      <c r="I543" s="4"/>
    </row>
    <row r="544" spans="1:9" ht="27.75">
      <c r="A544" s="74" t="s">
        <v>389</v>
      </c>
      <c r="B544" s="15" t="s">
        <v>775</v>
      </c>
      <c r="C544" s="15" t="s">
        <v>681</v>
      </c>
      <c r="D544" s="15" t="s">
        <v>542</v>
      </c>
      <c r="E544" s="15" t="s">
        <v>500</v>
      </c>
      <c r="F544" s="15" t="s">
        <v>530</v>
      </c>
      <c r="G544" s="4">
        <v>2974.054</v>
      </c>
      <c r="H544" s="4"/>
      <c r="I544" s="4"/>
    </row>
    <row r="545" spans="1:9" ht="15">
      <c r="A545" s="40" t="s">
        <v>256</v>
      </c>
      <c r="B545" s="15" t="s">
        <v>775</v>
      </c>
      <c r="C545" s="15" t="s">
        <v>681</v>
      </c>
      <c r="D545" s="15" t="s">
        <v>542</v>
      </c>
      <c r="E545" s="15" t="s">
        <v>501</v>
      </c>
      <c r="F545" s="15"/>
      <c r="G545" s="527">
        <f>G546</f>
        <v>50</v>
      </c>
      <c r="H545" s="4">
        <f>H546</f>
        <v>50</v>
      </c>
      <c r="I545" s="4">
        <f>I546</f>
        <v>50</v>
      </c>
    </row>
    <row r="546" spans="1:9" ht="27.75">
      <c r="A546" s="74" t="s">
        <v>389</v>
      </c>
      <c r="B546" s="15" t="s">
        <v>775</v>
      </c>
      <c r="C546" s="15" t="s">
        <v>681</v>
      </c>
      <c r="D546" s="15" t="s">
        <v>542</v>
      </c>
      <c r="E546" s="15" t="s">
        <v>501</v>
      </c>
      <c r="F546" s="15" t="s">
        <v>530</v>
      </c>
      <c r="G546" s="527">
        <v>50</v>
      </c>
      <c r="H546" s="4">
        <v>50</v>
      </c>
      <c r="I546" s="4">
        <v>50</v>
      </c>
    </row>
    <row r="547" spans="1:9" ht="27.75" hidden="1">
      <c r="A547" s="68" t="s">
        <v>628</v>
      </c>
      <c r="B547" s="15" t="s">
        <v>775</v>
      </c>
      <c r="C547" s="15" t="s">
        <v>681</v>
      </c>
      <c r="D547" s="15" t="s">
        <v>542</v>
      </c>
      <c r="E547" s="15" t="s">
        <v>6</v>
      </c>
      <c r="F547" s="15"/>
      <c r="G547" s="527">
        <f>G548</f>
        <v>0</v>
      </c>
      <c r="H547" s="4">
        <f>H548</f>
        <v>10</v>
      </c>
      <c r="I547" s="4">
        <f>I548</f>
        <v>10</v>
      </c>
    </row>
    <row r="548" spans="1:9" ht="15" hidden="1">
      <c r="A548" s="15" t="s">
        <v>174</v>
      </c>
      <c r="B548" s="15" t="s">
        <v>775</v>
      </c>
      <c r="C548" s="15" t="s">
        <v>681</v>
      </c>
      <c r="D548" s="15" t="s">
        <v>542</v>
      </c>
      <c r="E548" s="15" t="s">
        <v>6</v>
      </c>
      <c r="F548" s="15" t="s">
        <v>532</v>
      </c>
      <c r="G548" s="527">
        <v>0</v>
      </c>
      <c r="H548" s="4">
        <v>10</v>
      </c>
      <c r="I548" s="4">
        <v>10</v>
      </c>
    </row>
    <row r="549" spans="1:9" ht="15.75">
      <c r="A549" s="313" t="s">
        <v>525</v>
      </c>
      <c r="B549" s="17" t="s">
        <v>775</v>
      </c>
      <c r="C549" s="18" t="s">
        <v>540</v>
      </c>
      <c r="D549" s="16"/>
      <c r="E549" s="16"/>
      <c r="F549" s="15"/>
      <c r="G549" s="530">
        <f>G555+G550+G561</f>
        <v>973.6030000000001</v>
      </c>
      <c r="H549" s="7">
        <f>H555+H550+H561</f>
        <v>710</v>
      </c>
      <c r="I549" s="7">
        <f>I555+I550+I561</f>
        <v>710</v>
      </c>
    </row>
    <row r="550" spans="1:9" ht="15.75" hidden="1">
      <c r="A550" s="313" t="s">
        <v>9</v>
      </c>
      <c r="B550" s="17" t="s">
        <v>775</v>
      </c>
      <c r="C550" s="18" t="s">
        <v>540</v>
      </c>
      <c r="D550" s="18" t="s">
        <v>185</v>
      </c>
      <c r="E550" s="16"/>
      <c r="F550" s="15"/>
      <c r="G550" s="530">
        <f>G551</f>
        <v>0</v>
      </c>
      <c r="H550" s="7">
        <f aca="true" t="shared" si="61" ref="H550:I553">H551</f>
        <v>0</v>
      </c>
      <c r="I550" s="7">
        <f t="shared" si="61"/>
        <v>0</v>
      </c>
    </row>
    <row r="551" spans="1:9" ht="15" hidden="1">
      <c r="A551" s="28" t="s">
        <v>615</v>
      </c>
      <c r="B551" s="17" t="s">
        <v>775</v>
      </c>
      <c r="C551" s="18" t="s">
        <v>540</v>
      </c>
      <c r="D551" s="18" t="s">
        <v>185</v>
      </c>
      <c r="E551" s="21" t="s">
        <v>696</v>
      </c>
      <c r="F551" s="15"/>
      <c r="G551" s="530">
        <f>G552</f>
        <v>0</v>
      </c>
      <c r="H551" s="7">
        <f t="shared" si="61"/>
        <v>0</v>
      </c>
      <c r="I551" s="7">
        <f t="shared" si="61"/>
        <v>0</v>
      </c>
    </row>
    <row r="552" spans="1:9" ht="15" hidden="1">
      <c r="A552" s="22" t="s">
        <v>83</v>
      </c>
      <c r="B552" s="17" t="s">
        <v>775</v>
      </c>
      <c r="C552" s="18" t="s">
        <v>540</v>
      </c>
      <c r="D552" s="18" t="s">
        <v>185</v>
      </c>
      <c r="E552" s="21" t="s">
        <v>697</v>
      </c>
      <c r="F552" s="15"/>
      <c r="G552" s="530">
        <f>G553</f>
        <v>0</v>
      </c>
      <c r="H552" s="7">
        <f t="shared" si="61"/>
        <v>0</v>
      </c>
      <c r="I552" s="7">
        <f t="shared" si="61"/>
        <v>0</v>
      </c>
    </row>
    <row r="553" spans="1:9" ht="41.25" hidden="1">
      <c r="A553" s="314" t="s">
        <v>10</v>
      </c>
      <c r="B553" s="15" t="s">
        <v>775</v>
      </c>
      <c r="C553" s="16" t="s">
        <v>540</v>
      </c>
      <c r="D553" s="16" t="s">
        <v>185</v>
      </c>
      <c r="E553" s="24" t="s">
        <v>795</v>
      </c>
      <c r="F553" s="15"/>
      <c r="G553" s="524">
        <f>G554</f>
        <v>0</v>
      </c>
      <c r="H553" s="5">
        <f t="shared" si="61"/>
        <v>0</v>
      </c>
      <c r="I553" s="5">
        <f t="shared" si="61"/>
        <v>0</v>
      </c>
    </row>
    <row r="554" spans="1:9" ht="15" hidden="1">
      <c r="A554" s="15" t="s">
        <v>174</v>
      </c>
      <c r="B554" s="15" t="s">
        <v>775</v>
      </c>
      <c r="C554" s="16" t="s">
        <v>540</v>
      </c>
      <c r="D554" s="16" t="s">
        <v>185</v>
      </c>
      <c r="E554" s="24" t="s">
        <v>795</v>
      </c>
      <c r="F554" s="15" t="s">
        <v>532</v>
      </c>
      <c r="G554" s="524"/>
      <c r="H554" s="5"/>
      <c r="I554" s="5"/>
    </row>
    <row r="555" spans="1:9" ht="15">
      <c r="A555" s="28" t="s">
        <v>165</v>
      </c>
      <c r="B555" s="17" t="s">
        <v>775</v>
      </c>
      <c r="C555" s="17" t="s">
        <v>540</v>
      </c>
      <c r="D555" s="17" t="s">
        <v>545</v>
      </c>
      <c r="E555" s="47"/>
      <c r="F555" s="47"/>
      <c r="G555" s="524">
        <f>G556</f>
        <v>510</v>
      </c>
      <c r="H555" s="5">
        <f aca="true" t="shared" si="62" ref="H555:I559">H556</f>
        <v>710</v>
      </c>
      <c r="I555" s="5">
        <f t="shared" si="62"/>
        <v>710</v>
      </c>
    </row>
    <row r="556" spans="1:9" ht="42.75">
      <c r="A556" s="22" t="s">
        <v>728</v>
      </c>
      <c r="B556" s="17" t="s">
        <v>775</v>
      </c>
      <c r="C556" s="21" t="s">
        <v>540</v>
      </c>
      <c r="D556" s="21" t="s">
        <v>545</v>
      </c>
      <c r="E556" s="48" t="s">
        <v>156</v>
      </c>
      <c r="F556" s="48"/>
      <c r="G556" s="524">
        <f>G557</f>
        <v>510</v>
      </c>
      <c r="H556" s="5">
        <f t="shared" si="62"/>
        <v>710</v>
      </c>
      <c r="I556" s="5">
        <f t="shared" si="62"/>
        <v>710</v>
      </c>
    </row>
    <row r="557" spans="1:9" ht="62.25" customHeight="1">
      <c r="A557" s="29" t="s">
        <v>1385</v>
      </c>
      <c r="B557" s="15" t="s">
        <v>775</v>
      </c>
      <c r="C557" s="15" t="s">
        <v>540</v>
      </c>
      <c r="D557" s="15" t="s">
        <v>545</v>
      </c>
      <c r="E557" s="49" t="s">
        <v>158</v>
      </c>
      <c r="F557" s="49"/>
      <c r="G557" s="524">
        <f>G558</f>
        <v>510</v>
      </c>
      <c r="H557" s="5">
        <f t="shared" si="62"/>
        <v>710</v>
      </c>
      <c r="I557" s="5">
        <f t="shared" si="62"/>
        <v>710</v>
      </c>
    </row>
    <row r="558" spans="1:9" ht="30.75" customHeight="1">
      <c r="A558" s="32" t="s">
        <v>159</v>
      </c>
      <c r="B558" s="15" t="s">
        <v>775</v>
      </c>
      <c r="C558" s="15" t="s">
        <v>540</v>
      </c>
      <c r="D558" s="15" t="s">
        <v>545</v>
      </c>
      <c r="E558" s="49" t="s">
        <v>160</v>
      </c>
      <c r="F558" s="49"/>
      <c r="G558" s="524">
        <f>G559</f>
        <v>510</v>
      </c>
      <c r="H558" s="5">
        <f t="shared" si="62"/>
        <v>710</v>
      </c>
      <c r="I558" s="5">
        <f t="shared" si="62"/>
        <v>710</v>
      </c>
    </row>
    <row r="559" spans="1:9" ht="27.75">
      <c r="A559" s="279" t="s">
        <v>528</v>
      </c>
      <c r="B559" s="15" t="s">
        <v>775</v>
      </c>
      <c r="C559" s="24" t="s">
        <v>540</v>
      </c>
      <c r="D559" s="24" t="s">
        <v>545</v>
      </c>
      <c r="E559" s="50" t="s">
        <v>161</v>
      </c>
      <c r="F559" s="50"/>
      <c r="G559" s="524">
        <f>G560</f>
        <v>510</v>
      </c>
      <c r="H559" s="5">
        <f t="shared" si="62"/>
        <v>710</v>
      </c>
      <c r="I559" s="5">
        <f t="shared" si="62"/>
        <v>710</v>
      </c>
    </row>
    <row r="560" spans="1:9" ht="28.5" customHeight="1">
      <c r="A560" s="74" t="s">
        <v>389</v>
      </c>
      <c r="B560" s="15" t="s">
        <v>775</v>
      </c>
      <c r="C560" s="15" t="s">
        <v>540</v>
      </c>
      <c r="D560" s="15" t="s">
        <v>545</v>
      </c>
      <c r="E560" s="49" t="s">
        <v>161</v>
      </c>
      <c r="F560" s="49" t="s">
        <v>530</v>
      </c>
      <c r="G560" s="524">
        <v>510</v>
      </c>
      <c r="H560" s="5">
        <v>710</v>
      </c>
      <c r="I560" s="5">
        <v>710</v>
      </c>
    </row>
    <row r="561" spans="1:9" ht="16.5" customHeight="1">
      <c r="A561" s="240" t="s">
        <v>526</v>
      </c>
      <c r="B561" s="17" t="s">
        <v>775</v>
      </c>
      <c r="C561" s="17" t="s">
        <v>540</v>
      </c>
      <c r="D561" s="17" t="s">
        <v>527</v>
      </c>
      <c r="E561" s="49"/>
      <c r="F561" s="15"/>
      <c r="G561" s="530">
        <f>G562</f>
        <v>463.603</v>
      </c>
      <c r="H561" s="7">
        <f aca="true" t="shared" si="63" ref="H561:I565">H562</f>
        <v>0</v>
      </c>
      <c r="I561" s="7">
        <f t="shared" si="63"/>
        <v>0</v>
      </c>
    </row>
    <row r="562" spans="1:9" ht="41.25" customHeight="1">
      <c r="A562" s="309" t="s">
        <v>445</v>
      </c>
      <c r="B562" s="21" t="s">
        <v>775</v>
      </c>
      <c r="C562" s="21" t="s">
        <v>540</v>
      </c>
      <c r="D562" s="21" t="s">
        <v>527</v>
      </c>
      <c r="E562" s="48" t="s">
        <v>372</v>
      </c>
      <c r="F562" s="15"/>
      <c r="G562" s="524">
        <f>G563</f>
        <v>463.603</v>
      </c>
      <c r="H562" s="5">
        <f t="shared" si="63"/>
        <v>0</v>
      </c>
      <c r="I562" s="5">
        <f t="shared" si="63"/>
        <v>0</v>
      </c>
    </row>
    <row r="563" spans="1:9" ht="44.25" customHeight="1">
      <c r="A563" s="82" t="s">
        <v>1386</v>
      </c>
      <c r="B563" s="17" t="s">
        <v>775</v>
      </c>
      <c r="C563" s="21" t="s">
        <v>540</v>
      </c>
      <c r="D563" s="21" t="s">
        <v>527</v>
      </c>
      <c r="E563" s="49" t="s">
        <v>373</v>
      </c>
      <c r="F563" s="15"/>
      <c r="G563" s="524">
        <f>G564</f>
        <v>463.603</v>
      </c>
      <c r="H563" s="5">
        <f t="shared" si="63"/>
        <v>0</v>
      </c>
      <c r="I563" s="5">
        <f t="shared" si="63"/>
        <v>0</v>
      </c>
    </row>
    <row r="564" spans="1:9" ht="27.75" customHeight="1">
      <c r="A564" s="282" t="s">
        <v>1</v>
      </c>
      <c r="B564" s="15" t="s">
        <v>775</v>
      </c>
      <c r="C564" s="24" t="s">
        <v>540</v>
      </c>
      <c r="D564" s="24" t="s">
        <v>527</v>
      </c>
      <c r="E564" s="49" t="s">
        <v>302</v>
      </c>
      <c r="F564" s="15"/>
      <c r="G564" s="524">
        <f>G622+G620</f>
        <v>463.603</v>
      </c>
      <c r="H564" s="5">
        <f t="shared" si="63"/>
        <v>0</v>
      </c>
      <c r="I564" s="5">
        <f t="shared" si="63"/>
        <v>0</v>
      </c>
    </row>
    <row r="565" spans="1:9" ht="32.25" customHeight="1" hidden="1">
      <c r="A565" s="2" t="s">
        <v>859</v>
      </c>
      <c r="B565" s="15" t="s">
        <v>775</v>
      </c>
      <c r="C565" s="24" t="s">
        <v>540</v>
      </c>
      <c r="D565" s="24" t="s">
        <v>527</v>
      </c>
      <c r="E565" s="49" t="s">
        <v>858</v>
      </c>
      <c r="F565" s="15"/>
      <c r="G565" s="524">
        <f>G566</f>
        <v>0</v>
      </c>
      <c r="H565" s="5">
        <f t="shared" si="63"/>
        <v>0</v>
      </c>
      <c r="I565" s="5">
        <f t="shared" si="63"/>
        <v>0</v>
      </c>
    </row>
    <row r="566" spans="1:10" ht="33" customHeight="1" hidden="1">
      <c r="A566" s="74" t="s">
        <v>389</v>
      </c>
      <c r="B566" s="15" t="s">
        <v>775</v>
      </c>
      <c r="C566" s="24" t="s">
        <v>540</v>
      </c>
      <c r="D566" s="24" t="s">
        <v>527</v>
      </c>
      <c r="E566" s="49" t="s">
        <v>858</v>
      </c>
      <c r="F566" s="15" t="s">
        <v>530</v>
      </c>
      <c r="G566" s="524"/>
      <c r="H566" s="5"/>
      <c r="I566" s="5"/>
      <c r="J566" s="1"/>
    </row>
    <row r="567" spans="1:12" ht="15" hidden="1">
      <c r="A567" s="17" t="s">
        <v>605</v>
      </c>
      <c r="B567" s="17" t="s">
        <v>775</v>
      </c>
      <c r="C567" s="17" t="s">
        <v>185</v>
      </c>
      <c r="D567" s="17"/>
      <c r="E567" s="47"/>
      <c r="F567" s="47"/>
      <c r="G567" s="525">
        <f>G581+G600+G568</f>
        <v>0</v>
      </c>
      <c r="H567" s="6">
        <f>H581+H600+H568</f>
        <v>464</v>
      </c>
      <c r="I567" s="6">
        <f>I581+I600+I568</f>
        <v>556</v>
      </c>
      <c r="L567" s="3"/>
    </row>
    <row r="568" spans="1:12" ht="15" hidden="1">
      <c r="A568" s="17" t="s">
        <v>124</v>
      </c>
      <c r="B568" s="17" t="s">
        <v>775</v>
      </c>
      <c r="C568" s="17" t="s">
        <v>185</v>
      </c>
      <c r="D568" s="17" t="s">
        <v>681</v>
      </c>
      <c r="E568" s="47"/>
      <c r="F568" s="48"/>
      <c r="G568" s="526">
        <f>G569+G576</f>
        <v>0</v>
      </c>
      <c r="H568" s="9">
        <f>H569+H576</f>
        <v>0</v>
      </c>
      <c r="I568" s="9">
        <f>I569+I576</f>
        <v>0</v>
      </c>
      <c r="L568" s="3"/>
    </row>
    <row r="569" spans="1:12" ht="42.75" hidden="1">
      <c r="A569" s="309" t="s">
        <v>445</v>
      </c>
      <c r="B569" s="15" t="s">
        <v>775</v>
      </c>
      <c r="C569" s="15" t="s">
        <v>185</v>
      </c>
      <c r="D569" s="15" t="s">
        <v>681</v>
      </c>
      <c r="E569" s="48" t="s">
        <v>372</v>
      </c>
      <c r="F569" s="49"/>
      <c r="G569" s="527">
        <f aca="true" t="shared" si="64" ref="G569:I570">G570</f>
        <v>0</v>
      </c>
      <c r="H569" s="4">
        <f t="shared" si="64"/>
        <v>0</v>
      </c>
      <c r="I569" s="4">
        <f t="shared" si="64"/>
        <v>0</v>
      </c>
      <c r="L569" s="3"/>
    </row>
    <row r="570" spans="1:12" ht="41.25" hidden="1">
      <c r="A570" s="82" t="s">
        <v>446</v>
      </c>
      <c r="B570" s="15" t="s">
        <v>775</v>
      </c>
      <c r="C570" s="15" t="s">
        <v>185</v>
      </c>
      <c r="D570" s="15" t="s">
        <v>681</v>
      </c>
      <c r="E570" s="49" t="s">
        <v>373</v>
      </c>
      <c r="F570" s="49"/>
      <c r="G570" s="527">
        <f t="shared" si="64"/>
        <v>0</v>
      </c>
      <c r="H570" s="4">
        <f t="shared" si="64"/>
        <v>0</v>
      </c>
      <c r="I570" s="4">
        <f t="shared" si="64"/>
        <v>0</v>
      </c>
      <c r="L570" s="3"/>
    </row>
    <row r="571" spans="1:12" ht="40.5" hidden="1">
      <c r="A571" s="282" t="s">
        <v>407</v>
      </c>
      <c r="B571" s="15" t="s">
        <v>775</v>
      </c>
      <c r="C571" s="15" t="s">
        <v>185</v>
      </c>
      <c r="D571" s="15" t="s">
        <v>681</v>
      </c>
      <c r="E571" s="424" t="s">
        <v>449</v>
      </c>
      <c r="F571" s="49"/>
      <c r="G571" s="527">
        <f>G574+G572</f>
        <v>0</v>
      </c>
      <c r="H571" s="4">
        <f>H574+H572</f>
        <v>0</v>
      </c>
      <c r="I571" s="4">
        <f>I574+I572</f>
        <v>0</v>
      </c>
      <c r="L571" s="3"/>
    </row>
    <row r="572" spans="1:12" ht="27" hidden="1">
      <c r="A572" s="2" t="s">
        <v>618</v>
      </c>
      <c r="B572" s="15" t="s">
        <v>775</v>
      </c>
      <c r="C572" s="15" t="s">
        <v>185</v>
      </c>
      <c r="D572" s="15" t="s">
        <v>681</v>
      </c>
      <c r="E572" s="49" t="s">
        <v>619</v>
      </c>
      <c r="F572" s="49"/>
      <c r="G572" s="527">
        <f>G573</f>
        <v>0</v>
      </c>
      <c r="H572" s="4">
        <f>H573</f>
        <v>0</v>
      </c>
      <c r="I572" s="4">
        <f>I573</f>
        <v>0</v>
      </c>
      <c r="L572" s="3"/>
    </row>
    <row r="573" spans="1:12" ht="15" hidden="1">
      <c r="A573" s="2" t="s">
        <v>174</v>
      </c>
      <c r="B573" s="15" t="s">
        <v>775</v>
      </c>
      <c r="C573" s="15" t="s">
        <v>185</v>
      </c>
      <c r="D573" s="15" t="s">
        <v>681</v>
      </c>
      <c r="E573" s="49" t="s">
        <v>619</v>
      </c>
      <c r="F573" s="49" t="s">
        <v>532</v>
      </c>
      <c r="G573" s="527"/>
      <c r="H573" s="4"/>
      <c r="I573" s="4"/>
      <c r="L573" s="3"/>
    </row>
    <row r="574" spans="1:12" ht="27" hidden="1">
      <c r="A574" s="2" t="s">
        <v>448</v>
      </c>
      <c r="B574" s="15" t="s">
        <v>775</v>
      </c>
      <c r="C574" s="15" t="s">
        <v>185</v>
      </c>
      <c r="D574" s="15" t="s">
        <v>681</v>
      </c>
      <c r="E574" s="49" t="s">
        <v>447</v>
      </c>
      <c r="F574" s="49"/>
      <c r="G574" s="527">
        <f>G575</f>
        <v>0</v>
      </c>
      <c r="H574" s="4">
        <f>H575</f>
        <v>0</v>
      </c>
      <c r="I574" s="4">
        <f>I575</f>
        <v>0</v>
      </c>
      <c r="L574" s="3"/>
    </row>
    <row r="575" spans="1:12" ht="15" hidden="1">
      <c r="A575" s="2" t="s">
        <v>174</v>
      </c>
      <c r="B575" s="15" t="s">
        <v>775</v>
      </c>
      <c r="C575" s="15" t="s">
        <v>185</v>
      </c>
      <c r="D575" s="15" t="s">
        <v>681</v>
      </c>
      <c r="E575" s="49" t="s">
        <v>447</v>
      </c>
      <c r="F575" s="49" t="s">
        <v>532</v>
      </c>
      <c r="G575" s="527"/>
      <c r="H575" s="4"/>
      <c r="I575" s="4"/>
      <c r="L575" s="3"/>
    </row>
    <row r="576" spans="1:12" ht="15" customHeight="1" hidden="1">
      <c r="A576" s="28" t="s">
        <v>615</v>
      </c>
      <c r="B576" s="17" t="s">
        <v>775</v>
      </c>
      <c r="C576" s="17" t="s">
        <v>185</v>
      </c>
      <c r="D576" s="17" t="s">
        <v>681</v>
      </c>
      <c r="E576" s="17" t="s">
        <v>696</v>
      </c>
      <c r="F576" s="47"/>
      <c r="G576" s="525">
        <f>G577</f>
        <v>0</v>
      </c>
      <c r="H576" s="6">
        <f aca="true" t="shared" si="65" ref="H576:I579">H577</f>
        <v>0</v>
      </c>
      <c r="I576" s="6">
        <f t="shared" si="65"/>
        <v>0</v>
      </c>
      <c r="L576" s="3"/>
    </row>
    <row r="577" spans="1:12" ht="17.25" customHeight="1" hidden="1">
      <c r="A577" s="22" t="s">
        <v>83</v>
      </c>
      <c r="B577" s="17" t="s">
        <v>775</v>
      </c>
      <c r="C577" s="17" t="s">
        <v>185</v>
      </c>
      <c r="D577" s="17" t="s">
        <v>681</v>
      </c>
      <c r="E577" s="21" t="s">
        <v>697</v>
      </c>
      <c r="F577" s="49"/>
      <c r="G577" s="527">
        <f>G578</f>
        <v>0</v>
      </c>
      <c r="H577" s="4">
        <f t="shared" si="65"/>
        <v>0</v>
      </c>
      <c r="I577" s="4">
        <f t="shared" si="65"/>
        <v>0</v>
      </c>
      <c r="L577" s="283"/>
    </row>
    <row r="578" spans="1:12" ht="27" customHeight="1" hidden="1">
      <c r="A578" s="63" t="s">
        <v>442</v>
      </c>
      <c r="B578" s="15" t="s">
        <v>775</v>
      </c>
      <c r="C578" s="15" t="s">
        <v>185</v>
      </c>
      <c r="D578" s="15" t="s">
        <v>681</v>
      </c>
      <c r="E578" s="49" t="s">
        <v>443</v>
      </c>
      <c r="F578" s="49"/>
      <c r="G578" s="527">
        <f>G579</f>
        <v>0</v>
      </c>
      <c r="H578" s="4">
        <f t="shared" si="65"/>
        <v>0</v>
      </c>
      <c r="I578" s="4">
        <f t="shared" si="65"/>
        <v>0</v>
      </c>
      <c r="L578" s="3"/>
    </row>
    <row r="579" spans="1:12" ht="54" hidden="1">
      <c r="A579" s="60" t="s">
        <v>637</v>
      </c>
      <c r="B579" s="17" t="s">
        <v>775</v>
      </c>
      <c r="C579" s="15" t="s">
        <v>185</v>
      </c>
      <c r="D579" s="15" t="s">
        <v>681</v>
      </c>
      <c r="E579" s="49" t="s">
        <v>181</v>
      </c>
      <c r="F579" s="49"/>
      <c r="G579" s="527">
        <f>G580</f>
        <v>0</v>
      </c>
      <c r="H579" s="4">
        <f t="shared" si="65"/>
        <v>0</v>
      </c>
      <c r="I579" s="4">
        <f t="shared" si="65"/>
        <v>0</v>
      </c>
      <c r="L579" s="3"/>
    </row>
    <row r="580" spans="1:12" ht="15" hidden="1">
      <c r="A580" s="2" t="s">
        <v>174</v>
      </c>
      <c r="B580" s="17" t="s">
        <v>775</v>
      </c>
      <c r="C580" s="15" t="s">
        <v>185</v>
      </c>
      <c r="D580" s="15" t="s">
        <v>681</v>
      </c>
      <c r="E580" s="49" t="s">
        <v>443</v>
      </c>
      <c r="F580" s="49" t="s">
        <v>532</v>
      </c>
      <c r="G580" s="527"/>
      <c r="H580" s="4"/>
      <c r="I580" s="4"/>
      <c r="L580" s="3"/>
    </row>
    <row r="581" spans="1:9" ht="15" hidden="1">
      <c r="A581" s="17" t="s">
        <v>750</v>
      </c>
      <c r="B581" s="17" t="s">
        <v>775</v>
      </c>
      <c r="C581" s="17" t="s">
        <v>185</v>
      </c>
      <c r="D581" s="17" t="s">
        <v>682</v>
      </c>
      <c r="E581" s="47"/>
      <c r="F581" s="47"/>
      <c r="G581" s="525">
        <f>G582+G591</f>
        <v>0</v>
      </c>
      <c r="H581" s="6">
        <f>H582+H591</f>
        <v>464</v>
      </c>
      <c r="I581" s="6">
        <f>I582+I591</f>
        <v>556</v>
      </c>
    </row>
    <row r="582" spans="1:9" ht="27.75" hidden="1">
      <c r="A582" s="28" t="s">
        <v>499</v>
      </c>
      <c r="B582" s="17" t="s">
        <v>775</v>
      </c>
      <c r="C582" s="21" t="s">
        <v>185</v>
      </c>
      <c r="D582" s="21" t="s">
        <v>682</v>
      </c>
      <c r="E582" s="48" t="s">
        <v>364</v>
      </c>
      <c r="F582" s="48"/>
      <c r="G582" s="525">
        <f aca="true" t="shared" si="66" ref="G582:I583">G583</f>
        <v>0</v>
      </c>
      <c r="H582" s="6">
        <f t="shared" si="66"/>
        <v>464</v>
      </c>
      <c r="I582" s="6">
        <f t="shared" si="66"/>
        <v>556</v>
      </c>
    </row>
    <row r="583" spans="1:9" ht="15" hidden="1">
      <c r="A583" s="61" t="s">
        <v>365</v>
      </c>
      <c r="B583" s="15" t="s">
        <v>775</v>
      </c>
      <c r="C583" s="15" t="s">
        <v>185</v>
      </c>
      <c r="D583" s="15" t="s">
        <v>682</v>
      </c>
      <c r="E583" s="49" t="s">
        <v>366</v>
      </c>
      <c r="F583" s="49"/>
      <c r="G583" s="527">
        <f t="shared" si="66"/>
        <v>0</v>
      </c>
      <c r="H583" s="4">
        <f t="shared" si="66"/>
        <v>464</v>
      </c>
      <c r="I583" s="4">
        <f t="shared" si="66"/>
        <v>556</v>
      </c>
    </row>
    <row r="584" spans="1:9" ht="15" hidden="1">
      <c r="A584" s="76" t="s">
        <v>367</v>
      </c>
      <c r="B584" s="15" t="s">
        <v>775</v>
      </c>
      <c r="C584" s="15" t="s">
        <v>185</v>
      </c>
      <c r="D584" s="15" t="s">
        <v>682</v>
      </c>
      <c r="E584" s="49" t="s">
        <v>368</v>
      </c>
      <c r="F584" s="49"/>
      <c r="G584" s="527">
        <f>G585+G589+G587</f>
        <v>0</v>
      </c>
      <c r="H584" s="4">
        <f>H585+H589+H587</f>
        <v>464</v>
      </c>
      <c r="I584" s="4">
        <f>I585+I589+I587</f>
        <v>556</v>
      </c>
    </row>
    <row r="585" spans="1:9" ht="27.75" hidden="1">
      <c r="A585" s="63" t="s">
        <v>369</v>
      </c>
      <c r="B585" s="15" t="s">
        <v>775</v>
      </c>
      <c r="C585" s="15" t="s">
        <v>185</v>
      </c>
      <c r="D585" s="15" t="s">
        <v>682</v>
      </c>
      <c r="E585" s="49" t="s">
        <v>370</v>
      </c>
      <c r="F585" s="49"/>
      <c r="G585" s="527">
        <f>G586</f>
        <v>0</v>
      </c>
      <c r="H585" s="4">
        <f>H586</f>
        <v>464</v>
      </c>
      <c r="I585" s="4">
        <f>I586</f>
        <v>556</v>
      </c>
    </row>
    <row r="586" spans="1:9" ht="15" hidden="1">
      <c r="A586" s="2" t="s">
        <v>174</v>
      </c>
      <c r="B586" s="15" t="s">
        <v>775</v>
      </c>
      <c r="C586" s="15" t="s">
        <v>185</v>
      </c>
      <c r="D586" s="15" t="s">
        <v>682</v>
      </c>
      <c r="E586" s="49" t="s">
        <v>370</v>
      </c>
      <c r="F586" s="49" t="s">
        <v>532</v>
      </c>
      <c r="G586" s="527">
        <v>0</v>
      </c>
      <c r="H586" s="4">
        <v>464</v>
      </c>
      <c r="I586" s="4">
        <v>556</v>
      </c>
    </row>
    <row r="587" spans="1:9" ht="41.25" hidden="1">
      <c r="A587" s="263" t="s">
        <v>22</v>
      </c>
      <c r="B587" s="15" t="s">
        <v>775</v>
      </c>
      <c r="C587" s="15" t="s">
        <v>185</v>
      </c>
      <c r="D587" s="15" t="s">
        <v>682</v>
      </c>
      <c r="E587" s="49" t="s">
        <v>23</v>
      </c>
      <c r="F587" s="49"/>
      <c r="G587" s="527">
        <f>G588</f>
        <v>0</v>
      </c>
      <c r="H587" s="4">
        <f>H588</f>
        <v>0</v>
      </c>
      <c r="I587" s="4">
        <f>I588</f>
        <v>0</v>
      </c>
    </row>
    <row r="588" spans="1:9" ht="15" hidden="1">
      <c r="A588" s="2" t="s">
        <v>174</v>
      </c>
      <c r="B588" s="15" t="s">
        <v>775</v>
      </c>
      <c r="C588" s="15" t="s">
        <v>185</v>
      </c>
      <c r="D588" s="15" t="s">
        <v>682</v>
      </c>
      <c r="E588" s="49" t="s">
        <v>23</v>
      </c>
      <c r="F588" s="49" t="s">
        <v>532</v>
      </c>
      <c r="G588" s="527"/>
      <c r="H588" s="4"/>
      <c r="I588" s="4"/>
    </row>
    <row r="589" spans="1:9" ht="41.25" hidden="1">
      <c r="A589" s="63" t="s">
        <v>630</v>
      </c>
      <c r="B589" s="15" t="s">
        <v>775</v>
      </c>
      <c r="C589" s="15" t="s">
        <v>185</v>
      </c>
      <c r="D589" s="15" t="s">
        <v>682</v>
      </c>
      <c r="E589" s="49" t="s">
        <v>631</v>
      </c>
      <c r="F589" s="49"/>
      <c r="G589" s="527">
        <f>G590</f>
        <v>0</v>
      </c>
      <c r="H589" s="4">
        <f>H590</f>
        <v>0</v>
      </c>
      <c r="I589" s="4">
        <f>I590</f>
        <v>0</v>
      </c>
    </row>
    <row r="590" spans="1:9" ht="15" hidden="1">
      <c r="A590" s="2" t="s">
        <v>174</v>
      </c>
      <c r="B590" s="15" t="s">
        <v>775</v>
      </c>
      <c r="C590" s="15" t="s">
        <v>185</v>
      </c>
      <c r="D590" s="15" t="s">
        <v>682</v>
      </c>
      <c r="E590" s="49" t="s">
        <v>631</v>
      </c>
      <c r="F590" s="49" t="s">
        <v>532</v>
      </c>
      <c r="G590" s="527"/>
      <c r="H590" s="4"/>
      <c r="I590" s="4"/>
    </row>
    <row r="591" spans="1:9" ht="41.25" hidden="1">
      <c r="A591" s="81" t="s">
        <v>408</v>
      </c>
      <c r="B591" s="17" t="s">
        <v>775</v>
      </c>
      <c r="C591" s="17" t="s">
        <v>185</v>
      </c>
      <c r="D591" s="17" t="s">
        <v>682</v>
      </c>
      <c r="E591" s="47" t="s">
        <v>423</v>
      </c>
      <c r="F591" s="47"/>
      <c r="G591" s="525">
        <f aca="true" t="shared" si="67" ref="G591:I592">G592</f>
        <v>0</v>
      </c>
      <c r="H591" s="6">
        <f t="shared" si="67"/>
        <v>0</v>
      </c>
      <c r="I591" s="6">
        <f t="shared" si="67"/>
        <v>0</v>
      </c>
    </row>
    <row r="592" spans="1:9" ht="27.75" hidden="1">
      <c r="A592" s="82" t="s">
        <v>38</v>
      </c>
      <c r="B592" s="15" t="s">
        <v>775</v>
      </c>
      <c r="C592" s="15" t="s">
        <v>185</v>
      </c>
      <c r="D592" s="15" t="s">
        <v>682</v>
      </c>
      <c r="E592" s="49" t="s">
        <v>424</v>
      </c>
      <c r="F592" s="49"/>
      <c r="G592" s="527">
        <f t="shared" si="67"/>
        <v>0</v>
      </c>
      <c r="H592" s="4">
        <f t="shared" si="67"/>
        <v>0</v>
      </c>
      <c r="I592" s="4">
        <f t="shared" si="67"/>
        <v>0</v>
      </c>
    </row>
    <row r="593" spans="1:9" ht="15" hidden="1">
      <c r="A593" s="75" t="s">
        <v>410</v>
      </c>
      <c r="B593" s="15" t="s">
        <v>775</v>
      </c>
      <c r="C593" s="15" t="s">
        <v>185</v>
      </c>
      <c r="D593" s="15" t="s">
        <v>682</v>
      </c>
      <c r="E593" s="49" t="s">
        <v>411</v>
      </c>
      <c r="F593" s="49"/>
      <c r="G593" s="527">
        <f>G596+G598+G594</f>
        <v>0</v>
      </c>
      <c r="H593" s="4">
        <f>H596+H598+H594</f>
        <v>0</v>
      </c>
      <c r="I593" s="4">
        <f>I596+I598+I594</f>
        <v>0</v>
      </c>
    </row>
    <row r="594" spans="1:9" ht="41.25" hidden="1">
      <c r="A594" s="29" t="s">
        <v>39</v>
      </c>
      <c r="B594" s="15" t="s">
        <v>775</v>
      </c>
      <c r="C594" s="15" t="s">
        <v>185</v>
      </c>
      <c r="D594" s="15" t="s">
        <v>682</v>
      </c>
      <c r="E594" s="49" t="s">
        <v>40</v>
      </c>
      <c r="F594" s="49"/>
      <c r="G594" s="527">
        <f>G595</f>
        <v>0</v>
      </c>
      <c r="H594" s="4">
        <f>H595</f>
        <v>0</v>
      </c>
      <c r="I594" s="4">
        <f>I595</f>
        <v>0</v>
      </c>
    </row>
    <row r="595" spans="1:9" ht="15" hidden="1">
      <c r="A595" s="2" t="s">
        <v>174</v>
      </c>
      <c r="B595" s="15" t="s">
        <v>775</v>
      </c>
      <c r="C595" s="15" t="s">
        <v>185</v>
      </c>
      <c r="D595" s="15" t="s">
        <v>682</v>
      </c>
      <c r="E595" s="49" t="s">
        <v>40</v>
      </c>
      <c r="F595" s="49" t="s">
        <v>532</v>
      </c>
      <c r="G595" s="527"/>
      <c r="H595" s="4"/>
      <c r="I595" s="4"/>
    </row>
    <row r="596" spans="1:9" ht="30" hidden="1">
      <c r="A596" s="302" t="s">
        <v>621</v>
      </c>
      <c r="B596" s="15" t="s">
        <v>775</v>
      </c>
      <c r="C596" s="15" t="s">
        <v>185</v>
      </c>
      <c r="D596" s="15" t="s">
        <v>682</v>
      </c>
      <c r="E596" s="49" t="s">
        <v>620</v>
      </c>
      <c r="F596" s="49"/>
      <c r="G596" s="527">
        <f>G597</f>
        <v>0</v>
      </c>
      <c r="H596" s="4">
        <f>H597</f>
        <v>0</v>
      </c>
      <c r="I596" s="4">
        <f>I597</f>
        <v>0</v>
      </c>
    </row>
    <row r="597" spans="1:9" ht="15" hidden="1">
      <c r="A597" s="2" t="s">
        <v>174</v>
      </c>
      <c r="B597" s="15" t="s">
        <v>775</v>
      </c>
      <c r="C597" s="15" t="s">
        <v>185</v>
      </c>
      <c r="D597" s="15" t="s">
        <v>682</v>
      </c>
      <c r="E597" s="49" t="s">
        <v>620</v>
      </c>
      <c r="F597" s="49" t="s">
        <v>532</v>
      </c>
      <c r="G597" s="527"/>
      <c r="H597" s="4"/>
      <c r="I597" s="4"/>
    </row>
    <row r="598" spans="1:9" ht="30" hidden="1">
      <c r="A598" s="302" t="s">
        <v>624</v>
      </c>
      <c r="B598" s="15" t="s">
        <v>775</v>
      </c>
      <c r="C598" s="15" t="s">
        <v>185</v>
      </c>
      <c r="D598" s="15" t="s">
        <v>682</v>
      </c>
      <c r="E598" s="49" t="s">
        <v>622</v>
      </c>
      <c r="F598" s="49"/>
      <c r="G598" s="527">
        <f>G599</f>
        <v>0</v>
      </c>
      <c r="H598" s="4">
        <f>H599</f>
        <v>0</v>
      </c>
      <c r="I598" s="4">
        <f>I599</f>
        <v>0</v>
      </c>
    </row>
    <row r="599" spans="1:9" ht="15" hidden="1">
      <c r="A599" s="2" t="s">
        <v>174</v>
      </c>
      <c r="B599" s="15" t="s">
        <v>775</v>
      </c>
      <c r="C599" s="15" t="s">
        <v>185</v>
      </c>
      <c r="D599" s="15" t="s">
        <v>682</v>
      </c>
      <c r="E599" s="49" t="s">
        <v>622</v>
      </c>
      <c r="F599" s="49" t="s">
        <v>532</v>
      </c>
      <c r="G599" s="527"/>
      <c r="H599" s="266"/>
      <c r="I599" s="266"/>
    </row>
    <row r="600" spans="1:9" ht="15" hidden="1">
      <c r="A600" s="21" t="s">
        <v>606</v>
      </c>
      <c r="B600" s="17" t="s">
        <v>775</v>
      </c>
      <c r="C600" s="21" t="s">
        <v>185</v>
      </c>
      <c r="D600" s="21" t="s">
        <v>539</v>
      </c>
      <c r="E600" s="48"/>
      <c r="F600" s="48"/>
      <c r="G600" s="526">
        <f>G601+G605</f>
        <v>0</v>
      </c>
      <c r="H600" s="9">
        <f>H601+H605</f>
        <v>0</v>
      </c>
      <c r="I600" s="9">
        <f>I601+I605</f>
        <v>0</v>
      </c>
    </row>
    <row r="601" spans="1:9" ht="27.75" hidden="1">
      <c r="A601" s="28" t="s">
        <v>192</v>
      </c>
      <c r="B601" s="17" t="s">
        <v>775</v>
      </c>
      <c r="C601" s="21" t="s">
        <v>185</v>
      </c>
      <c r="D601" s="21" t="s">
        <v>539</v>
      </c>
      <c r="E601" s="48" t="s">
        <v>759</v>
      </c>
      <c r="F601" s="48"/>
      <c r="G601" s="525">
        <f>G602</f>
        <v>0</v>
      </c>
      <c r="H601" s="6">
        <f aca="true" t="shared" si="68" ref="H601:I603">H602</f>
        <v>0</v>
      </c>
      <c r="I601" s="6">
        <f t="shared" si="68"/>
        <v>0</v>
      </c>
    </row>
    <row r="602" spans="1:9" ht="27.75" hidden="1">
      <c r="A602" s="61" t="s">
        <v>760</v>
      </c>
      <c r="B602" s="15" t="s">
        <v>775</v>
      </c>
      <c r="C602" s="15" t="s">
        <v>185</v>
      </c>
      <c r="D602" s="15" t="s">
        <v>539</v>
      </c>
      <c r="E602" s="49" t="s">
        <v>308</v>
      </c>
      <c r="F602" s="49"/>
      <c r="G602" s="527">
        <f>G603</f>
        <v>0</v>
      </c>
      <c r="H602" s="4">
        <f t="shared" si="68"/>
        <v>0</v>
      </c>
      <c r="I602" s="4">
        <f t="shared" si="68"/>
        <v>0</v>
      </c>
    </row>
    <row r="603" spans="1:9" ht="15" hidden="1">
      <c r="A603" s="55" t="s">
        <v>743</v>
      </c>
      <c r="B603" s="15" t="s">
        <v>775</v>
      </c>
      <c r="C603" s="15" t="s">
        <v>185</v>
      </c>
      <c r="D603" s="15" t="s">
        <v>539</v>
      </c>
      <c r="E603" s="49" t="s">
        <v>268</v>
      </c>
      <c r="F603" s="49"/>
      <c r="G603" s="527">
        <f>G604</f>
        <v>0</v>
      </c>
      <c r="H603" s="4">
        <f t="shared" si="68"/>
        <v>0</v>
      </c>
      <c r="I603" s="4">
        <f t="shared" si="68"/>
        <v>0</v>
      </c>
    </row>
    <row r="604" spans="1:9" ht="15" hidden="1">
      <c r="A604" s="2" t="s">
        <v>174</v>
      </c>
      <c r="B604" s="15" t="s">
        <v>775</v>
      </c>
      <c r="C604" s="15" t="s">
        <v>185</v>
      </c>
      <c r="D604" s="15" t="s">
        <v>539</v>
      </c>
      <c r="E604" s="49" t="s">
        <v>268</v>
      </c>
      <c r="F604" s="49" t="s">
        <v>532</v>
      </c>
      <c r="G604" s="527"/>
      <c r="H604" s="4"/>
      <c r="I604" s="4"/>
    </row>
    <row r="605" spans="1:9" ht="48" customHeight="1" hidden="1">
      <c r="A605" s="51" t="s">
        <v>348</v>
      </c>
      <c r="B605" s="17" t="s">
        <v>775</v>
      </c>
      <c r="C605" s="17" t="s">
        <v>560</v>
      </c>
      <c r="D605" s="17" t="s">
        <v>539</v>
      </c>
      <c r="E605" s="47" t="s">
        <v>379</v>
      </c>
      <c r="F605" s="47"/>
      <c r="G605" s="530">
        <f>G606</f>
        <v>0</v>
      </c>
      <c r="H605" s="7">
        <f>H606</f>
        <v>0</v>
      </c>
      <c r="I605" s="7">
        <f>I606</f>
        <v>0</v>
      </c>
    </row>
    <row r="606" spans="1:9" ht="39.75" customHeight="1" hidden="1">
      <c r="A606" s="63" t="s">
        <v>380</v>
      </c>
      <c r="B606" s="15" t="s">
        <v>775</v>
      </c>
      <c r="C606" s="15" t="s">
        <v>185</v>
      </c>
      <c r="D606" s="15" t="s">
        <v>539</v>
      </c>
      <c r="E606" s="49" t="s">
        <v>381</v>
      </c>
      <c r="F606" s="49"/>
      <c r="G606" s="524">
        <f>G607+G610</f>
        <v>0</v>
      </c>
      <c r="H606" s="5">
        <f>H607+H610</f>
        <v>0</v>
      </c>
      <c r="I606" s="5">
        <f>I607+I610</f>
        <v>0</v>
      </c>
    </row>
    <row r="607" spans="1:9" ht="39.75" customHeight="1" hidden="1">
      <c r="A607" s="64" t="s">
        <v>382</v>
      </c>
      <c r="B607" s="15" t="s">
        <v>775</v>
      </c>
      <c r="C607" s="15" t="s">
        <v>185</v>
      </c>
      <c r="D607" s="15" t="s">
        <v>539</v>
      </c>
      <c r="E607" s="49" t="s">
        <v>383</v>
      </c>
      <c r="F607" s="49"/>
      <c r="G607" s="524">
        <f aca="true" t="shared" si="69" ref="G607:I608">G608</f>
        <v>0</v>
      </c>
      <c r="H607" s="5">
        <f t="shared" si="69"/>
        <v>0</v>
      </c>
      <c r="I607" s="5">
        <f t="shared" si="69"/>
        <v>0</v>
      </c>
    </row>
    <row r="608" spans="1:9" ht="27.75" hidden="1">
      <c r="A608" s="63" t="s">
        <v>384</v>
      </c>
      <c r="B608" s="15" t="s">
        <v>775</v>
      </c>
      <c r="C608" s="15" t="s">
        <v>185</v>
      </c>
      <c r="D608" s="15" t="s">
        <v>539</v>
      </c>
      <c r="E608" s="49" t="s">
        <v>385</v>
      </c>
      <c r="F608" s="49"/>
      <c r="G608" s="524">
        <f t="shared" si="69"/>
        <v>0</v>
      </c>
      <c r="H608" s="5">
        <f t="shared" si="69"/>
        <v>0</v>
      </c>
      <c r="I608" s="5">
        <f t="shared" si="69"/>
        <v>0</v>
      </c>
    </row>
    <row r="609" spans="1:9" ht="15" hidden="1">
      <c r="A609" s="2" t="s">
        <v>174</v>
      </c>
      <c r="B609" s="15" t="s">
        <v>775</v>
      </c>
      <c r="C609" s="15" t="s">
        <v>185</v>
      </c>
      <c r="D609" s="15" t="s">
        <v>539</v>
      </c>
      <c r="E609" s="49" t="s">
        <v>385</v>
      </c>
      <c r="F609" s="49" t="s">
        <v>532</v>
      </c>
      <c r="G609" s="524"/>
      <c r="H609" s="5"/>
      <c r="I609" s="5"/>
    </row>
    <row r="610" spans="1:9" ht="41.25" hidden="1">
      <c r="A610" s="64" t="s">
        <v>386</v>
      </c>
      <c r="B610" s="15" t="s">
        <v>775</v>
      </c>
      <c r="C610" s="15" t="s">
        <v>185</v>
      </c>
      <c r="D610" s="15" t="s">
        <v>539</v>
      </c>
      <c r="E610" s="49" t="s">
        <v>405</v>
      </c>
      <c r="F610" s="49"/>
      <c r="G610" s="524">
        <f aca="true" t="shared" si="70" ref="G610:I611">G611</f>
        <v>0</v>
      </c>
      <c r="H610" s="5">
        <f t="shared" si="70"/>
        <v>0</v>
      </c>
      <c r="I610" s="5">
        <f t="shared" si="70"/>
        <v>0</v>
      </c>
    </row>
    <row r="611" spans="1:9" ht="27.75" hidden="1">
      <c r="A611" s="63" t="s">
        <v>388</v>
      </c>
      <c r="B611" s="15" t="s">
        <v>775</v>
      </c>
      <c r="C611" s="15" t="s">
        <v>185</v>
      </c>
      <c r="D611" s="15" t="s">
        <v>539</v>
      </c>
      <c r="E611" s="49" t="s">
        <v>387</v>
      </c>
      <c r="F611" s="49"/>
      <c r="G611" s="524">
        <f t="shared" si="70"/>
        <v>0</v>
      </c>
      <c r="H611" s="5">
        <f t="shared" si="70"/>
        <v>0</v>
      </c>
      <c r="I611" s="5">
        <f t="shared" si="70"/>
        <v>0</v>
      </c>
    </row>
    <row r="612" spans="1:9" ht="15" hidden="1">
      <c r="A612" s="2" t="s">
        <v>174</v>
      </c>
      <c r="B612" s="15" t="s">
        <v>775</v>
      </c>
      <c r="C612" s="15" t="s">
        <v>185</v>
      </c>
      <c r="D612" s="15" t="s">
        <v>539</v>
      </c>
      <c r="E612" s="49" t="s">
        <v>387</v>
      </c>
      <c r="F612" s="49" t="s">
        <v>532</v>
      </c>
      <c r="G612" s="524"/>
      <c r="H612" s="5"/>
      <c r="I612" s="5"/>
    </row>
    <row r="613" spans="1:9" ht="15" hidden="1">
      <c r="A613" s="28" t="s">
        <v>771</v>
      </c>
      <c r="B613" s="17" t="s">
        <v>775</v>
      </c>
      <c r="C613" s="17" t="s">
        <v>543</v>
      </c>
      <c r="D613" s="17"/>
      <c r="E613" s="47"/>
      <c r="F613" s="47"/>
      <c r="G613" s="530">
        <f aca="true" t="shared" si="71" ref="G613:G618">G614</f>
        <v>0</v>
      </c>
      <c r="H613" s="7">
        <f aca="true" t="shared" si="72" ref="H613:I618">H614</f>
        <v>0</v>
      </c>
      <c r="I613" s="7">
        <f t="shared" si="72"/>
        <v>0</v>
      </c>
    </row>
    <row r="614" spans="1:9" ht="15" hidden="1">
      <c r="A614" s="17" t="s">
        <v>774</v>
      </c>
      <c r="B614" s="17" t="s">
        <v>775</v>
      </c>
      <c r="C614" s="17" t="s">
        <v>543</v>
      </c>
      <c r="D614" s="17" t="s">
        <v>543</v>
      </c>
      <c r="E614" s="47"/>
      <c r="F614" s="47"/>
      <c r="G614" s="530">
        <f t="shared" si="71"/>
        <v>0</v>
      </c>
      <c r="H614" s="7">
        <f t="shared" si="72"/>
        <v>0</v>
      </c>
      <c r="I614" s="7">
        <f t="shared" si="72"/>
        <v>0</v>
      </c>
    </row>
    <row r="615" spans="1:9" ht="54.75" hidden="1">
      <c r="A615" s="53" t="s">
        <v>317</v>
      </c>
      <c r="B615" s="15" t="s">
        <v>775</v>
      </c>
      <c r="C615" s="17" t="s">
        <v>543</v>
      </c>
      <c r="D615" s="17" t="s">
        <v>543</v>
      </c>
      <c r="E615" s="17" t="s">
        <v>318</v>
      </c>
      <c r="F615" s="15"/>
      <c r="G615" s="535">
        <f t="shared" si="71"/>
        <v>0</v>
      </c>
      <c r="H615" s="13">
        <f t="shared" si="72"/>
        <v>0</v>
      </c>
      <c r="I615" s="13">
        <f t="shared" si="72"/>
        <v>0</v>
      </c>
    </row>
    <row r="616" spans="1:9" ht="14.25" customHeight="1" hidden="1">
      <c r="A616" s="37" t="s">
        <v>686</v>
      </c>
      <c r="B616" s="15" t="s">
        <v>775</v>
      </c>
      <c r="C616" s="15" t="s">
        <v>543</v>
      </c>
      <c r="D616" s="15" t="s">
        <v>543</v>
      </c>
      <c r="E616" s="15" t="s">
        <v>325</v>
      </c>
      <c r="F616" s="15"/>
      <c r="G616" s="535">
        <f t="shared" si="71"/>
        <v>0</v>
      </c>
      <c r="H616" s="13">
        <f t="shared" si="72"/>
        <v>0</v>
      </c>
      <c r="I616" s="13">
        <f t="shared" si="72"/>
        <v>0</v>
      </c>
    </row>
    <row r="617" spans="1:9" ht="27.75" hidden="1">
      <c r="A617" s="67" t="s">
        <v>687</v>
      </c>
      <c r="B617" s="15" t="s">
        <v>775</v>
      </c>
      <c r="C617" s="15" t="s">
        <v>543</v>
      </c>
      <c r="D617" s="15" t="s">
        <v>543</v>
      </c>
      <c r="E617" s="15" t="s">
        <v>327</v>
      </c>
      <c r="F617" s="15"/>
      <c r="G617" s="534">
        <f t="shared" si="71"/>
        <v>0</v>
      </c>
      <c r="H617" s="27">
        <f t="shared" si="72"/>
        <v>0</v>
      </c>
      <c r="I617" s="27">
        <f t="shared" si="72"/>
        <v>0</v>
      </c>
    </row>
    <row r="618" spans="1:9" ht="15" hidden="1">
      <c r="A618" s="43" t="s">
        <v>194</v>
      </c>
      <c r="B618" s="15" t="s">
        <v>775</v>
      </c>
      <c r="C618" s="15" t="s">
        <v>543</v>
      </c>
      <c r="D618" s="15" t="s">
        <v>543</v>
      </c>
      <c r="E618" s="15" t="s">
        <v>724</v>
      </c>
      <c r="F618" s="15"/>
      <c r="G618" s="534">
        <f t="shared" si="71"/>
        <v>0</v>
      </c>
      <c r="H618" s="27">
        <f t="shared" si="72"/>
        <v>0</v>
      </c>
      <c r="I618" s="27">
        <f t="shared" si="72"/>
        <v>0</v>
      </c>
    </row>
    <row r="619" spans="1:9" ht="27.75" hidden="1">
      <c r="A619" s="74" t="s">
        <v>389</v>
      </c>
      <c r="B619" s="15" t="s">
        <v>775</v>
      </c>
      <c r="C619" s="15" t="s">
        <v>543</v>
      </c>
      <c r="D619" s="15" t="s">
        <v>543</v>
      </c>
      <c r="E619" s="15" t="s">
        <v>724</v>
      </c>
      <c r="F619" s="15" t="s">
        <v>530</v>
      </c>
      <c r="G619" s="534">
        <v>0</v>
      </c>
      <c r="H619" s="27">
        <v>0</v>
      </c>
      <c r="I619" s="27">
        <v>0</v>
      </c>
    </row>
    <row r="620" spans="1:9" ht="27.75">
      <c r="A620" s="563" t="s">
        <v>1302</v>
      </c>
      <c r="B620" s="15" t="s">
        <v>775</v>
      </c>
      <c r="C620" s="15" t="s">
        <v>540</v>
      </c>
      <c r="D620" s="15" t="s">
        <v>527</v>
      </c>
      <c r="E620" s="49" t="s">
        <v>1293</v>
      </c>
      <c r="F620" s="15"/>
      <c r="G620" s="534">
        <f>G621</f>
        <v>370.882</v>
      </c>
      <c r="H620" s="27"/>
      <c r="I620" s="27"/>
    </row>
    <row r="621" spans="1:9" ht="15">
      <c r="A621" s="2" t="s">
        <v>174</v>
      </c>
      <c r="B621" s="15" t="s">
        <v>775</v>
      </c>
      <c r="C621" s="15" t="s">
        <v>540</v>
      </c>
      <c r="D621" s="15" t="s">
        <v>527</v>
      </c>
      <c r="E621" s="49" t="s">
        <v>1293</v>
      </c>
      <c r="F621" s="15" t="s">
        <v>532</v>
      </c>
      <c r="G621" s="534">
        <v>370.882</v>
      </c>
      <c r="H621" s="27"/>
      <c r="I621" s="27"/>
    </row>
    <row r="622" spans="1:9" ht="27.75">
      <c r="A622" s="563" t="s">
        <v>859</v>
      </c>
      <c r="B622" s="320" t="s">
        <v>775</v>
      </c>
      <c r="C622" s="321" t="s">
        <v>540</v>
      </c>
      <c r="D622" s="321" t="s">
        <v>527</v>
      </c>
      <c r="E622" s="49" t="s">
        <v>858</v>
      </c>
      <c r="F622" s="15"/>
      <c r="G622" s="524">
        <f>G623</f>
        <v>92.721</v>
      </c>
      <c r="H622" s="27"/>
      <c r="I622" s="27"/>
    </row>
    <row r="623" spans="1:9" ht="15">
      <c r="A623" s="2" t="s">
        <v>174</v>
      </c>
      <c r="B623" s="320" t="s">
        <v>775</v>
      </c>
      <c r="C623" s="321" t="s">
        <v>540</v>
      </c>
      <c r="D623" s="321" t="s">
        <v>527</v>
      </c>
      <c r="E623" s="49" t="s">
        <v>858</v>
      </c>
      <c r="F623" s="15" t="s">
        <v>532</v>
      </c>
      <c r="G623" s="5">
        <v>92.721</v>
      </c>
      <c r="H623" s="27"/>
      <c r="I623" s="27"/>
    </row>
    <row r="624" spans="1:9" ht="15">
      <c r="A624" s="666" t="s">
        <v>605</v>
      </c>
      <c r="B624" s="666" t="s">
        <v>775</v>
      </c>
      <c r="C624" s="666" t="s">
        <v>185</v>
      </c>
      <c r="D624" s="666"/>
      <c r="E624" s="667"/>
      <c r="F624" s="650"/>
      <c r="G624" s="7">
        <f>G625</f>
        <v>489</v>
      </c>
      <c r="H624" s="27"/>
      <c r="I624" s="27"/>
    </row>
    <row r="625" spans="1:9" ht="15">
      <c r="A625" s="666" t="s">
        <v>750</v>
      </c>
      <c r="B625" s="666" t="s">
        <v>775</v>
      </c>
      <c r="C625" s="666" t="s">
        <v>185</v>
      </c>
      <c r="D625" s="666" t="s">
        <v>682</v>
      </c>
      <c r="E625" s="667"/>
      <c r="F625" s="667"/>
      <c r="G625" s="5">
        <f>G626</f>
        <v>489</v>
      </c>
      <c r="H625" s="27"/>
      <c r="I625" s="27"/>
    </row>
    <row r="626" spans="1:9" ht="27.75">
      <c r="A626" s="660" t="s">
        <v>499</v>
      </c>
      <c r="B626" s="666" t="s">
        <v>775</v>
      </c>
      <c r="C626" s="645" t="s">
        <v>185</v>
      </c>
      <c r="D626" s="645" t="s">
        <v>682</v>
      </c>
      <c r="E626" s="668" t="s">
        <v>364</v>
      </c>
      <c r="F626" s="668"/>
      <c r="G626" s="5">
        <f>G627</f>
        <v>489</v>
      </c>
      <c r="H626" s="27"/>
      <c r="I626" s="27"/>
    </row>
    <row r="627" spans="1:9" ht="41.25">
      <c r="A627" s="661" t="s">
        <v>1350</v>
      </c>
      <c r="B627" s="650" t="s">
        <v>775</v>
      </c>
      <c r="C627" s="650" t="s">
        <v>185</v>
      </c>
      <c r="D627" s="650" t="s">
        <v>682</v>
      </c>
      <c r="E627" s="658" t="s">
        <v>366</v>
      </c>
      <c r="F627" s="658"/>
      <c r="G627" s="5">
        <f>G628</f>
        <v>489</v>
      </c>
      <c r="H627" s="27"/>
      <c r="I627" s="27"/>
    </row>
    <row r="628" spans="1:9" ht="15">
      <c r="A628" s="669" t="s">
        <v>367</v>
      </c>
      <c r="B628" s="650" t="s">
        <v>775</v>
      </c>
      <c r="C628" s="650" t="s">
        <v>185</v>
      </c>
      <c r="D628" s="650" t="s">
        <v>682</v>
      </c>
      <c r="E628" s="658" t="s">
        <v>368</v>
      </c>
      <c r="F628" s="658"/>
      <c r="G628" s="5">
        <f>G629+G631</f>
        <v>489</v>
      </c>
      <c r="H628" s="27"/>
      <c r="I628" s="27"/>
    </row>
    <row r="629" spans="1:9" ht="15">
      <c r="A629" s="657" t="s">
        <v>1432</v>
      </c>
      <c r="B629" s="650" t="s">
        <v>775</v>
      </c>
      <c r="C629" s="650" t="s">
        <v>185</v>
      </c>
      <c r="D629" s="650" t="s">
        <v>682</v>
      </c>
      <c r="E629" s="650" t="s">
        <v>855</v>
      </c>
      <c r="F629" s="658"/>
      <c r="G629" s="5">
        <f>G630</f>
        <v>213</v>
      </c>
      <c r="H629" s="27"/>
      <c r="I629" s="27"/>
    </row>
    <row r="630" spans="1:9" ht="27.75">
      <c r="A630" s="664" t="s">
        <v>389</v>
      </c>
      <c r="B630" s="650" t="s">
        <v>775</v>
      </c>
      <c r="C630" s="650" t="s">
        <v>185</v>
      </c>
      <c r="D630" s="650" t="s">
        <v>682</v>
      </c>
      <c r="E630" s="650" t="s">
        <v>855</v>
      </c>
      <c r="F630" s="658" t="s">
        <v>530</v>
      </c>
      <c r="G630" s="5">
        <v>213</v>
      </c>
      <c r="H630" s="27"/>
      <c r="I630" s="27"/>
    </row>
    <row r="631" spans="1:9" ht="27.75">
      <c r="A631" s="657" t="s">
        <v>369</v>
      </c>
      <c r="B631" s="650" t="s">
        <v>775</v>
      </c>
      <c r="C631" s="650" t="s">
        <v>185</v>
      </c>
      <c r="D631" s="650" t="s">
        <v>682</v>
      </c>
      <c r="E631" s="650" t="s">
        <v>370</v>
      </c>
      <c r="F631" s="658"/>
      <c r="G631" s="5">
        <f>G632</f>
        <v>276</v>
      </c>
      <c r="H631" s="27"/>
      <c r="I631" s="27"/>
    </row>
    <row r="632" spans="1:9" ht="15">
      <c r="A632" s="643" t="s">
        <v>174</v>
      </c>
      <c r="B632" s="650" t="s">
        <v>775</v>
      </c>
      <c r="C632" s="650" t="s">
        <v>185</v>
      </c>
      <c r="D632" s="650" t="s">
        <v>682</v>
      </c>
      <c r="E632" s="650" t="s">
        <v>370</v>
      </c>
      <c r="F632" s="658" t="s">
        <v>532</v>
      </c>
      <c r="G632" s="5">
        <v>276</v>
      </c>
      <c r="H632" s="27"/>
      <c r="I632" s="27"/>
    </row>
    <row r="633" spans="1:9" ht="15">
      <c r="A633" s="670" t="s">
        <v>833</v>
      </c>
      <c r="B633" s="666" t="s">
        <v>775</v>
      </c>
      <c r="C633" s="666" t="s">
        <v>545</v>
      </c>
      <c r="D633" s="666"/>
      <c r="E633" s="658"/>
      <c r="F633" s="650"/>
      <c r="G633" s="530">
        <f>G634</f>
        <v>55.092</v>
      </c>
      <c r="H633" s="27"/>
      <c r="I633" s="27"/>
    </row>
    <row r="634" spans="1:9" ht="15">
      <c r="A634" s="17" t="s">
        <v>802</v>
      </c>
      <c r="B634" s="17" t="s">
        <v>775</v>
      </c>
      <c r="C634" s="17" t="s">
        <v>545</v>
      </c>
      <c r="D634" s="17" t="s">
        <v>543</v>
      </c>
      <c r="E634" s="49"/>
      <c r="F634" s="15"/>
      <c r="G634" s="530">
        <f>G635</f>
        <v>55.092</v>
      </c>
      <c r="H634" s="27"/>
      <c r="I634" s="27"/>
    </row>
    <row r="635" spans="1:9" ht="15">
      <c r="A635" s="28" t="s">
        <v>615</v>
      </c>
      <c r="B635" s="17" t="s">
        <v>775</v>
      </c>
      <c r="C635" s="17" t="s">
        <v>545</v>
      </c>
      <c r="D635" s="17" t="s">
        <v>543</v>
      </c>
      <c r="E635" s="17" t="s">
        <v>696</v>
      </c>
      <c r="F635" s="17"/>
      <c r="G635" s="530">
        <f>G636</f>
        <v>55.092</v>
      </c>
      <c r="H635" s="27"/>
      <c r="I635" s="27"/>
    </row>
    <row r="636" spans="1:9" ht="15">
      <c r="A636" s="22" t="s">
        <v>83</v>
      </c>
      <c r="B636" s="17" t="s">
        <v>775</v>
      </c>
      <c r="C636" s="17" t="s">
        <v>545</v>
      </c>
      <c r="D636" s="17" t="s">
        <v>543</v>
      </c>
      <c r="E636" s="21" t="s">
        <v>697</v>
      </c>
      <c r="F636" s="17"/>
      <c r="G636" s="525">
        <f>G638</f>
        <v>55.092</v>
      </c>
      <c r="H636" s="27"/>
      <c r="I636" s="27"/>
    </row>
    <row r="637" spans="1:9" ht="15">
      <c r="A637" s="24" t="s">
        <v>48</v>
      </c>
      <c r="B637" s="15" t="s">
        <v>775</v>
      </c>
      <c r="C637" s="15" t="s">
        <v>545</v>
      </c>
      <c r="D637" s="15" t="s">
        <v>543</v>
      </c>
      <c r="E637" s="15" t="s">
        <v>49</v>
      </c>
      <c r="F637" s="15"/>
      <c r="G637" s="527">
        <v>55.092</v>
      </c>
      <c r="H637" s="27"/>
      <c r="I637" s="27"/>
    </row>
    <row r="638" spans="1:9" ht="27.75">
      <c r="A638" s="74" t="s">
        <v>389</v>
      </c>
      <c r="B638" s="15" t="s">
        <v>775</v>
      </c>
      <c r="C638" s="15" t="s">
        <v>545</v>
      </c>
      <c r="D638" s="15" t="s">
        <v>543</v>
      </c>
      <c r="E638" s="15" t="s">
        <v>49</v>
      </c>
      <c r="F638" s="15" t="s">
        <v>530</v>
      </c>
      <c r="G638" s="527">
        <v>55.092</v>
      </c>
      <c r="H638" s="27"/>
      <c r="I638" s="27"/>
    </row>
    <row r="639" spans="1:9" ht="15" hidden="1">
      <c r="A639" s="2"/>
      <c r="B639" s="320"/>
      <c r="C639" s="321"/>
      <c r="D639" s="321"/>
      <c r="E639" s="49"/>
      <c r="F639" s="15"/>
      <c r="G639" s="524"/>
      <c r="H639" s="27"/>
      <c r="I639" s="27"/>
    </row>
    <row r="640" spans="1:9" ht="15">
      <c r="A640" s="54" t="s">
        <v>548</v>
      </c>
      <c r="B640" s="17" t="s">
        <v>775</v>
      </c>
      <c r="C640" s="17">
        <v>10</v>
      </c>
      <c r="D640" s="17"/>
      <c r="E640" s="15"/>
      <c r="F640" s="15"/>
      <c r="G640" s="525">
        <f>G647+G641</f>
        <v>11086.85</v>
      </c>
      <c r="H640" s="6">
        <f>H647</f>
        <v>11332.220000000001</v>
      </c>
      <c r="I640" s="6">
        <f>I647</f>
        <v>11332.220000000001</v>
      </c>
    </row>
    <row r="641" spans="1:9" ht="15">
      <c r="A641" s="666" t="s">
        <v>549</v>
      </c>
      <c r="B641" s="666" t="s">
        <v>775</v>
      </c>
      <c r="C641" s="666">
        <v>10</v>
      </c>
      <c r="D641" s="666" t="s">
        <v>681</v>
      </c>
      <c r="E641" s="666"/>
      <c r="F641" s="666"/>
      <c r="G641" s="525">
        <f>G642</f>
        <v>145.505</v>
      </c>
      <c r="H641" s="6"/>
      <c r="I641" s="6"/>
    </row>
    <row r="642" spans="1:9" ht="28.5">
      <c r="A642" s="672" t="s">
        <v>533</v>
      </c>
      <c r="B642" s="666" t="s">
        <v>775</v>
      </c>
      <c r="C642" s="666" t="s">
        <v>779</v>
      </c>
      <c r="D642" s="666" t="s">
        <v>681</v>
      </c>
      <c r="E642" s="666" t="s">
        <v>227</v>
      </c>
      <c r="F642" s="666"/>
      <c r="G642" s="525">
        <f>G643</f>
        <v>145.505</v>
      </c>
      <c r="H642" s="6"/>
      <c r="I642" s="6"/>
    </row>
    <row r="643" spans="1:9" ht="41.25">
      <c r="A643" s="673" t="s">
        <v>1384</v>
      </c>
      <c r="B643" s="666" t="s">
        <v>775</v>
      </c>
      <c r="C643" s="650" t="s">
        <v>779</v>
      </c>
      <c r="D643" s="650" t="s">
        <v>681</v>
      </c>
      <c r="E643" s="650" t="s">
        <v>232</v>
      </c>
      <c r="F643" s="650"/>
      <c r="G643" s="527">
        <f>G644</f>
        <v>145.505</v>
      </c>
      <c r="H643" s="6"/>
      <c r="I643" s="6"/>
    </row>
    <row r="644" spans="1:9" ht="15">
      <c r="A644" s="652" t="s">
        <v>520</v>
      </c>
      <c r="B644" s="666" t="s">
        <v>775</v>
      </c>
      <c r="C644" s="650" t="s">
        <v>779</v>
      </c>
      <c r="D644" s="650" t="s">
        <v>681</v>
      </c>
      <c r="E644" s="650" t="s">
        <v>521</v>
      </c>
      <c r="F644" s="650"/>
      <c r="G644" s="527">
        <f>G645</f>
        <v>145.505</v>
      </c>
      <c r="H644" s="6"/>
      <c r="I644" s="6"/>
    </row>
    <row r="645" spans="1:9" ht="15">
      <c r="A645" s="674" t="s">
        <v>742</v>
      </c>
      <c r="B645" s="650" t="s">
        <v>775</v>
      </c>
      <c r="C645" s="650">
        <v>10</v>
      </c>
      <c r="D645" s="650" t="s">
        <v>681</v>
      </c>
      <c r="E645" s="650" t="s">
        <v>522</v>
      </c>
      <c r="F645" s="650"/>
      <c r="G645" s="527">
        <f>G646</f>
        <v>145.505</v>
      </c>
      <c r="H645" s="6"/>
      <c r="I645" s="6"/>
    </row>
    <row r="646" spans="1:9" ht="15">
      <c r="A646" s="675" t="s">
        <v>183</v>
      </c>
      <c r="B646" s="676" t="s">
        <v>775</v>
      </c>
      <c r="C646" s="676" t="s">
        <v>779</v>
      </c>
      <c r="D646" s="676" t="s">
        <v>681</v>
      </c>
      <c r="E646" s="650" t="s">
        <v>522</v>
      </c>
      <c r="F646" s="676" t="s">
        <v>780</v>
      </c>
      <c r="G646" s="527">
        <v>145.505</v>
      </c>
      <c r="H646" s="6"/>
      <c r="I646" s="6"/>
    </row>
    <row r="647" spans="1:9" ht="15">
      <c r="A647" s="54" t="s">
        <v>551</v>
      </c>
      <c r="B647" s="17" t="s">
        <v>775</v>
      </c>
      <c r="C647" s="17">
        <v>10</v>
      </c>
      <c r="D647" s="17" t="s">
        <v>539</v>
      </c>
      <c r="E647" s="15"/>
      <c r="F647" s="15"/>
      <c r="G647" s="527">
        <f>G648</f>
        <v>10941.345000000001</v>
      </c>
      <c r="H647" s="4">
        <f>H648+H670</f>
        <v>11332.220000000001</v>
      </c>
      <c r="I647" s="4">
        <f>I648+I670</f>
        <v>11332.220000000001</v>
      </c>
    </row>
    <row r="648" spans="1:9" ht="29.25" customHeight="1">
      <c r="A648" s="276" t="s">
        <v>533</v>
      </c>
      <c r="B648" s="17" t="s">
        <v>775</v>
      </c>
      <c r="C648" s="21" t="s">
        <v>779</v>
      </c>
      <c r="D648" s="21" t="s">
        <v>539</v>
      </c>
      <c r="E648" s="273" t="s">
        <v>227</v>
      </c>
      <c r="F648" s="21"/>
      <c r="G648" s="526">
        <f>G649</f>
        <v>10941.345000000001</v>
      </c>
      <c r="H648" s="9">
        <f>H649</f>
        <v>11332.220000000001</v>
      </c>
      <c r="I648" s="9">
        <f>I649</f>
        <v>11332.220000000001</v>
      </c>
    </row>
    <row r="649" spans="1:9" ht="68.25">
      <c r="A649" s="267" t="s">
        <v>1387</v>
      </c>
      <c r="B649" s="15" t="s">
        <v>775</v>
      </c>
      <c r="C649" s="24" t="s">
        <v>779</v>
      </c>
      <c r="D649" s="24" t="s">
        <v>539</v>
      </c>
      <c r="E649" s="267" t="s">
        <v>232</v>
      </c>
      <c r="F649" s="24"/>
      <c r="G649" s="528">
        <f>G650+G656+G663</f>
        <v>10941.345000000001</v>
      </c>
      <c r="H649" s="10">
        <f>H650+H656+H663</f>
        <v>11332.220000000001</v>
      </c>
      <c r="I649" s="10">
        <f>I650+I656+I663</f>
        <v>11332.220000000001</v>
      </c>
    </row>
    <row r="650" spans="1:9" ht="15">
      <c r="A650" s="281" t="s">
        <v>233</v>
      </c>
      <c r="B650" s="15" t="s">
        <v>775</v>
      </c>
      <c r="C650" s="15" t="s">
        <v>779</v>
      </c>
      <c r="D650" s="15" t="s">
        <v>539</v>
      </c>
      <c r="E650" s="268" t="s">
        <v>234</v>
      </c>
      <c r="F650" s="15"/>
      <c r="G650" s="527">
        <f>G651</f>
        <v>1785.035</v>
      </c>
      <c r="H650" s="4">
        <f>H651</f>
        <v>1800.475</v>
      </c>
      <c r="I650" s="4">
        <f>I651</f>
        <v>1800.475</v>
      </c>
    </row>
    <row r="651" spans="1:9" ht="15">
      <c r="A651" s="15" t="s">
        <v>552</v>
      </c>
      <c r="B651" s="15" t="s">
        <v>775</v>
      </c>
      <c r="C651" s="15" t="s">
        <v>779</v>
      </c>
      <c r="D651" s="15" t="s">
        <v>539</v>
      </c>
      <c r="E651" s="15" t="s">
        <v>235</v>
      </c>
      <c r="F651" s="15"/>
      <c r="G651" s="527">
        <f>SUM(G652:G653)</f>
        <v>1785.035</v>
      </c>
      <c r="H651" s="4">
        <f>H653+H652</f>
        <v>1800.475</v>
      </c>
      <c r="I651" s="4">
        <f>I653+I652</f>
        <v>1800.475</v>
      </c>
    </row>
    <row r="652" spans="1:9" ht="27.75">
      <c r="A652" s="74" t="s">
        <v>389</v>
      </c>
      <c r="B652" s="15" t="s">
        <v>775</v>
      </c>
      <c r="C652" s="15" t="s">
        <v>779</v>
      </c>
      <c r="D652" s="15" t="s">
        <v>539</v>
      </c>
      <c r="E652" s="15" t="s">
        <v>235</v>
      </c>
      <c r="F652" s="15" t="s">
        <v>530</v>
      </c>
      <c r="G652" s="527">
        <v>10</v>
      </c>
      <c r="H652" s="4">
        <v>15</v>
      </c>
      <c r="I652" s="4">
        <v>15</v>
      </c>
    </row>
    <row r="653" spans="1:9" ht="23.25" customHeight="1">
      <c r="A653" s="268" t="s">
        <v>183</v>
      </c>
      <c r="B653" s="15" t="s">
        <v>775</v>
      </c>
      <c r="C653" s="15" t="s">
        <v>779</v>
      </c>
      <c r="D653" s="15" t="s">
        <v>539</v>
      </c>
      <c r="E653" s="15" t="s">
        <v>235</v>
      </c>
      <c r="F653" s="15" t="s">
        <v>780</v>
      </c>
      <c r="G653" s="524">
        <v>1775.035</v>
      </c>
      <c r="H653" s="5">
        <v>1785.475</v>
      </c>
      <c r="I653" s="5">
        <v>1785.475</v>
      </c>
    </row>
    <row r="654" spans="1:9" ht="0.75" customHeight="1">
      <c r="A654" s="29" t="s">
        <v>642</v>
      </c>
      <c r="B654" s="15" t="s">
        <v>775</v>
      </c>
      <c r="C654" s="15" t="s">
        <v>779</v>
      </c>
      <c r="D654" s="15" t="s">
        <v>539</v>
      </c>
      <c r="E654" s="268" t="s">
        <v>493</v>
      </c>
      <c r="F654" s="15"/>
      <c r="G654" s="527">
        <f>G657+G660</f>
        <v>8763.502</v>
      </c>
      <c r="H654" s="4">
        <f>H657+H660</f>
        <v>9059.503</v>
      </c>
      <c r="I654" s="4">
        <f>I657+I660</f>
        <v>9059.503</v>
      </c>
    </row>
    <row r="655" spans="1:9" ht="42" customHeight="1" hidden="1">
      <c r="A655" s="29"/>
      <c r="B655" s="15"/>
      <c r="C655" s="15"/>
      <c r="D655" s="15"/>
      <c r="E655" s="268"/>
      <c r="F655" s="15"/>
      <c r="G655" s="527"/>
      <c r="H655" s="4"/>
      <c r="I655" s="4"/>
    </row>
    <row r="656" spans="1:9" ht="26.25" customHeight="1">
      <c r="A656" s="32" t="s">
        <v>236</v>
      </c>
      <c r="B656" s="15" t="s">
        <v>775</v>
      </c>
      <c r="C656" s="15" t="s">
        <v>779</v>
      </c>
      <c r="D656" s="15" t="s">
        <v>539</v>
      </c>
      <c r="E656" s="268" t="s">
        <v>237</v>
      </c>
      <c r="F656" s="15"/>
      <c r="G656" s="527">
        <f>G657+G660</f>
        <v>8763.502</v>
      </c>
      <c r="H656" s="4">
        <f>H657+H660</f>
        <v>9059.503</v>
      </c>
      <c r="I656" s="4">
        <f>I657+I660</f>
        <v>9059.503</v>
      </c>
    </row>
    <row r="657" spans="1:9" ht="15">
      <c r="A657" s="29" t="s">
        <v>553</v>
      </c>
      <c r="B657" s="15" t="s">
        <v>775</v>
      </c>
      <c r="C657" s="15" t="s">
        <v>779</v>
      </c>
      <c r="D657" s="15" t="s">
        <v>539</v>
      </c>
      <c r="E657" s="268" t="s">
        <v>238</v>
      </c>
      <c r="F657" s="15"/>
      <c r="G657" s="527">
        <f>G659+G658</f>
        <v>7434.999</v>
      </c>
      <c r="H657" s="4">
        <f>H659+H658</f>
        <v>7731</v>
      </c>
      <c r="I657" s="4">
        <f>I659+I658</f>
        <v>7731</v>
      </c>
    </row>
    <row r="658" spans="1:9" ht="27.75">
      <c r="A658" s="74" t="s">
        <v>389</v>
      </c>
      <c r="B658" s="15" t="s">
        <v>775</v>
      </c>
      <c r="C658" s="15" t="s">
        <v>779</v>
      </c>
      <c r="D658" s="15" t="s">
        <v>539</v>
      </c>
      <c r="E658" s="268" t="s">
        <v>238</v>
      </c>
      <c r="F658" s="15" t="s">
        <v>530</v>
      </c>
      <c r="G658" s="527">
        <v>75</v>
      </c>
      <c r="H658" s="4">
        <v>75</v>
      </c>
      <c r="I658" s="4">
        <v>75</v>
      </c>
    </row>
    <row r="659" spans="1:9" ht="15">
      <c r="A659" s="268" t="s">
        <v>183</v>
      </c>
      <c r="B659" s="15" t="s">
        <v>775</v>
      </c>
      <c r="C659" s="15" t="s">
        <v>779</v>
      </c>
      <c r="D659" s="15" t="s">
        <v>539</v>
      </c>
      <c r="E659" s="268" t="s">
        <v>238</v>
      </c>
      <c r="F659" s="15" t="s">
        <v>780</v>
      </c>
      <c r="G659" s="534">
        <v>7359.999</v>
      </c>
      <c r="H659" s="5">
        <v>7656</v>
      </c>
      <c r="I659" s="5">
        <v>7656</v>
      </c>
    </row>
    <row r="660" spans="1:9" ht="15">
      <c r="A660" s="29" t="s">
        <v>763</v>
      </c>
      <c r="B660" s="15" t="s">
        <v>775</v>
      </c>
      <c r="C660" s="15" t="s">
        <v>779</v>
      </c>
      <c r="D660" s="15" t="s">
        <v>539</v>
      </c>
      <c r="E660" s="268" t="s">
        <v>239</v>
      </c>
      <c r="F660" s="15"/>
      <c r="G660" s="527">
        <f>G662+G661</f>
        <v>1328.503</v>
      </c>
      <c r="H660" s="4">
        <f>H662+H661</f>
        <v>1328.503</v>
      </c>
      <c r="I660" s="4">
        <f>I662+I661</f>
        <v>1328.503</v>
      </c>
    </row>
    <row r="661" spans="1:9" ht="27.75">
      <c r="A661" s="74" t="s">
        <v>389</v>
      </c>
      <c r="B661" s="15" t="s">
        <v>775</v>
      </c>
      <c r="C661" s="15" t="s">
        <v>779</v>
      </c>
      <c r="D661" s="15" t="s">
        <v>539</v>
      </c>
      <c r="E661" s="268" t="s">
        <v>239</v>
      </c>
      <c r="F661" s="15" t="s">
        <v>530</v>
      </c>
      <c r="G661" s="527">
        <v>15</v>
      </c>
      <c r="H661" s="4">
        <v>15</v>
      </c>
      <c r="I661" s="4">
        <v>15</v>
      </c>
    </row>
    <row r="662" spans="1:9" ht="15">
      <c r="A662" s="268" t="s">
        <v>183</v>
      </c>
      <c r="B662" s="15" t="s">
        <v>775</v>
      </c>
      <c r="C662" s="15" t="s">
        <v>779</v>
      </c>
      <c r="D662" s="15" t="s">
        <v>539</v>
      </c>
      <c r="E662" s="268" t="s">
        <v>239</v>
      </c>
      <c r="F662" s="15" t="s">
        <v>780</v>
      </c>
      <c r="G662" s="534">
        <v>1313.503</v>
      </c>
      <c r="H662" s="5">
        <v>1313.503</v>
      </c>
      <c r="I662" s="5">
        <v>1313.503</v>
      </c>
    </row>
    <row r="663" spans="1:9" ht="27.75">
      <c r="A663" s="75" t="s">
        <v>240</v>
      </c>
      <c r="B663" s="15" t="s">
        <v>775</v>
      </c>
      <c r="C663" s="15" t="s">
        <v>779</v>
      </c>
      <c r="D663" s="15" t="s">
        <v>539</v>
      </c>
      <c r="E663" s="268" t="s">
        <v>241</v>
      </c>
      <c r="F663" s="15"/>
      <c r="G663" s="534">
        <f>G664+G667</f>
        <v>392.808</v>
      </c>
      <c r="H663" s="5">
        <f>H664+H667</f>
        <v>472.24199999999996</v>
      </c>
      <c r="I663" s="5">
        <f>I664+I667</f>
        <v>472.24199999999996</v>
      </c>
    </row>
    <row r="664" spans="1:9" ht="27.75">
      <c r="A664" s="29" t="s">
        <v>554</v>
      </c>
      <c r="B664" s="15" t="s">
        <v>775</v>
      </c>
      <c r="C664" s="15" t="s">
        <v>779</v>
      </c>
      <c r="D664" s="15" t="s">
        <v>539</v>
      </c>
      <c r="E664" s="268" t="s">
        <v>242</v>
      </c>
      <c r="F664" s="15"/>
      <c r="G664" s="527">
        <f>G666+G665</f>
        <v>79.625</v>
      </c>
      <c r="H664" s="4">
        <f>H666+H665</f>
        <v>94.201</v>
      </c>
      <c r="I664" s="4">
        <f>I666+I665</f>
        <v>94.201</v>
      </c>
    </row>
    <row r="665" spans="1:9" ht="27.75">
      <c r="A665" s="74" t="s">
        <v>389</v>
      </c>
      <c r="B665" s="15" t="s">
        <v>775</v>
      </c>
      <c r="C665" s="15" t="s">
        <v>779</v>
      </c>
      <c r="D665" s="15" t="s">
        <v>539</v>
      </c>
      <c r="E665" s="268" t="s">
        <v>242</v>
      </c>
      <c r="F665" s="15" t="s">
        <v>530</v>
      </c>
      <c r="G665" s="527">
        <v>5.201</v>
      </c>
      <c r="H665" s="4">
        <v>5.201</v>
      </c>
      <c r="I665" s="4">
        <v>5.201</v>
      </c>
    </row>
    <row r="666" spans="1:9" ht="15">
      <c r="A666" s="268" t="s">
        <v>183</v>
      </c>
      <c r="B666" s="15" t="s">
        <v>775</v>
      </c>
      <c r="C666" s="15" t="s">
        <v>779</v>
      </c>
      <c r="D666" s="15" t="s">
        <v>539</v>
      </c>
      <c r="E666" s="268" t="s">
        <v>242</v>
      </c>
      <c r="F666" s="15" t="s">
        <v>780</v>
      </c>
      <c r="G666" s="534">
        <v>74.424</v>
      </c>
      <c r="H666" s="5">
        <v>89</v>
      </c>
      <c r="I666" s="5">
        <v>89</v>
      </c>
    </row>
    <row r="667" spans="1:9" ht="27.75">
      <c r="A667" s="268" t="s">
        <v>616</v>
      </c>
      <c r="B667" s="15" t="s">
        <v>775</v>
      </c>
      <c r="C667" s="15" t="s">
        <v>779</v>
      </c>
      <c r="D667" s="268" t="s">
        <v>539</v>
      </c>
      <c r="E667" s="268" t="s">
        <v>243</v>
      </c>
      <c r="F667" s="15"/>
      <c r="G667" s="527">
        <f>G669+G668</f>
        <v>313.183</v>
      </c>
      <c r="H667" s="4">
        <f>H669+H668</f>
        <v>378.041</v>
      </c>
      <c r="I667" s="4">
        <f>I669+I668</f>
        <v>378.041</v>
      </c>
    </row>
    <row r="668" spans="1:9" ht="27.75">
      <c r="A668" s="74" t="s">
        <v>389</v>
      </c>
      <c r="B668" s="15" t="s">
        <v>775</v>
      </c>
      <c r="C668" s="15" t="s">
        <v>779</v>
      </c>
      <c r="D668" s="15" t="s">
        <v>539</v>
      </c>
      <c r="E668" s="268" t="s">
        <v>243</v>
      </c>
      <c r="F668" s="15" t="s">
        <v>530</v>
      </c>
      <c r="G668" s="527">
        <v>10</v>
      </c>
      <c r="H668" s="4">
        <v>10</v>
      </c>
      <c r="I668" s="4">
        <v>10</v>
      </c>
    </row>
    <row r="669" spans="1:9" ht="15">
      <c r="A669" s="268" t="s">
        <v>183</v>
      </c>
      <c r="B669" s="15" t="s">
        <v>775</v>
      </c>
      <c r="C669" s="15" t="s">
        <v>779</v>
      </c>
      <c r="D669" s="15" t="s">
        <v>539</v>
      </c>
      <c r="E669" s="268" t="s">
        <v>243</v>
      </c>
      <c r="F669" s="15" t="s">
        <v>780</v>
      </c>
      <c r="G669" s="534">
        <v>303.183</v>
      </c>
      <c r="H669" s="5">
        <v>368.041</v>
      </c>
      <c r="I669" s="5">
        <v>368.041</v>
      </c>
    </row>
    <row r="670" spans="1:9" ht="15">
      <c r="A670" s="17" t="s">
        <v>664</v>
      </c>
      <c r="B670" s="17" t="s">
        <v>775</v>
      </c>
      <c r="C670" s="17" t="s">
        <v>778</v>
      </c>
      <c r="D670" s="17"/>
      <c r="E670" s="269"/>
      <c r="F670" s="17"/>
      <c r="G670" s="535">
        <f aca="true" t="shared" si="73" ref="G670:I671">G671</f>
        <v>937.656</v>
      </c>
      <c r="H670" s="7">
        <f t="shared" si="73"/>
        <v>0</v>
      </c>
      <c r="I670" s="7">
        <f t="shared" si="73"/>
        <v>0</v>
      </c>
    </row>
    <row r="671" spans="1:9" ht="19.5" customHeight="1">
      <c r="A671" s="22" t="s">
        <v>280</v>
      </c>
      <c r="B671" s="21" t="s">
        <v>775</v>
      </c>
      <c r="C671" s="21" t="s">
        <v>778</v>
      </c>
      <c r="D671" s="21" t="s">
        <v>681</v>
      </c>
      <c r="E671" s="273"/>
      <c r="F671" s="21"/>
      <c r="G671" s="537">
        <f t="shared" si="73"/>
        <v>937.656</v>
      </c>
      <c r="H671" s="5">
        <f t="shared" si="73"/>
        <v>0</v>
      </c>
      <c r="I671" s="5">
        <f t="shared" si="73"/>
        <v>0</v>
      </c>
    </row>
    <row r="672" spans="1:9" ht="15">
      <c r="A672" s="28" t="s">
        <v>615</v>
      </c>
      <c r="B672" s="15" t="s">
        <v>775</v>
      </c>
      <c r="C672" s="15" t="s">
        <v>778</v>
      </c>
      <c r="D672" s="15" t="s">
        <v>681</v>
      </c>
      <c r="E672" s="36" t="s">
        <v>696</v>
      </c>
      <c r="F672" s="15"/>
      <c r="G672" s="534">
        <f>G675</f>
        <v>937.656</v>
      </c>
      <c r="H672" s="5">
        <f>H675</f>
        <v>0</v>
      </c>
      <c r="I672" s="5">
        <f>I675</f>
        <v>0</v>
      </c>
    </row>
    <row r="673" spans="1:9" ht="15">
      <c r="A673" s="22" t="s">
        <v>83</v>
      </c>
      <c r="B673" s="15" t="s">
        <v>775</v>
      </c>
      <c r="C673" s="15" t="s">
        <v>778</v>
      </c>
      <c r="D673" s="15" t="s">
        <v>681</v>
      </c>
      <c r="E673" s="29" t="s">
        <v>697</v>
      </c>
      <c r="F673" s="15"/>
      <c r="G673" s="534">
        <f>G674</f>
        <v>937.656</v>
      </c>
      <c r="H673" s="5"/>
      <c r="I673" s="5"/>
    </row>
    <row r="674" spans="1:9" ht="41.25">
      <c r="A674" s="268" t="s">
        <v>282</v>
      </c>
      <c r="B674" s="15" t="s">
        <v>775</v>
      </c>
      <c r="C674" s="15" t="s">
        <v>778</v>
      </c>
      <c r="D674" s="15" t="s">
        <v>681</v>
      </c>
      <c r="E674" s="285" t="s">
        <v>281</v>
      </c>
      <c r="F674" s="15"/>
      <c r="G674" s="534">
        <f>G675</f>
        <v>937.656</v>
      </c>
      <c r="H674" s="5"/>
      <c r="I674" s="5"/>
    </row>
    <row r="675" spans="1:9" ht="15">
      <c r="A675" s="2" t="s">
        <v>174</v>
      </c>
      <c r="B675" s="15" t="s">
        <v>775</v>
      </c>
      <c r="C675" s="15" t="s">
        <v>778</v>
      </c>
      <c r="D675" s="15" t="s">
        <v>681</v>
      </c>
      <c r="E675" s="268" t="s">
        <v>281</v>
      </c>
      <c r="F675" s="15" t="s">
        <v>532</v>
      </c>
      <c r="G675" s="534">
        <v>937.656</v>
      </c>
      <c r="H675" s="5"/>
      <c r="I675" s="5"/>
    </row>
    <row r="676" spans="1:9" ht="27.75">
      <c r="A676" s="28" t="s">
        <v>713</v>
      </c>
      <c r="B676" s="17" t="s">
        <v>775</v>
      </c>
      <c r="C676" s="17">
        <v>14</v>
      </c>
      <c r="D676" s="17"/>
      <c r="E676" s="17"/>
      <c r="F676" s="17"/>
      <c r="G676" s="525">
        <f>G677+G682</f>
        <v>6175.871</v>
      </c>
      <c r="H676" s="6">
        <f>H677+H682</f>
        <v>13031.697</v>
      </c>
      <c r="I676" s="6">
        <f>I677+I682</f>
        <v>21450.697</v>
      </c>
    </row>
    <row r="677" spans="1:9" ht="30.75" customHeight="1">
      <c r="A677" s="22" t="s">
        <v>17</v>
      </c>
      <c r="B677" s="24" t="s">
        <v>775</v>
      </c>
      <c r="C677" s="22" t="s">
        <v>531</v>
      </c>
      <c r="D677" s="48" t="s">
        <v>681</v>
      </c>
      <c r="E677" s="22" t="s">
        <v>611</v>
      </c>
      <c r="F677" s="21"/>
      <c r="G677" s="526">
        <f>G678</f>
        <v>6175.871</v>
      </c>
      <c r="H677" s="9">
        <f aca="true" t="shared" si="74" ref="H677:I680">H678</f>
        <v>4940.697</v>
      </c>
      <c r="I677" s="9">
        <f t="shared" si="74"/>
        <v>4940.697</v>
      </c>
    </row>
    <row r="678" spans="1:9" ht="19.5" customHeight="1">
      <c r="A678" s="28" t="s">
        <v>615</v>
      </c>
      <c r="B678" s="15" t="s">
        <v>775</v>
      </c>
      <c r="C678" s="36" t="s">
        <v>531</v>
      </c>
      <c r="D678" s="50" t="s">
        <v>681</v>
      </c>
      <c r="E678" s="36" t="s">
        <v>696</v>
      </c>
      <c r="F678" s="21"/>
      <c r="G678" s="528">
        <f>G679</f>
        <v>6175.871</v>
      </c>
      <c r="H678" s="10">
        <f t="shared" si="74"/>
        <v>4940.697</v>
      </c>
      <c r="I678" s="10">
        <f t="shared" si="74"/>
        <v>4940.697</v>
      </c>
    </row>
    <row r="679" spans="1:9" ht="18" customHeight="1">
      <c r="A679" s="22" t="s">
        <v>83</v>
      </c>
      <c r="B679" s="15" t="s">
        <v>775</v>
      </c>
      <c r="C679" s="29" t="s">
        <v>531</v>
      </c>
      <c r="D679" s="49" t="s">
        <v>681</v>
      </c>
      <c r="E679" s="29" t="s">
        <v>697</v>
      </c>
      <c r="F679" s="17"/>
      <c r="G679" s="527">
        <f>G680</f>
        <v>6175.871</v>
      </c>
      <c r="H679" s="4">
        <f t="shared" si="74"/>
        <v>4940.697</v>
      </c>
      <c r="I679" s="4">
        <f t="shared" si="74"/>
        <v>4940.697</v>
      </c>
    </row>
    <row r="680" spans="1:9" ht="27.75">
      <c r="A680" s="29" t="s">
        <v>343</v>
      </c>
      <c r="B680" s="15" t="s">
        <v>775</v>
      </c>
      <c r="C680" s="29" t="s">
        <v>531</v>
      </c>
      <c r="D680" s="49" t="s">
        <v>681</v>
      </c>
      <c r="E680" s="29" t="s">
        <v>729</v>
      </c>
      <c r="F680" s="17"/>
      <c r="G680" s="527">
        <f>G681</f>
        <v>6175.871</v>
      </c>
      <c r="H680" s="4">
        <f t="shared" si="74"/>
        <v>4940.697</v>
      </c>
      <c r="I680" s="4">
        <f t="shared" si="74"/>
        <v>4940.697</v>
      </c>
    </row>
    <row r="681" spans="1:9" ht="15">
      <c r="A681" s="2" t="s">
        <v>174</v>
      </c>
      <c r="B681" s="15" t="s">
        <v>775</v>
      </c>
      <c r="C681" s="15" t="s">
        <v>531</v>
      </c>
      <c r="D681" s="49" t="s">
        <v>681</v>
      </c>
      <c r="E681" s="29" t="s">
        <v>729</v>
      </c>
      <c r="F681" s="15" t="s">
        <v>532</v>
      </c>
      <c r="G681" s="524">
        <v>6175.871</v>
      </c>
      <c r="H681" s="5">
        <v>4940.697</v>
      </c>
      <c r="I681" s="5">
        <v>4940.697</v>
      </c>
    </row>
    <row r="682" spans="1:9" ht="15" hidden="1">
      <c r="A682" s="62" t="s">
        <v>767</v>
      </c>
      <c r="B682" s="15" t="s">
        <v>775</v>
      </c>
      <c r="C682" s="17" t="s">
        <v>531</v>
      </c>
      <c r="D682" s="47" t="s">
        <v>539</v>
      </c>
      <c r="E682" s="28"/>
      <c r="F682" s="17"/>
      <c r="G682" s="530">
        <f>G683+G687</f>
        <v>0</v>
      </c>
      <c r="H682" s="7">
        <f>H683+H687</f>
        <v>8091</v>
      </c>
      <c r="I682" s="7">
        <f>I683+I687</f>
        <v>16510</v>
      </c>
    </row>
    <row r="683" spans="1:9" ht="18" customHeight="1" hidden="1">
      <c r="A683" s="28" t="s">
        <v>615</v>
      </c>
      <c r="B683" s="15" t="s">
        <v>775</v>
      </c>
      <c r="C683" s="24" t="s">
        <v>531</v>
      </c>
      <c r="D683" s="50" t="s">
        <v>539</v>
      </c>
      <c r="E683" s="36" t="s">
        <v>696</v>
      </c>
      <c r="F683" s="24"/>
      <c r="G683" s="529">
        <f>G684</f>
        <v>0</v>
      </c>
      <c r="H683" s="12">
        <f aca="true" t="shared" si="75" ref="H683:I685">H684</f>
        <v>0</v>
      </c>
      <c r="I683" s="12">
        <f t="shared" si="75"/>
        <v>0</v>
      </c>
    </row>
    <row r="684" spans="1:9" ht="15" hidden="1">
      <c r="A684" s="22" t="s">
        <v>83</v>
      </c>
      <c r="B684" s="15" t="s">
        <v>775</v>
      </c>
      <c r="C684" s="15" t="s">
        <v>271</v>
      </c>
      <c r="D684" s="15" t="s">
        <v>539</v>
      </c>
      <c r="E684" s="29" t="s">
        <v>697</v>
      </c>
      <c r="F684" s="15"/>
      <c r="G684" s="524">
        <f>G685</f>
        <v>0</v>
      </c>
      <c r="H684" s="5">
        <f t="shared" si="75"/>
        <v>0</v>
      </c>
      <c r="I684" s="5">
        <f t="shared" si="75"/>
        <v>0</v>
      </c>
    </row>
    <row r="685" spans="1:9" ht="28.5" customHeight="1" hidden="1">
      <c r="A685" s="55" t="s">
        <v>19</v>
      </c>
      <c r="B685" s="15" t="s">
        <v>775</v>
      </c>
      <c r="C685" s="15" t="s">
        <v>531</v>
      </c>
      <c r="D685" s="15" t="s">
        <v>539</v>
      </c>
      <c r="E685" s="29" t="s">
        <v>18</v>
      </c>
      <c r="F685" s="15"/>
      <c r="G685" s="524">
        <f>G686</f>
        <v>0</v>
      </c>
      <c r="H685" s="5">
        <f t="shared" si="75"/>
        <v>0</v>
      </c>
      <c r="I685" s="5">
        <f t="shared" si="75"/>
        <v>0</v>
      </c>
    </row>
    <row r="686" spans="1:9" ht="15" hidden="1">
      <c r="A686" s="2" t="s">
        <v>174</v>
      </c>
      <c r="B686" s="15" t="s">
        <v>775</v>
      </c>
      <c r="C686" s="15" t="s">
        <v>531</v>
      </c>
      <c r="D686" s="15" t="s">
        <v>539</v>
      </c>
      <c r="E686" s="29" t="s">
        <v>18</v>
      </c>
      <c r="F686" s="15" t="s">
        <v>532</v>
      </c>
      <c r="G686" s="524"/>
      <c r="H686" s="5"/>
      <c r="I686" s="5"/>
    </row>
    <row r="687" spans="1:9" ht="15" hidden="1">
      <c r="A687" s="28"/>
      <c r="B687" s="17"/>
      <c r="C687" s="17"/>
      <c r="D687" s="17"/>
      <c r="E687" s="17"/>
      <c r="F687" s="17"/>
      <c r="G687" s="530">
        <f aca="true" t="shared" si="76" ref="G687:I688">G688</f>
        <v>0</v>
      </c>
      <c r="H687" s="7">
        <f t="shared" si="76"/>
        <v>8091</v>
      </c>
      <c r="I687" s="7">
        <f t="shared" si="76"/>
        <v>16510</v>
      </c>
    </row>
    <row r="688" spans="1:9" ht="15" hidden="1">
      <c r="A688" s="268"/>
      <c r="B688" s="15"/>
      <c r="C688" s="15"/>
      <c r="D688" s="15"/>
      <c r="E688" s="15"/>
      <c r="F688" s="15"/>
      <c r="G688" s="524">
        <f t="shared" si="76"/>
        <v>0</v>
      </c>
      <c r="H688" s="5">
        <f t="shared" si="76"/>
        <v>8091</v>
      </c>
      <c r="I688" s="5">
        <f t="shared" si="76"/>
        <v>16510</v>
      </c>
    </row>
    <row r="689" spans="1:9" ht="15" hidden="1">
      <c r="A689" s="288" t="s">
        <v>839</v>
      </c>
      <c r="B689" s="289"/>
      <c r="C689" s="289"/>
      <c r="D689" s="289"/>
      <c r="E689" s="17"/>
      <c r="F689" s="17"/>
      <c r="G689" s="530"/>
      <c r="H689" s="290">
        <v>8091</v>
      </c>
      <c r="I689" s="290">
        <v>16510</v>
      </c>
    </row>
    <row r="690" spans="1:10" ht="27">
      <c r="A690" s="17" t="s">
        <v>187</v>
      </c>
      <c r="B690" s="17" t="s">
        <v>776</v>
      </c>
      <c r="C690" s="17"/>
      <c r="D690" s="17"/>
      <c r="E690" s="17"/>
      <c r="F690" s="17"/>
      <c r="G690" s="525">
        <f>G691+G721+G892</f>
        <v>262207.13399999996</v>
      </c>
      <c r="H690" s="6">
        <f>H691+H721+H892</f>
        <v>227888.32900000003</v>
      </c>
      <c r="I690" s="6">
        <f>I691+I721+I892</f>
        <v>225574.701</v>
      </c>
      <c r="J690" s="1"/>
    </row>
    <row r="691" spans="1:9" ht="15">
      <c r="A691" s="17" t="s">
        <v>712</v>
      </c>
      <c r="B691" s="17" t="s">
        <v>776</v>
      </c>
      <c r="C691" s="17" t="s">
        <v>681</v>
      </c>
      <c r="D691" s="17"/>
      <c r="E691" s="17"/>
      <c r="F691" s="17"/>
      <c r="G691" s="525">
        <f>G692+G711</f>
        <v>1920.479</v>
      </c>
      <c r="H691" s="6">
        <f>H692+H711</f>
        <v>1854</v>
      </c>
      <c r="I691" s="6">
        <f>I692+I711</f>
        <v>1854</v>
      </c>
    </row>
    <row r="692" spans="1:9" ht="40.5">
      <c r="A692" s="17" t="s">
        <v>764</v>
      </c>
      <c r="B692" s="17" t="s">
        <v>776</v>
      </c>
      <c r="C692" s="17" t="s">
        <v>681</v>
      </c>
      <c r="D692" s="17" t="s">
        <v>540</v>
      </c>
      <c r="E692" s="17"/>
      <c r="F692" s="17"/>
      <c r="G692" s="525">
        <f>G693+G699</f>
        <v>1920.479</v>
      </c>
      <c r="H692" s="6">
        <f>H693+H699</f>
        <v>1854</v>
      </c>
      <c r="I692" s="6">
        <f>I693+I699</f>
        <v>1854</v>
      </c>
    </row>
    <row r="693" spans="1:9" ht="17.25" customHeight="1">
      <c r="A693" s="28" t="s">
        <v>345</v>
      </c>
      <c r="B693" s="21" t="s">
        <v>776</v>
      </c>
      <c r="C693" s="21" t="s">
        <v>681</v>
      </c>
      <c r="D693" s="21" t="s">
        <v>540</v>
      </c>
      <c r="E693" s="21" t="s">
        <v>199</v>
      </c>
      <c r="F693" s="21"/>
      <c r="G693" s="526">
        <f>G694</f>
        <v>1158.179</v>
      </c>
      <c r="H693" s="9">
        <f>H694</f>
        <v>1143</v>
      </c>
      <c r="I693" s="9">
        <f>I694</f>
        <v>1143</v>
      </c>
    </row>
    <row r="694" spans="1:9" ht="20.25" customHeight="1">
      <c r="A694" s="29" t="s">
        <v>346</v>
      </c>
      <c r="B694" s="15" t="s">
        <v>776</v>
      </c>
      <c r="C694" s="15" t="s">
        <v>681</v>
      </c>
      <c r="D694" s="15" t="s">
        <v>540</v>
      </c>
      <c r="E694" s="15" t="s">
        <v>230</v>
      </c>
      <c r="F694" s="15"/>
      <c r="G694" s="527">
        <f>G695</f>
        <v>1158.179</v>
      </c>
      <c r="H694" s="4">
        <f>H696+H697+H698</f>
        <v>1143</v>
      </c>
      <c r="I694" s="4">
        <f>I696+I697+I698</f>
        <v>1143</v>
      </c>
    </row>
    <row r="695" spans="1:9" ht="21" customHeight="1">
      <c r="A695" s="15" t="s">
        <v>612</v>
      </c>
      <c r="B695" s="15" t="s">
        <v>776</v>
      </c>
      <c r="C695" s="15" t="s">
        <v>681</v>
      </c>
      <c r="D695" s="15" t="s">
        <v>540</v>
      </c>
      <c r="E695" s="15" t="s">
        <v>231</v>
      </c>
      <c r="F695" s="15"/>
      <c r="G695" s="527">
        <f>G696+G697+G698+G700</f>
        <v>1158.179</v>
      </c>
      <c r="H695" s="4">
        <f>H696+H697+H698</f>
        <v>1143</v>
      </c>
      <c r="I695" s="4">
        <f>I696+I697+I698</f>
        <v>1143</v>
      </c>
    </row>
    <row r="696" spans="1:9" ht="40.5">
      <c r="A696" s="15" t="s">
        <v>669</v>
      </c>
      <c r="B696" s="15" t="s">
        <v>776</v>
      </c>
      <c r="C696" s="15" t="s">
        <v>681</v>
      </c>
      <c r="D696" s="15" t="s">
        <v>540</v>
      </c>
      <c r="E696" s="15" t="s">
        <v>231</v>
      </c>
      <c r="F696" s="15" t="s">
        <v>73</v>
      </c>
      <c r="G696" s="527">
        <v>1113</v>
      </c>
      <c r="H696" s="4">
        <v>1113</v>
      </c>
      <c r="I696" s="4">
        <v>1113</v>
      </c>
    </row>
    <row r="697" spans="1:9" ht="27.75">
      <c r="A697" s="74" t="s">
        <v>389</v>
      </c>
      <c r="B697" s="15" t="s">
        <v>776</v>
      </c>
      <c r="C697" s="15" t="s">
        <v>681</v>
      </c>
      <c r="D697" s="15" t="s">
        <v>540</v>
      </c>
      <c r="E697" s="15" t="s">
        <v>231</v>
      </c>
      <c r="F697" s="15" t="s">
        <v>530</v>
      </c>
      <c r="G697" s="527">
        <v>45</v>
      </c>
      <c r="H697" s="4">
        <v>30</v>
      </c>
      <c r="I697" s="4">
        <v>30</v>
      </c>
    </row>
    <row r="698" spans="1:9" ht="15" hidden="1">
      <c r="A698" s="15" t="s">
        <v>781</v>
      </c>
      <c r="B698" s="15" t="s">
        <v>776</v>
      </c>
      <c r="C698" s="15" t="s">
        <v>681</v>
      </c>
      <c r="D698" s="15" t="s">
        <v>540</v>
      </c>
      <c r="E698" s="15" t="s">
        <v>201</v>
      </c>
      <c r="F698" s="15" t="s">
        <v>782</v>
      </c>
      <c r="G698" s="527"/>
      <c r="H698" s="4"/>
      <c r="I698" s="4"/>
    </row>
    <row r="699" spans="1:9" ht="15" hidden="1">
      <c r="A699" s="17" t="s">
        <v>174</v>
      </c>
      <c r="B699" s="17" t="s">
        <v>776</v>
      </c>
      <c r="C699" s="17" t="s">
        <v>681</v>
      </c>
      <c r="D699" s="17" t="s">
        <v>540</v>
      </c>
      <c r="E699" s="17"/>
      <c r="F699" s="17"/>
      <c r="G699" s="525">
        <f>G701+G707</f>
        <v>762.3</v>
      </c>
      <c r="H699" s="6">
        <f>H701+H707</f>
        <v>711</v>
      </c>
      <c r="I699" s="6">
        <f>I701+I707</f>
        <v>711</v>
      </c>
    </row>
    <row r="700" spans="1:9" ht="15">
      <c r="A700" s="2" t="s">
        <v>781</v>
      </c>
      <c r="B700" s="15" t="s">
        <v>776</v>
      </c>
      <c r="C700" s="15" t="s">
        <v>681</v>
      </c>
      <c r="D700" s="15" t="s">
        <v>540</v>
      </c>
      <c r="E700" s="15" t="s">
        <v>231</v>
      </c>
      <c r="F700" s="15" t="s">
        <v>782</v>
      </c>
      <c r="G700" s="527">
        <v>0.179</v>
      </c>
      <c r="H700" s="6"/>
      <c r="I700" s="6"/>
    </row>
    <row r="701" spans="1:9" ht="30" customHeight="1">
      <c r="A701" s="276" t="s">
        <v>533</v>
      </c>
      <c r="B701" s="21" t="s">
        <v>776</v>
      </c>
      <c r="C701" s="21" t="s">
        <v>681</v>
      </c>
      <c r="D701" s="21" t="s">
        <v>540</v>
      </c>
      <c r="E701" s="21" t="s">
        <v>227</v>
      </c>
      <c r="F701" s="21"/>
      <c r="G701" s="526">
        <f>G702</f>
        <v>762.3</v>
      </c>
      <c r="H701" s="9">
        <f aca="true" t="shared" si="77" ref="H701:I703">H702</f>
        <v>0</v>
      </c>
      <c r="I701" s="9">
        <f t="shared" si="77"/>
        <v>0</v>
      </c>
    </row>
    <row r="702" spans="1:9" ht="55.5" customHeight="1">
      <c r="A702" s="65" t="s">
        <v>1327</v>
      </c>
      <c r="B702" s="15" t="s">
        <v>776</v>
      </c>
      <c r="C702" s="24" t="s">
        <v>99</v>
      </c>
      <c r="D702" s="24" t="s">
        <v>540</v>
      </c>
      <c r="E702" s="271" t="s">
        <v>244</v>
      </c>
      <c r="F702" s="24"/>
      <c r="G702" s="529">
        <f>G703</f>
        <v>762.3</v>
      </c>
      <c r="H702" s="12">
        <f t="shared" si="77"/>
        <v>0</v>
      </c>
      <c r="I702" s="12">
        <f t="shared" si="77"/>
        <v>0</v>
      </c>
    </row>
    <row r="703" spans="1:9" ht="19.5" customHeight="1">
      <c r="A703" s="66" t="s">
        <v>245</v>
      </c>
      <c r="B703" s="15" t="s">
        <v>776</v>
      </c>
      <c r="C703" s="15" t="s">
        <v>681</v>
      </c>
      <c r="D703" s="15" t="s">
        <v>540</v>
      </c>
      <c r="E703" s="272" t="s">
        <v>246</v>
      </c>
      <c r="F703" s="15"/>
      <c r="G703" s="524">
        <f>G704</f>
        <v>762.3</v>
      </c>
      <c r="H703" s="5">
        <f t="shared" si="77"/>
        <v>0</v>
      </c>
      <c r="I703" s="5">
        <f t="shared" si="77"/>
        <v>0</v>
      </c>
    </row>
    <row r="704" spans="1:9" ht="39.75" customHeight="1">
      <c r="A704" s="59" t="s">
        <v>737</v>
      </c>
      <c r="B704" s="15" t="s">
        <v>776</v>
      </c>
      <c r="C704" s="15" t="s">
        <v>681</v>
      </c>
      <c r="D704" s="15" t="s">
        <v>540</v>
      </c>
      <c r="E704" s="272" t="s">
        <v>247</v>
      </c>
      <c r="F704" s="15"/>
      <c r="G704" s="524">
        <f>G705+G706</f>
        <v>762.3</v>
      </c>
      <c r="H704" s="5">
        <f>H705+H706</f>
        <v>0</v>
      </c>
      <c r="I704" s="5">
        <f>I705+I706</f>
        <v>0</v>
      </c>
    </row>
    <row r="705" spans="1:9" ht="40.5">
      <c r="A705" s="15" t="s">
        <v>669</v>
      </c>
      <c r="B705" s="21" t="s">
        <v>776</v>
      </c>
      <c r="C705" s="15" t="s">
        <v>681</v>
      </c>
      <c r="D705" s="15" t="s">
        <v>540</v>
      </c>
      <c r="E705" s="272" t="s">
        <v>247</v>
      </c>
      <c r="F705" s="15" t="s">
        <v>73</v>
      </c>
      <c r="G705" s="524">
        <v>762.3</v>
      </c>
      <c r="H705" s="5"/>
      <c r="I705" s="5"/>
    </row>
    <row r="706" spans="1:9" ht="0.75" customHeight="1" hidden="1">
      <c r="A706" s="15" t="s">
        <v>670</v>
      </c>
      <c r="B706" s="21" t="s">
        <v>776</v>
      </c>
      <c r="C706" s="15" t="s">
        <v>681</v>
      </c>
      <c r="D706" s="15" t="s">
        <v>540</v>
      </c>
      <c r="E706" s="272" t="s">
        <v>87</v>
      </c>
      <c r="F706" s="15" t="s">
        <v>530</v>
      </c>
      <c r="G706" s="524"/>
      <c r="H706" s="5"/>
      <c r="I706" s="5"/>
    </row>
    <row r="707" spans="1:9" ht="18.75" customHeight="1" hidden="1">
      <c r="A707" s="28" t="s">
        <v>615</v>
      </c>
      <c r="B707" s="17" t="s">
        <v>776</v>
      </c>
      <c r="C707" s="18" t="s">
        <v>681</v>
      </c>
      <c r="D707" s="18" t="s">
        <v>540</v>
      </c>
      <c r="E707" s="36" t="s">
        <v>696</v>
      </c>
      <c r="F707" s="17"/>
      <c r="G707" s="530">
        <f aca="true" t="shared" si="78" ref="G707:I708">G708</f>
        <v>0</v>
      </c>
      <c r="H707" s="7">
        <f t="shared" si="78"/>
        <v>711</v>
      </c>
      <c r="I707" s="7">
        <f t="shared" si="78"/>
        <v>711</v>
      </c>
    </row>
    <row r="708" spans="1:9" ht="15.75" customHeight="1" hidden="1">
      <c r="A708" s="22" t="s">
        <v>83</v>
      </c>
      <c r="B708" s="15" t="s">
        <v>776</v>
      </c>
      <c r="C708" s="16" t="s">
        <v>681</v>
      </c>
      <c r="D708" s="16" t="s">
        <v>540</v>
      </c>
      <c r="E708" s="29" t="s">
        <v>697</v>
      </c>
      <c r="F708" s="15"/>
      <c r="G708" s="524">
        <f t="shared" si="78"/>
        <v>0</v>
      </c>
      <c r="H708" s="5">
        <f t="shared" si="78"/>
        <v>711</v>
      </c>
      <c r="I708" s="5">
        <f t="shared" si="78"/>
        <v>711</v>
      </c>
    </row>
    <row r="709" spans="1:9" ht="50.25" customHeight="1" hidden="1">
      <c r="A709" s="15" t="s">
        <v>669</v>
      </c>
      <c r="B709" s="21" t="s">
        <v>776</v>
      </c>
      <c r="C709" s="15" t="s">
        <v>681</v>
      </c>
      <c r="D709" s="15" t="s">
        <v>540</v>
      </c>
      <c r="E709" s="272" t="s">
        <v>623</v>
      </c>
      <c r="F709" s="15" t="s">
        <v>73</v>
      </c>
      <c r="G709" s="524">
        <f>G710</f>
        <v>0</v>
      </c>
      <c r="H709" s="5">
        <v>711</v>
      </c>
      <c r="I709" s="5">
        <v>711</v>
      </c>
    </row>
    <row r="710" spans="1:9" ht="15" customHeight="1" hidden="1">
      <c r="A710" s="15" t="s">
        <v>670</v>
      </c>
      <c r="B710" s="15" t="s">
        <v>776</v>
      </c>
      <c r="C710" s="16" t="s">
        <v>681</v>
      </c>
      <c r="D710" s="16" t="s">
        <v>540</v>
      </c>
      <c r="E710" s="16" t="s">
        <v>749</v>
      </c>
      <c r="F710" s="15" t="s">
        <v>530</v>
      </c>
      <c r="G710" s="524"/>
      <c r="H710" s="5"/>
      <c r="I710" s="5"/>
    </row>
    <row r="711" spans="1:10" ht="15" hidden="1">
      <c r="A711" s="17" t="s">
        <v>769</v>
      </c>
      <c r="B711" s="17" t="s">
        <v>776</v>
      </c>
      <c r="C711" s="17" t="s">
        <v>681</v>
      </c>
      <c r="D711" s="17">
        <v>13</v>
      </c>
      <c r="E711" s="15"/>
      <c r="F711" s="15"/>
      <c r="G711" s="525">
        <f>G712+G717</f>
        <v>0</v>
      </c>
      <c r="H711" s="6">
        <f>H712+H717</f>
        <v>0</v>
      </c>
      <c r="I711" s="6">
        <f>I712+I717</f>
        <v>0</v>
      </c>
      <c r="J711" s="3"/>
    </row>
    <row r="712" spans="1:10" ht="28.5" customHeight="1" hidden="1">
      <c r="A712" s="29" t="s">
        <v>615</v>
      </c>
      <c r="B712" s="21" t="s">
        <v>776</v>
      </c>
      <c r="C712" s="21" t="s">
        <v>681</v>
      </c>
      <c r="D712" s="21" t="s">
        <v>542</v>
      </c>
      <c r="E712" s="15" t="s">
        <v>696</v>
      </c>
      <c r="F712" s="21"/>
      <c r="G712" s="526">
        <f aca="true" t="shared" si="79" ref="G712:I713">G713</f>
        <v>0</v>
      </c>
      <c r="H712" s="9">
        <f t="shared" si="79"/>
        <v>0</v>
      </c>
      <c r="I712" s="9">
        <f t="shared" si="79"/>
        <v>0</v>
      </c>
      <c r="J712" s="3"/>
    </row>
    <row r="713" spans="1:10" ht="15" hidden="1">
      <c r="A713" s="29" t="s">
        <v>83</v>
      </c>
      <c r="B713" s="15" t="s">
        <v>776</v>
      </c>
      <c r="C713" s="15" t="s">
        <v>99</v>
      </c>
      <c r="D713" s="15" t="s">
        <v>542</v>
      </c>
      <c r="E713" s="15" t="s">
        <v>697</v>
      </c>
      <c r="F713" s="15"/>
      <c r="G713" s="527">
        <f t="shared" si="79"/>
        <v>0</v>
      </c>
      <c r="H713" s="4">
        <f t="shared" si="79"/>
        <v>0</v>
      </c>
      <c r="I713" s="4">
        <f t="shared" si="79"/>
        <v>0</v>
      </c>
      <c r="J713" s="3"/>
    </row>
    <row r="714" spans="1:10" ht="54" hidden="1">
      <c r="A714" s="265" t="s">
        <v>638</v>
      </c>
      <c r="B714" s="15" t="s">
        <v>776</v>
      </c>
      <c r="C714" s="15" t="s">
        <v>681</v>
      </c>
      <c r="D714" s="15" t="s">
        <v>542</v>
      </c>
      <c r="E714" s="228" t="s">
        <v>794</v>
      </c>
      <c r="F714" s="15"/>
      <c r="G714" s="527">
        <f>G715+G716</f>
        <v>0</v>
      </c>
      <c r="H714" s="4">
        <f>H715+H716</f>
        <v>0</v>
      </c>
      <c r="I714" s="4">
        <f>I715+I716</f>
        <v>0</v>
      </c>
      <c r="J714" s="3"/>
    </row>
    <row r="715" spans="1:10" ht="27.75" hidden="1">
      <c r="A715" s="74" t="s">
        <v>389</v>
      </c>
      <c r="B715" s="15" t="s">
        <v>776</v>
      </c>
      <c r="C715" s="15" t="s">
        <v>681</v>
      </c>
      <c r="D715" s="15" t="s">
        <v>542</v>
      </c>
      <c r="E715" s="228" t="s">
        <v>794</v>
      </c>
      <c r="F715" s="15" t="s">
        <v>530</v>
      </c>
      <c r="G715" s="524"/>
      <c r="H715" s="5"/>
      <c r="I715" s="5"/>
      <c r="J715" s="260"/>
    </row>
    <row r="716" spans="1:10" ht="15" hidden="1">
      <c r="A716" s="15" t="s">
        <v>183</v>
      </c>
      <c r="B716" s="15" t="s">
        <v>776</v>
      </c>
      <c r="C716" s="15" t="s">
        <v>681</v>
      </c>
      <c r="D716" s="15" t="s">
        <v>542</v>
      </c>
      <c r="E716" s="15" t="s">
        <v>692</v>
      </c>
      <c r="F716" s="15" t="s">
        <v>780</v>
      </c>
      <c r="G716" s="524">
        <v>0</v>
      </c>
      <c r="H716" s="5">
        <v>0</v>
      </c>
      <c r="I716" s="5">
        <v>0</v>
      </c>
      <c r="J716" s="260"/>
    </row>
    <row r="717" spans="1:10" ht="28.5" customHeight="1" hidden="1">
      <c r="A717" s="28" t="s">
        <v>770</v>
      </c>
      <c r="B717" s="21" t="s">
        <v>776</v>
      </c>
      <c r="C717" s="21" t="s">
        <v>681</v>
      </c>
      <c r="D717" s="21" t="s">
        <v>542</v>
      </c>
      <c r="E717" s="21" t="s">
        <v>508</v>
      </c>
      <c r="F717" s="21"/>
      <c r="G717" s="526">
        <f>G718</f>
        <v>0</v>
      </c>
      <c r="H717" s="9">
        <f aca="true" t="shared" si="80" ref="H717:I719">H718</f>
        <v>0</v>
      </c>
      <c r="I717" s="9">
        <f t="shared" si="80"/>
        <v>0</v>
      </c>
      <c r="J717" s="3"/>
    </row>
    <row r="718" spans="1:10" ht="15" hidden="1">
      <c r="A718" s="268" t="s">
        <v>641</v>
      </c>
      <c r="B718" s="15" t="s">
        <v>776</v>
      </c>
      <c r="C718" s="15" t="s">
        <v>99</v>
      </c>
      <c r="D718" s="15" t="s">
        <v>542</v>
      </c>
      <c r="E718" s="15" t="s">
        <v>691</v>
      </c>
      <c r="F718" s="15"/>
      <c r="G718" s="527">
        <f>G719</f>
        <v>0</v>
      </c>
      <c r="H718" s="4">
        <f t="shared" si="80"/>
        <v>0</v>
      </c>
      <c r="I718" s="4">
        <f t="shared" si="80"/>
        <v>0</v>
      </c>
      <c r="J718" s="3"/>
    </row>
    <row r="719" spans="1:10" ht="15" hidden="1">
      <c r="A719" s="15" t="s">
        <v>101</v>
      </c>
      <c r="B719" s="15" t="s">
        <v>776</v>
      </c>
      <c r="C719" s="15" t="s">
        <v>681</v>
      </c>
      <c r="D719" s="15" t="s">
        <v>542</v>
      </c>
      <c r="E719" s="15" t="s">
        <v>692</v>
      </c>
      <c r="F719" s="15"/>
      <c r="G719" s="527">
        <f>G720</f>
        <v>0</v>
      </c>
      <c r="H719" s="4">
        <f t="shared" si="80"/>
        <v>0</v>
      </c>
      <c r="I719" s="4">
        <f t="shared" si="80"/>
        <v>0</v>
      </c>
      <c r="J719" s="3"/>
    </row>
    <row r="720" spans="1:10" ht="27.75" hidden="1">
      <c r="A720" s="74" t="s">
        <v>389</v>
      </c>
      <c r="B720" s="15" t="s">
        <v>776</v>
      </c>
      <c r="C720" s="15" t="s">
        <v>681</v>
      </c>
      <c r="D720" s="15" t="s">
        <v>542</v>
      </c>
      <c r="E720" s="15" t="s">
        <v>692</v>
      </c>
      <c r="F720" s="15" t="s">
        <v>530</v>
      </c>
      <c r="G720" s="524"/>
      <c r="H720" s="5"/>
      <c r="I720" s="5"/>
      <c r="J720" s="260"/>
    </row>
    <row r="721" spans="1:10" ht="15">
      <c r="A721" s="21" t="s">
        <v>771</v>
      </c>
      <c r="B721" s="21" t="s">
        <v>776</v>
      </c>
      <c r="C721" s="21" t="s">
        <v>543</v>
      </c>
      <c r="D721" s="21"/>
      <c r="E721" s="21"/>
      <c r="F721" s="21"/>
      <c r="G721" s="531">
        <f>G722+G754+G843+G851+G874+G866</f>
        <v>238255.90999999997</v>
      </c>
      <c r="H721" s="8">
        <f>H722+H754+H843+H851+H874+H866</f>
        <v>208792.08000000002</v>
      </c>
      <c r="I721" s="8">
        <f>I722+I754+I843+I851+I874+I866</f>
        <v>206478.452</v>
      </c>
      <c r="J721" s="1"/>
    </row>
    <row r="722" spans="1:9" ht="15">
      <c r="A722" s="17" t="s">
        <v>772</v>
      </c>
      <c r="B722" s="17" t="s">
        <v>776</v>
      </c>
      <c r="C722" s="17" t="s">
        <v>543</v>
      </c>
      <c r="D722" s="17" t="s">
        <v>681</v>
      </c>
      <c r="E722" s="17"/>
      <c r="F722" s="17"/>
      <c r="G722" s="525">
        <f>G723+G742+G749</f>
        <v>46854.449</v>
      </c>
      <c r="H722" s="6">
        <f>H723+H742</f>
        <v>37365.513</v>
      </c>
      <c r="I722" s="6">
        <f>I723+I742</f>
        <v>36364.513</v>
      </c>
    </row>
    <row r="723" spans="1:9" ht="25.5" customHeight="1">
      <c r="A723" s="22" t="s">
        <v>460</v>
      </c>
      <c r="B723" s="17" t="s">
        <v>776</v>
      </c>
      <c r="C723" s="17" t="s">
        <v>543</v>
      </c>
      <c r="D723" s="17" t="s">
        <v>681</v>
      </c>
      <c r="E723" s="17" t="s">
        <v>693</v>
      </c>
      <c r="F723" s="17"/>
      <c r="G723" s="525">
        <f>G724</f>
        <v>46607.749</v>
      </c>
      <c r="H723" s="6">
        <f>H724</f>
        <v>37262.013</v>
      </c>
      <c r="I723" s="6">
        <f>I724</f>
        <v>36262.013</v>
      </c>
    </row>
    <row r="724" spans="1:9" ht="48.75" customHeight="1">
      <c r="A724" s="22" t="s">
        <v>1353</v>
      </c>
      <c r="B724" s="17" t="s">
        <v>776</v>
      </c>
      <c r="C724" s="17" t="s">
        <v>543</v>
      </c>
      <c r="D724" s="17" t="s">
        <v>681</v>
      </c>
      <c r="E724" s="21" t="s">
        <v>352</v>
      </c>
      <c r="F724" s="15"/>
      <c r="G724" s="527">
        <f>G726+G731+G735+G737+G747+G740+G733</f>
        <v>46607.749</v>
      </c>
      <c r="H724" s="4">
        <f>H726+H731+H735+H737+H747</f>
        <v>37262.013</v>
      </c>
      <c r="I724" s="4">
        <f>I726+I731+I735+I737+I747</f>
        <v>36262.013</v>
      </c>
    </row>
    <row r="725" spans="1:9" ht="28.5" customHeight="1">
      <c r="A725" s="248" t="s">
        <v>141</v>
      </c>
      <c r="B725" s="17" t="s">
        <v>776</v>
      </c>
      <c r="C725" s="17" t="s">
        <v>543</v>
      </c>
      <c r="D725" s="17" t="s">
        <v>681</v>
      </c>
      <c r="E725" s="21" t="s">
        <v>142</v>
      </c>
      <c r="F725" s="15"/>
      <c r="G725" s="527">
        <f>G726+G731+G735+G737+G740+G733</f>
        <v>46607.749</v>
      </c>
      <c r="H725" s="4">
        <f>H726+H731+H735+H737</f>
        <v>37262.013</v>
      </c>
      <c r="I725" s="4">
        <f>I726+I731+I735+I737</f>
        <v>36262.013</v>
      </c>
    </row>
    <row r="726" spans="1:9" ht="27">
      <c r="A726" s="15" t="s">
        <v>613</v>
      </c>
      <c r="B726" s="15" t="s">
        <v>776</v>
      </c>
      <c r="C726" s="15" t="s">
        <v>543</v>
      </c>
      <c r="D726" s="15" t="s">
        <v>681</v>
      </c>
      <c r="E726" s="15" t="s">
        <v>140</v>
      </c>
      <c r="F726" s="15"/>
      <c r="G726" s="527">
        <f>G727+G728+G730</f>
        <v>20733.291</v>
      </c>
      <c r="H726" s="4">
        <f>H727+H728+H730</f>
        <v>18499</v>
      </c>
      <c r="I726" s="4">
        <f>I727+I728+I730</f>
        <v>17499</v>
      </c>
    </row>
    <row r="727" spans="1:9" ht="40.5">
      <c r="A727" s="15" t="s">
        <v>669</v>
      </c>
      <c r="B727" s="15" t="s">
        <v>776</v>
      </c>
      <c r="C727" s="15" t="s">
        <v>543</v>
      </c>
      <c r="D727" s="15" t="s">
        <v>681</v>
      </c>
      <c r="E727" s="15" t="s">
        <v>140</v>
      </c>
      <c r="F727" s="15" t="s">
        <v>73</v>
      </c>
      <c r="G727" s="527">
        <v>7317.6</v>
      </c>
      <c r="H727" s="4">
        <v>7289</v>
      </c>
      <c r="I727" s="4">
        <v>7289</v>
      </c>
    </row>
    <row r="728" spans="1:10" ht="28.5" customHeight="1">
      <c r="A728" s="74" t="s">
        <v>389</v>
      </c>
      <c r="B728" s="15" t="s">
        <v>776</v>
      </c>
      <c r="C728" s="15" t="s">
        <v>543</v>
      </c>
      <c r="D728" s="15" t="s">
        <v>681</v>
      </c>
      <c r="E728" s="15" t="s">
        <v>140</v>
      </c>
      <c r="F728" s="15" t="s">
        <v>530</v>
      </c>
      <c r="G728" s="527">
        <v>10374.641</v>
      </c>
      <c r="H728" s="4">
        <v>8264</v>
      </c>
      <c r="I728" s="4">
        <v>7264</v>
      </c>
      <c r="J728" s="1"/>
    </row>
    <row r="729" spans="1:9" ht="15" hidden="1">
      <c r="A729" s="15" t="s">
        <v>662</v>
      </c>
      <c r="B729" s="15" t="s">
        <v>776</v>
      </c>
      <c r="C729" s="15" t="s">
        <v>543</v>
      </c>
      <c r="D729" s="15" t="s">
        <v>681</v>
      </c>
      <c r="E729" s="15" t="s">
        <v>140</v>
      </c>
      <c r="F729" s="15" t="s">
        <v>524</v>
      </c>
      <c r="G729" s="527"/>
      <c r="H729" s="4"/>
      <c r="I729" s="4"/>
    </row>
    <row r="730" spans="1:9" ht="15">
      <c r="A730" s="2" t="s">
        <v>781</v>
      </c>
      <c r="B730" s="15" t="s">
        <v>776</v>
      </c>
      <c r="C730" s="15" t="s">
        <v>543</v>
      </c>
      <c r="D730" s="15" t="s">
        <v>681</v>
      </c>
      <c r="E730" s="15" t="s">
        <v>140</v>
      </c>
      <c r="F730" s="15" t="s">
        <v>782</v>
      </c>
      <c r="G730" s="527">
        <v>3041.05</v>
      </c>
      <c r="H730" s="4">
        <v>2946</v>
      </c>
      <c r="I730" s="4">
        <v>2946</v>
      </c>
    </row>
    <row r="731" spans="1:9" ht="28.5" customHeight="1" hidden="1">
      <c r="A731" s="241" t="s">
        <v>417</v>
      </c>
      <c r="B731" s="15" t="s">
        <v>776</v>
      </c>
      <c r="C731" s="15" t="s">
        <v>543</v>
      </c>
      <c r="D731" s="15" t="s">
        <v>681</v>
      </c>
      <c r="E731" s="15" t="s">
        <v>730</v>
      </c>
      <c r="F731" s="15"/>
      <c r="G731" s="527">
        <f>G732</f>
        <v>0</v>
      </c>
      <c r="H731" s="4">
        <f>H732</f>
        <v>0</v>
      </c>
      <c r="I731" s="4">
        <f>I732</f>
        <v>0</v>
      </c>
    </row>
    <row r="732" spans="1:9" ht="27" customHeight="1" hidden="1">
      <c r="A732" s="15" t="s">
        <v>444</v>
      </c>
      <c r="B732" s="24" t="s">
        <v>776</v>
      </c>
      <c r="C732" s="24" t="s">
        <v>543</v>
      </c>
      <c r="D732" s="15" t="s">
        <v>681</v>
      </c>
      <c r="E732" s="15" t="s">
        <v>730</v>
      </c>
      <c r="F732" s="15" t="s">
        <v>524</v>
      </c>
      <c r="G732" s="527"/>
      <c r="H732" s="4"/>
      <c r="I732" s="4"/>
    </row>
    <row r="733" spans="1:9" ht="27" customHeight="1">
      <c r="A733" s="563" t="s">
        <v>1292</v>
      </c>
      <c r="B733" s="24" t="s">
        <v>776</v>
      </c>
      <c r="C733" s="24" t="s">
        <v>543</v>
      </c>
      <c r="D733" s="15" t="s">
        <v>681</v>
      </c>
      <c r="E733" s="15" t="s">
        <v>1291</v>
      </c>
      <c r="F733" s="15"/>
      <c r="G733" s="527">
        <f>G734</f>
        <v>3925</v>
      </c>
      <c r="H733" s="4"/>
      <c r="I733" s="4"/>
    </row>
    <row r="734" spans="1:9" ht="27" customHeight="1">
      <c r="A734" s="15" t="s">
        <v>670</v>
      </c>
      <c r="B734" s="24" t="s">
        <v>776</v>
      </c>
      <c r="C734" s="24" t="s">
        <v>543</v>
      </c>
      <c r="D734" s="15" t="s">
        <v>681</v>
      </c>
      <c r="E734" s="15" t="s">
        <v>1291</v>
      </c>
      <c r="F734" s="15" t="s">
        <v>530</v>
      </c>
      <c r="G734" s="527">
        <v>3925</v>
      </c>
      <c r="H734" s="4"/>
      <c r="I734" s="4"/>
    </row>
    <row r="735" spans="1:9" ht="39" customHeight="1">
      <c r="A735" s="63" t="s">
        <v>286</v>
      </c>
      <c r="B735" s="24" t="s">
        <v>776</v>
      </c>
      <c r="C735" s="24" t="s">
        <v>543</v>
      </c>
      <c r="D735" s="15" t="s">
        <v>681</v>
      </c>
      <c r="E735" s="15" t="s">
        <v>285</v>
      </c>
      <c r="F735" s="15"/>
      <c r="G735" s="527">
        <f>G736</f>
        <v>2118</v>
      </c>
      <c r="H735" s="4">
        <f>H736</f>
        <v>0</v>
      </c>
      <c r="I735" s="4">
        <f>I736</f>
        <v>0</v>
      </c>
    </row>
    <row r="736" spans="1:9" ht="21" customHeight="1">
      <c r="A736" s="15" t="s">
        <v>670</v>
      </c>
      <c r="B736" s="24" t="s">
        <v>776</v>
      </c>
      <c r="C736" s="24" t="s">
        <v>543</v>
      </c>
      <c r="D736" s="15" t="s">
        <v>681</v>
      </c>
      <c r="E736" s="15" t="s">
        <v>285</v>
      </c>
      <c r="F736" s="15" t="s">
        <v>530</v>
      </c>
      <c r="G736" s="527">
        <v>2118</v>
      </c>
      <c r="H736" s="4"/>
      <c r="I736" s="4"/>
    </row>
    <row r="737" spans="1:9" ht="73.5" customHeight="1">
      <c r="A737" s="58" t="s">
        <v>35</v>
      </c>
      <c r="B737" s="15" t="s">
        <v>776</v>
      </c>
      <c r="C737" s="15" t="s">
        <v>543</v>
      </c>
      <c r="D737" s="15" t="s">
        <v>681</v>
      </c>
      <c r="E737" s="285" t="s">
        <v>144</v>
      </c>
      <c r="F737" s="15"/>
      <c r="G737" s="527">
        <f>G738+G739</f>
        <v>19831.458000000002</v>
      </c>
      <c r="H737" s="4">
        <f>H738+H739</f>
        <v>18763.013</v>
      </c>
      <c r="I737" s="4">
        <f>I738+I739</f>
        <v>18763.013</v>
      </c>
    </row>
    <row r="738" spans="1:9" ht="40.5">
      <c r="A738" s="15" t="s">
        <v>669</v>
      </c>
      <c r="B738" s="15" t="s">
        <v>776</v>
      </c>
      <c r="C738" s="15" t="s">
        <v>543</v>
      </c>
      <c r="D738" s="15" t="s">
        <v>681</v>
      </c>
      <c r="E738" s="285" t="s">
        <v>144</v>
      </c>
      <c r="F738" s="15" t="s">
        <v>73</v>
      </c>
      <c r="G738" s="524">
        <v>19717.83</v>
      </c>
      <c r="H738" s="5">
        <v>18649.385</v>
      </c>
      <c r="I738" s="5">
        <v>18649.385</v>
      </c>
    </row>
    <row r="739" spans="1:9" ht="31.5" customHeight="1">
      <c r="A739" s="74" t="s">
        <v>389</v>
      </c>
      <c r="B739" s="15" t="s">
        <v>776</v>
      </c>
      <c r="C739" s="15" t="s">
        <v>543</v>
      </c>
      <c r="D739" s="15" t="s">
        <v>681</v>
      </c>
      <c r="E739" s="268" t="s">
        <v>144</v>
      </c>
      <c r="F739" s="15" t="s">
        <v>530</v>
      </c>
      <c r="G739" s="524">
        <v>113.628</v>
      </c>
      <c r="H739" s="5">
        <v>113.628</v>
      </c>
      <c r="I739" s="5">
        <v>113.628</v>
      </c>
    </row>
    <row r="740" spans="1:10" ht="31.5" customHeight="1" hidden="1">
      <c r="A740" s="250" t="s">
        <v>417</v>
      </c>
      <c r="B740" s="24" t="s">
        <v>776</v>
      </c>
      <c r="C740" s="24" t="s">
        <v>543</v>
      </c>
      <c r="D740" s="24" t="s">
        <v>681</v>
      </c>
      <c r="E740" s="267" t="s">
        <v>730</v>
      </c>
      <c r="F740" s="24"/>
      <c r="G740" s="529">
        <f>G741</f>
        <v>0</v>
      </c>
      <c r="H740" s="12"/>
      <c r="I740" s="12"/>
      <c r="J740" s="287"/>
    </row>
    <row r="741" spans="1:9" ht="31.5" customHeight="1" hidden="1">
      <c r="A741" s="74" t="s">
        <v>389</v>
      </c>
      <c r="B741" s="15" t="s">
        <v>776</v>
      </c>
      <c r="C741" s="15" t="s">
        <v>543</v>
      </c>
      <c r="D741" s="15" t="s">
        <v>681</v>
      </c>
      <c r="E741" s="267" t="s">
        <v>730</v>
      </c>
      <c r="F741" s="15" t="s">
        <v>530</v>
      </c>
      <c r="G741" s="524"/>
      <c r="H741" s="5"/>
      <c r="I741" s="5"/>
    </row>
    <row r="742" spans="1:9" ht="51" customHeight="1">
      <c r="A742" s="38" t="s">
        <v>284</v>
      </c>
      <c r="B742" s="17" t="s">
        <v>776</v>
      </c>
      <c r="C742" s="21" t="s">
        <v>543</v>
      </c>
      <c r="D742" s="21" t="s">
        <v>681</v>
      </c>
      <c r="E742" s="21" t="s">
        <v>650</v>
      </c>
      <c r="F742" s="21"/>
      <c r="G742" s="526">
        <f>G743</f>
        <v>46.7</v>
      </c>
      <c r="H742" s="9">
        <f aca="true" t="shared" si="81" ref="H742:I745">H743</f>
        <v>103.5</v>
      </c>
      <c r="I742" s="9">
        <f t="shared" si="81"/>
        <v>102.5</v>
      </c>
    </row>
    <row r="743" spans="1:9" ht="41.25">
      <c r="A743" s="68" t="s">
        <v>1388</v>
      </c>
      <c r="B743" s="15" t="s">
        <v>776</v>
      </c>
      <c r="C743" s="15" t="s">
        <v>543</v>
      </c>
      <c r="D743" s="15" t="s">
        <v>681</v>
      </c>
      <c r="E743" s="15" t="s">
        <v>651</v>
      </c>
      <c r="F743" s="15"/>
      <c r="G743" s="527">
        <f>G744</f>
        <v>46.7</v>
      </c>
      <c r="H743" s="4">
        <f t="shared" si="81"/>
        <v>103.5</v>
      </c>
      <c r="I743" s="4">
        <f t="shared" si="81"/>
        <v>102.5</v>
      </c>
    </row>
    <row r="744" spans="1:9" ht="30.75" customHeight="1">
      <c r="A744" s="67" t="s">
        <v>652</v>
      </c>
      <c r="B744" s="15" t="s">
        <v>776</v>
      </c>
      <c r="C744" s="15" t="s">
        <v>330</v>
      </c>
      <c r="D744" s="15" t="s">
        <v>681</v>
      </c>
      <c r="E744" s="15" t="s">
        <v>653</v>
      </c>
      <c r="F744" s="15"/>
      <c r="G744" s="527">
        <f>G745</f>
        <v>46.7</v>
      </c>
      <c r="H744" s="4">
        <f t="shared" si="81"/>
        <v>103.5</v>
      </c>
      <c r="I744" s="4">
        <f t="shared" si="81"/>
        <v>102.5</v>
      </c>
    </row>
    <row r="745" spans="1:9" ht="15">
      <c r="A745" s="15" t="s">
        <v>329</v>
      </c>
      <c r="B745" s="15" t="s">
        <v>776</v>
      </c>
      <c r="C745" s="15" t="s">
        <v>330</v>
      </c>
      <c r="D745" s="15" t="s">
        <v>681</v>
      </c>
      <c r="E745" s="15" t="s">
        <v>654</v>
      </c>
      <c r="F745" s="15"/>
      <c r="G745" s="527">
        <f>G746</f>
        <v>46.7</v>
      </c>
      <c r="H745" s="4">
        <f t="shared" si="81"/>
        <v>103.5</v>
      </c>
      <c r="I745" s="4">
        <f t="shared" si="81"/>
        <v>102.5</v>
      </c>
    </row>
    <row r="746" spans="1:10" ht="15">
      <c r="A746" s="15" t="s">
        <v>670</v>
      </c>
      <c r="B746" s="15" t="s">
        <v>776</v>
      </c>
      <c r="C746" s="15" t="s">
        <v>543</v>
      </c>
      <c r="D746" s="15" t="s">
        <v>681</v>
      </c>
      <c r="E746" s="15" t="s">
        <v>654</v>
      </c>
      <c r="F746" s="15" t="s">
        <v>530</v>
      </c>
      <c r="G746" s="524">
        <v>46.7</v>
      </c>
      <c r="H746" s="5">
        <v>103.5</v>
      </c>
      <c r="I746" s="5">
        <v>102.5</v>
      </c>
      <c r="J746" s="3"/>
    </row>
    <row r="747" spans="1:9" ht="15" hidden="1">
      <c r="A747" s="24"/>
      <c r="B747" s="15"/>
      <c r="C747" s="24"/>
      <c r="D747" s="24"/>
      <c r="E747" s="24"/>
      <c r="F747" s="24"/>
      <c r="G747" s="524">
        <f>G748</f>
        <v>0</v>
      </c>
      <c r="H747" s="5">
        <f>H748</f>
        <v>0</v>
      </c>
      <c r="I747" s="5">
        <f>I748</f>
        <v>0</v>
      </c>
    </row>
    <row r="748" spans="1:9" ht="15" hidden="1">
      <c r="A748" s="74"/>
      <c r="B748" s="15"/>
      <c r="C748" s="15"/>
      <c r="D748" s="15"/>
      <c r="E748" s="24"/>
      <c r="F748" s="15"/>
      <c r="G748" s="524"/>
      <c r="H748" s="5"/>
      <c r="I748" s="5"/>
    </row>
    <row r="749" spans="1:9" ht="27">
      <c r="A749" s="17" t="s">
        <v>848</v>
      </c>
      <c r="B749" s="17" t="s">
        <v>776</v>
      </c>
      <c r="C749" s="17" t="s">
        <v>543</v>
      </c>
      <c r="D749" s="17" t="s">
        <v>681</v>
      </c>
      <c r="E749" s="17" t="s">
        <v>849</v>
      </c>
      <c r="F749" s="17"/>
      <c r="G749" s="524">
        <f>G750</f>
        <v>200</v>
      </c>
      <c r="H749" s="5"/>
      <c r="I749" s="5"/>
    </row>
    <row r="750" spans="1:9" ht="54">
      <c r="A750" s="15" t="s">
        <v>1391</v>
      </c>
      <c r="B750" s="15" t="s">
        <v>776</v>
      </c>
      <c r="C750" s="15" t="s">
        <v>543</v>
      </c>
      <c r="D750" s="15" t="s">
        <v>681</v>
      </c>
      <c r="E750" s="15" t="s">
        <v>850</v>
      </c>
      <c r="F750" s="17"/>
      <c r="G750" s="524">
        <f>G751</f>
        <v>200</v>
      </c>
      <c r="H750" s="5"/>
      <c r="I750" s="5"/>
    </row>
    <row r="751" spans="1:9" ht="41.25">
      <c r="A751" s="67" t="s">
        <v>851</v>
      </c>
      <c r="B751" s="15" t="s">
        <v>776</v>
      </c>
      <c r="C751" s="15" t="s">
        <v>543</v>
      </c>
      <c r="D751" s="15" t="s">
        <v>681</v>
      </c>
      <c r="E751" s="15" t="s">
        <v>852</v>
      </c>
      <c r="F751" s="17"/>
      <c r="G751" s="524">
        <f>G752</f>
        <v>200</v>
      </c>
      <c r="H751" s="5"/>
      <c r="I751" s="5"/>
    </row>
    <row r="752" spans="1:9" ht="27.75">
      <c r="A752" s="244" t="s">
        <v>853</v>
      </c>
      <c r="B752" s="15" t="s">
        <v>776</v>
      </c>
      <c r="C752" s="15" t="s">
        <v>543</v>
      </c>
      <c r="D752" s="15" t="s">
        <v>681</v>
      </c>
      <c r="E752" s="15" t="s">
        <v>854</v>
      </c>
      <c r="F752" s="17"/>
      <c r="G752" s="524">
        <f>G753</f>
        <v>200</v>
      </c>
      <c r="H752" s="5"/>
      <c r="I752" s="5"/>
    </row>
    <row r="753" spans="1:9" ht="27.75">
      <c r="A753" s="74" t="s">
        <v>389</v>
      </c>
      <c r="B753" s="15" t="s">
        <v>776</v>
      </c>
      <c r="C753" s="15" t="s">
        <v>543</v>
      </c>
      <c r="D753" s="15" t="s">
        <v>681</v>
      </c>
      <c r="E753" s="15" t="s">
        <v>854</v>
      </c>
      <c r="F753" s="15" t="s">
        <v>530</v>
      </c>
      <c r="G753" s="524">
        <v>200</v>
      </c>
      <c r="H753" s="5"/>
      <c r="I753" s="5"/>
    </row>
    <row r="754" spans="1:10" ht="15">
      <c r="A754" s="17" t="s">
        <v>773</v>
      </c>
      <c r="B754" s="17" t="s">
        <v>776</v>
      </c>
      <c r="C754" s="17" t="s">
        <v>543</v>
      </c>
      <c r="D754" s="17" t="s">
        <v>682</v>
      </c>
      <c r="E754" s="17"/>
      <c r="F754" s="17"/>
      <c r="G754" s="530">
        <f>G755+G806+G820+G825+G830+G839+G811+G815+G834</f>
        <v>178130.34699999998</v>
      </c>
      <c r="H754" s="7">
        <f>H755+H806+H820+H825+H830+H839+H811+H815</f>
        <v>159939.434</v>
      </c>
      <c r="I754" s="7">
        <f>I755+I806+I820+I825+I830+I839+I811+I815</f>
        <v>158637.506</v>
      </c>
      <c r="J754" s="1"/>
    </row>
    <row r="755" spans="1:10" ht="28.5">
      <c r="A755" s="22" t="s">
        <v>460</v>
      </c>
      <c r="B755" s="15" t="s">
        <v>776</v>
      </c>
      <c r="C755" s="21" t="s">
        <v>543</v>
      </c>
      <c r="D755" s="21" t="s">
        <v>682</v>
      </c>
      <c r="E755" s="21" t="s">
        <v>693</v>
      </c>
      <c r="F755" s="21"/>
      <c r="G755" s="526">
        <f>G756+G793</f>
        <v>174413.22699999998</v>
      </c>
      <c r="H755" s="9">
        <f>H756+H793</f>
        <v>157754.434</v>
      </c>
      <c r="I755" s="9">
        <f>I756+I793</f>
        <v>156448.506</v>
      </c>
      <c r="J755" s="1"/>
    </row>
    <row r="756" spans="1:10" ht="42.75">
      <c r="A756" s="22" t="s">
        <v>1353</v>
      </c>
      <c r="B756" s="21" t="s">
        <v>776</v>
      </c>
      <c r="C756" s="21" t="s">
        <v>543</v>
      </c>
      <c r="D756" s="21" t="s">
        <v>682</v>
      </c>
      <c r="E756" s="21" t="s">
        <v>352</v>
      </c>
      <c r="F756" s="21"/>
      <c r="G756" s="526">
        <f>G757+G775+G784+G799</f>
        <v>174413.22699999998</v>
      </c>
      <c r="H756" s="9">
        <f>H757+H775+H784+H799</f>
        <v>157754.434</v>
      </c>
      <c r="I756" s="9">
        <f>I757+I775+I784+I799</f>
        <v>156448.506</v>
      </c>
      <c r="J756" s="1"/>
    </row>
    <row r="757" spans="1:10" ht="27.75">
      <c r="A757" s="67" t="s">
        <v>141</v>
      </c>
      <c r="B757" s="21" t="s">
        <v>776</v>
      </c>
      <c r="C757" s="21" t="s">
        <v>543</v>
      </c>
      <c r="D757" s="21" t="s">
        <v>682</v>
      </c>
      <c r="E757" s="21" t="s">
        <v>142</v>
      </c>
      <c r="F757" s="21"/>
      <c r="G757" s="526">
        <f>G758+G762+G766+G771+G773</f>
        <v>171669.482</v>
      </c>
      <c r="H757" s="9">
        <f>H758+H762+H766+H771+H773</f>
        <v>156042.453</v>
      </c>
      <c r="I757" s="9">
        <f>I758+I762+I766+I771+I773</f>
        <v>155078.506</v>
      </c>
      <c r="J757" s="1"/>
    </row>
    <row r="758" spans="1:9" ht="85.5">
      <c r="A758" s="299" t="s">
        <v>79</v>
      </c>
      <c r="B758" s="15" t="s">
        <v>776</v>
      </c>
      <c r="C758" s="15" t="s">
        <v>543</v>
      </c>
      <c r="D758" s="15" t="s">
        <v>682</v>
      </c>
      <c r="E758" s="15" t="s">
        <v>143</v>
      </c>
      <c r="F758" s="15"/>
      <c r="G758" s="527">
        <f>G759+G760+G761</f>
        <v>150396.682</v>
      </c>
      <c r="H758" s="4">
        <f>H759+H760+H761</f>
        <v>148873.189</v>
      </c>
      <c r="I758" s="4">
        <f>I759+I760+I761</f>
        <v>148873.189</v>
      </c>
    </row>
    <row r="759" spans="1:9" ht="40.5">
      <c r="A759" s="15" t="s">
        <v>669</v>
      </c>
      <c r="B759" s="15" t="s">
        <v>776</v>
      </c>
      <c r="C759" s="15" t="s">
        <v>543</v>
      </c>
      <c r="D759" s="15" t="s">
        <v>682</v>
      </c>
      <c r="E759" s="15" t="s">
        <v>143</v>
      </c>
      <c r="F759" s="15" t="s">
        <v>73</v>
      </c>
      <c r="G759" s="527">
        <v>143347.854</v>
      </c>
      <c r="H759" s="4">
        <v>141824.361</v>
      </c>
      <c r="I759" s="4">
        <v>141824.361</v>
      </c>
    </row>
    <row r="760" spans="1:9" ht="27.75">
      <c r="A760" s="74" t="s">
        <v>389</v>
      </c>
      <c r="B760" s="15" t="s">
        <v>776</v>
      </c>
      <c r="C760" s="15" t="s">
        <v>543</v>
      </c>
      <c r="D760" s="15" t="s">
        <v>682</v>
      </c>
      <c r="E760" s="15" t="s">
        <v>143</v>
      </c>
      <c r="F760" s="15" t="s">
        <v>530</v>
      </c>
      <c r="G760" s="527">
        <v>7048.828</v>
      </c>
      <c r="H760" s="4">
        <v>7048.828</v>
      </c>
      <c r="I760" s="4">
        <v>7048.828</v>
      </c>
    </row>
    <row r="761" spans="1:9" ht="15" hidden="1">
      <c r="A761" s="268" t="s">
        <v>183</v>
      </c>
      <c r="B761" s="15" t="s">
        <v>776</v>
      </c>
      <c r="C761" s="15" t="s">
        <v>543</v>
      </c>
      <c r="D761" s="15" t="s">
        <v>682</v>
      </c>
      <c r="E761" s="15" t="s">
        <v>143</v>
      </c>
      <c r="F761" s="15" t="s">
        <v>780</v>
      </c>
      <c r="G761" s="527"/>
      <c r="H761" s="4"/>
      <c r="I761" s="4"/>
    </row>
    <row r="762" spans="1:9" ht="15">
      <c r="A762" s="15" t="s">
        <v>186</v>
      </c>
      <c r="B762" s="15" t="s">
        <v>776</v>
      </c>
      <c r="C762" s="24" t="s">
        <v>543</v>
      </c>
      <c r="D762" s="24" t="s">
        <v>682</v>
      </c>
      <c r="E762" s="24" t="s">
        <v>145</v>
      </c>
      <c r="F762" s="24"/>
      <c r="G762" s="528">
        <f>G763</f>
        <v>1119.264</v>
      </c>
      <c r="H762" s="10">
        <f>H763</f>
        <v>1119.264</v>
      </c>
      <c r="I762" s="10">
        <f>I763</f>
        <v>1119.264</v>
      </c>
    </row>
    <row r="763" spans="1:9" ht="40.5">
      <c r="A763" s="15" t="s">
        <v>669</v>
      </c>
      <c r="B763" s="15" t="s">
        <v>776</v>
      </c>
      <c r="C763" s="15" t="s">
        <v>543</v>
      </c>
      <c r="D763" s="15" t="s">
        <v>682</v>
      </c>
      <c r="E763" s="15" t="s">
        <v>145</v>
      </c>
      <c r="F763" s="15" t="s">
        <v>73</v>
      </c>
      <c r="G763" s="527">
        <v>1119.264</v>
      </c>
      <c r="H763" s="4">
        <v>1119.264</v>
      </c>
      <c r="I763" s="4">
        <v>1119.264</v>
      </c>
    </row>
    <row r="764" spans="1:9" ht="27" hidden="1">
      <c r="A764" s="15" t="s">
        <v>391</v>
      </c>
      <c r="B764" s="21" t="s">
        <v>776</v>
      </c>
      <c r="C764" s="15" t="s">
        <v>543</v>
      </c>
      <c r="D764" s="15" t="s">
        <v>682</v>
      </c>
      <c r="E764" s="15" t="s">
        <v>710</v>
      </c>
      <c r="F764" s="15"/>
      <c r="G764" s="527">
        <f>G765</f>
        <v>0</v>
      </c>
      <c r="H764" s="4">
        <f>H765</f>
        <v>0</v>
      </c>
      <c r="I764" s="4">
        <f>I765</f>
        <v>0</v>
      </c>
    </row>
    <row r="765" spans="1:9" ht="27.75" hidden="1">
      <c r="A765" s="74" t="s">
        <v>389</v>
      </c>
      <c r="B765" s="21" t="s">
        <v>776</v>
      </c>
      <c r="C765" s="15" t="s">
        <v>543</v>
      </c>
      <c r="D765" s="15" t="s">
        <v>682</v>
      </c>
      <c r="E765" s="15" t="s">
        <v>710</v>
      </c>
      <c r="F765" s="15" t="s">
        <v>530</v>
      </c>
      <c r="G765" s="527"/>
      <c r="H765" s="4"/>
      <c r="I765" s="4"/>
    </row>
    <row r="766" spans="1:9" ht="24" customHeight="1">
      <c r="A766" s="15" t="s">
        <v>613</v>
      </c>
      <c r="B766" s="15" t="s">
        <v>776</v>
      </c>
      <c r="C766" s="15" t="s">
        <v>543</v>
      </c>
      <c r="D766" s="15" t="s">
        <v>682</v>
      </c>
      <c r="E766" s="15" t="s">
        <v>140</v>
      </c>
      <c r="F766" s="15"/>
      <c r="G766" s="527">
        <f>G767+G769+G770+G768</f>
        <v>20153.536</v>
      </c>
      <c r="H766" s="4">
        <f>H767+H769+H770</f>
        <v>6050</v>
      </c>
      <c r="I766" s="4">
        <f>I767+I769+I770</f>
        <v>5086.053</v>
      </c>
    </row>
    <row r="767" spans="1:9" ht="40.5" hidden="1">
      <c r="A767" s="15" t="s">
        <v>669</v>
      </c>
      <c r="B767" s="15" t="s">
        <v>776</v>
      </c>
      <c r="C767" s="15" t="s">
        <v>543</v>
      </c>
      <c r="D767" s="15" t="s">
        <v>682</v>
      </c>
      <c r="E767" s="15" t="s">
        <v>140</v>
      </c>
      <c r="F767" s="15" t="s">
        <v>73</v>
      </c>
      <c r="G767" s="527"/>
      <c r="H767" s="4"/>
      <c r="I767" s="4"/>
    </row>
    <row r="768" spans="1:9" ht="40.5">
      <c r="A768" s="15" t="s">
        <v>669</v>
      </c>
      <c r="B768" s="15" t="s">
        <v>776</v>
      </c>
      <c r="C768" s="15" t="s">
        <v>543</v>
      </c>
      <c r="D768" s="15" t="s">
        <v>682</v>
      </c>
      <c r="E768" s="15" t="s">
        <v>140</v>
      </c>
      <c r="F768" s="15" t="s">
        <v>73</v>
      </c>
      <c r="G768" s="527">
        <v>108.662</v>
      </c>
      <c r="H768" s="4"/>
      <c r="I768" s="4"/>
    </row>
    <row r="769" spans="1:10" ht="27.75">
      <c r="A769" s="74" t="s">
        <v>389</v>
      </c>
      <c r="B769" s="15" t="s">
        <v>776</v>
      </c>
      <c r="C769" s="15" t="s">
        <v>543</v>
      </c>
      <c r="D769" s="15" t="s">
        <v>682</v>
      </c>
      <c r="E769" s="15" t="s">
        <v>140</v>
      </c>
      <c r="F769" s="15" t="s">
        <v>530</v>
      </c>
      <c r="G769" s="527">
        <v>18710.693</v>
      </c>
      <c r="H769" s="4">
        <v>4876</v>
      </c>
      <c r="I769" s="4">
        <v>3912.053</v>
      </c>
      <c r="J769" s="581"/>
    </row>
    <row r="770" spans="1:10" ht="15">
      <c r="A770" s="2" t="s">
        <v>781</v>
      </c>
      <c r="B770" s="15" t="s">
        <v>776</v>
      </c>
      <c r="C770" s="15" t="s">
        <v>543</v>
      </c>
      <c r="D770" s="15" t="s">
        <v>682</v>
      </c>
      <c r="E770" s="15" t="s">
        <v>140</v>
      </c>
      <c r="F770" s="15" t="s">
        <v>782</v>
      </c>
      <c r="G770" s="527">
        <v>1334.181</v>
      </c>
      <c r="H770" s="4">
        <v>1174</v>
      </c>
      <c r="I770" s="4">
        <v>1174</v>
      </c>
      <c r="J770" s="582"/>
    </row>
    <row r="771" spans="1:10" ht="27.75" hidden="1">
      <c r="A771" s="68" t="s">
        <v>731</v>
      </c>
      <c r="B771" s="15" t="s">
        <v>776</v>
      </c>
      <c r="C771" s="15" t="s">
        <v>543</v>
      </c>
      <c r="D771" s="15" t="s">
        <v>682</v>
      </c>
      <c r="E771" s="15" t="s">
        <v>730</v>
      </c>
      <c r="F771" s="15"/>
      <c r="G771" s="527">
        <f>G772</f>
        <v>0</v>
      </c>
      <c r="H771" s="4">
        <f>H772</f>
        <v>0</v>
      </c>
      <c r="I771" s="4">
        <f>I772</f>
        <v>0</v>
      </c>
      <c r="J771" s="582"/>
    </row>
    <row r="772" spans="1:10" ht="27" hidden="1">
      <c r="A772" s="15" t="s">
        <v>389</v>
      </c>
      <c r="B772" s="15" t="s">
        <v>776</v>
      </c>
      <c r="C772" s="15" t="s">
        <v>543</v>
      </c>
      <c r="D772" s="15" t="s">
        <v>676</v>
      </c>
      <c r="E772" s="15" t="s">
        <v>730</v>
      </c>
      <c r="F772" s="15" t="s">
        <v>530</v>
      </c>
      <c r="G772" s="527"/>
      <c r="H772" s="4"/>
      <c r="I772" s="4"/>
      <c r="J772" s="583"/>
    </row>
    <row r="773" spans="1:10" ht="40.5" hidden="1">
      <c r="A773" s="15" t="s">
        <v>28</v>
      </c>
      <c r="B773" s="15" t="s">
        <v>776</v>
      </c>
      <c r="C773" s="15" t="s">
        <v>543</v>
      </c>
      <c r="D773" s="15" t="s">
        <v>676</v>
      </c>
      <c r="E773" s="15" t="s">
        <v>27</v>
      </c>
      <c r="F773" s="15"/>
      <c r="G773" s="527">
        <f>G774</f>
        <v>0</v>
      </c>
      <c r="H773" s="4">
        <f>H774</f>
        <v>0</v>
      </c>
      <c r="I773" s="4">
        <f>I774</f>
        <v>0</v>
      </c>
      <c r="J773" s="582"/>
    </row>
    <row r="774" spans="1:10" ht="27" hidden="1">
      <c r="A774" s="15" t="s">
        <v>389</v>
      </c>
      <c r="B774" s="15" t="s">
        <v>776</v>
      </c>
      <c r="C774" s="15" t="s">
        <v>543</v>
      </c>
      <c r="D774" s="15" t="s">
        <v>676</v>
      </c>
      <c r="E774" s="15" t="s">
        <v>27</v>
      </c>
      <c r="F774" s="15" t="s">
        <v>530</v>
      </c>
      <c r="G774" s="527"/>
      <c r="H774" s="4"/>
      <c r="I774" s="4"/>
      <c r="J774" s="582">
        <v>592.4</v>
      </c>
    </row>
    <row r="775" spans="1:10" ht="27.75">
      <c r="A775" s="67" t="s">
        <v>478</v>
      </c>
      <c r="B775" s="15" t="s">
        <v>776</v>
      </c>
      <c r="C775" s="15" t="s">
        <v>543</v>
      </c>
      <c r="D775" s="15" t="s">
        <v>682</v>
      </c>
      <c r="E775" s="15" t="s">
        <v>479</v>
      </c>
      <c r="F775" s="15"/>
      <c r="G775" s="527">
        <f>G778+G776</f>
        <v>967.921</v>
      </c>
      <c r="H775" s="4">
        <f>H778+H776</f>
        <v>870</v>
      </c>
      <c r="I775" s="4">
        <f>I778+I776</f>
        <v>870</v>
      </c>
      <c r="J775" s="584"/>
    </row>
    <row r="776" spans="1:10" ht="30">
      <c r="A776" s="305" t="s">
        <v>20</v>
      </c>
      <c r="B776" s="15" t="s">
        <v>776</v>
      </c>
      <c r="C776" s="15" t="s">
        <v>543</v>
      </c>
      <c r="D776" s="15" t="s">
        <v>682</v>
      </c>
      <c r="E776" s="15" t="s">
        <v>21</v>
      </c>
      <c r="F776" s="15"/>
      <c r="G776" s="527">
        <f>G777</f>
        <v>147.921</v>
      </c>
      <c r="H776" s="4">
        <f>H777</f>
        <v>0</v>
      </c>
      <c r="I776" s="4">
        <f>I777</f>
        <v>0</v>
      </c>
      <c r="J776" s="584"/>
    </row>
    <row r="777" spans="1:10" ht="40.5">
      <c r="A777" s="15" t="s">
        <v>669</v>
      </c>
      <c r="B777" s="15" t="s">
        <v>776</v>
      </c>
      <c r="C777" s="24" t="s">
        <v>543</v>
      </c>
      <c r="D777" s="15" t="s">
        <v>682</v>
      </c>
      <c r="E777" s="15" t="s">
        <v>21</v>
      </c>
      <c r="F777" s="15" t="s">
        <v>73</v>
      </c>
      <c r="G777" s="527">
        <v>147.921</v>
      </c>
      <c r="H777" s="4"/>
      <c r="I777" s="4"/>
      <c r="J777" s="584"/>
    </row>
    <row r="778" spans="1:9" ht="31.5" customHeight="1">
      <c r="A778" s="68" t="s">
        <v>451</v>
      </c>
      <c r="B778" s="15" t="s">
        <v>776</v>
      </c>
      <c r="C778" s="15" t="s">
        <v>543</v>
      </c>
      <c r="D778" s="15" t="s">
        <v>682</v>
      </c>
      <c r="E778" s="15" t="s">
        <v>138</v>
      </c>
      <c r="F778" s="15"/>
      <c r="G778" s="527">
        <f>G779</f>
        <v>820</v>
      </c>
      <c r="H778" s="4">
        <f>H779</f>
        <v>870</v>
      </c>
      <c r="I778" s="4">
        <f>I779</f>
        <v>870</v>
      </c>
    </row>
    <row r="779" spans="1:9" ht="40.5">
      <c r="A779" s="15" t="s">
        <v>669</v>
      </c>
      <c r="B779" s="15" t="s">
        <v>776</v>
      </c>
      <c r="C779" s="24" t="s">
        <v>543</v>
      </c>
      <c r="D779" s="15" t="s">
        <v>682</v>
      </c>
      <c r="E779" s="15" t="s">
        <v>138</v>
      </c>
      <c r="F779" s="15" t="s">
        <v>73</v>
      </c>
      <c r="G779" s="527">
        <v>820</v>
      </c>
      <c r="H779" s="4">
        <v>870</v>
      </c>
      <c r="I779" s="4">
        <v>870</v>
      </c>
    </row>
    <row r="780" spans="1:9" ht="35.25" customHeight="1" hidden="1">
      <c r="A780" s="24" t="s">
        <v>81</v>
      </c>
      <c r="B780" s="15" t="s">
        <v>776</v>
      </c>
      <c r="C780" s="15" t="s">
        <v>543</v>
      </c>
      <c r="D780" s="15" t="s">
        <v>682</v>
      </c>
      <c r="E780" s="15" t="s">
        <v>93</v>
      </c>
      <c r="F780" s="15"/>
      <c r="G780" s="527">
        <f>G781</f>
        <v>0</v>
      </c>
      <c r="H780" s="4">
        <f>H781</f>
        <v>0</v>
      </c>
      <c r="I780" s="4">
        <f>I781</f>
        <v>0</v>
      </c>
    </row>
    <row r="781" spans="1:9" ht="27.75" hidden="1">
      <c r="A781" s="74" t="s">
        <v>389</v>
      </c>
      <c r="B781" s="24" t="s">
        <v>776</v>
      </c>
      <c r="C781" s="24" t="s">
        <v>543</v>
      </c>
      <c r="D781" s="15" t="s">
        <v>682</v>
      </c>
      <c r="E781" s="15" t="s">
        <v>93</v>
      </c>
      <c r="F781" s="15" t="s">
        <v>530</v>
      </c>
      <c r="G781" s="527"/>
      <c r="H781" s="4"/>
      <c r="I781" s="4"/>
    </row>
    <row r="782" spans="1:9" ht="40.5" hidden="1">
      <c r="A782" s="24" t="s">
        <v>331</v>
      </c>
      <c r="B782" s="15" t="s">
        <v>776</v>
      </c>
      <c r="C782" s="15" t="s">
        <v>543</v>
      </c>
      <c r="D782" s="15" t="s">
        <v>682</v>
      </c>
      <c r="E782" s="15" t="s">
        <v>94</v>
      </c>
      <c r="F782" s="15"/>
      <c r="G782" s="527">
        <f>G783</f>
        <v>0</v>
      </c>
      <c r="H782" s="4">
        <f>H783</f>
        <v>0</v>
      </c>
      <c r="I782" s="4">
        <f>I783</f>
        <v>0</v>
      </c>
    </row>
    <row r="783" spans="1:9" ht="15" hidden="1">
      <c r="A783" s="15" t="s">
        <v>670</v>
      </c>
      <c r="B783" s="24" t="s">
        <v>776</v>
      </c>
      <c r="C783" s="24" t="s">
        <v>543</v>
      </c>
      <c r="D783" s="15" t="s">
        <v>682</v>
      </c>
      <c r="E783" s="15" t="s">
        <v>94</v>
      </c>
      <c r="F783" s="15" t="s">
        <v>530</v>
      </c>
      <c r="G783" s="527"/>
      <c r="H783" s="4"/>
      <c r="I783" s="4"/>
    </row>
    <row r="784" spans="1:9" ht="27.75">
      <c r="A784" s="75" t="s">
        <v>480</v>
      </c>
      <c r="B784" s="24" t="s">
        <v>776</v>
      </c>
      <c r="C784" s="24" t="s">
        <v>543</v>
      </c>
      <c r="D784" s="15" t="s">
        <v>682</v>
      </c>
      <c r="E784" s="15" t="s">
        <v>481</v>
      </c>
      <c r="F784" s="15"/>
      <c r="G784" s="527">
        <f>G785+G787</f>
        <v>1775.824</v>
      </c>
      <c r="H784" s="4">
        <f>H785+H787</f>
        <v>841.981</v>
      </c>
      <c r="I784" s="4">
        <f>I785+I787</f>
        <v>500</v>
      </c>
    </row>
    <row r="785" spans="1:9" ht="41.25">
      <c r="A785" s="63" t="s">
        <v>36</v>
      </c>
      <c r="B785" s="15" t="s">
        <v>776</v>
      </c>
      <c r="C785" s="15" t="s">
        <v>543</v>
      </c>
      <c r="D785" s="15" t="s">
        <v>682</v>
      </c>
      <c r="E785" s="15" t="s">
        <v>580</v>
      </c>
      <c r="F785" s="24"/>
      <c r="G785" s="527">
        <f>G786</f>
        <v>1588.3</v>
      </c>
      <c r="H785" s="4">
        <f>H786</f>
        <v>841.981</v>
      </c>
      <c r="I785" s="4">
        <f>I786</f>
        <v>500</v>
      </c>
    </row>
    <row r="786" spans="1:9" ht="30" customHeight="1">
      <c r="A786" s="74" t="s">
        <v>389</v>
      </c>
      <c r="B786" s="15" t="s">
        <v>776</v>
      </c>
      <c r="C786" s="15" t="s">
        <v>543</v>
      </c>
      <c r="D786" s="15" t="s">
        <v>682</v>
      </c>
      <c r="E786" s="15" t="s">
        <v>580</v>
      </c>
      <c r="F786" s="15" t="s">
        <v>530</v>
      </c>
      <c r="G786" s="527">
        <v>1588.3</v>
      </c>
      <c r="H786" s="4">
        <v>841.981</v>
      </c>
      <c r="I786" s="4">
        <v>500</v>
      </c>
    </row>
    <row r="787" spans="1:9" ht="57" customHeight="1">
      <c r="A787" s="305" t="s">
        <v>29</v>
      </c>
      <c r="B787" s="15" t="s">
        <v>776</v>
      </c>
      <c r="C787" s="15" t="s">
        <v>543</v>
      </c>
      <c r="D787" s="15" t="s">
        <v>682</v>
      </c>
      <c r="E787" s="15" t="s">
        <v>30</v>
      </c>
      <c r="F787" s="15"/>
      <c r="G787" s="527">
        <f>G788</f>
        <v>187.524</v>
      </c>
      <c r="H787" s="10">
        <f>H788</f>
        <v>0</v>
      </c>
      <c r="I787" s="10">
        <f>I788</f>
        <v>0</v>
      </c>
    </row>
    <row r="788" spans="1:9" ht="27.75">
      <c r="A788" s="74" t="s">
        <v>389</v>
      </c>
      <c r="B788" s="15" t="s">
        <v>776</v>
      </c>
      <c r="C788" s="15" t="s">
        <v>543</v>
      </c>
      <c r="D788" s="15" t="s">
        <v>676</v>
      </c>
      <c r="E788" s="15" t="s">
        <v>30</v>
      </c>
      <c r="F788" s="15" t="s">
        <v>530</v>
      </c>
      <c r="G788" s="527">
        <v>187.524</v>
      </c>
      <c r="H788" s="10"/>
      <c r="I788" s="10"/>
    </row>
    <row r="789" spans="1:9" ht="40.5" hidden="1">
      <c r="A789" s="24" t="s">
        <v>739</v>
      </c>
      <c r="B789" s="15" t="s">
        <v>776</v>
      </c>
      <c r="C789" s="15" t="s">
        <v>543</v>
      </c>
      <c r="D789" s="24" t="s">
        <v>682</v>
      </c>
      <c r="E789" s="24" t="s">
        <v>95</v>
      </c>
      <c r="F789" s="24"/>
      <c r="G789" s="528">
        <f>G790</f>
        <v>0</v>
      </c>
      <c r="H789" s="10">
        <f>H790</f>
        <v>0</v>
      </c>
      <c r="I789" s="10">
        <f>I790</f>
        <v>0</v>
      </c>
    </row>
    <row r="790" spans="1:9" ht="27.75" hidden="1">
      <c r="A790" s="74" t="s">
        <v>389</v>
      </c>
      <c r="B790" s="15" t="s">
        <v>776</v>
      </c>
      <c r="C790" s="15" t="s">
        <v>543</v>
      </c>
      <c r="D790" s="15" t="s">
        <v>682</v>
      </c>
      <c r="E790" s="24" t="s">
        <v>95</v>
      </c>
      <c r="F790" s="15" t="s">
        <v>530</v>
      </c>
      <c r="G790" s="528"/>
      <c r="H790" s="10"/>
      <c r="I790" s="10"/>
    </row>
    <row r="791" spans="1:9" ht="27" hidden="1">
      <c r="A791" s="15" t="s">
        <v>190</v>
      </c>
      <c r="B791" s="15" t="s">
        <v>776</v>
      </c>
      <c r="C791" s="15" t="s">
        <v>543</v>
      </c>
      <c r="D791" s="15" t="s">
        <v>682</v>
      </c>
      <c r="E791" s="24" t="s">
        <v>392</v>
      </c>
      <c r="F791" s="15"/>
      <c r="G791" s="528">
        <f>G792</f>
        <v>0</v>
      </c>
      <c r="H791" s="10">
        <f>H792</f>
        <v>0</v>
      </c>
      <c r="I791" s="10">
        <f>I792</f>
        <v>0</v>
      </c>
    </row>
    <row r="792" spans="1:9" ht="27.75" hidden="1">
      <c r="A792" s="74" t="s">
        <v>389</v>
      </c>
      <c r="B792" s="15" t="s">
        <v>776</v>
      </c>
      <c r="C792" s="15" t="s">
        <v>543</v>
      </c>
      <c r="D792" s="15" t="s">
        <v>682</v>
      </c>
      <c r="E792" s="24" t="s">
        <v>392</v>
      </c>
      <c r="F792" s="15" t="s">
        <v>530</v>
      </c>
      <c r="G792" s="528"/>
      <c r="H792" s="10"/>
      <c r="I792" s="10"/>
    </row>
    <row r="793" spans="1:9" ht="27.75" hidden="1">
      <c r="A793" s="28" t="s">
        <v>133</v>
      </c>
      <c r="B793" s="17" t="s">
        <v>776</v>
      </c>
      <c r="C793" s="17" t="s">
        <v>543</v>
      </c>
      <c r="D793" s="17" t="s">
        <v>682</v>
      </c>
      <c r="E793" s="17" t="s">
        <v>694</v>
      </c>
      <c r="F793" s="17"/>
      <c r="G793" s="525">
        <f aca="true" t="shared" si="82" ref="G793:I794">G794</f>
        <v>0</v>
      </c>
      <c r="H793" s="6">
        <f t="shared" si="82"/>
        <v>0</v>
      </c>
      <c r="I793" s="6">
        <f t="shared" si="82"/>
        <v>0</v>
      </c>
    </row>
    <row r="794" spans="1:9" ht="27.75" hidden="1">
      <c r="A794" s="67" t="s">
        <v>131</v>
      </c>
      <c r="B794" s="17" t="s">
        <v>776</v>
      </c>
      <c r="C794" s="17" t="s">
        <v>543</v>
      </c>
      <c r="D794" s="17" t="s">
        <v>682</v>
      </c>
      <c r="E794" s="17" t="s">
        <v>132</v>
      </c>
      <c r="F794" s="17"/>
      <c r="G794" s="525">
        <f t="shared" si="82"/>
        <v>0</v>
      </c>
      <c r="H794" s="6">
        <f t="shared" si="82"/>
        <v>0</v>
      </c>
      <c r="I794" s="6">
        <f t="shared" si="82"/>
        <v>0</v>
      </c>
    </row>
    <row r="795" spans="1:9" ht="22.5" customHeight="1" hidden="1">
      <c r="A795" s="69" t="s">
        <v>613</v>
      </c>
      <c r="B795" s="24" t="s">
        <v>776</v>
      </c>
      <c r="C795" s="24" t="s">
        <v>543</v>
      </c>
      <c r="D795" s="15" t="s">
        <v>682</v>
      </c>
      <c r="E795" s="15" t="s">
        <v>134</v>
      </c>
      <c r="F795" s="15"/>
      <c r="G795" s="527">
        <f>G796+G797+G798</f>
        <v>0</v>
      </c>
      <c r="H795" s="4">
        <f>H796+H797+H798</f>
        <v>0</v>
      </c>
      <c r="I795" s="4">
        <f>I796+I797+I798</f>
        <v>0</v>
      </c>
    </row>
    <row r="796" spans="1:9" ht="40.5" hidden="1">
      <c r="A796" s="69" t="s">
        <v>669</v>
      </c>
      <c r="B796" s="15" t="s">
        <v>776</v>
      </c>
      <c r="C796" s="15" t="s">
        <v>543</v>
      </c>
      <c r="D796" s="15" t="s">
        <v>682</v>
      </c>
      <c r="E796" s="15" t="s">
        <v>134</v>
      </c>
      <c r="F796" s="15" t="s">
        <v>73</v>
      </c>
      <c r="G796" s="527"/>
      <c r="H796" s="4"/>
      <c r="I796" s="4"/>
    </row>
    <row r="797" spans="1:9" ht="27.75" hidden="1">
      <c r="A797" s="74" t="s">
        <v>389</v>
      </c>
      <c r="B797" s="15" t="s">
        <v>776</v>
      </c>
      <c r="C797" s="15" t="s">
        <v>543</v>
      </c>
      <c r="D797" s="15" t="s">
        <v>682</v>
      </c>
      <c r="E797" s="15" t="s">
        <v>134</v>
      </c>
      <c r="F797" s="15" t="s">
        <v>530</v>
      </c>
      <c r="G797" s="527"/>
      <c r="H797" s="4"/>
      <c r="I797" s="4"/>
    </row>
    <row r="798" spans="1:9" ht="15" hidden="1">
      <c r="A798" s="70" t="s">
        <v>781</v>
      </c>
      <c r="B798" s="15" t="s">
        <v>776</v>
      </c>
      <c r="C798" s="15" t="s">
        <v>543</v>
      </c>
      <c r="D798" s="15" t="s">
        <v>682</v>
      </c>
      <c r="E798" s="15" t="s">
        <v>134</v>
      </c>
      <c r="F798" s="15" t="s">
        <v>782</v>
      </c>
      <c r="G798" s="527"/>
      <c r="H798" s="4"/>
      <c r="I798" s="4"/>
    </row>
    <row r="799" spans="1:10" ht="46.5" hidden="1">
      <c r="A799" s="286" t="s">
        <v>53</v>
      </c>
      <c r="B799" s="24" t="s">
        <v>776</v>
      </c>
      <c r="C799" s="24" t="s">
        <v>543</v>
      </c>
      <c r="D799" s="15" t="s">
        <v>682</v>
      </c>
      <c r="E799" s="15" t="s">
        <v>54</v>
      </c>
      <c r="F799" s="15"/>
      <c r="G799" s="527">
        <f>G800+G802+G804</f>
        <v>0</v>
      </c>
      <c r="H799" s="4">
        <f>H800+H802+H804</f>
        <v>0</v>
      </c>
      <c r="I799" s="4">
        <f>I800+I802+I804</f>
        <v>0</v>
      </c>
      <c r="J799" s="3"/>
    </row>
    <row r="800" spans="1:10" ht="41.25" hidden="1">
      <c r="A800" s="263" t="s">
        <v>56</v>
      </c>
      <c r="B800" s="15" t="s">
        <v>776</v>
      </c>
      <c r="C800" s="15" t="s">
        <v>543</v>
      </c>
      <c r="D800" s="15" t="s">
        <v>682</v>
      </c>
      <c r="E800" s="15" t="s">
        <v>55</v>
      </c>
      <c r="F800" s="15"/>
      <c r="G800" s="527">
        <f>G801</f>
        <v>0</v>
      </c>
      <c r="H800" s="4">
        <f>H801</f>
        <v>0</v>
      </c>
      <c r="I800" s="4">
        <f>I801</f>
        <v>0</v>
      </c>
      <c r="J800" s="3"/>
    </row>
    <row r="801" spans="1:10" ht="27.75" hidden="1">
      <c r="A801" s="74" t="s">
        <v>389</v>
      </c>
      <c r="B801" s="15" t="s">
        <v>776</v>
      </c>
      <c r="C801" s="15" t="s">
        <v>543</v>
      </c>
      <c r="D801" s="15" t="s">
        <v>682</v>
      </c>
      <c r="E801" s="15" t="s">
        <v>55</v>
      </c>
      <c r="F801" s="15" t="s">
        <v>530</v>
      </c>
      <c r="G801" s="527"/>
      <c r="H801" s="4"/>
      <c r="I801" s="4"/>
      <c r="J801" s="3"/>
    </row>
    <row r="802" spans="1:10" ht="27.75" hidden="1">
      <c r="A802" s="263" t="s">
        <v>57</v>
      </c>
      <c r="B802" s="15" t="s">
        <v>776</v>
      </c>
      <c r="C802" s="15" t="s">
        <v>543</v>
      </c>
      <c r="D802" s="15" t="s">
        <v>682</v>
      </c>
      <c r="E802" s="15" t="s">
        <v>58</v>
      </c>
      <c r="F802" s="15"/>
      <c r="G802" s="527">
        <f>G803</f>
        <v>0</v>
      </c>
      <c r="H802" s="4">
        <f>H803</f>
        <v>0</v>
      </c>
      <c r="I802" s="4">
        <f>I803</f>
        <v>0</v>
      </c>
      <c r="J802" s="3"/>
    </row>
    <row r="803" spans="1:10" ht="27.75" hidden="1">
      <c r="A803" s="74" t="s">
        <v>389</v>
      </c>
      <c r="B803" s="15" t="s">
        <v>776</v>
      </c>
      <c r="C803" s="15" t="s">
        <v>543</v>
      </c>
      <c r="D803" s="15" t="s">
        <v>682</v>
      </c>
      <c r="E803" s="15" t="s">
        <v>58</v>
      </c>
      <c r="F803" s="15" t="s">
        <v>530</v>
      </c>
      <c r="G803" s="527"/>
      <c r="H803" s="4"/>
      <c r="I803" s="4"/>
      <c r="J803" s="3"/>
    </row>
    <row r="804" spans="1:10" ht="27.75" hidden="1">
      <c r="A804" s="263" t="s">
        <v>59</v>
      </c>
      <c r="B804" s="15" t="s">
        <v>776</v>
      </c>
      <c r="C804" s="15" t="s">
        <v>543</v>
      </c>
      <c r="D804" s="15" t="s">
        <v>682</v>
      </c>
      <c r="E804" s="15" t="s">
        <v>60</v>
      </c>
      <c r="F804" s="15"/>
      <c r="G804" s="527">
        <f>G805</f>
        <v>0</v>
      </c>
      <c r="H804" s="4">
        <f>H805</f>
        <v>0</v>
      </c>
      <c r="I804" s="4">
        <f>I805</f>
        <v>0</v>
      </c>
      <c r="J804" s="3"/>
    </row>
    <row r="805" spans="1:10" ht="27.75" hidden="1">
      <c r="A805" s="74" t="s">
        <v>389</v>
      </c>
      <c r="B805" s="15" t="s">
        <v>776</v>
      </c>
      <c r="C805" s="15" t="s">
        <v>543</v>
      </c>
      <c r="D805" s="15" t="s">
        <v>682</v>
      </c>
      <c r="E805" s="15" t="s">
        <v>60</v>
      </c>
      <c r="F805" s="15" t="s">
        <v>530</v>
      </c>
      <c r="G805" s="527"/>
      <c r="H805" s="4"/>
      <c r="I805" s="4"/>
      <c r="J805" s="3"/>
    </row>
    <row r="806" spans="1:10" ht="51" customHeight="1">
      <c r="A806" s="38" t="s">
        <v>284</v>
      </c>
      <c r="B806" s="21" t="s">
        <v>776</v>
      </c>
      <c r="C806" s="21" t="s">
        <v>543</v>
      </c>
      <c r="D806" s="21" t="s">
        <v>682</v>
      </c>
      <c r="E806" s="21" t="s">
        <v>650</v>
      </c>
      <c r="F806" s="21"/>
      <c r="G806" s="526">
        <f>G807</f>
        <v>187.1</v>
      </c>
      <c r="H806" s="9">
        <f aca="true" t="shared" si="83" ref="H806:I809">H807</f>
        <v>517</v>
      </c>
      <c r="I806" s="9">
        <f t="shared" si="83"/>
        <v>521</v>
      </c>
      <c r="J806" s="3"/>
    </row>
    <row r="807" spans="1:10" ht="45.75" customHeight="1">
      <c r="A807" s="68" t="s">
        <v>1338</v>
      </c>
      <c r="B807" s="21" t="s">
        <v>776</v>
      </c>
      <c r="C807" s="21" t="s">
        <v>543</v>
      </c>
      <c r="D807" s="21" t="s">
        <v>682</v>
      </c>
      <c r="E807" s="21" t="s">
        <v>651</v>
      </c>
      <c r="F807" s="21"/>
      <c r="G807" s="526">
        <f>G808</f>
        <v>187.1</v>
      </c>
      <c r="H807" s="9">
        <f t="shared" si="83"/>
        <v>517</v>
      </c>
      <c r="I807" s="9">
        <f t="shared" si="83"/>
        <v>521</v>
      </c>
      <c r="J807" s="3"/>
    </row>
    <row r="808" spans="1:10" ht="30" customHeight="1">
      <c r="A808" s="67" t="s">
        <v>652</v>
      </c>
      <c r="B808" s="21" t="s">
        <v>776</v>
      </c>
      <c r="C808" s="21" t="s">
        <v>543</v>
      </c>
      <c r="D808" s="21" t="s">
        <v>682</v>
      </c>
      <c r="E808" s="21" t="s">
        <v>653</v>
      </c>
      <c r="F808" s="21"/>
      <c r="G808" s="526">
        <f>G809</f>
        <v>187.1</v>
      </c>
      <c r="H808" s="9">
        <f t="shared" si="83"/>
        <v>517</v>
      </c>
      <c r="I808" s="9">
        <f t="shared" si="83"/>
        <v>521</v>
      </c>
      <c r="J808" s="3"/>
    </row>
    <row r="809" spans="1:9" ht="15.75" customHeight="1">
      <c r="A809" s="15" t="s">
        <v>329</v>
      </c>
      <c r="B809" s="15" t="s">
        <v>776</v>
      </c>
      <c r="C809" s="15" t="s">
        <v>543</v>
      </c>
      <c r="D809" s="15" t="s">
        <v>682</v>
      </c>
      <c r="E809" s="15" t="s">
        <v>654</v>
      </c>
      <c r="F809" s="15"/>
      <c r="G809" s="527">
        <f>G810</f>
        <v>187.1</v>
      </c>
      <c r="H809" s="4">
        <f t="shared" si="83"/>
        <v>517</v>
      </c>
      <c r="I809" s="4">
        <f t="shared" si="83"/>
        <v>521</v>
      </c>
    </row>
    <row r="810" spans="1:10" ht="27.75">
      <c r="A810" s="74" t="s">
        <v>389</v>
      </c>
      <c r="B810" s="15" t="s">
        <v>776</v>
      </c>
      <c r="C810" s="15" t="s">
        <v>543</v>
      </c>
      <c r="D810" s="15" t="s">
        <v>682</v>
      </c>
      <c r="E810" s="15" t="s">
        <v>654</v>
      </c>
      <c r="F810" s="15" t="s">
        <v>333</v>
      </c>
      <c r="G810" s="524">
        <v>187.1</v>
      </c>
      <c r="H810" s="5">
        <v>517</v>
      </c>
      <c r="I810" s="5">
        <v>521</v>
      </c>
      <c r="J810" s="3"/>
    </row>
    <row r="811" spans="1:9" ht="42.75" hidden="1">
      <c r="A811" s="22" t="s">
        <v>195</v>
      </c>
      <c r="B811" s="15" t="s">
        <v>776</v>
      </c>
      <c r="C811" s="21" t="s">
        <v>543</v>
      </c>
      <c r="D811" s="21" t="s">
        <v>682</v>
      </c>
      <c r="E811" s="21" t="s">
        <v>297</v>
      </c>
      <c r="F811" s="21"/>
      <c r="G811" s="531">
        <f>G812</f>
        <v>0</v>
      </c>
      <c r="H811" s="8">
        <f aca="true" t="shared" si="84" ref="H811:I813">H812</f>
        <v>0</v>
      </c>
      <c r="I811" s="8">
        <f t="shared" si="84"/>
        <v>0</v>
      </c>
    </row>
    <row r="812" spans="1:9" ht="54" hidden="1">
      <c r="A812" s="15" t="s">
        <v>756</v>
      </c>
      <c r="B812" s="15" t="s">
        <v>776</v>
      </c>
      <c r="C812" s="15" t="s">
        <v>543</v>
      </c>
      <c r="D812" s="15" t="s">
        <v>682</v>
      </c>
      <c r="E812" s="15" t="s">
        <v>198</v>
      </c>
      <c r="F812" s="15"/>
      <c r="G812" s="524">
        <f>G813</f>
        <v>0</v>
      </c>
      <c r="H812" s="5">
        <f t="shared" si="84"/>
        <v>0</v>
      </c>
      <c r="I812" s="5">
        <f t="shared" si="84"/>
        <v>0</v>
      </c>
    </row>
    <row r="813" spans="1:9" ht="27.75" hidden="1">
      <c r="A813" s="29" t="s">
        <v>196</v>
      </c>
      <c r="B813" s="15" t="s">
        <v>776</v>
      </c>
      <c r="C813" s="15" t="s">
        <v>543</v>
      </c>
      <c r="D813" s="15" t="s">
        <v>682</v>
      </c>
      <c r="E813" s="15" t="s">
        <v>197</v>
      </c>
      <c r="F813" s="15"/>
      <c r="G813" s="524">
        <f>G814</f>
        <v>0</v>
      </c>
      <c r="H813" s="5">
        <f t="shared" si="84"/>
        <v>0</v>
      </c>
      <c r="I813" s="5">
        <f t="shared" si="84"/>
        <v>0</v>
      </c>
    </row>
    <row r="814" spans="1:9" ht="15" hidden="1">
      <c r="A814" s="15" t="s">
        <v>529</v>
      </c>
      <c r="B814" s="15" t="s">
        <v>776</v>
      </c>
      <c r="C814" s="15" t="s">
        <v>543</v>
      </c>
      <c r="D814" s="15" t="s">
        <v>682</v>
      </c>
      <c r="E814" s="15" t="s">
        <v>197</v>
      </c>
      <c r="F814" s="15" t="s">
        <v>333</v>
      </c>
      <c r="G814" s="524"/>
      <c r="H814" s="5"/>
      <c r="I814" s="5"/>
    </row>
    <row r="815" spans="1:9" ht="15" hidden="1">
      <c r="A815" s="22"/>
      <c r="B815" s="21"/>
      <c r="C815" s="21"/>
      <c r="D815" s="21"/>
      <c r="E815" s="21"/>
      <c r="F815" s="21"/>
      <c r="G815" s="531">
        <f>G816</f>
        <v>0</v>
      </c>
      <c r="H815" s="8">
        <f aca="true" t="shared" si="85" ref="H815:I818">H816</f>
        <v>0</v>
      </c>
      <c r="I815" s="8">
        <f t="shared" si="85"/>
        <v>0</v>
      </c>
    </row>
    <row r="816" spans="1:9" ht="15" hidden="1">
      <c r="A816" s="15"/>
      <c r="B816" s="15"/>
      <c r="C816" s="15"/>
      <c r="D816" s="15"/>
      <c r="E816" s="15"/>
      <c r="F816" s="15"/>
      <c r="G816" s="524">
        <f>G817</f>
        <v>0</v>
      </c>
      <c r="H816" s="5">
        <f t="shared" si="85"/>
        <v>0</v>
      </c>
      <c r="I816" s="5">
        <f t="shared" si="85"/>
        <v>0</v>
      </c>
    </row>
    <row r="817" spans="1:9" ht="15" hidden="1">
      <c r="A817" s="247"/>
      <c r="B817" s="15"/>
      <c r="C817" s="15"/>
      <c r="D817" s="15"/>
      <c r="E817" s="15"/>
      <c r="F817" s="15"/>
      <c r="G817" s="534">
        <f>G818</f>
        <v>0</v>
      </c>
      <c r="H817" s="27">
        <f t="shared" si="85"/>
        <v>0</v>
      </c>
      <c r="I817" s="27">
        <f t="shared" si="85"/>
        <v>0</v>
      </c>
    </row>
    <row r="818" spans="1:9" ht="15" hidden="1">
      <c r="A818" s="29"/>
      <c r="B818" s="15"/>
      <c r="C818" s="15"/>
      <c r="D818" s="15"/>
      <c r="E818" s="15"/>
      <c r="F818" s="15"/>
      <c r="G818" s="534">
        <f>G819</f>
        <v>0</v>
      </c>
      <c r="H818" s="27">
        <f t="shared" si="85"/>
        <v>0</v>
      </c>
      <c r="I818" s="27">
        <f t="shared" si="85"/>
        <v>0</v>
      </c>
    </row>
    <row r="819" spans="1:9" ht="15" hidden="1">
      <c r="A819" s="74"/>
      <c r="B819" s="15"/>
      <c r="C819" s="15"/>
      <c r="D819" s="15"/>
      <c r="E819" s="15"/>
      <c r="F819" s="15"/>
      <c r="G819" s="524"/>
      <c r="H819" s="5"/>
      <c r="I819" s="5"/>
    </row>
    <row r="820" spans="1:9" ht="27">
      <c r="A820" s="44" t="s">
        <v>829</v>
      </c>
      <c r="B820" s="21" t="s">
        <v>776</v>
      </c>
      <c r="C820" s="21" t="s">
        <v>543</v>
      </c>
      <c r="D820" s="21" t="s">
        <v>682</v>
      </c>
      <c r="E820" s="21" t="s">
        <v>699</v>
      </c>
      <c r="F820" s="21"/>
      <c r="G820" s="525">
        <f>G821</f>
        <v>10</v>
      </c>
      <c r="H820" s="6">
        <f>H821</f>
        <v>10</v>
      </c>
      <c r="I820" s="6">
        <f>I821</f>
        <v>10</v>
      </c>
    </row>
    <row r="821" spans="1:9" ht="41.25">
      <c r="A821" s="29" t="s">
        <v>1390</v>
      </c>
      <c r="B821" s="15" t="s">
        <v>776</v>
      </c>
      <c r="C821" s="15" t="s">
        <v>543</v>
      </c>
      <c r="D821" s="15" t="s">
        <v>682</v>
      </c>
      <c r="E821" s="15" t="s">
        <v>701</v>
      </c>
      <c r="F821" s="15"/>
      <c r="G821" s="527">
        <f>G823</f>
        <v>10</v>
      </c>
      <c r="H821" s="4">
        <f>H823</f>
        <v>10</v>
      </c>
      <c r="I821" s="4">
        <f>I823</f>
        <v>10</v>
      </c>
    </row>
    <row r="822" spans="1:9" ht="54.75">
      <c r="A822" s="67" t="s">
        <v>702</v>
      </c>
      <c r="B822" s="15" t="s">
        <v>776</v>
      </c>
      <c r="C822" s="15" t="s">
        <v>543</v>
      </c>
      <c r="D822" s="15" t="s">
        <v>682</v>
      </c>
      <c r="E822" s="15" t="s">
        <v>703</v>
      </c>
      <c r="F822" s="15"/>
      <c r="G822" s="527">
        <f aca="true" t="shared" si="86" ref="G822:I823">G823</f>
        <v>10</v>
      </c>
      <c r="H822" s="4">
        <f t="shared" si="86"/>
        <v>10</v>
      </c>
      <c r="I822" s="4">
        <f t="shared" si="86"/>
        <v>10</v>
      </c>
    </row>
    <row r="823" spans="1:9" ht="26.25" customHeight="1">
      <c r="A823" s="15" t="s">
        <v>254</v>
      </c>
      <c r="B823" s="15" t="s">
        <v>776</v>
      </c>
      <c r="C823" s="15" t="s">
        <v>543</v>
      </c>
      <c r="D823" s="15" t="s">
        <v>682</v>
      </c>
      <c r="E823" s="15" t="s">
        <v>704</v>
      </c>
      <c r="F823" s="15"/>
      <c r="G823" s="527">
        <f t="shared" si="86"/>
        <v>10</v>
      </c>
      <c r="H823" s="4">
        <f t="shared" si="86"/>
        <v>10</v>
      </c>
      <c r="I823" s="4">
        <f t="shared" si="86"/>
        <v>10</v>
      </c>
    </row>
    <row r="824" spans="1:9" ht="27.75">
      <c r="A824" s="74" t="s">
        <v>389</v>
      </c>
      <c r="B824" s="15" t="s">
        <v>776</v>
      </c>
      <c r="C824" s="15" t="s">
        <v>543</v>
      </c>
      <c r="D824" s="15" t="s">
        <v>682</v>
      </c>
      <c r="E824" s="15" t="s">
        <v>704</v>
      </c>
      <c r="F824" s="15" t="s">
        <v>530</v>
      </c>
      <c r="G824" s="524">
        <v>10</v>
      </c>
      <c r="H824" s="5">
        <v>10</v>
      </c>
      <c r="I824" s="5">
        <v>10</v>
      </c>
    </row>
    <row r="825" spans="1:9" ht="27.75">
      <c r="A825" s="28" t="s">
        <v>817</v>
      </c>
      <c r="B825" s="17" t="s">
        <v>776</v>
      </c>
      <c r="C825" s="17" t="s">
        <v>543</v>
      </c>
      <c r="D825" s="17" t="s">
        <v>682</v>
      </c>
      <c r="E825" s="17" t="s">
        <v>353</v>
      </c>
      <c r="F825" s="17"/>
      <c r="G825" s="530">
        <f>G826</f>
        <v>158</v>
      </c>
      <c r="H825" s="7">
        <f aca="true" t="shared" si="87" ref="H825:I828">H826</f>
        <v>158</v>
      </c>
      <c r="I825" s="7">
        <f t="shared" si="87"/>
        <v>158</v>
      </c>
    </row>
    <row r="826" spans="1:9" ht="59.25" customHeight="1">
      <c r="A826" s="29" t="s">
        <v>1342</v>
      </c>
      <c r="B826" s="15" t="s">
        <v>776</v>
      </c>
      <c r="C826" s="15" t="s">
        <v>543</v>
      </c>
      <c r="D826" s="15" t="s">
        <v>682</v>
      </c>
      <c r="E826" s="15" t="s">
        <v>357</v>
      </c>
      <c r="F826" s="15"/>
      <c r="G826" s="524">
        <f>G827</f>
        <v>158</v>
      </c>
      <c r="H826" s="5">
        <f t="shared" si="87"/>
        <v>158</v>
      </c>
      <c r="I826" s="5">
        <f t="shared" si="87"/>
        <v>158</v>
      </c>
    </row>
    <row r="827" spans="1:9" ht="27.75">
      <c r="A827" s="26" t="s">
        <v>473</v>
      </c>
      <c r="B827" s="15" t="s">
        <v>776</v>
      </c>
      <c r="C827" s="15" t="s">
        <v>543</v>
      </c>
      <c r="D827" s="15" t="s">
        <v>682</v>
      </c>
      <c r="E827" s="15" t="s">
        <v>358</v>
      </c>
      <c r="F827" s="15"/>
      <c r="G827" s="524">
        <f>G828</f>
        <v>158</v>
      </c>
      <c r="H827" s="5">
        <f t="shared" si="87"/>
        <v>158</v>
      </c>
      <c r="I827" s="5">
        <f t="shared" si="87"/>
        <v>158</v>
      </c>
    </row>
    <row r="828" spans="1:9" ht="15">
      <c r="A828" s="15" t="s">
        <v>255</v>
      </c>
      <c r="B828" s="15" t="s">
        <v>776</v>
      </c>
      <c r="C828" s="15" t="s">
        <v>543</v>
      </c>
      <c r="D828" s="15" t="s">
        <v>682</v>
      </c>
      <c r="E828" s="15" t="s">
        <v>359</v>
      </c>
      <c r="F828" s="15"/>
      <c r="G828" s="524">
        <f>G829</f>
        <v>158</v>
      </c>
      <c r="H828" s="5">
        <f t="shared" si="87"/>
        <v>158</v>
      </c>
      <c r="I828" s="5">
        <f t="shared" si="87"/>
        <v>158</v>
      </c>
    </row>
    <row r="829" spans="1:9" ht="27.75">
      <c r="A829" s="74" t="s">
        <v>389</v>
      </c>
      <c r="B829" s="15" t="s">
        <v>776</v>
      </c>
      <c r="C829" s="15" t="s">
        <v>543</v>
      </c>
      <c r="D829" s="15" t="s">
        <v>682</v>
      </c>
      <c r="E829" s="15" t="s">
        <v>359</v>
      </c>
      <c r="F829" s="15" t="s">
        <v>530</v>
      </c>
      <c r="G829" s="524">
        <v>158</v>
      </c>
      <c r="H829" s="5">
        <v>158</v>
      </c>
      <c r="I829" s="5">
        <v>158</v>
      </c>
    </row>
    <row r="830" spans="1:9" ht="27.75" hidden="1">
      <c r="A830" s="28" t="s">
        <v>609</v>
      </c>
      <c r="B830" s="17" t="s">
        <v>776</v>
      </c>
      <c r="C830" s="17" t="s">
        <v>543</v>
      </c>
      <c r="D830" s="17" t="s">
        <v>682</v>
      </c>
      <c r="E830" s="21" t="s">
        <v>762</v>
      </c>
      <c r="F830" s="21"/>
      <c r="G830" s="531">
        <f>G831</f>
        <v>0</v>
      </c>
      <c r="H830" s="8">
        <f aca="true" t="shared" si="88" ref="H830:I832">H831</f>
        <v>0</v>
      </c>
      <c r="I830" s="8">
        <f t="shared" si="88"/>
        <v>0</v>
      </c>
    </row>
    <row r="831" spans="1:9" ht="45.75" customHeight="1" hidden="1">
      <c r="A831" s="39" t="s">
        <v>748</v>
      </c>
      <c r="B831" s="15" t="s">
        <v>776</v>
      </c>
      <c r="C831" s="15" t="s">
        <v>543</v>
      </c>
      <c r="D831" s="15" t="s">
        <v>682</v>
      </c>
      <c r="E831" s="15" t="s">
        <v>191</v>
      </c>
      <c r="F831" s="15"/>
      <c r="G831" s="524">
        <f>G832</f>
        <v>0</v>
      </c>
      <c r="H831" s="5">
        <f t="shared" si="88"/>
        <v>0</v>
      </c>
      <c r="I831" s="5">
        <f t="shared" si="88"/>
        <v>0</v>
      </c>
    </row>
    <row r="832" spans="1:9" ht="15" hidden="1">
      <c r="A832" s="15" t="s">
        <v>610</v>
      </c>
      <c r="B832" s="15" t="s">
        <v>776</v>
      </c>
      <c r="C832" s="15" t="s">
        <v>543</v>
      </c>
      <c r="D832" s="15" t="s">
        <v>682</v>
      </c>
      <c r="E832" s="15" t="s">
        <v>749</v>
      </c>
      <c r="F832" s="15"/>
      <c r="G832" s="524">
        <f>G833</f>
        <v>0</v>
      </c>
      <c r="H832" s="5">
        <f t="shared" si="88"/>
        <v>0</v>
      </c>
      <c r="I832" s="5">
        <f t="shared" si="88"/>
        <v>0</v>
      </c>
    </row>
    <row r="833" spans="1:9" ht="15" hidden="1">
      <c r="A833" s="15" t="s">
        <v>670</v>
      </c>
      <c r="B833" s="15" t="s">
        <v>776</v>
      </c>
      <c r="C833" s="15" t="s">
        <v>543</v>
      </c>
      <c r="D833" s="15" t="s">
        <v>682</v>
      </c>
      <c r="E833" s="15" t="s">
        <v>749</v>
      </c>
      <c r="F833" s="15" t="s">
        <v>530</v>
      </c>
      <c r="G833" s="524"/>
      <c r="H833" s="5"/>
      <c r="I833" s="5"/>
    </row>
    <row r="834" spans="1:9" ht="27">
      <c r="A834" s="17" t="s">
        <v>848</v>
      </c>
      <c r="B834" s="17" t="s">
        <v>776</v>
      </c>
      <c r="C834" s="17" t="s">
        <v>543</v>
      </c>
      <c r="D834" s="17" t="s">
        <v>682</v>
      </c>
      <c r="E834" s="17" t="s">
        <v>849</v>
      </c>
      <c r="F834" s="17"/>
      <c r="G834" s="530">
        <f>G835</f>
        <v>1287.87</v>
      </c>
      <c r="H834" s="5"/>
      <c r="I834" s="5"/>
    </row>
    <row r="835" spans="1:9" ht="54">
      <c r="A835" s="15" t="s">
        <v>1391</v>
      </c>
      <c r="B835" s="15" t="s">
        <v>776</v>
      </c>
      <c r="C835" s="15" t="s">
        <v>543</v>
      </c>
      <c r="D835" s="15" t="s">
        <v>682</v>
      </c>
      <c r="E835" s="15" t="s">
        <v>850</v>
      </c>
      <c r="F835" s="17"/>
      <c r="G835" s="524">
        <f>G836</f>
        <v>1287.87</v>
      </c>
      <c r="H835" s="5"/>
      <c r="I835" s="5"/>
    </row>
    <row r="836" spans="1:9" ht="41.25">
      <c r="A836" s="67" t="s">
        <v>851</v>
      </c>
      <c r="B836" s="15" t="s">
        <v>776</v>
      </c>
      <c r="C836" s="15" t="s">
        <v>543</v>
      </c>
      <c r="D836" s="15" t="s">
        <v>682</v>
      </c>
      <c r="E836" s="15" t="s">
        <v>852</v>
      </c>
      <c r="F836" s="17"/>
      <c r="G836" s="524">
        <f>G837</f>
        <v>1287.87</v>
      </c>
      <c r="H836" s="5"/>
      <c r="I836" s="5"/>
    </row>
    <row r="837" spans="1:9" ht="27.75">
      <c r="A837" s="244" t="s">
        <v>853</v>
      </c>
      <c r="B837" s="15" t="s">
        <v>776</v>
      </c>
      <c r="C837" s="15" t="s">
        <v>543</v>
      </c>
      <c r="D837" s="15" t="s">
        <v>682</v>
      </c>
      <c r="E837" s="15" t="s">
        <v>854</v>
      </c>
      <c r="F837" s="17"/>
      <c r="G837" s="524">
        <f>G838</f>
        <v>1287.87</v>
      </c>
      <c r="H837" s="5"/>
      <c r="I837" s="5"/>
    </row>
    <row r="838" spans="1:9" ht="27.75">
      <c r="A838" s="74" t="s">
        <v>389</v>
      </c>
      <c r="B838" s="15" t="s">
        <v>776</v>
      </c>
      <c r="C838" s="15" t="s">
        <v>543</v>
      </c>
      <c r="D838" s="15" t="s">
        <v>682</v>
      </c>
      <c r="E838" s="15" t="s">
        <v>854</v>
      </c>
      <c r="F838" s="15" t="s">
        <v>530</v>
      </c>
      <c r="G838" s="524">
        <v>1287.87</v>
      </c>
      <c r="H838" s="5"/>
      <c r="I838" s="5"/>
    </row>
    <row r="839" spans="1:9" ht="26.25" customHeight="1">
      <c r="A839" s="35" t="s">
        <v>178</v>
      </c>
      <c r="B839" s="17" t="s">
        <v>776</v>
      </c>
      <c r="C839" s="21" t="s">
        <v>543</v>
      </c>
      <c r="D839" s="21" t="s">
        <v>682</v>
      </c>
      <c r="E839" s="21" t="s">
        <v>135</v>
      </c>
      <c r="F839" s="15"/>
      <c r="G839" s="525">
        <f>G840</f>
        <v>2074.15</v>
      </c>
      <c r="H839" s="6">
        <f aca="true" t="shared" si="89" ref="H839:I841">H840</f>
        <v>1500</v>
      </c>
      <c r="I839" s="6">
        <f t="shared" si="89"/>
        <v>1500</v>
      </c>
    </row>
    <row r="840" spans="1:9" ht="27.75">
      <c r="A840" s="43" t="s">
        <v>179</v>
      </c>
      <c r="B840" s="15" t="s">
        <v>776</v>
      </c>
      <c r="C840" s="15" t="s">
        <v>543</v>
      </c>
      <c r="D840" s="15" t="s">
        <v>682</v>
      </c>
      <c r="E840" s="15" t="s">
        <v>136</v>
      </c>
      <c r="F840" s="17"/>
      <c r="G840" s="527">
        <f>G841</f>
        <v>2074.15</v>
      </c>
      <c r="H840" s="4">
        <f t="shared" si="89"/>
        <v>1500</v>
      </c>
      <c r="I840" s="4">
        <f t="shared" si="89"/>
        <v>1500</v>
      </c>
    </row>
    <row r="841" spans="1:9" ht="32.25" customHeight="1">
      <c r="A841" s="15" t="s">
        <v>127</v>
      </c>
      <c r="B841" s="15" t="s">
        <v>776</v>
      </c>
      <c r="C841" s="15" t="s">
        <v>543</v>
      </c>
      <c r="D841" s="15" t="s">
        <v>682</v>
      </c>
      <c r="E841" s="15" t="s">
        <v>498</v>
      </c>
      <c r="F841" s="15"/>
      <c r="G841" s="524">
        <f>G842</f>
        <v>2074.15</v>
      </c>
      <c r="H841" s="5">
        <f t="shared" si="89"/>
        <v>1500</v>
      </c>
      <c r="I841" s="5">
        <f t="shared" si="89"/>
        <v>1500</v>
      </c>
    </row>
    <row r="842" spans="1:10" ht="27.75">
      <c r="A842" s="74" t="s">
        <v>389</v>
      </c>
      <c r="B842" s="15" t="s">
        <v>776</v>
      </c>
      <c r="C842" s="15" t="s">
        <v>543</v>
      </c>
      <c r="D842" s="15" t="s">
        <v>682</v>
      </c>
      <c r="E842" s="15" t="s">
        <v>498</v>
      </c>
      <c r="F842" s="15" t="s">
        <v>530</v>
      </c>
      <c r="G842" s="524">
        <v>2074.15</v>
      </c>
      <c r="H842" s="5">
        <v>1500</v>
      </c>
      <c r="I842" s="5">
        <v>1500</v>
      </c>
      <c r="J842" s="260"/>
    </row>
    <row r="843" spans="1:10" ht="15">
      <c r="A843" s="53" t="s">
        <v>567</v>
      </c>
      <c r="B843" s="17" t="s">
        <v>776</v>
      </c>
      <c r="C843" s="17" t="s">
        <v>543</v>
      </c>
      <c r="D843" s="17" t="s">
        <v>539</v>
      </c>
      <c r="E843" s="17"/>
      <c r="F843" s="17"/>
      <c r="G843" s="530">
        <f>G845+G861+G852</f>
        <v>6932.298</v>
      </c>
      <c r="H843" s="7">
        <f>H845+H861+H852</f>
        <v>5186.1</v>
      </c>
      <c r="I843" s="7">
        <f>I845+I861+I852</f>
        <v>5165.4</v>
      </c>
      <c r="J843" s="1"/>
    </row>
    <row r="844" spans="1:9" ht="28.5">
      <c r="A844" s="22" t="s">
        <v>460</v>
      </c>
      <c r="B844" s="21" t="s">
        <v>776</v>
      </c>
      <c r="C844" s="21" t="s">
        <v>330</v>
      </c>
      <c r="D844" s="17" t="s">
        <v>539</v>
      </c>
      <c r="E844" s="21" t="s">
        <v>693</v>
      </c>
      <c r="F844" s="17"/>
      <c r="G844" s="530">
        <f>G845</f>
        <v>6924.598</v>
      </c>
      <c r="H844" s="7">
        <f aca="true" t="shared" si="90" ref="H844:I846">H845</f>
        <v>5180</v>
      </c>
      <c r="I844" s="7">
        <f t="shared" si="90"/>
        <v>5160</v>
      </c>
    </row>
    <row r="845" spans="1:9" ht="42.75">
      <c r="A845" s="22" t="s">
        <v>1392</v>
      </c>
      <c r="B845" s="21" t="s">
        <v>776</v>
      </c>
      <c r="C845" s="21" t="s">
        <v>543</v>
      </c>
      <c r="D845" s="17" t="s">
        <v>539</v>
      </c>
      <c r="E845" s="21" t="s">
        <v>694</v>
      </c>
      <c r="F845" s="21"/>
      <c r="G845" s="526">
        <f>G846</f>
        <v>6924.598</v>
      </c>
      <c r="H845" s="9">
        <f t="shared" si="90"/>
        <v>5180</v>
      </c>
      <c r="I845" s="9">
        <f t="shared" si="90"/>
        <v>5160</v>
      </c>
    </row>
    <row r="846" spans="1:9" ht="27.75">
      <c r="A846" s="67" t="s">
        <v>131</v>
      </c>
      <c r="B846" s="15" t="s">
        <v>776</v>
      </c>
      <c r="C846" s="15" t="s">
        <v>543</v>
      </c>
      <c r="D846" s="15" t="s">
        <v>539</v>
      </c>
      <c r="E846" s="15" t="s">
        <v>132</v>
      </c>
      <c r="F846" s="15"/>
      <c r="G846" s="527">
        <f>G847</f>
        <v>6924.598</v>
      </c>
      <c r="H846" s="4">
        <f t="shared" si="90"/>
        <v>5180</v>
      </c>
      <c r="I846" s="4">
        <f t="shared" si="90"/>
        <v>5160</v>
      </c>
    </row>
    <row r="847" spans="1:9" ht="22.5" customHeight="1">
      <c r="A847" s="15" t="s">
        <v>613</v>
      </c>
      <c r="B847" s="24" t="s">
        <v>776</v>
      </c>
      <c r="C847" s="24" t="s">
        <v>543</v>
      </c>
      <c r="D847" s="15" t="s">
        <v>539</v>
      </c>
      <c r="E847" s="15" t="s">
        <v>134</v>
      </c>
      <c r="F847" s="15"/>
      <c r="G847" s="527">
        <f>G848+G849+G850</f>
        <v>6924.598</v>
      </c>
      <c r="H847" s="4">
        <f>H848+H849+H850</f>
        <v>5180</v>
      </c>
      <c r="I847" s="4">
        <f>I848+I849+I850</f>
        <v>5160</v>
      </c>
    </row>
    <row r="848" spans="1:10" ht="40.5">
      <c r="A848" s="15" t="s">
        <v>669</v>
      </c>
      <c r="B848" s="15" t="s">
        <v>776</v>
      </c>
      <c r="C848" s="15" t="s">
        <v>543</v>
      </c>
      <c r="D848" s="15" t="s">
        <v>539</v>
      </c>
      <c r="E848" s="15" t="s">
        <v>134</v>
      </c>
      <c r="F848" s="15" t="s">
        <v>73</v>
      </c>
      <c r="G848" s="527">
        <v>3805</v>
      </c>
      <c r="H848" s="4">
        <v>4960</v>
      </c>
      <c r="I848" s="4">
        <v>4960</v>
      </c>
      <c r="J848" s="1"/>
    </row>
    <row r="849" spans="1:9" ht="27.75">
      <c r="A849" s="74" t="s">
        <v>389</v>
      </c>
      <c r="B849" s="15" t="s">
        <v>776</v>
      </c>
      <c r="C849" s="15" t="s">
        <v>543</v>
      </c>
      <c r="D849" s="15" t="s">
        <v>539</v>
      </c>
      <c r="E849" s="15" t="s">
        <v>134</v>
      </c>
      <c r="F849" s="15" t="s">
        <v>530</v>
      </c>
      <c r="G849" s="527">
        <v>3103.598</v>
      </c>
      <c r="H849" s="4">
        <v>204</v>
      </c>
      <c r="I849" s="4">
        <v>184</v>
      </c>
    </row>
    <row r="850" spans="1:10" ht="15">
      <c r="A850" s="2" t="s">
        <v>781</v>
      </c>
      <c r="B850" s="15" t="s">
        <v>776</v>
      </c>
      <c r="C850" s="15" t="s">
        <v>543</v>
      </c>
      <c r="D850" s="15" t="s">
        <v>539</v>
      </c>
      <c r="E850" s="15" t="s">
        <v>134</v>
      </c>
      <c r="F850" s="15" t="s">
        <v>782</v>
      </c>
      <c r="G850" s="527">
        <v>16</v>
      </c>
      <c r="H850" s="4">
        <v>16</v>
      </c>
      <c r="I850" s="4">
        <v>16</v>
      </c>
      <c r="J850" s="1"/>
    </row>
    <row r="851" spans="1:9" ht="15" hidden="1">
      <c r="A851" s="53" t="s">
        <v>774</v>
      </c>
      <c r="B851" s="17" t="s">
        <v>776</v>
      </c>
      <c r="C851" s="17" t="s">
        <v>543</v>
      </c>
      <c r="D851" s="17" t="s">
        <v>539</v>
      </c>
      <c r="E851" s="17"/>
      <c r="F851" s="17"/>
      <c r="G851" s="530"/>
      <c r="H851" s="7"/>
      <c r="I851" s="7"/>
    </row>
    <row r="852" spans="1:9" ht="42.75">
      <c r="A852" s="38" t="s">
        <v>284</v>
      </c>
      <c r="B852" s="17" t="s">
        <v>776</v>
      </c>
      <c r="C852" s="17" t="s">
        <v>543</v>
      </c>
      <c r="D852" s="17" t="s">
        <v>539</v>
      </c>
      <c r="E852" s="21" t="s">
        <v>650</v>
      </c>
      <c r="F852" s="17"/>
      <c r="G852" s="530">
        <f aca="true" t="shared" si="91" ref="G852:I853">G853</f>
        <v>2</v>
      </c>
      <c r="H852" s="7">
        <f t="shared" si="91"/>
        <v>0</v>
      </c>
      <c r="I852" s="7">
        <f t="shared" si="91"/>
        <v>0</v>
      </c>
    </row>
    <row r="853" spans="1:9" ht="41.25">
      <c r="A853" s="68" t="s">
        <v>1338</v>
      </c>
      <c r="B853" s="17" t="s">
        <v>776</v>
      </c>
      <c r="C853" s="17" t="s">
        <v>543</v>
      </c>
      <c r="D853" s="17" t="s">
        <v>539</v>
      </c>
      <c r="E853" s="21" t="s">
        <v>651</v>
      </c>
      <c r="F853" s="15"/>
      <c r="G853" s="530">
        <f t="shared" si="91"/>
        <v>2</v>
      </c>
      <c r="H853" s="7">
        <f t="shared" si="91"/>
        <v>0</v>
      </c>
      <c r="I853" s="7">
        <f t="shared" si="91"/>
        <v>0</v>
      </c>
    </row>
    <row r="854" spans="1:9" ht="41.25">
      <c r="A854" s="67" t="s">
        <v>652</v>
      </c>
      <c r="B854" s="15" t="s">
        <v>776</v>
      </c>
      <c r="C854" s="15" t="s">
        <v>543</v>
      </c>
      <c r="D854" s="15" t="s">
        <v>539</v>
      </c>
      <c r="E854" s="24" t="s">
        <v>653</v>
      </c>
      <c r="F854" s="15"/>
      <c r="G854" s="524">
        <f>G855+G857</f>
        <v>2</v>
      </c>
      <c r="H854" s="7">
        <f>H855+H857</f>
        <v>0</v>
      </c>
      <c r="I854" s="7">
        <f>I855+I857</f>
        <v>0</v>
      </c>
    </row>
    <row r="855" spans="1:9" ht="15">
      <c r="A855" s="15" t="s">
        <v>329</v>
      </c>
      <c r="B855" s="15" t="s">
        <v>776</v>
      </c>
      <c r="C855" s="15" t="s">
        <v>543</v>
      </c>
      <c r="D855" s="15" t="s">
        <v>539</v>
      </c>
      <c r="E855" s="15" t="s">
        <v>654</v>
      </c>
      <c r="F855" s="15"/>
      <c r="G855" s="524">
        <f>G856</f>
        <v>2</v>
      </c>
      <c r="H855" s="7">
        <f>H856</f>
        <v>0</v>
      </c>
      <c r="I855" s="7">
        <f>I856</f>
        <v>0</v>
      </c>
    </row>
    <row r="856" spans="1:9" ht="27.75">
      <c r="A856" s="74" t="s">
        <v>389</v>
      </c>
      <c r="B856" s="15" t="s">
        <v>776</v>
      </c>
      <c r="C856" s="15" t="s">
        <v>543</v>
      </c>
      <c r="D856" s="15" t="s">
        <v>539</v>
      </c>
      <c r="E856" s="15" t="s">
        <v>654</v>
      </c>
      <c r="F856" s="15" t="s">
        <v>530</v>
      </c>
      <c r="G856" s="524">
        <v>2</v>
      </c>
      <c r="H856" s="7">
        <v>0</v>
      </c>
      <c r="I856" s="7">
        <v>0</v>
      </c>
    </row>
    <row r="857" spans="1:9" ht="15" hidden="1">
      <c r="A857" s="43" t="s">
        <v>194</v>
      </c>
      <c r="B857" s="15" t="s">
        <v>776</v>
      </c>
      <c r="C857" s="15" t="s">
        <v>543</v>
      </c>
      <c r="D857" s="17" t="s">
        <v>539</v>
      </c>
      <c r="E857" s="15" t="s">
        <v>689</v>
      </c>
      <c r="F857" s="15"/>
      <c r="G857" s="530">
        <f>G858</f>
        <v>0</v>
      </c>
      <c r="H857" s="7">
        <f>H858</f>
        <v>0</v>
      </c>
      <c r="I857" s="7">
        <f>I858</f>
        <v>0</v>
      </c>
    </row>
    <row r="858" spans="1:9" ht="27.75" hidden="1">
      <c r="A858" s="74" t="s">
        <v>389</v>
      </c>
      <c r="B858" s="15" t="s">
        <v>776</v>
      </c>
      <c r="C858" s="15" t="s">
        <v>543</v>
      </c>
      <c r="D858" s="17" t="s">
        <v>539</v>
      </c>
      <c r="E858" s="15" t="s">
        <v>689</v>
      </c>
      <c r="F858" s="15" t="s">
        <v>530</v>
      </c>
      <c r="G858" s="530"/>
      <c r="H858" s="7"/>
      <c r="I858" s="7"/>
    </row>
    <row r="859" spans="1:9" ht="27" hidden="1">
      <c r="A859" s="15" t="s">
        <v>745</v>
      </c>
      <c r="B859" s="15" t="s">
        <v>776</v>
      </c>
      <c r="C859" s="15" t="s">
        <v>543</v>
      </c>
      <c r="D859" s="17" t="s">
        <v>539</v>
      </c>
      <c r="E859" s="15" t="s">
        <v>574</v>
      </c>
      <c r="F859" s="15"/>
      <c r="G859" s="530">
        <f>G860</f>
        <v>0</v>
      </c>
      <c r="H859" s="7">
        <f>H860</f>
        <v>0</v>
      </c>
      <c r="I859" s="7">
        <f>I860</f>
        <v>0</v>
      </c>
    </row>
    <row r="860" spans="1:9" ht="15" hidden="1">
      <c r="A860" s="15" t="s">
        <v>670</v>
      </c>
      <c r="B860" s="15" t="s">
        <v>776</v>
      </c>
      <c r="C860" s="15" t="s">
        <v>543</v>
      </c>
      <c r="D860" s="17" t="s">
        <v>539</v>
      </c>
      <c r="E860" s="15" t="s">
        <v>574</v>
      </c>
      <c r="F860" s="15" t="s">
        <v>530</v>
      </c>
      <c r="G860" s="530"/>
      <c r="H860" s="7"/>
      <c r="I860" s="7"/>
    </row>
    <row r="861" spans="1:9" ht="42.75">
      <c r="A861" s="22" t="s">
        <v>149</v>
      </c>
      <c r="B861" s="21" t="s">
        <v>776</v>
      </c>
      <c r="C861" s="21" t="s">
        <v>543</v>
      </c>
      <c r="D861" s="17" t="s">
        <v>539</v>
      </c>
      <c r="E861" s="21" t="s">
        <v>156</v>
      </c>
      <c r="F861" s="21"/>
      <c r="G861" s="531">
        <f>G862</f>
        <v>5.7</v>
      </c>
      <c r="H861" s="12">
        <f aca="true" t="shared" si="92" ref="H861:I864">H862</f>
        <v>6.1</v>
      </c>
      <c r="I861" s="12">
        <f t="shared" si="92"/>
        <v>5.4</v>
      </c>
    </row>
    <row r="862" spans="1:9" ht="54">
      <c r="A862" s="15" t="s">
        <v>1393</v>
      </c>
      <c r="B862" s="15" t="s">
        <v>776</v>
      </c>
      <c r="C862" s="15" t="s">
        <v>543</v>
      </c>
      <c r="D862" s="15" t="s">
        <v>539</v>
      </c>
      <c r="E862" s="15" t="s">
        <v>151</v>
      </c>
      <c r="F862" s="15"/>
      <c r="G862" s="524">
        <f>G863</f>
        <v>5.7</v>
      </c>
      <c r="H862" s="5">
        <f t="shared" si="92"/>
        <v>6.1</v>
      </c>
      <c r="I862" s="5">
        <f t="shared" si="92"/>
        <v>5.4</v>
      </c>
    </row>
    <row r="863" spans="1:9" ht="27.75">
      <c r="A863" s="247" t="s">
        <v>152</v>
      </c>
      <c r="B863" s="15" t="s">
        <v>776</v>
      </c>
      <c r="C863" s="15" t="s">
        <v>543</v>
      </c>
      <c r="D863" s="15" t="s">
        <v>539</v>
      </c>
      <c r="E863" s="15" t="s">
        <v>153</v>
      </c>
      <c r="F863" s="15"/>
      <c r="G863" s="534">
        <f>G864</f>
        <v>5.7</v>
      </c>
      <c r="H863" s="27">
        <f t="shared" si="92"/>
        <v>6.1</v>
      </c>
      <c r="I863" s="27">
        <f t="shared" si="92"/>
        <v>5.4</v>
      </c>
    </row>
    <row r="864" spans="1:9" ht="27.75">
      <c r="A864" s="29" t="s">
        <v>196</v>
      </c>
      <c r="B864" s="15" t="s">
        <v>776</v>
      </c>
      <c r="C864" s="15" t="s">
        <v>543</v>
      </c>
      <c r="D864" s="15" t="s">
        <v>539</v>
      </c>
      <c r="E864" s="15" t="s">
        <v>154</v>
      </c>
      <c r="F864" s="15"/>
      <c r="G864" s="534">
        <f>G865</f>
        <v>5.7</v>
      </c>
      <c r="H864" s="27">
        <f t="shared" si="92"/>
        <v>6.1</v>
      </c>
      <c r="I864" s="27">
        <f t="shared" si="92"/>
        <v>5.4</v>
      </c>
    </row>
    <row r="865" spans="1:9" ht="27.75">
      <c r="A865" s="74" t="s">
        <v>389</v>
      </c>
      <c r="B865" s="15" t="s">
        <v>776</v>
      </c>
      <c r="C865" s="15" t="s">
        <v>543</v>
      </c>
      <c r="D865" s="15" t="s">
        <v>539</v>
      </c>
      <c r="E865" s="15" t="s">
        <v>154</v>
      </c>
      <c r="F865" s="15" t="s">
        <v>530</v>
      </c>
      <c r="G865" s="524">
        <v>5.7</v>
      </c>
      <c r="H865" s="5">
        <v>6.1</v>
      </c>
      <c r="I865" s="5">
        <v>5.4</v>
      </c>
    </row>
    <row r="866" spans="1:9" ht="15">
      <c r="A866" s="17" t="s">
        <v>774</v>
      </c>
      <c r="B866" s="17" t="s">
        <v>776</v>
      </c>
      <c r="C866" s="17" t="s">
        <v>543</v>
      </c>
      <c r="D866" s="17" t="s">
        <v>543</v>
      </c>
      <c r="E866" s="15"/>
      <c r="F866" s="15"/>
      <c r="G866" s="530">
        <f>G867</f>
        <v>559.8</v>
      </c>
      <c r="H866" s="7">
        <f aca="true" t="shared" si="93" ref="H866:I868">H867</f>
        <v>0</v>
      </c>
      <c r="I866" s="7">
        <f t="shared" si="93"/>
        <v>0</v>
      </c>
    </row>
    <row r="867" spans="1:9" ht="54.75">
      <c r="A867" s="53" t="s">
        <v>317</v>
      </c>
      <c r="B867" s="17" t="s">
        <v>776</v>
      </c>
      <c r="C867" s="17" t="s">
        <v>543</v>
      </c>
      <c r="D867" s="17" t="s">
        <v>543</v>
      </c>
      <c r="E867" s="17" t="s">
        <v>318</v>
      </c>
      <c r="F867" s="15"/>
      <c r="G867" s="530">
        <f>G868</f>
        <v>559.8</v>
      </c>
      <c r="H867" s="7">
        <f t="shared" si="93"/>
        <v>0</v>
      </c>
      <c r="I867" s="7">
        <f t="shared" si="93"/>
        <v>0</v>
      </c>
    </row>
    <row r="868" spans="1:9" ht="68.25">
      <c r="A868" s="37" t="s">
        <v>1400</v>
      </c>
      <c r="B868" s="15" t="s">
        <v>776</v>
      </c>
      <c r="C868" s="15" t="s">
        <v>543</v>
      </c>
      <c r="D868" s="15" t="s">
        <v>543</v>
      </c>
      <c r="E868" s="15" t="s">
        <v>325</v>
      </c>
      <c r="F868" s="15"/>
      <c r="G868" s="524">
        <f>G869</f>
        <v>559.8</v>
      </c>
      <c r="H868" s="5">
        <f t="shared" si="93"/>
        <v>0</v>
      </c>
      <c r="I868" s="5">
        <f t="shared" si="93"/>
        <v>0</v>
      </c>
    </row>
    <row r="869" spans="1:9" ht="27.75">
      <c r="A869" s="67" t="s">
        <v>687</v>
      </c>
      <c r="B869" s="15" t="s">
        <v>776</v>
      </c>
      <c r="C869" s="15" t="s">
        <v>543</v>
      </c>
      <c r="D869" s="15" t="s">
        <v>543</v>
      </c>
      <c r="E869" s="15" t="s">
        <v>327</v>
      </c>
      <c r="F869" s="15"/>
      <c r="G869" s="524">
        <f>G870+G872</f>
        <v>559.8</v>
      </c>
      <c r="H869" s="5">
        <f>H870+H872</f>
        <v>0</v>
      </c>
      <c r="I869" s="5">
        <f>I870+I872</f>
        <v>0</v>
      </c>
    </row>
    <row r="870" spans="1:9" ht="15">
      <c r="A870" s="43" t="s">
        <v>37</v>
      </c>
      <c r="B870" s="15" t="s">
        <v>776</v>
      </c>
      <c r="C870" s="15" t="s">
        <v>543</v>
      </c>
      <c r="D870" s="15" t="s">
        <v>543</v>
      </c>
      <c r="E870" s="15" t="s">
        <v>724</v>
      </c>
      <c r="F870" s="15"/>
      <c r="G870" s="524">
        <f>G871</f>
        <v>132.394</v>
      </c>
      <c r="H870" s="5">
        <f>H871</f>
        <v>0</v>
      </c>
      <c r="I870" s="5">
        <f>I871</f>
        <v>0</v>
      </c>
    </row>
    <row r="871" spans="1:9" ht="27">
      <c r="A871" s="73" t="s">
        <v>389</v>
      </c>
      <c r="B871" s="15" t="s">
        <v>776</v>
      </c>
      <c r="C871" s="15" t="s">
        <v>543</v>
      </c>
      <c r="D871" s="15" t="s">
        <v>543</v>
      </c>
      <c r="E871" s="15" t="s">
        <v>724</v>
      </c>
      <c r="F871" s="15" t="s">
        <v>530</v>
      </c>
      <c r="G871" s="524">
        <v>132.394</v>
      </c>
      <c r="H871" s="5"/>
      <c r="I871" s="5"/>
    </row>
    <row r="872" spans="1:9" ht="15">
      <c r="A872" s="43" t="s">
        <v>194</v>
      </c>
      <c r="B872" s="15" t="s">
        <v>776</v>
      </c>
      <c r="C872" s="15" t="s">
        <v>543</v>
      </c>
      <c r="D872" s="15" t="s">
        <v>543</v>
      </c>
      <c r="E872" s="15" t="s">
        <v>24</v>
      </c>
      <c r="F872" s="15"/>
      <c r="G872" s="524">
        <f>G873</f>
        <v>427.406</v>
      </c>
      <c r="H872" s="5">
        <f>H873</f>
        <v>0</v>
      </c>
      <c r="I872" s="5">
        <f>I873</f>
        <v>0</v>
      </c>
    </row>
    <row r="873" spans="1:9" ht="27">
      <c r="A873" s="73" t="s">
        <v>389</v>
      </c>
      <c r="B873" s="15" t="s">
        <v>776</v>
      </c>
      <c r="C873" s="15" t="s">
        <v>543</v>
      </c>
      <c r="D873" s="15" t="s">
        <v>543</v>
      </c>
      <c r="E873" s="15" t="s">
        <v>24</v>
      </c>
      <c r="F873" s="15" t="s">
        <v>530</v>
      </c>
      <c r="G873" s="524">
        <v>427.406</v>
      </c>
      <c r="H873" s="5"/>
      <c r="I873" s="5"/>
    </row>
    <row r="874" spans="1:10" ht="21" customHeight="1">
      <c r="A874" s="17" t="s">
        <v>536</v>
      </c>
      <c r="B874" s="17" t="s">
        <v>776</v>
      </c>
      <c r="C874" s="17" t="s">
        <v>543</v>
      </c>
      <c r="D874" s="17" t="s">
        <v>545</v>
      </c>
      <c r="E874" s="15"/>
      <c r="F874" s="15"/>
      <c r="G874" s="525">
        <f>G875+G886</f>
        <v>5779.016</v>
      </c>
      <c r="H874" s="6">
        <f>H875+H886</f>
        <v>6301.033</v>
      </c>
      <c r="I874" s="6">
        <f>I875+I886</f>
        <v>6311.033</v>
      </c>
      <c r="J874" s="1"/>
    </row>
    <row r="875" spans="1:9" ht="28.5">
      <c r="A875" s="22" t="s">
        <v>460</v>
      </c>
      <c r="B875" s="21" t="s">
        <v>776</v>
      </c>
      <c r="C875" s="21" t="s">
        <v>330</v>
      </c>
      <c r="D875" s="21" t="s">
        <v>545</v>
      </c>
      <c r="E875" s="21" t="s">
        <v>693</v>
      </c>
      <c r="F875" s="15"/>
      <c r="G875" s="527">
        <f>G876+G880</f>
        <v>5271.995</v>
      </c>
      <c r="H875" s="4">
        <f>H876+H880</f>
        <v>5981.033</v>
      </c>
      <c r="I875" s="4">
        <f>I876+I880</f>
        <v>5981.033</v>
      </c>
    </row>
    <row r="876" spans="1:9" ht="42.75">
      <c r="A876" s="22" t="s">
        <v>1361</v>
      </c>
      <c r="B876" s="15" t="s">
        <v>776</v>
      </c>
      <c r="C876" s="15" t="s">
        <v>543</v>
      </c>
      <c r="D876" s="15" t="s">
        <v>545</v>
      </c>
      <c r="E876" s="15" t="s">
        <v>695</v>
      </c>
      <c r="F876" s="15"/>
      <c r="G876" s="527">
        <f>G877</f>
        <v>5271.995</v>
      </c>
      <c r="H876" s="4">
        <f>H877</f>
        <v>5981.033</v>
      </c>
      <c r="I876" s="4">
        <f>I877</f>
        <v>5981.033</v>
      </c>
    </row>
    <row r="877" spans="1:9" ht="27.75">
      <c r="A877" s="67" t="s">
        <v>462</v>
      </c>
      <c r="B877" s="15" t="s">
        <v>776</v>
      </c>
      <c r="C877" s="15" t="s">
        <v>543</v>
      </c>
      <c r="D877" s="15" t="s">
        <v>545</v>
      </c>
      <c r="E877" s="15" t="s">
        <v>463</v>
      </c>
      <c r="F877" s="15"/>
      <c r="G877" s="527">
        <f>G878+G882</f>
        <v>5271.995</v>
      </c>
      <c r="H877" s="4">
        <f>H878+H882</f>
        <v>5981.033</v>
      </c>
      <c r="I877" s="4">
        <f>I878+I882</f>
        <v>5981.033</v>
      </c>
    </row>
    <row r="878" spans="1:9" ht="27.75">
      <c r="A878" s="29" t="s">
        <v>738</v>
      </c>
      <c r="B878" s="15" t="s">
        <v>776</v>
      </c>
      <c r="C878" s="15" t="s">
        <v>330</v>
      </c>
      <c r="D878" s="15" t="s">
        <v>545</v>
      </c>
      <c r="E878" s="15" t="s">
        <v>464</v>
      </c>
      <c r="F878" s="15"/>
      <c r="G878" s="527">
        <f>G879</f>
        <v>57.894</v>
      </c>
      <c r="H878" s="4">
        <f>H879</f>
        <v>47.033</v>
      </c>
      <c r="I878" s="4">
        <f>I879</f>
        <v>47.033</v>
      </c>
    </row>
    <row r="879" spans="1:9" ht="40.5">
      <c r="A879" s="15" t="s">
        <v>669</v>
      </c>
      <c r="B879" s="15" t="s">
        <v>776</v>
      </c>
      <c r="C879" s="15" t="s">
        <v>330</v>
      </c>
      <c r="D879" s="15" t="s">
        <v>545</v>
      </c>
      <c r="E879" s="15" t="s">
        <v>464</v>
      </c>
      <c r="F879" s="15" t="s">
        <v>73</v>
      </c>
      <c r="G879" s="527">
        <v>57.894</v>
      </c>
      <c r="H879" s="4">
        <v>47.033</v>
      </c>
      <c r="I879" s="4">
        <v>47.033</v>
      </c>
    </row>
    <row r="880" spans="1:9" ht="15" hidden="1">
      <c r="A880" s="71"/>
      <c r="B880" s="15"/>
      <c r="C880" s="15"/>
      <c r="D880" s="15"/>
      <c r="E880" s="15"/>
      <c r="F880" s="15"/>
      <c r="G880" s="527"/>
      <c r="H880" s="4"/>
      <c r="I880" s="4"/>
    </row>
    <row r="881" spans="1:9" ht="15" hidden="1">
      <c r="A881" s="67"/>
      <c r="B881" s="15"/>
      <c r="C881" s="15"/>
      <c r="D881" s="15"/>
      <c r="E881" s="15"/>
      <c r="F881" s="15"/>
      <c r="G881" s="527"/>
      <c r="H881" s="4"/>
      <c r="I881" s="4"/>
    </row>
    <row r="882" spans="1:9" ht="27">
      <c r="A882" s="15" t="s">
        <v>334</v>
      </c>
      <c r="B882" s="15" t="s">
        <v>776</v>
      </c>
      <c r="C882" s="15" t="s">
        <v>543</v>
      </c>
      <c r="D882" s="15" t="s">
        <v>545</v>
      </c>
      <c r="E882" s="15" t="s">
        <v>465</v>
      </c>
      <c r="F882" s="15"/>
      <c r="G882" s="527">
        <f>G883+G884+G885</f>
        <v>5214.101</v>
      </c>
      <c r="H882" s="4">
        <f>H883+H884+H885</f>
        <v>5934</v>
      </c>
      <c r="I882" s="4">
        <f>I883+I884+I885</f>
        <v>5934</v>
      </c>
    </row>
    <row r="883" spans="1:9" ht="40.5">
      <c r="A883" s="15" t="s">
        <v>669</v>
      </c>
      <c r="B883" s="15" t="s">
        <v>776</v>
      </c>
      <c r="C883" s="15" t="s">
        <v>543</v>
      </c>
      <c r="D883" s="15" t="s">
        <v>545</v>
      </c>
      <c r="E883" s="15" t="s">
        <v>465</v>
      </c>
      <c r="F883" s="15" t="s">
        <v>73</v>
      </c>
      <c r="G883" s="527">
        <v>4820.9</v>
      </c>
      <c r="H883" s="4">
        <v>5734</v>
      </c>
      <c r="I883" s="4">
        <v>5734</v>
      </c>
    </row>
    <row r="884" spans="1:9" ht="27.75">
      <c r="A884" s="74" t="s">
        <v>389</v>
      </c>
      <c r="B884" s="15" t="s">
        <v>776</v>
      </c>
      <c r="C884" s="15" t="s">
        <v>543</v>
      </c>
      <c r="D884" s="15" t="s">
        <v>545</v>
      </c>
      <c r="E884" s="15" t="s">
        <v>465</v>
      </c>
      <c r="F884" s="15" t="s">
        <v>530</v>
      </c>
      <c r="G884" s="527">
        <v>381.9</v>
      </c>
      <c r="H884" s="4">
        <v>197</v>
      </c>
      <c r="I884" s="4">
        <v>197</v>
      </c>
    </row>
    <row r="885" spans="1:9" ht="15">
      <c r="A885" s="15" t="s">
        <v>781</v>
      </c>
      <c r="B885" s="15" t="s">
        <v>776</v>
      </c>
      <c r="C885" s="15" t="s">
        <v>543</v>
      </c>
      <c r="D885" s="15" t="s">
        <v>545</v>
      </c>
      <c r="E885" s="15" t="s">
        <v>465</v>
      </c>
      <c r="F885" s="15" t="s">
        <v>782</v>
      </c>
      <c r="G885" s="527">
        <v>11.301</v>
      </c>
      <c r="H885" s="4">
        <v>3</v>
      </c>
      <c r="I885" s="4">
        <v>3</v>
      </c>
    </row>
    <row r="886" spans="1:9" ht="35.25" customHeight="1">
      <c r="A886" s="294" t="s">
        <v>819</v>
      </c>
      <c r="B886" s="21" t="s">
        <v>776</v>
      </c>
      <c r="C886" s="21" t="s">
        <v>543</v>
      </c>
      <c r="D886" s="21" t="s">
        <v>545</v>
      </c>
      <c r="E886" s="21" t="s">
        <v>718</v>
      </c>
      <c r="F886" s="21"/>
      <c r="G886" s="526">
        <f>G888</f>
        <v>507.021</v>
      </c>
      <c r="H886" s="9">
        <f>H888</f>
        <v>320</v>
      </c>
      <c r="I886" s="9">
        <f>I888</f>
        <v>330</v>
      </c>
    </row>
    <row r="887" spans="1:9" ht="0.75" customHeight="1" hidden="1">
      <c r="A887" s="21"/>
      <c r="B887" s="21"/>
      <c r="C887" s="21"/>
      <c r="D887" s="21"/>
      <c r="E887" s="21"/>
      <c r="F887" s="21"/>
      <c r="G887" s="526"/>
      <c r="H887" s="9"/>
      <c r="I887" s="9"/>
    </row>
    <row r="888" spans="1:9" ht="49.5" customHeight="1">
      <c r="A888" s="292" t="s">
        <v>1394</v>
      </c>
      <c r="B888" s="21" t="s">
        <v>776</v>
      </c>
      <c r="C888" s="21" t="s">
        <v>543</v>
      </c>
      <c r="D888" s="21" t="s">
        <v>545</v>
      </c>
      <c r="E888" s="15" t="s">
        <v>719</v>
      </c>
      <c r="F888" s="21"/>
      <c r="G888" s="527">
        <f>G889</f>
        <v>507.021</v>
      </c>
      <c r="H888" s="4">
        <f aca="true" t="shared" si="94" ref="H888:I890">H889</f>
        <v>320</v>
      </c>
      <c r="I888" s="4">
        <f t="shared" si="94"/>
        <v>330</v>
      </c>
    </row>
    <row r="889" spans="1:9" ht="45" customHeight="1">
      <c r="A889" s="296" t="s">
        <v>640</v>
      </c>
      <c r="B889" s="21" t="s">
        <v>776</v>
      </c>
      <c r="C889" s="21" t="s">
        <v>543</v>
      </c>
      <c r="D889" s="21" t="s">
        <v>545</v>
      </c>
      <c r="E889" s="15" t="s">
        <v>827</v>
      </c>
      <c r="F889" s="21"/>
      <c r="G889" s="527">
        <f>G890</f>
        <v>507.021</v>
      </c>
      <c r="H889" s="4">
        <f t="shared" si="94"/>
        <v>320</v>
      </c>
      <c r="I889" s="4">
        <f t="shared" si="94"/>
        <v>330</v>
      </c>
    </row>
    <row r="890" spans="1:9" ht="15">
      <c r="A890" s="268" t="s">
        <v>101</v>
      </c>
      <c r="B890" s="21" t="s">
        <v>776</v>
      </c>
      <c r="C890" s="21" t="s">
        <v>543</v>
      </c>
      <c r="D890" s="21" t="s">
        <v>545</v>
      </c>
      <c r="E890" s="15" t="s">
        <v>828</v>
      </c>
      <c r="F890" s="15"/>
      <c r="G890" s="527">
        <f>G891</f>
        <v>507.021</v>
      </c>
      <c r="H890" s="4">
        <f t="shared" si="94"/>
        <v>320</v>
      </c>
      <c r="I890" s="4">
        <f t="shared" si="94"/>
        <v>330</v>
      </c>
    </row>
    <row r="891" spans="1:9" ht="27.75">
      <c r="A891" s="74" t="s">
        <v>389</v>
      </c>
      <c r="B891" s="21" t="s">
        <v>776</v>
      </c>
      <c r="C891" s="21" t="s">
        <v>543</v>
      </c>
      <c r="D891" s="21" t="s">
        <v>545</v>
      </c>
      <c r="E891" s="15" t="s">
        <v>828</v>
      </c>
      <c r="F891" s="15" t="s">
        <v>530</v>
      </c>
      <c r="G891" s="534">
        <v>507.021</v>
      </c>
      <c r="H891" s="27">
        <v>320</v>
      </c>
      <c r="I891" s="27">
        <v>330</v>
      </c>
    </row>
    <row r="892" spans="1:10" ht="15">
      <c r="A892" s="54" t="s">
        <v>548</v>
      </c>
      <c r="B892" s="17" t="s">
        <v>776</v>
      </c>
      <c r="C892" s="17">
        <v>10</v>
      </c>
      <c r="D892" s="15"/>
      <c r="E892" s="15"/>
      <c r="F892" s="15"/>
      <c r="G892" s="530">
        <f>G893+G899</f>
        <v>22030.745</v>
      </c>
      <c r="H892" s="7">
        <f>H893+H899</f>
        <v>17242.249</v>
      </c>
      <c r="I892" s="7">
        <f>I893+I899</f>
        <v>17242.249</v>
      </c>
      <c r="J892" s="1"/>
    </row>
    <row r="893" spans="1:9" ht="15">
      <c r="A893" s="54" t="s">
        <v>551</v>
      </c>
      <c r="B893" s="17" t="s">
        <v>776</v>
      </c>
      <c r="C893" s="17">
        <v>10</v>
      </c>
      <c r="D893" s="17" t="s">
        <v>539</v>
      </c>
      <c r="E893" s="17"/>
      <c r="F893" s="17"/>
      <c r="G893" s="525">
        <f>G894</f>
        <v>12704.65</v>
      </c>
      <c r="H893" s="6">
        <f aca="true" t="shared" si="95" ref="H893:I897">H894</f>
        <v>8750.069</v>
      </c>
      <c r="I893" s="6">
        <f t="shared" si="95"/>
        <v>8750.069</v>
      </c>
    </row>
    <row r="894" spans="1:9" ht="28.5">
      <c r="A894" s="22" t="s">
        <v>460</v>
      </c>
      <c r="B894" s="21" t="s">
        <v>776</v>
      </c>
      <c r="C894" s="21">
        <v>10</v>
      </c>
      <c r="D894" s="21" t="s">
        <v>539</v>
      </c>
      <c r="E894" s="21" t="s">
        <v>693</v>
      </c>
      <c r="F894" s="21"/>
      <c r="G894" s="526">
        <f>G895</f>
        <v>12704.65</v>
      </c>
      <c r="H894" s="9">
        <f t="shared" si="95"/>
        <v>8750.069</v>
      </c>
      <c r="I894" s="9">
        <f t="shared" si="95"/>
        <v>8750.069</v>
      </c>
    </row>
    <row r="895" spans="1:9" ht="42.75">
      <c r="A895" s="22" t="s">
        <v>1395</v>
      </c>
      <c r="B895" s="15" t="s">
        <v>776</v>
      </c>
      <c r="C895" s="15">
        <v>10</v>
      </c>
      <c r="D895" s="15" t="s">
        <v>539</v>
      </c>
      <c r="E895" s="15" t="s">
        <v>695</v>
      </c>
      <c r="F895" s="15"/>
      <c r="G895" s="527">
        <f>G896</f>
        <v>12704.65</v>
      </c>
      <c r="H895" s="4">
        <f t="shared" si="95"/>
        <v>8750.069</v>
      </c>
      <c r="I895" s="4">
        <f t="shared" si="95"/>
        <v>8750.069</v>
      </c>
    </row>
    <row r="896" spans="1:9" ht="15">
      <c r="A896" s="67" t="s">
        <v>466</v>
      </c>
      <c r="B896" s="15" t="s">
        <v>776</v>
      </c>
      <c r="C896" s="15" t="s">
        <v>779</v>
      </c>
      <c r="D896" s="15" t="s">
        <v>539</v>
      </c>
      <c r="E896" s="15" t="s">
        <v>467</v>
      </c>
      <c r="F896" s="15"/>
      <c r="G896" s="527">
        <f>G897</f>
        <v>12704.65</v>
      </c>
      <c r="H896" s="4">
        <f t="shared" si="95"/>
        <v>8750.069</v>
      </c>
      <c r="I896" s="4">
        <f t="shared" si="95"/>
        <v>8750.069</v>
      </c>
    </row>
    <row r="897" spans="1:9" ht="54.75">
      <c r="A897" s="268" t="s">
        <v>80</v>
      </c>
      <c r="B897" s="15" t="s">
        <v>776</v>
      </c>
      <c r="C897" s="15">
        <v>10</v>
      </c>
      <c r="D897" s="15" t="s">
        <v>539</v>
      </c>
      <c r="E897" s="285" t="s">
        <v>468</v>
      </c>
      <c r="F897" s="15"/>
      <c r="G897" s="527">
        <f>G898</f>
        <v>12704.65</v>
      </c>
      <c r="H897" s="4">
        <f t="shared" si="95"/>
        <v>8750.069</v>
      </c>
      <c r="I897" s="4">
        <f t="shared" si="95"/>
        <v>8750.069</v>
      </c>
    </row>
    <row r="898" spans="1:9" ht="15">
      <c r="A898" s="15" t="s">
        <v>183</v>
      </c>
      <c r="B898" s="15" t="s">
        <v>776</v>
      </c>
      <c r="C898" s="15" t="s">
        <v>779</v>
      </c>
      <c r="D898" s="15" t="s">
        <v>539</v>
      </c>
      <c r="E898" s="268" t="s">
        <v>468</v>
      </c>
      <c r="F898" s="15" t="s">
        <v>780</v>
      </c>
      <c r="G898" s="524">
        <v>12704.65</v>
      </c>
      <c r="H898" s="5">
        <v>8750.069</v>
      </c>
      <c r="I898" s="5">
        <v>8750.069</v>
      </c>
    </row>
    <row r="899" spans="1:9" ht="15">
      <c r="A899" s="17" t="s">
        <v>555</v>
      </c>
      <c r="B899" s="17" t="s">
        <v>776</v>
      </c>
      <c r="C899" s="17">
        <v>10</v>
      </c>
      <c r="D899" s="17" t="s">
        <v>540</v>
      </c>
      <c r="E899" s="17"/>
      <c r="F899" s="17"/>
      <c r="G899" s="525">
        <f>G905+G900</f>
        <v>9326.095</v>
      </c>
      <c r="H899" s="6">
        <f>H905+H900</f>
        <v>8492.18</v>
      </c>
      <c r="I899" s="6">
        <f>I905+I900</f>
        <v>8492.18</v>
      </c>
    </row>
    <row r="900" spans="1:9" ht="28.5">
      <c r="A900" s="22" t="s">
        <v>128</v>
      </c>
      <c r="B900" s="17" t="s">
        <v>776</v>
      </c>
      <c r="C900" s="17" t="s">
        <v>779</v>
      </c>
      <c r="D900" s="17" t="s">
        <v>540</v>
      </c>
      <c r="E900" s="17" t="s">
        <v>693</v>
      </c>
      <c r="F900" s="17"/>
      <c r="G900" s="525">
        <f>G901</f>
        <v>1852.118</v>
      </c>
      <c r="H900" s="6">
        <f aca="true" t="shared" si="96" ref="H900:I903">H901</f>
        <v>1732.922</v>
      </c>
      <c r="I900" s="6">
        <f t="shared" si="96"/>
        <v>1732.922</v>
      </c>
    </row>
    <row r="901" spans="1:9" ht="42.75">
      <c r="A901" s="22" t="s">
        <v>1396</v>
      </c>
      <c r="B901" s="21" t="s">
        <v>776</v>
      </c>
      <c r="C901" s="21" t="s">
        <v>779</v>
      </c>
      <c r="D901" s="21" t="s">
        <v>540</v>
      </c>
      <c r="E901" s="21" t="s">
        <v>352</v>
      </c>
      <c r="F901" s="21"/>
      <c r="G901" s="526">
        <f>G902</f>
        <v>1852.118</v>
      </c>
      <c r="H901" s="9">
        <f t="shared" si="96"/>
        <v>1732.922</v>
      </c>
      <c r="I901" s="9">
        <f t="shared" si="96"/>
        <v>1732.922</v>
      </c>
    </row>
    <row r="902" spans="1:9" ht="41.25">
      <c r="A902" s="75" t="s">
        <v>494</v>
      </c>
      <c r="B902" s="15" t="s">
        <v>776</v>
      </c>
      <c r="C902" s="15" t="s">
        <v>779</v>
      </c>
      <c r="D902" s="15" t="s">
        <v>540</v>
      </c>
      <c r="E902" s="15" t="s">
        <v>129</v>
      </c>
      <c r="F902" s="15"/>
      <c r="G902" s="527">
        <f>G903</f>
        <v>1852.118</v>
      </c>
      <c r="H902" s="4">
        <f t="shared" si="96"/>
        <v>1732.922</v>
      </c>
      <c r="I902" s="4">
        <f t="shared" si="96"/>
        <v>1732.922</v>
      </c>
    </row>
    <row r="903" spans="1:9" ht="15">
      <c r="A903" s="15" t="s">
        <v>306</v>
      </c>
      <c r="B903" s="15" t="s">
        <v>776</v>
      </c>
      <c r="C903" s="15" t="s">
        <v>779</v>
      </c>
      <c r="D903" s="15" t="s">
        <v>540</v>
      </c>
      <c r="E903" s="15" t="s">
        <v>130</v>
      </c>
      <c r="F903" s="17"/>
      <c r="G903" s="527">
        <f>G904</f>
        <v>1852.118</v>
      </c>
      <c r="H903" s="4">
        <f t="shared" si="96"/>
        <v>1732.922</v>
      </c>
      <c r="I903" s="4">
        <f t="shared" si="96"/>
        <v>1732.922</v>
      </c>
    </row>
    <row r="904" spans="1:9" ht="15">
      <c r="A904" s="268" t="s">
        <v>183</v>
      </c>
      <c r="B904" s="15" t="s">
        <v>776</v>
      </c>
      <c r="C904" s="15" t="s">
        <v>779</v>
      </c>
      <c r="D904" s="15" t="s">
        <v>540</v>
      </c>
      <c r="E904" s="15" t="s">
        <v>130</v>
      </c>
      <c r="F904" s="15" t="s">
        <v>780</v>
      </c>
      <c r="G904" s="527">
        <v>1852.118</v>
      </c>
      <c r="H904" s="4">
        <v>1732.922</v>
      </c>
      <c r="I904" s="4">
        <v>1732.922</v>
      </c>
    </row>
    <row r="905" spans="1:11" ht="28.5">
      <c r="A905" s="276" t="s">
        <v>533</v>
      </c>
      <c r="B905" s="21" t="s">
        <v>776</v>
      </c>
      <c r="C905" s="21" t="s">
        <v>779</v>
      </c>
      <c r="D905" s="21" t="s">
        <v>540</v>
      </c>
      <c r="E905" s="21" t="s">
        <v>227</v>
      </c>
      <c r="F905" s="21"/>
      <c r="G905" s="526">
        <f>G906</f>
        <v>7473.977</v>
      </c>
      <c r="H905" s="9">
        <f aca="true" t="shared" si="97" ref="H905:I908">H906</f>
        <v>6759.258</v>
      </c>
      <c r="I905" s="9">
        <f t="shared" si="97"/>
        <v>6759.258</v>
      </c>
      <c r="K905" s="1"/>
    </row>
    <row r="906" spans="1:9" ht="41.25">
      <c r="A906" s="268" t="s">
        <v>1372</v>
      </c>
      <c r="B906" s="15" t="s">
        <v>776</v>
      </c>
      <c r="C906" s="15" t="s">
        <v>779</v>
      </c>
      <c r="D906" s="15" t="s">
        <v>540</v>
      </c>
      <c r="E906" s="15" t="s">
        <v>244</v>
      </c>
      <c r="F906" s="15"/>
      <c r="G906" s="527">
        <f>G907</f>
        <v>7473.977</v>
      </c>
      <c r="H906" s="4">
        <f t="shared" si="97"/>
        <v>6759.258</v>
      </c>
      <c r="I906" s="4">
        <f t="shared" si="97"/>
        <v>6759.258</v>
      </c>
    </row>
    <row r="907" spans="1:9" ht="27.75">
      <c r="A907" s="67" t="s">
        <v>248</v>
      </c>
      <c r="B907" s="15" t="s">
        <v>776</v>
      </c>
      <c r="C907" s="15" t="s">
        <v>779</v>
      </c>
      <c r="D907" s="15" t="s">
        <v>540</v>
      </c>
      <c r="E907" s="15" t="s">
        <v>249</v>
      </c>
      <c r="F907" s="15"/>
      <c r="G907" s="527">
        <f>G908</f>
        <v>7473.977</v>
      </c>
      <c r="H907" s="4">
        <f t="shared" si="97"/>
        <v>6759.258</v>
      </c>
      <c r="I907" s="4">
        <f t="shared" si="97"/>
        <v>6759.258</v>
      </c>
    </row>
    <row r="908" spans="1:9" ht="27">
      <c r="A908" s="15" t="s">
        <v>663</v>
      </c>
      <c r="B908" s="15" t="s">
        <v>776</v>
      </c>
      <c r="C908" s="15">
        <v>10</v>
      </c>
      <c r="D908" s="15" t="s">
        <v>540</v>
      </c>
      <c r="E908" s="15" t="s">
        <v>250</v>
      </c>
      <c r="F908" s="15"/>
      <c r="G908" s="527">
        <f>G909</f>
        <v>7473.977</v>
      </c>
      <c r="H908" s="4">
        <f t="shared" si="97"/>
        <v>6759.258</v>
      </c>
      <c r="I908" s="4">
        <f t="shared" si="97"/>
        <v>6759.258</v>
      </c>
    </row>
    <row r="909" spans="1:9" ht="15">
      <c r="A909" s="15" t="s">
        <v>183</v>
      </c>
      <c r="B909" s="15" t="s">
        <v>776</v>
      </c>
      <c r="C909" s="15" t="s">
        <v>779</v>
      </c>
      <c r="D909" s="15" t="s">
        <v>540</v>
      </c>
      <c r="E909" s="15" t="s">
        <v>250</v>
      </c>
      <c r="F909" s="15" t="s">
        <v>780</v>
      </c>
      <c r="G909" s="524">
        <v>7473.977</v>
      </c>
      <c r="H909" s="5">
        <v>6759.258</v>
      </c>
      <c r="I909" s="5">
        <v>6759.258</v>
      </c>
    </row>
    <row r="910" spans="1:10" ht="27.75">
      <c r="A910" s="28" t="s">
        <v>12</v>
      </c>
      <c r="B910" s="30" t="s">
        <v>777</v>
      </c>
      <c r="C910" s="30"/>
      <c r="D910" s="31"/>
      <c r="E910" s="31"/>
      <c r="F910" s="31"/>
      <c r="G910" s="539">
        <f>G911+G930+G950+G1016+G1030+G1008</f>
        <v>29721.624000000003</v>
      </c>
      <c r="H910" s="14">
        <f>H911+H930+H950+H1016+H1030+H1008</f>
        <v>27941.546</v>
      </c>
      <c r="I910" s="14">
        <f>I911+I930+I950+I1016+I1030+I1008</f>
        <v>27951.546</v>
      </c>
      <c r="J910" s="1"/>
    </row>
    <row r="911" spans="1:9" ht="15">
      <c r="A911" s="17" t="s">
        <v>712</v>
      </c>
      <c r="B911" s="30" t="s">
        <v>777</v>
      </c>
      <c r="C911" s="30" t="s">
        <v>681</v>
      </c>
      <c r="D911" s="31"/>
      <c r="E911" s="31"/>
      <c r="F911" s="31"/>
      <c r="G911" s="539">
        <f>G912+G925</f>
        <v>577</v>
      </c>
      <c r="H911" s="14">
        <f>H912+H925</f>
        <v>711</v>
      </c>
      <c r="I911" s="14">
        <f>I912+I925</f>
        <v>711</v>
      </c>
    </row>
    <row r="912" spans="1:9" ht="40.5">
      <c r="A912" s="17" t="s">
        <v>764</v>
      </c>
      <c r="B912" s="17" t="s">
        <v>777</v>
      </c>
      <c r="C912" s="17" t="s">
        <v>681</v>
      </c>
      <c r="D912" s="17" t="s">
        <v>540</v>
      </c>
      <c r="E912" s="31"/>
      <c r="F912" s="31"/>
      <c r="G912" s="539">
        <f>G913+G919</f>
        <v>577</v>
      </c>
      <c r="H912" s="14">
        <f>H913+H919</f>
        <v>711</v>
      </c>
      <c r="I912" s="14">
        <f>I913+I919</f>
        <v>711</v>
      </c>
    </row>
    <row r="913" spans="1:9" ht="17.25" customHeight="1">
      <c r="A913" s="29" t="s">
        <v>345</v>
      </c>
      <c r="B913" s="24" t="s">
        <v>777</v>
      </c>
      <c r="C913" s="24" t="s">
        <v>681</v>
      </c>
      <c r="D913" s="24" t="s">
        <v>540</v>
      </c>
      <c r="E913" s="24" t="s">
        <v>199</v>
      </c>
      <c r="F913" s="24"/>
      <c r="G913" s="528">
        <f>G914</f>
        <v>577</v>
      </c>
      <c r="H913" s="9">
        <f>H914</f>
        <v>711</v>
      </c>
      <c r="I913" s="9">
        <f>I914</f>
        <v>711</v>
      </c>
    </row>
    <row r="914" spans="1:9" ht="19.5" customHeight="1">
      <c r="A914" s="29" t="s">
        <v>346</v>
      </c>
      <c r="B914" s="15" t="s">
        <v>777</v>
      </c>
      <c r="C914" s="15" t="s">
        <v>681</v>
      </c>
      <c r="D914" s="15" t="s">
        <v>540</v>
      </c>
      <c r="E914" s="15" t="s">
        <v>200</v>
      </c>
      <c r="F914" s="15"/>
      <c r="G914" s="527">
        <f>G916+G917+G918</f>
        <v>577</v>
      </c>
      <c r="H914" s="4">
        <f>H916+H917+H918</f>
        <v>711</v>
      </c>
      <c r="I914" s="4">
        <f>I916+I917+I918</f>
        <v>711</v>
      </c>
    </row>
    <row r="915" spans="1:9" ht="18.75" customHeight="1">
      <c r="A915" s="15" t="s">
        <v>612</v>
      </c>
      <c r="B915" s="15" t="s">
        <v>777</v>
      </c>
      <c r="C915" s="15" t="s">
        <v>681</v>
      </c>
      <c r="D915" s="15" t="s">
        <v>540</v>
      </c>
      <c r="E915" s="15" t="s">
        <v>231</v>
      </c>
      <c r="F915" s="15"/>
      <c r="G915" s="527">
        <f>G916+G917+G918</f>
        <v>577</v>
      </c>
      <c r="H915" s="4">
        <f>H916+H917+H918</f>
        <v>711</v>
      </c>
      <c r="I915" s="4">
        <f>I916+I917+I918</f>
        <v>711</v>
      </c>
    </row>
    <row r="916" spans="1:9" ht="40.5">
      <c r="A916" s="15" t="s">
        <v>669</v>
      </c>
      <c r="B916" s="15" t="s">
        <v>777</v>
      </c>
      <c r="C916" s="15" t="s">
        <v>681</v>
      </c>
      <c r="D916" s="15" t="s">
        <v>540</v>
      </c>
      <c r="E916" s="15" t="s">
        <v>231</v>
      </c>
      <c r="F916" s="15" t="s">
        <v>73</v>
      </c>
      <c r="G916" s="527">
        <v>546</v>
      </c>
      <c r="H916" s="4">
        <v>690</v>
      </c>
      <c r="I916" s="4">
        <v>690</v>
      </c>
    </row>
    <row r="917" spans="1:9" ht="27.75">
      <c r="A917" s="74" t="s">
        <v>389</v>
      </c>
      <c r="B917" s="15" t="s">
        <v>777</v>
      </c>
      <c r="C917" s="15" t="s">
        <v>681</v>
      </c>
      <c r="D917" s="15" t="s">
        <v>540</v>
      </c>
      <c r="E917" s="15" t="s">
        <v>231</v>
      </c>
      <c r="F917" s="15" t="s">
        <v>530</v>
      </c>
      <c r="G917" s="527">
        <v>25</v>
      </c>
      <c r="H917" s="4">
        <v>15</v>
      </c>
      <c r="I917" s="4">
        <v>15</v>
      </c>
    </row>
    <row r="918" spans="1:9" ht="15">
      <c r="A918" s="15" t="s">
        <v>781</v>
      </c>
      <c r="B918" s="15" t="s">
        <v>777</v>
      </c>
      <c r="C918" s="15" t="s">
        <v>681</v>
      </c>
      <c r="D918" s="15" t="s">
        <v>540</v>
      </c>
      <c r="E918" s="15" t="s">
        <v>231</v>
      </c>
      <c r="F918" s="15" t="s">
        <v>782</v>
      </c>
      <c r="G918" s="527">
        <v>6</v>
      </c>
      <c r="H918" s="4">
        <v>6</v>
      </c>
      <c r="I918" s="4">
        <v>6</v>
      </c>
    </row>
    <row r="919" spans="1:9" ht="57" hidden="1">
      <c r="A919" s="21" t="s">
        <v>715</v>
      </c>
      <c r="B919" s="21" t="s">
        <v>777</v>
      </c>
      <c r="C919" s="21" t="s">
        <v>681</v>
      </c>
      <c r="D919" s="21" t="s">
        <v>540</v>
      </c>
      <c r="E919" s="21" t="s">
        <v>718</v>
      </c>
      <c r="F919" s="21"/>
      <c r="G919" s="526">
        <f>G923</f>
        <v>0</v>
      </c>
      <c r="H919" s="9">
        <f>H923</f>
        <v>0</v>
      </c>
      <c r="I919" s="9">
        <f>I923</f>
        <v>0</v>
      </c>
    </row>
    <row r="920" spans="1:9" ht="28.5" hidden="1">
      <c r="A920" s="21" t="s">
        <v>714</v>
      </c>
      <c r="B920" s="21"/>
      <c r="C920" s="21"/>
      <c r="D920" s="21"/>
      <c r="E920" s="21"/>
      <c r="F920" s="21"/>
      <c r="G920" s="526"/>
      <c r="H920" s="9"/>
      <c r="I920" s="9"/>
    </row>
    <row r="921" spans="1:9" ht="46.5" customHeight="1" hidden="1">
      <c r="A921" s="74" t="s">
        <v>716</v>
      </c>
      <c r="B921" s="21" t="s">
        <v>777</v>
      </c>
      <c r="C921" s="21" t="s">
        <v>681</v>
      </c>
      <c r="D921" s="21" t="s">
        <v>540</v>
      </c>
      <c r="E921" s="15" t="s">
        <v>719</v>
      </c>
      <c r="F921" s="21"/>
      <c r="G921" s="526">
        <f>G922</f>
        <v>0</v>
      </c>
      <c r="H921" s="9">
        <f aca="true" t="shared" si="98" ref="H921:I923">H922</f>
        <v>0</v>
      </c>
      <c r="I921" s="9">
        <f t="shared" si="98"/>
        <v>0</v>
      </c>
    </row>
    <row r="922" spans="1:9" ht="46.5" customHeight="1" hidden="1">
      <c r="A922" s="26" t="s">
        <v>717</v>
      </c>
      <c r="B922" s="21" t="s">
        <v>777</v>
      </c>
      <c r="C922" s="21" t="s">
        <v>681</v>
      </c>
      <c r="D922" s="21" t="s">
        <v>540</v>
      </c>
      <c r="E922" s="15" t="s">
        <v>721</v>
      </c>
      <c r="F922" s="21"/>
      <c r="G922" s="526">
        <f>G923</f>
        <v>0</v>
      </c>
      <c r="H922" s="9">
        <f t="shared" si="98"/>
        <v>0</v>
      </c>
      <c r="I922" s="9">
        <f t="shared" si="98"/>
        <v>0</v>
      </c>
    </row>
    <row r="923" spans="1:9" ht="15" hidden="1">
      <c r="A923" s="268" t="s">
        <v>175</v>
      </c>
      <c r="B923" s="21" t="s">
        <v>777</v>
      </c>
      <c r="C923" s="21" t="s">
        <v>681</v>
      </c>
      <c r="D923" s="21" t="s">
        <v>540</v>
      </c>
      <c r="E923" s="15" t="s">
        <v>720</v>
      </c>
      <c r="F923" s="15"/>
      <c r="G923" s="527">
        <f>G924</f>
        <v>0</v>
      </c>
      <c r="H923" s="4">
        <f t="shared" si="98"/>
        <v>0</v>
      </c>
      <c r="I923" s="4">
        <f t="shared" si="98"/>
        <v>0</v>
      </c>
    </row>
    <row r="924" spans="1:9" ht="27.75" hidden="1">
      <c r="A924" s="74" t="s">
        <v>389</v>
      </c>
      <c r="B924" s="21" t="s">
        <v>777</v>
      </c>
      <c r="C924" s="21" t="s">
        <v>681</v>
      </c>
      <c r="D924" s="21" t="s">
        <v>540</v>
      </c>
      <c r="E924" s="15" t="s">
        <v>720</v>
      </c>
      <c r="F924" s="15" t="s">
        <v>530</v>
      </c>
      <c r="G924" s="524"/>
      <c r="H924" s="5"/>
      <c r="I924" s="5"/>
    </row>
    <row r="925" spans="1:9" ht="15" hidden="1">
      <c r="A925" s="17" t="s">
        <v>769</v>
      </c>
      <c r="B925" s="17" t="s">
        <v>777</v>
      </c>
      <c r="C925" s="17" t="s">
        <v>681</v>
      </c>
      <c r="D925" s="17">
        <v>13</v>
      </c>
      <c r="E925" s="15"/>
      <c r="F925" s="15"/>
      <c r="G925" s="525">
        <f>G926</f>
        <v>0</v>
      </c>
      <c r="H925" s="6">
        <f aca="true" t="shared" si="99" ref="H925:I928">H926</f>
        <v>0</v>
      </c>
      <c r="I925" s="6">
        <f t="shared" si="99"/>
        <v>0</v>
      </c>
    </row>
    <row r="926" spans="1:9" ht="27.75" hidden="1">
      <c r="A926" s="28" t="s">
        <v>770</v>
      </c>
      <c r="B926" s="21" t="s">
        <v>777</v>
      </c>
      <c r="C926" s="21" t="s">
        <v>681</v>
      </c>
      <c r="D926" s="21" t="s">
        <v>542</v>
      </c>
      <c r="E926" s="21" t="s">
        <v>690</v>
      </c>
      <c r="F926" s="21"/>
      <c r="G926" s="526">
        <f>G927</f>
        <v>0</v>
      </c>
      <c r="H926" s="9">
        <f t="shared" si="99"/>
        <v>0</v>
      </c>
      <c r="I926" s="9">
        <f t="shared" si="99"/>
        <v>0</v>
      </c>
    </row>
    <row r="927" spans="1:9" ht="15" hidden="1">
      <c r="A927" s="268" t="s">
        <v>641</v>
      </c>
      <c r="B927" s="15" t="s">
        <v>777</v>
      </c>
      <c r="C927" s="15" t="s">
        <v>99</v>
      </c>
      <c r="D927" s="15" t="s">
        <v>542</v>
      </c>
      <c r="E927" s="15" t="s">
        <v>691</v>
      </c>
      <c r="F927" s="15"/>
      <c r="G927" s="527">
        <f>G928</f>
        <v>0</v>
      </c>
      <c r="H927" s="4">
        <f t="shared" si="99"/>
        <v>0</v>
      </c>
      <c r="I927" s="4">
        <f t="shared" si="99"/>
        <v>0</v>
      </c>
    </row>
    <row r="928" spans="1:9" ht="15" hidden="1">
      <c r="A928" s="15" t="s">
        <v>101</v>
      </c>
      <c r="B928" s="15" t="s">
        <v>777</v>
      </c>
      <c r="C928" s="15" t="s">
        <v>681</v>
      </c>
      <c r="D928" s="15" t="s">
        <v>542</v>
      </c>
      <c r="E928" s="15" t="s">
        <v>692</v>
      </c>
      <c r="F928" s="15"/>
      <c r="G928" s="527">
        <f>G929</f>
        <v>0</v>
      </c>
      <c r="H928" s="4">
        <f t="shared" si="99"/>
        <v>0</v>
      </c>
      <c r="I928" s="4">
        <f t="shared" si="99"/>
        <v>0</v>
      </c>
    </row>
    <row r="929" spans="1:9" ht="27.75" hidden="1">
      <c r="A929" s="74" t="s">
        <v>389</v>
      </c>
      <c r="B929" s="15" t="s">
        <v>777</v>
      </c>
      <c r="C929" s="15" t="s">
        <v>681</v>
      </c>
      <c r="D929" s="15" t="s">
        <v>542</v>
      </c>
      <c r="E929" s="15" t="s">
        <v>692</v>
      </c>
      <c r="F929" s="15" t="s">
        <v>530</v>
      </c>
      <c r="G929" s="524"/>
      <c r="H929" s="5"/>
      <c r="I929" s="5"/>
    </row>
    <row r="930" spans="1:10" ht="15">
      <c r="A930" s="17" t="s">
        <v>771</v>
      </c>
      <c r="B930" s="17" t="s">
        <v>777</v>
      </c>
      <c r="C930" s="17" t="s">
        <v>543</v>
      </c>
      <c r="D930" s="17"/>
      <c r="E930" s="17"/>
      <c r="F930" s="17"/>
      <c r="G930" s="530">
        <f>G931+G944</f>
        <v>4355</v>
      </c>
      <c r="H930" s="7">
        <f>H931+H944</f>
        <v>4005</v>
      </c>
      <c r="I930" s="7">
        <f>I931+I944</f>
        <v>4015</v>
      </c>
      <c r="J930" s="1"/>
    </row>
    <row r="931" spans="1:9" ht="15">
      <c r="A931" s="17" t="s">
        <v>567</v>
      </c>
      <c r="B931" s="17" t="s">
        <v>777</v>
      </c>
      <c r="C931" s="17" t="s">
        <v>543</v>
      </c>
      <c r="D931" s="17" t="s">
        <v>539</v>
      </c>
      <c r="E931" s="15"/>
      <c r="F931" s="15"/>
      <c r="G931" s="530">
        <f>G932+G939</f>
        <v>4142</v>
      </c>
      <c r="H931" s="7">
        <f>H932+H939</f>
        <v>3805</v>
      </c>
      <c r="I931" s="7">
        <f>I932+I939</f>
        <v>3805</v>
      </c>
    </row>
    <row r="932" spans="1:9" ht="27" customHeight="1">
      <c r="A932" s="22" t="s">
        <v>460</v>
      </c>
      <c r="B932" s="21" t="s">
        <v>777</v>
      </c>
      <c r="C932" s="21" t="s">
        <v>543</v>
      </c>
      <c r="D932" s="21" t="s">
        <v>539</v>
      </c>
      <c r="E932" s="21" t="s">
        <v>693</v>
      </c>
      <c r="F932" s="21"/>
      <c r="G932" s="526">
        <f>G933</f>
        <v>3956.9999999999995</v>
      </c>
      <c r="H932" s="6">
        <f>H933</f>
        <v>3665</v>
      </c>
      <c r="I932" s="6">
        <f>I933</f>
        <v>3665</v>
      </c>
    </row>
    <row r="933" spans="1:9" ht="41.25">
      <c r="A933" s="36" t="s">
        <v>1397</v>
      </c>
      <c r="B933" s="24" t="s">
        <v>777</v>
      </c>
      <c r="C933" s="24" t="s">
        <v>543</v>
      </c>
      <c r="D933" s="24" t="s">
        <v>539</v>
      </c>
      <c r="E933" s="24" t="s">
        <v>694</v>
      </c>
      <c r="F933" s="24"/>
      <c r="G933" s="528">
        <f>G935</f>
        <v>3956.9999999999995</v>
      </c>
      <c r="H933" s="9">
        <f>H935</f>
        <v>3665</v>
      </c>
      <c r="I933" s="9">
        <f>I935</f>
        <v>3665</v>
      </c>
    </row>
    <row r="934" spans="1:9" ht="27.75">
      <c r="A934" s="67" t="s">
        <v>131</v>
      </c>
      <c r="B934" s="24" t="s">
        <v>777</v>
      </c>
      <c r="C934" s="24" t="s">
        <v>543</v>
      </c>
      <c r="D934" s="24" t="s">
        <v>539</v>
      </c>
      <c r="E934" s="15" t="s">
        <v>132</v>
      </c>
      <c r="F934" s="24"/>
      <c r="G934" s="528">
        <f>G935</f>
        <v>3956.9999999999995</v>
      </c>
      <c r="H934" s="9">
        <f>H935</f>
        <v>3665</v>
      </c>
      <c r="I934" s="9">
        <f>I935</f>
        <v>3665</v>
      </c>
    </row>
    <row r="935" spans="1:9" ht="17.25" customHeight="1">
      <c r="A935" s="15" t="s">
        <v>613</v>
      </c>
      <c r="B935" s="24" t="s">
        <v>777</v>
      </c>
      <c r="C935" s="24" t="s">
        <v>543</v>
      </c>
      <c r="D935" s="15" t="s">
        <v>539</v>
      </c>
      <c r="E935" s="15" t="s">
        <v>134</v>
      </c>
      <c r="F935" s="15"/>
      <c r="G935" s="527">
        <f>G936+G937+G938</f>
        <v>3956.9999999999995</v>
      </c>
      <c r="H935" s="4">
        <f>H936+H937+H938</f>
        <v>3665</v>
      </c>
      <c r="I935" s="4">
        <f>I936+I937+I938</f>
        <v>3665</v>
      </c>
    </row>
    <row r="936" spans="1:9" ht="40.5">
      <c r="A936" s="15" t="s">
        <v>669</v>
      </c>
      <c r="B936" s="15" t="s">
        <v>777</v>
      </c>
      <c r="C936" s="15" t="s">
        <v>543</v>
      </c>
      <c r="D936" s="15" t="s">
        <v>539</v>
      </c>
      <c r="E936" s="15" t="s">
        <v>134</v>
      </c>
      <c r="F936" s="15" t="s">
        <v>73</v>
      </c>
      <c r="G936" s="527">
        <v>3635.1</v>
      </c>
      <c r="H936" s="4">
        <v>3515</v>
      </c>
      <c r="I936" s="4">
        <v>3515</v>
      </c>
    </row>
    <row r="937" spans="1:9" ht="27.75">
      <c r="A937" s="74" t="s">
        <v>389</v>
      </c>
      <c r="B937" s="15" t="s">
        <v>777</v>
      </c>
      <c r="C937" s="15" t="s">
        <v>543</v>
      </c>
      <c r="D937" s="15" t="s">
        <v>539</v>
      </c>
      <c r="E937" s="15" t="s">
        <v>134</v>
      </c>
      <c r="F937" s="15" t="s">
        <v>530</v>
      </c>
      <c r="G937" s="527">
        <v>309.97</v>
      </c>
      <c r="H937" s="4">
        <v>133</v>
      </c>
      <c r="I937" s="4">
        <v>133</v>
      </c>
    </row>
    <row r="938" spans="1:9" ht="15">
      <c r="A938" s="2" t="s">
        <v>781</v>
      </c>
      <c r="B938" s="15" t="s">
        <v>777</v>
      </c>
      <c r="C938" s="15" t="s">
        <v>543</v>
      </c>
      <c r="D938" s="15" t="s">
        <v>539</v>
      </c>
      <c r="E938" s="15" t="s">
        <v>134</v>
      </c>
      <c r="F938" s="15" t="s">
        <v>782</v>
      </c>
      <c r="G938" s="527">
        <v>11.93</v>
      </c>
      <c r="H938" s="4">
        <v>17</v>
      </c>
      <c r="I938" s="4">
        <v>17</v>
      </c>
    </row>
    <row r="939" spans="1:9" ht="42.75">
      <c r="A939" s="38" t="s">
        <v>284</v>
      </c>
      <c r="B939" s="21" t="s">
        <v>777</v>
      </c>
      <c r="C939" s="21" t="s">
        <v>543</v>
      </c>
      <c r="D939" s="21" t="s">
        <v>539</v>
      </c>
      <c r="E939" s="21" t="s">
        <v>650</v>
      </c>
      <c r="F939" s="21"/>
      <c r="G939" s="526">
        <f>G940</f>
        <v>185</v>
      </c>
      <c r="H939" s="9">
        <f aca="true" t="shared" si="100" ref="H939:I942">H940</f>
        <v>140</v>
      </c>
      <c r="I939" s="9">
        <f t="shared" si="100"/>
        <v>140</v>
      </c>
    </row>
    <row r="940" spans="1:9" ht="41.25">
      <c r="A940" s="68" t="s">
        <v>1398</v>
      </c>
      <c r="B940" s="24" t="s">
        <v>777</v>
      </c>
      <c r="C940" s="24" t="s">
        <v>543</v>
      </c>
      <c r="D940" s="24" t="s">
        <v>539</v>
      </c>
      <c r="E940" s="24" t="s">
        <v>651</v>
      </c>
      <c r="F940" s="24"/>
      <c r="G940" s="528">
        <f>G941</f>
        <v>185</v>
      </c>
      <c r="H940" s="9">
        <f t="shared" si="100"/>
        <v>140</v>
      </c>
      <c r="I940" s="9">
        <f t="shared" si="100"/>
        <v>140</v>
      </c>
    </row>
    <row r="941" spans="1:9" ht="33" customHeight="1">
      <c r="A941" s="77" t="s">
        <v>652</v>
      </c>
      <c r="B941" s="15" t="s">
        <v>777</v>
      </c>
      <c r="C941" s="15" t="s">
        <v>543</v>
      </c>
      <c r="D941" s="15" t="s">
        <v>539</v>
      </c>
      <c r="E941" s="15" t="s">
        <v>653</v>
      </c>
      <c r="F941" s="15"/>
      <c r="G941" s="527">
        <f>G942</f>
        <v>185</v>
      </c>
      <c r="H941" s="4">
        <f t="shared" si="100"/>
        <v>140</v>
      </c>
      <c r="I941" s="4">
        <f t="shared" si="100"/>
        <v>140</v>
      </c>
    </row>
    <row r="942" spans="1:9" ht="15" customHeight="1">
      <c r="A942" s="15" t="s">
        <v>329</v>
      </c>
      <c r="B942" s="15" t="s">
        <v>777</v>
      </c>
      <c r="C942" s="15" t="s">
        <v>543</v>
      </c>
      <c r="D942" s="15" t="s">
        <v>539</v>
      </c>
      <c r="E942" s="15" t="s">
        <v>654</v>
      </c>
      <c r="F942" s="15"/>
      <c r="G942" s="527">
        <f>G943</f>
        <v>185</v>
      </c>
      <c r="H942" s="4">
        <f t="shared" si="100"/>
        <v>140</v>
      </c>
      <c r="I942" s="4">
        <f t="shared" si="100"/>
        <v>140</v>
      </c>
    </row>
    <row r="943" spans="1:9" ht="17.25" customHeight="1">
      <c r="A943" s="15" t="s">
        <v>670</v>
      </c>
      <c r="B943" s="15" t="s">
        <v>777</v>
      </c>
      <c r="C943" s="15" t="s">
        <v>543</v>
      </c>
      <c r="D943" s="15" t="s">
        <v>539</v>
      </c>
      <c r="E943" s="15" t="s">
        <v>654</v>
      </c>
      <c r="F943" s="15" t="s">
        <v>530</v>
      </c>
      <c r="G943" s="527">
        <v>185</v>
      </c>
      <c r="H943" s="4">
        <v>140</v>
      </c>
      <c r="I943" s="4">
        <v>140</v>
      </c>
    </row>
    <row r="944" spans="1:9" ht="15">
      <c r="A944" s="17" t="s">
        <v>283</v>
      </c>
      <c r="B944" s="17" t="s">
        <v>777</v>
      </c>
      <c r="C944" s="17" t="s">
        <v>543</v>
      </c>
      <c r="D944" s="17" t="s">
        <v>543</v>
      </c>
      <c r="E944" s="17"/>
      <c r="F944" s="17"/>
      <c r="G944" s="525">
        <f>G945</f>
        <v>213</v>
      </c>
      <c r="H944" s="6">
        <f aca="true" t="shared" si="101" ref="H944:I948">H945</f>
        <v>200</v>
      </c>
      <c r="I944" s="6">
        <f t="shared" si="101"/>
        <v>210</v>
      </c>
    </row>
    <row r="945" spans="1:9" ht="57">
      <c r="A945" s="35" t="s">
        <v>835</v>
      </c>
      <c r="B945" s="21" t="s">
        <v>777</v>
      </c>
      <c r="C945" s="21" t="s">
        <v>543</v>
      </c>
      <c r="D945" s="21" t="s">
        <v>543</v>
      </c>
      <c r="E945" s="21" t="s">
        <v>318</v>
      </c>
      <c r="F945" s="21"/>
      <c r="G945" s="526">
        <f>G946</f>
        <v>213</v>
      </c>
      <c r="H945" s="9">
        <f t="shared" si="101"/>
        <v>200</v>
      </c>
      <c r="I945" s="9">
        <f t="shared" si="101"/>
        <v>210</v>
      </c>
    </row>
    <row r="946" spans="1:9" ht="81.75">
      <c r="A946" s="37" t="s">
        <v>1359</v>
      </c>
      <c r="B946" s="15" t="s">
        <v>777</v>
      </c>
      <c r="C946" s="24" t="s">
        <v>543</v>
      </c>
      <c r="D946" s="24" t="s">
        <v>543</v>
      </c>
      <c r="E946" s="24" t="s">
        <v>734</v>
      </c>
      <c r="F946" s="24"/>
      <c r="G946" s="528">
        <f>G947</f>
        <v>213</v>
      </c>
      <c r="H946" s="9">
        <f t="shared" si="101"/>
        <v>200</v>
      </c>
      <c r="I946" s="9">
        <f t="shared" si="101"/>
        <v>210</v>
      </c>
    </row>
    <row r="947" spans="1:9" ht="27.75">
      <c r="A947" s="64" t="s">
        <v>321</v>
      </c>
      <c r="B947" s="15" t="s">
        <v>777</v>
      </c>
      <c r="C947" s="15" t="s">
        <v>543</v>
      </c>
      <c r="D947" s="15" t="s">
        <v>543</v>
      </c>
      <c r="E947" s="15" t="s">
        <v>735</v>
      </c>
      <c r="F947" s="15"/>
      <c r="G947" s="527">
        <f>G948</f>
        <v>213</v>
      </c>
      <c r="H947" s="4">
        <f t="shared" si="101"/>
        <v>200</v>
      </c>
      <c r="I947" s="4">
        <f t="shared" si="101"/>
        <v>210</v>
      </c>
    </row>
    <row r="948" spans="1:9" ht="15">
      <c r="A948" s="78" t="s">
        <v>339</v>
      </c>
      <c r="B948" s="15" t="s">
        <v>777</v>
      </c>
      <c r="C948" s="15" t="s">
        <v>543</v>
      </c>
      <c r="D948" s="15" t="s">
        <v>543</v>
      </c>
      <c r="E948" s="15" t="s">
        <v>736</v>
      </c>
      <c r="F948" s="15"/>
      <c r="G948" s="527">
        <f>G949</f>
        <v>213</v>
      </c>
      <c r="H948" s="4">
        <f t="shared" si="101"/>
        <v>200</v>
      </c>
      <c r="I948" s="4">
        <f t="shared" si="101"/>
        <v>210</v>
      </c>
    </row>
    <row r="949" spans="1:9" ht="27.75">
      <c r="A949" s="74" t="s">
        <v>389</v>
      </c>
      <c r="B949" s="15" t="s">
        <v>777</v>
      </c>
      <c r="C949" s="15" t="s">
        <v>543</v>
      </c>
      <c r="D949" s="15" t="s">
        <v>543</v>
      </c>
      <c r="E949" s="15" t="s">
        <v>736</v>
      </c>
      <c r="F949" s="15" t="s">
        <v>530</v>
      </c>
      <c r="G949" s="524">
        <v>213</v>
      </c>
      <c r="H949" s="5">
        <v>200</v>
      </c>
      <c r="I949" s="5">
        <v>210</v>
      </c>
    </row>
    <row r="950" spans="1:10" ht="15">
      <c r="A950" s="28" t="s">
        <v>732</v>
      </c>
      <c r="B950" s="30" t="s">
        <v>777</v>
      </c>
      <c r="C950" s="30" t="s">
        <v>546</v>
      </c>
      <c r="D950" s="15"/>
      <c r="E950" s="15"/>
      <c r="F950" s="17"/>
      <c r="G950" s="525">
        <f>G951+G998</f>
        <v>22882.758</v>
      </c>
      <c r="H950" s="6">
        <f>H951+H998</f>
        <v>22125.275999999998</v>
      </c>
      <c r="I950" s="6">
        <f>I951+I998</f>
        <v>22125.275999999998</v>
      </c>
      <c r="J950" s="1"/>
    </row>
    <row r="951" spans="1:10" ht="15">
      <c r="A951" s="17" t="s">
        <v>537</v>
      </c>
      <c r="B951" s="17" t="s">
        <v>777</v>
      </c>
      <c r="C951" s="17" t="s">
        <v>546</v>
      </c>
      <c r="D951" s="17" t="s">
        <v>681</v>
      </c>
      <c r="E951" s="17"/>
      <c r="F951" s="17"/>
      <c r="G951" s="525">
        <f>G952+G979+G984+G989+G993+G974</f>
        <v>20000.868000000002</v>
      </c>
      <c r="H951" s="6">
        <f>H952+H979+H984+H989</f>
        <v>18621</v>
      </c>
      <c r="I951" s="6">
        <f>I952+I979+I984+I989</f>
        <v>18621</v>
      </c>
      <c r="J951" s="1"/>
    </row>
    <row r="952" spans="1:9" ht="32.25" customHeight="1">
      <c r="A952" s="33" t="s">
        <v>632</v>
      </c>
      <c r="B952" s="17" t="s">
        <v>777</v>
      </c>
      <c r="C952" s="17" t="s">
        <v>546</v>
      </c>
      <c r="D952" s="17" t="s">
        <v>681</v>
      </c>
      <c r="E952" s="17" t="s">
        <v>206</v>
      </c>
      <c r="F952" s="17"/>
      <c r="G952" s="525">
        <f>G953+G963</f>
        <v>19681.868000000002</v>
      </c>
      <c r="H952" s="6">
        <f>H953+H963</f>
        <v>18465</v>
      </c>
      <c r="I952" s="6">
        <f>I953+I963</f>
        <v>18465</v>
      </c>
    </row>
    <row r="953" spans="1:9" ht="32.25" customHeight="1">
      <c r="A953" s="79" t="s">
        <v>279</v>
      </c>
      <c r="B953" s="21" t="s">
        <v>777</v>
      </c>
      <c r="C953" s="24" t="s">
        <v>335</v>
      </c>
      <c r="D953" s="24" t="s">
        <v>681</v>
      </c>
      <c r="E953" s="24" t="s">
        <v>455</v>
      </c>
      <c r="F953" s="21"/>
      <c r="G953" s="528">
        <f>G954+G961</f>
        <v>10625.068000000001</v>
      </c>
      <c r="H953" s="10">
        <f>H954+H961</f>
        <v>10300</v>
      </c>
      <c r="I953" s="10">
        <f>I954+I961</f>
        <v>10300</v>
      </c>
    </row>
    <row r="954" spans="1:9" ht="39.75" customHeight="1">
      <c r="A954" s="32" t="s">
        <v>221</v>
      </c>
      <c r="B954" s="21" t="s">
        <v>777</v>
      </c>
      <c r="C954" s="15" t="s">
        <v>546</v>
      </c>
      <c r="D954" s="15" t="s">
        <v>681</v>
      </c>
      <c r="E954" s="15" t="s">
        <v>222</v>
      </c>
      <c r="F954" s="17"/>
      <c r="G954" s="527">
        <f>G955</f>
        <v>10625.068000000001</v>
      </c>
      <c r="H954" s="4">
        <f>H955</f>
        <v>10300</v>
      </c>
      <c r="I954" s="4">
        <f>I955</f>
        <v>10300</v>
      </c>
    </row>
    <row r="955" spans="1:9" ht="16.5" customHeight="1">
      <c r="A955" s="15" t="s">
        <v>334</v>
      </c>
      <c r="B955" s="15" t="s">
        <v>777</v>
      </c>
      <c r="C955" s="15" t="s">
        <v>546</v>
      </c>
      <c r="D955" s="15" t="s">
        <v>681</v>
      </c>
      <c r="E955" s="15" t="s">
        <v>223</v>
      </c>
      <c r="F955" s="15"/>
      <c r="G955" s="527">
        <f>G956+G957+G958</f>
        <v>10625.068000000001</v>
      </c>
      <c r="H955" s="4">
        <f>H956+H957+H958</f>
        <v>10300</v>
      </c>
      <c r="I955" s="4">
        <f>I956+I957+I958</f>
        <v>10300</v>
      </c>
    </row>
    <row r="956" spans="1:9" ht="40.5">
      <c r="A956" s="15" t="s">
        <v>669</v>
      </c>
      <c r="B956" s="15" t="s">
        <v>777</v>
      </c>
      <c r="C956" s="15" t="s">
        <v>546</v>
      </c>
      <c r="D956" s="15" t="s">
        <v>681</v>
      </c>
      <c r="E956" s="15" t="s">
        <v>223</v>
      </c>
      <c r="F956" s="15" t="s">
        <v>73</v>
      </c>
      <c r="G956" s="527">
        <v>9509</v>
      </c>
      <c r="H956" s="4">
        <v>9950</v>
      </c>
      <c r="I956" s="4">
        <v>9950</v>
      </c>
    </row>
    <row r="957" spans="1:10" ht="27.75">
      <c r="A957" s="74" t="s">
        <v>389</v>
      </c>
      <c r="B957" s="15" t="s">
        <v>777</v>
      </c>
      <c r="C957" s="15" t="s">
        <v>546</v>
      </c>
      <c r="D957" s="15" t="s">
        <v>681</v>
      </c>
      <c r="E957" s="15" t="s">
        <v>224</v>
      </c>
      <c r="F957" s="15" t="s">
        <v>530</v>
      </c>
      <c r="G957" s="527">
        <v>1086.485</v>
      </c>
      <c r="H957" s="4">
        <v>323</v>
      </c>
      <c r="I957" s="4">
        <v>323</v>
      </c>
      <c r="J957" s="3"/>
    </row>
    <row r="958" spans="1:10" ht="15">
      <c r="A958" s="15" t="s">
        <v>781</v>
      </c>
      <c r="B958" s="15" t="s">
        <v>777</v>
      </c>
      <c r="C958" s="15" t="s">
        <v>546</v>
      </c>
      <c r="D958" s="15" t="s">
        <v>681</v>
      </c>
      <c r="E958" s="15" t="s">
        <v>223</v>
      </c>
      <c r="F958" s="15" t="s">
        <v>782</v>
      </c>
      <c r="G958" s="527">
        <v>29.583</v>
      </c>
      <c r="H958" s="4">
        <v>27</v>
      </c>
      <c r="I958" s="4">
        <v>27</v>
      </c>
      <c r="J958" s="3"/>
    </row>
    <row r="959" spans="1:10" ht="54.75" customHeight="1" hidden="1">
      <c r="A959" s="15" t="s">
        <v>568</v>
      </c>
      <c r="B959" s="15" t="s">
        <v>777</v>
      </c>
      <c r="C959" s="15" t="s">
        <v>546</v>
      </c>
      <c r="D959" s="15" t="s">
        <v>681</v>
      </c>
      <c r="E959" s="15" t="s">
        <v>180</v>
      </c>
      <c r="F959" s="15"/>
      <c r="G959" s="527">
        <f>G960</f>
        <v>0</v>
      </c>
      <c r="H959" s="4">
        <f>H960</f>
        <v>0</v>
      </c>
      <c r="I959" s="4">
        <f>I960</f>
        <v>0</v>
      </c>
      <c r="J959" s="3"/>
    </row>
    <row r="960" spans="1:10" ht="17.25" customHeight="1" hidden="1">
      <c r="A960" s="15" t="s">
        <v>670</v>
      </c>
      <c r="B960" s="15" t="s">
        <v>777</v>
      </c>
      <c r="C960" s="15" t="s">
        <v>546</v>
      </c>
      <c r="D960" s="15" t="s">
        <v>681</v>
      </c>
      <c r="E960" s="15" t="s">
        <v>180</v>
      </c>
      <c r="F960" s="15" t="s">
        <v>530</v>
      </c>
      <c r="G960" s="527"/>
      <c r="H960" s="4"/>
      <c r="I960" s="4"/>
      <c r="J960" s="3"/>
    </row>
    <row r="961" spans="1:10" ht="63" customHeight="1" hidden="1">
      <c r="A961" s="15" t="s">
        <v>570</v>
      </c>
      <c r="B961" s="15" t="s">
        <v>569</v>
      </c>
      <c r="C961" s="15" t="s">
        <v>546</v>
      </c>
      <c r="D961" s="15" t="s">
        <v>681</v>
      </c>
      <c r="E961" s="15" t="s">
        <v>52</v>
      </c>
      <c r="F961" s="15"/>
      <c r="G961" s="527">
        <f>G962</f>
        <v>0</v>
      </c>
      <c r="H961" s="4">
        <f>H962</f>
        <v>0</v>
      </c>
      <c r="I961" s="4">
        <f>I962</f>
        <v>0</v>
      </c>
      <c r="J961" s="3"/>
    </row>
    <row r="962" spans="1:10" ht="40.5" hidden="1">
      <c r="A962" s="15" t="s">
        <v>669</v>
      </c>
      <c r="B962" s="15" t="s">
        <v>777</v>
      </c>
      <c r="C962" s="15" t="s">
        <v>546</v>
      </c>
      <c r="D962" s="15" t="s">
        <v>681</v>
      </c>
      <c r="E962" s="15" t="s">
        <v>52</v>
      </c>
      <c r="F962" s="15" t="s">
        <v>73</v>
      </c>
      <c r="G962" s="527"/>
      <c r="H962" s="4"/>
      <c r="I962" s="4"/>
      <c r="J962" s="3"/>
    </row>
    <row r="963" spans="1:10" ht="29.25" customHeight="1">
      <c r="A963" s="79" t="s">
        <v>278</v>
      </c>
      <c r="B963" s="24" t="s">
        <v>777</v>
      </c>
      <c r="C963" s="24" t="s">
        <v>546</v>
      </c>
      <c r="D963" s="24" t="s">
        <v>681</v>
      </c>
      <c r="E963" s="24" t="s">
        <v>209</v>
      </c>
      <c r="F963" s="24"/>
      <c r="G963" s="528">
        <f>G964</f>
        <v>9056.8</v>
      </c>
      <c r="H963" s="10">
        <f>H964</f>
        <v>8165</v>
      </c>
      <c r="I963" s="10">
        <f>I964</f>
        <v>8165</v>
      </c>
      <c r="J963" s="3"/>
    </row>
    <row r="964" spans="1:10" ht="31.5" customHeight="1">
      <c r="A964" s="251" t="s">
        <v>212</v>
      </c>
      <c r="B964" s="15" t="s">
        <v>777</v>
      </c>
      <c r="C964" s="15" t="s">
        <v>546</v>
      </c>
      <c r="D964" s="15" t="s">
        <v>681</v>
      </c>
      <c r="E964" s="15" t="s">
        <v>210</v>
      </c>
      <c r="F964" s="15"/>
      <c r="G964" s="527">
        <f>G965+G970</f>
        <v>9056.8</v>
      </c>
      <c r="H964" s="4">
        <f>H965+H970</f>
        <v>8165</v>
      </c>
      <c r="I964" s="4">
        <f>I965+I970</f>
        <v>8165</v>
      </c>
      <c r="J964" s="3"/>
    </row>
    <row r="965" spans="1:10" ht="27">
      <c r="A965" s="15" t="s">
        <v>334</v>
      </c>
      <c r="B965" s="15" t="s">
        <v>777</v>
      </c>
      <c r="C965" s="15" t="s">
        <v>546</v>
      </c>
      <c r="D965" s="15" t="s">
        <v>681</v>
      </c>
      <c r="E965" s="15" t="s">
        <v>211</v>
      </c>
      <c r="F965" s="15"/>
      <c r="G965" s="527">
        <f>G966+G967+G969+G968</f>
        <v>9006.8</v>
      </c>
      <c r="H965" s="4">
        <f>H966+H967+H969</f>
        <v>8115</v>
      </c>
      <c r="I965" s="4">
        <f>I966+I967+I969</f>
        <v>8115</v>
      </c>
      <c r="J965" s="3"/>
    </row>
    <row r="966" spans="1:10" ht="40.5">
      <c r="A966" s="15" t="s">
        <v>669</v>
      </c>
      <c r="B966" s="15" t="s">
        <v>777</v>
      </c>
      <c r="C966" s="15" t="s">
        <v>546</v>
      </c>
      <c r="D966" s="15" t="s">
        <v>681</v>
      </c>
      <c r="E966" s="15" t="s">
        <v>211</v>
      </c>
      <c r="F966" s="15" t="s">
        <v>73</v>
      </c>
      <c r="G966" s="527">
        <v>7498.5</v>
      </c>
      <c r="H966" s="4">
        <v>7585</v>
      </c>
      <c r="I966" s="4">
        <v>7585</v>
      </c>
      <c r="J966" s="3"/>
    </row>
    <row r="967" spans="1:10" ht="27.75">
      <c r="A967" s="74" t="s">
        <v>389</v>
      </c>
      <c r="B967" s="15" t="s">
        <v>777</v>
      </c>
      <c r="C967" s="15" t="s">
        <v>546</v>
      </c>
      <c r="D967" s="15" t="s">
        <v>681</v>
      </c>
      <c r="E967" s="15" t="s">
        <v>211</v>
      </c>
      <c r="F967" s="15" t="s">
        <v>530</v>
      </c>
      <c r="G967" s="527">
        <v>1368.3</v>
      </c>
      <c r="H967" s="4">
        <v>424</v>
      </c>
      <c r="I967" s="4">
        <v>424</v>
      </c>
      <c r="J967" s="3"/>
    </row>
    <row r="968" spans="1:10" ht="15">
      <c r="A968" s="15" t="s">
        <v>183</v>
      </c>
      <c r="B968" s="15" t="s">
        <v>777</v>
      </c>
      <c r="C968" s="15" t="s">
        <v>546</v>
      </c>
      <c r="D968" s="15" t="s">
        <v>681</v>
      </c>
      <c r="E968" s="15" t="s">
        <v>211</v>
      </c>
      <c r="F968" s="15" t="s">
        <v>780</v>
      </c>
      <c r="G968" s="527">
        <v>20</v>
      </c>
      <c r="H968" s="4"/>
      <c r="I968" s="4"/>
      <c r="J968" s="3"/>
    </row>
    <row r="969" spans="1:9" ht="15">
      <c r="A969" s="15" t="s">
        <v>781</v>
      </c>
      <c r="B969" s="15" t="s">
        <v>777</v>
      </c>
      <c r="C969" s="15" t="s">
        <v>546</v>
      </c>
      <c r="D969" s="15" t="s">
        <v>681</v>
      </c>
      <c r="E969" s="15" t="s">
        <v>211</v>
      </c>
      <c r="F969" s="15" t="s">
        <v>782</v>
      </c>
      <c r="G969" s="527">
        <v>120</v>
      </c>
      <c r="H969" s="4">
        <v>106</v>
      </c>
      <c r="I969" s="4">
        <v>106</v>
      </c>
    </row>
    <row r="970" spans="1:9" ht="27.75">
      <c r="A970" s="29" t="s">
        <v>214</v>
      </c>
      <c r="B970" s="15" t="s">
        <v>777</v>
      </c>
      <c r="C970" s="15" t="s">
        <v>546</v>
      </c>
      <c r="D970" s="15" t="s">
        <v>681</v>
      </c>
      <c r="E970" s="15" t="s">
        <v>215</v>
      </c>
      <c r="F970" s="15"/>
      <c r="G970" s="527">
        <f>G971+G973</f>
        <v>50</v>
      </c>
      <c r="H970" s="4">
        <f>H971</f>
        <v>50</v>
      </c>
      <c r="I970" s="4">
        <f>I971</f>
        <v>50</v>
      </c>
    </row>
    <row r="971" spans="1:9" ht="27.75">
      <c r="A971" s="74" t="s">
        <v>389</v>
      </c>
      <c r="B971" s="15" t="s">
        <v>777</v>
      </c>
      <c r="C971" s="15" t="s">
        <v>546</v>
      </c>
      <c r="D971" s="15" t="s">
        <v>681</v>
      </c>
      <c r="E971" s="15" t="s">
        <v>215</v>
      </c>
      <c r="F971" s="15" t="s">
        <v>530</v>
      </c>
      <c r="G971" s="527">
        <v>30</v>
      </c>
      <c r="H971" s="4">
        <v>50</v>
      </c>
      <c r="I971" s="4">
        <v>50</v>
      </c>
    </row>
    <row r="972" spans="1:9" ht="15" hidden="1">
      <c r="A972" s="72" t="s">
        <v>544</v>
      </c>
      <c r="B972" s="17"/>
      <c r="C972" s="17"/>
      <c r="D972" s="17"/>
      <c r="E972" s="17"/>
      <c r="F972" s="17"/>
      <c r="G972" s="530" t="e">
        <f>G979+#REF!+G984</f>
        <v>#REF!</v>
      </c>
      <c r="H972" s="7" t="e">
        <f>H979+#REF!+H984</f>
        <v>#REF!</v>
      </c>
      <c r="I972" s="7" t="e">
        <f>I979+#REF!+I984</f>
        <v>#REF!</v>
      </c>
    </row>
    <row r="973" spans="1:9" ht="15">
      <c r="A973" s="15" t="s">
        <v>183</v>
      </c>
      <c r="B973" s="15" t="s">
        <v>777</v>
      </c>
      <c r="C973" s="15" t="s">
        <v>546</v>
      </c>
      <c r="D973" s="15" t="s">
        <v>681</v>
      </c>
      <c r="E973" s="15" t="s">
        <v>215</v>
      </c>
      <c r="F973" s="15" t="s">
        <v>780</v>
      </c>
      <c r="G973" s="524">
        <v>20</v>
      </c>
      <c r="H973" s="7"/>
      <c r="I973" s="7"/>
    </row>
    <row r="974" spans="1:9" ht="57">
      <c r="A974" s="21" t="s">
        <v>1401</v>
      </c>
      <c r="B974" s="21" t="s">
        <v>777</v>
      </c>
      <c r="C974" s="21" t="s">
        <v>546</v>
      </c>
      <c r="D974" s="21" t="s">
        <v>681</v>
      </c>
      <c r="E974" s="636" t="s">
        <v>1403</v>
      </c>
      <c r="F974" s="21"/>
      <c r="G974" s="531">
        <f>G975</f>
        <v>13</v>
      </c>
      <c r="H974" s="7"/>
      <c r="I974" s="7"/>
    </row>
    <row r="975" spans="1:9" ht="87.75" customHeight="1">
      <c r="A975" s="606" t="s">
        <v>1402</v>
      </c>
      <c r="B975" s="49" t="s">
        <v>777</v>
      </c>
      <c r="C975" s="49" t="s">
        <v>546</v>
      </c>
      <c r="D975" s="49" t="s">
        <v>681</v>
      </c>
      <c r="E975" s="372" t="s">
        <v>1404</v>
      </c>
      <c r="F975" s="15"/>
      <c r="G975" s="524">
        <f>G976</f>
        <v>13</v>
      </c>
      <c r="H975" s="7"/>
      <c r="I975" s="7"/>
    </row>
    <row r="976" spans="1:9" ht="41.25">
      <c r="A976" s="608" t="s">
        <v>1309</v>
      </c>
      <c r="B976" s="49" t="s">
        <v>777</v>
      </c>
      <c r="C976" s="49" t="s">
        <v>546</v>
      </c>
      <c r="D976" s="49" t="s">
        <v>681</v>
      </c>
      <c r="E976" s="609" t="s">
        <v>1405</v>
      </c>
      <c r="F976" s="15"/>
      <c r="G976" s="524">
        <f>G977</f>
        <v>13</v>
      </c>
      <c r="H976" s="7"/>
      <c r="I976" s="7"/>
    </row>
    <row r="977" spans="1:9" ht="27.75">
      <c r="A977" s="569" t="s">
        <v>1311</v>
      </c>
      <c r="B977" s="49" t="s">
        <v>777</v>
      </c>
      <c r="C977" s="49" t="s">
        <v>546</v>
      </c>
      <c r="D977" s="49" t="s">
        <v>681</v>
      </c>
      <c r="E977" s="609" t="s">
        <v>1310</v>
      </c>
      <c r="F977" s="15"/>
      <c r="G977" s="524">
        <f>G978</f>
        <v>13</v>
      </c>
      <c r="H977" s="7"/>
      <c r="I977" s="7"/>
    </row>
    <row r="978" spans="1:9" ht="27.75">
      <c r="A978" s="74" t="s">
        <v>389</v>
      </c>
      <c r="B978" s="49" t="s">
        <v>777</v>
      </c>
      <c r="C978" s="49" t="s">
        <v>546</v>
      </c>
      <c r="D978" s="49" t="s">
        <v>681</v>
      </c>
      <c r="E978" s="609" t="s">
        <v>1310</v>
      </c>
      <c r="F978" s="15" t="s">
        <v>530</v>
      </c>
      <c r="G978" s="524">
        <v>13</v>
      </c>
      <c r="H978" s="7"/>
      <c r="I978" s="7"/>
    </row>
    <row r="979" spans="1:9" ht="47.25" customHeight="1">
      <c r="A979" s="38" t="s">
        <v>284</v>
      </c>
      <c r="B979" s="17" t="s">
        <v>777</v>
      </c>
      <c r="C979" s="17" t="s">
        <v>546</v>
      </c>
      <c r="D979" s="17" t="s">
        <v>681</v>
      </c>
      <c r="E979" s="21" t="s">
        <v>650</v>
      </c>
      <c r="F979" s="21"/>
      <c r="G979" s="526">
        <f>G980</f>
        <v>150</v>
      </c>
      <c r="H979" s="9">
        <f aca="true" t="shared" si="102" ref="H979:I982">H980</f>
        <v>150</v>
      </c>
      <c r="I979" s="9">
        <f t="shared" si="102"/>
        <v>150</v>
      </c>
    </row>
    <row r="980" spans="1:9" ht="42.75" customHeight="1">
      <c r="A980" s="68" t="s">
        <v>1338</v>
      </c>
      <c r="B980" s="15" t="s">
        <v>777</v>
      </c>
      <c r="C980" s="24" t="s">
        <v>546</v>
      </c>
      <c r="D980" s="24" t="s">
        <v>681</v>
      </c>
      <c r="E980" s="24" t="s">
        <v>651</v>
      </c>
      <c r="F980" s="24"/>
      <c r="G980" s="528">
        <f>G981</f>
        <v>150</v>
      </c>
      <c r="H980" s="10">
        <f t="shared" si="102"/>
        <v>150</v>
      </c>
      <c r="I980" s="10">
        <f t="shared" si="102"/>
        <v>150</v>
      </c>
    </row>
    <row r="981" spans="1:9" ht="34.5" customHeight="1">
      <c r="A981" s="67" t="s">
        <v>652</v>
      </c>
      <c r="B981" s="15" t="s">
        <v>777</v>
      </c>
      <c r="C981" s="24" t="s">
        <v>546</v>
      </c>
      <c r="D981" s="24" t="s">
        <v>681</v>
      </c>
      <c r="E981" s="24" t="s">
        <v>653</v>
      </c>
      <c r="F981" s="24"/>
      <c r="G981" s="528">
        <f>G982</f>
        <v>150</v>
      </c>
      <c r="H981" s="10">
        <f t="shared" si="102"/>
        <v>150</v>
      </c>
      <c r="I981" s="10">
        <f t="shared" si="102"/>
        <v>150</v>
      </c>
    </row>
    <row r="982" spans="1:9" ht="15">
      <c r="A982" s="15" t="s">
        <v>329</v>
      </c>
      <c r="B982" s="15" t="s">
        <v>777</v>
      </c>
      <c r="C982" s="15" t="s">
        <v>546</v>
      </c>
      <c r="D982" s="15" t="s">
        <v>681</v>
      </c>
      <c r="E982" s="15" t="s">
        <v>654</v>
      </c>
      <c r="F982" s="15"/>
      <c r="G982" s="527">
        <f>G983</f>
        <v>150</v>
      </c>
      <c r="H982" s="4">
        <f t="shared" si="102"/>
        <v>150</v>
      </c>
      <c r="I982" s="4">
        <f t="shared" si="102"/>
        <v>150</v>
      </c>
    </row>
    <row r="983" spans="1:9" ht="27.75">
      <c r="A983" s="74" t="s">
        <v>389</v>
      </c>
      <c r="B983" s="15" t="s">
        <v>777</v>
      </c>
      <c r="C983" s="15" t="s">
        <v>546</v>
      </c>
      <c r="D983" s="15" t="s">
        <v>681</v>
      </c>
      <c r="E983" s="15" t="s">
        <v>654</v>
      </c>
      <c r="F983" s="15" t="s">
        <v>333</v>
      </c>
      <c r="G983" s="524">
        <v>150</v>
      </c>
      <c r="H983" s="5">
        <v>150</v>
      </c>
      <c r="I983" s="5">
        <v>150</v>
      </c>
    </row>
    <row r="984" spans="1:9" ht="27">
      <c r="A984" s="44" t="s">
        <v>830</v>
      </c>
      <c r="B984" s="21" t="s">
        <v>777</v>
      </c>
      <c r="C984" s="21" t="s">
        <v>546</v>
      </c>
      <c r="D984" s="21" t="s">
        <v>681</v>
      </c>
      <c r="E984" s="21" t="s">
        <v>699</v>
      </c>
      <c r="F984" s="21"/>
      <c r="G984" s="525">
        <f>G985</f>
        <v>6</v>
      </c>
      <c r="H984" s="6">
        <f aca="true" t="shared" si="103" ref="H984:I987">H985</f>
        <v>6</v>
      </c>
      <c r="I984" s="6">
        <f t="shared" si="103"/>
        <v>6</v>
      </c>
    </row>
    <row r="985" spans="1:9" ht="41.25">
      <c r="A985" s="29" t="s">
        <v>1331</v>
      </c>
      <c r="B985" s="15" t="s">
        <v>777</v>
      </c>
      <c r="C985" s="15" t="s">
        <v>546</v>
      </c>
      <c r="D985" s="15" t="s">
        <v>681</v>
      </c>
      <c r="E985" s="15" t="s">
        <v>701</v>
      </c>
      <c r="F985" s="15"/>
      <c r="G985" s="527">
        <f>G986</f>
        <v>6</v>
      </c>
      <c r="H985" s="4">
        <f t="shared" si="103"/>
        <v>6</v>
      </c>
      <c r="I985" s="4">
        <f t="shared" si="103"/>
        <v>6</v>
      </c>
    </row>
    <row r="986" spans="1:9" ht="54.75">
      <c r="A986" s="251" t="s">
        <v>702</v>
      </c>
      <c r="B986" s="15" t="s">
        <v>777</v>
      </c>
      <c r="C986" s="15" t="s">
        <v>546</v>
      </c>
      <c r="D986" s="15" t="s">
        <v>681</v>
      </c>
      <c r="E986" s="15" t="s">
        <v>703</v>
      </c>
      <c r="F986" s="15"/>
      <c r="G986" s="527">
        <f>G987</f>
        <v>6</v>
      </c>
      <c r="H986" s="4">
        <f t="shared" si="103"/>
        <v>6</v>
      </c>
      <c r="I986" s="4">
        <f t="shared" si="103"/>
        <v>6</v>
      </c>
    </row>
    <row r="987" spans="1:9" ht="27">
      <c r="A987" s="15" t="s">
        <v>254</v>
      </c>
      <c r="B987" s="15" t="s">
        <v>777</v>
      </c>
      <c r="C987" s="15" t="s">
        <v>546</v>
      </c>
      <c r="D987" s="15" t="s">
        <v>681</v>
      </c>
      <c r="E987" s="15" t="s">
        <v>704</v>
      </c>
      <c r="F987" s="15"/>
      <c r="G987" s="527">
        <f>G988</f>
        <v>6</v>
      </c>
      <c r="H987" s="4">
        <f t="shared" si="103"/>
        <v>6</v>
      </c>
      <c r="I987" s="4">
        <f t="shared" si="103"/>
        <v>6</v>
      </c>
    </row>
    <row r="988" spans="1:9" ht="27.75">
      <c r="A988" s="74" t="s">
        <v>389</v>
      </c>
      <c r="B988" s="15" t="s">
        <v>777</v>
      </c>
      <c r="C988" s="15" t="s">
        <v>546</v>
      </c>
      <c r="D988" s="15" t="s">
        <v>681</v>
      </c>
      <c r="E988" s="15" t="s">
        <v>704</v>
      </c>
      <c r="F988" s="15" t="s">
        <v>530</v>
      </c>
      <c r="G988" s="524">
        <v>6</v>
      </c>
      <c r="H988" s="5">
        <v>6</v>
      </c>
      <c r="I988" s="5">
        <v>6</v>
      </c>
    </row>
    <row r="989" spans="1:9" ht="27.75" hidden="1">
      <c r="A989" s="28" t="s">
        <v>609</v>
      </c>
      <c r="B989" s="21" t="s">
        <v>777</v>
      </c>
      <c r="C989" s="15" t="s">
        <v>546</v>
      </c>
      <c r="D989" s="15" t="s">
        <v>681</v>
      </c>
      <c r="E989" s="21" t="s">
        <v>762</v>
      </c>
      <c r="F989" s="21"/>
      <c r="G989" s="531">
        <f>G990</f>
        <v>0</v>
      </c>
      <c r="H989" s="8">
        <f aca="true" t="shared" si="104" ref="H989:I991">H990</f>
        <v>0</v>
      </c>
      <c r="I989" s="8">
        <f t="shared" si="104"/>
        <v>0</v>
      </c>
    </row>
    <row r="990" spans="1:9" ht="54" hidden="1">
      <c r="A990" s="39" t="s">
        <v>748</v>
      </c>
      <c r="B990" s="21" t="s">
        <v>777</v>
      </c>
      <c r="C990" s="15" t="s">
        <v>546</v>
      </c>
      <c r="D990" s="15" t="s">
        <v>681</v>
      </c>
      <c r="E990" s="21" t="s">
        <v>191</v>
      </c>
      <c r="F990" s="21"/>
      <c r="G990" s="531">
        <f>G991</f>
        <v>0</v>
      </c>
      <c r="H990" s="8">
        <f t="shared" si="104"/>
        <v>0</v>
      </c>
      <c r="I990" s="8">
        <f t="shared" si="104"/>
        <v>0</v>
      </c>
    </row>
    <row r="991" spans="1:9" ht="15" hidden="1">
      <c r="A991" s="15" t="s">
        <v>610</v>
      </c>
      <c r="B991" s="15" t="s">
        <v>777</v>
      </c>
      <c r="C991" s="15" t="s">
        <v>546</v>
      </c>
      <c r="D991" s="15" t="s">
        <v>681</v>
      </c>
      <c r="E991" s="15" t="s">
        <v>749</v>
      </c>
      <c r="F991" s="15"/>
      <c r="G991" s="524">
        <f>G992</f>
        <v>0</v>
      </c>
      <c r="H991" s="5">
        <f t="shared" si="104"/>
        <v>0</v>
      </c>
      <c r="I991" s="5">
        <f t="shared" si="104"/>
        <v>0</v>
      </c>
    </row>
    <row r="992" spans="1:9" ht="15" hidden="1">
      <c r="A992" s="15" t="s">
        <v>670</v>
      </c>
      <c r="B992" s="15" t="s">
        <v>777</v>
      </c>
      <c r="C992" s="15" t="s">
        <v>546</v>
      </c>
      <c r="D992" s="15" t="s">
        <v>681</v>
      </c>
      <c r="E992" s="15" t="s">
        <v>749</v>
      </c>
      <c r="F992" s="15" t="s">
        <v>530</v>
      </c>
      <c r="G992" s="524"/>
      <c r="H992" s="5"/>
      <c r="I992" s="5"/>
    </row>
    <row r="993" spans="1:9" ht="27">
      <c r="A993" s="17" t="s">
        <v>848</v>
      </c>
      <c r="B993" s="17" t="s">
        <v>777</v>
      </c>
      <c r="C993" s="17" t="s">
        <v>546</v>
      </c>
      <c r="D993" s="17" t="s">
        <v>681</v>
      </c>
      <c r="E993" s="17" t="s">
        <v>849</v>
      </c>
      <c r="F993" s="17"/>
      <c r="G993" s="530">
        <f>G994</f>
        <v>150</v>
      </c>
      <c r="H993" s="5"/>
      <c r="I993" s="5"/>
    </row>
    <row r="994" spans="1:9" ht="54">
      <c r="A994" s="15" t="s">
        <v>1399</v>
      </c>
      <c r="B994" s="15" t="s">
        <v>777</v>
      </c>
      <c r="C994" s="15" t="s">
        <v>546</v>
      </c>
      <c r="D994" s="15" t="s">
        <v>681</v>
      </c>
      <c r="E994" s="15" t="s">
        <v>850</v>
      </c>
      <c r="F994" s="17"/>
      <c r="G994" s="524">
        <f>G995</f>
        <v>150</v>
      </c>
      <c r="H994" s="5"/>
      <c r="I994" s="5"/>
    </row>
    <row r="995" spans="1:9" ht="41.25">
      <c r="A995" s="67" t="s">
        <v>851</v>
      </c>
      <c r="B995" s="15" t="s">
        <v>777</v>
      </c>
      <c r="C995" s="15" t="s">
        <v>546</v>
      </c>
      <c r="D995" s="15" t="s">
        <v>681</v>
      </c>
      <c r="E995" s="15" t="s">
        <v>852</v>
      </c>
      <c r="F995" s="17"/>
      <c r="G995" s="524">
        <f>G996</f>
        <v>150</v>
      </c>
      <c r="H995" s="5"/>
      <c r="I995" s="5"/>
    </row>
    <row r="996" spans="1:9" ht="27.75">
      <c r="A996" s="244" t="s">
        <v>853</v>
      </c>
      <c r="B996" s="15" t="s">
        <v>777</v>
      </c>
      <c r="C996" s="15" t="s">
        <v>546</v>
      </c>
      <c r="D996" s="15" t="s">
        <v>681</v>
      </c>
      <c r="E996" s="15" t="s">
        <v>854</v>
      </c>
      <c r="F996" s="17"/>
      <c r="G996" s="524">
        <f>G997</f>
        <v>150</v>
      </c>
      <c r="H996" s="5"/>
      <c r="I996" s="5"/>
    </row>
    <row r="997" spans="1:9" ht="27.75">
      <c r="A997" s="74" t="s">
        <v>389</v>
      </c>
      <c r="B997" s="15" t="s">
        <v>777</v>
      </c>
      <c r="C997" s="15" t="s">
        <v>546</v>
      </c>
      <c r="D997" s="15" t="s">
        <v>681</v>
      </c>
      <c r="E997" s="15" t="s">
        <v>854</v>
      </c>
      <c r="F997" s="15" t="s">
        <v>530</v>
      </c>
      <c r="G997" s="524">
        <v>150</v>
      </c>
      <c r="H997" s="5"/>
      <c r="I997" s="5"/>
    </row>
    <row r="998" spans="1:9" ht="15">
      <c r="A998" s="17" t="s">
        <v>538</v>
      </c>
      <c r="B998" s="17" t="s">
        <v>777</v>
      </c>
      <c r="C998" s="17" t="s">
        <v>546</v>
      </c>
      <c r="D998" s="17" t="s">
        <v>540</v>
      </c>
      <c r="E998" s="17"/>
      <c r="F998" s="17"/>
      <c r="G998" s="530">
        <f>G999</f>
        <v>2881.89</v>
      </c>
      <c r="H998" s="7">
        <f aca="true" t="shared" si="105" ref="H998:I1000">H999</f>
        <v>3504.276</v>
      </c>
      <c r="I998" s="7">
        <f t="shared" si="105"/>
        <v>3504.276</v>
      </c>
    </row>
    <row r="999" spans="1:9" ht="32.25" customHeight="1">
      <c r="A999" s="33" t="s">
        <v>632</v>
      </c>
      <c r="B999" s="17" t="s">
        <v>777</v>
      </c>
      <c r="C999" s="21" t="s">
        <v>546</v>
      </c>
      <c r="D999" s="21" t="s">
        <v>540</v>
      </c>
      <c r="E999" s="21" t="s">
        <v>206</v>
      </c>
      <c r="F999" s="21"/>
      <c r="G999" s="526">
        <f>G1000</f>
        <v>2881.89</v>
      </c>
      <c r="H999" s="9">
        <f t="shared" si="105"/>
        <v>3504.276</v>
      </c>
      <c r="I999" s="9">
        <f t="shared" si="105"/>
        <v>3504.276</v>
      </c>
    </row>
    <row r="1000" spans="1:9" ht="40.5">
      <c r="A1000" s="79" t="s">
        <v>277</v>
      </c>
      <c r="B1000" s="24" t="s">
        <v>777</v>
      </c>
      <c r="C1000" s="24" t="s">
        <v>546</v>
      </c>
      <c r="D1000" s="24" t="s">
        <v>540</v>
      </c>
      <c r="E1000" s="24" t="s">
        <v>208</v>
      </c>
      <c r="F1000" s="24"/>
      <c r="G1000" s="528">
        <f>G1001</f>
        <v>2881.89</v>
      </c>
      <c r="H1000" s="10">
        <f t="shared" si="105"/>
        <v>3504.276</v>
      </c>
      <c r="I1000" s="10">
        <f t="shared" si="105"/>
        <v>3504.276</v>
      </c>
    </row>
    <row r="1001" spans="1:9" ht="27.75">
      <c r="A1001" s="26" t="s">
        <v>218</v>
      </c>
      <c r="B1001" s="15" t="s">
        <v>777</v>
      </c>
      <c r="C1001" s="24" t="s">
        <v>546</v>
      </c>
      <c r="D1001" s="24" t="s">
        <v>540</v>
      </c>
      <c r="E1001" s="24" t="s">
        <v>217</v>
      </c>
      <c r="F1001" s="24"/>
      <c r="G1001" s="528">
        <f>SUM(G1002,G1004)</f>
        <v>2881.89</v>
      </c>
      <c r="H1001" s="10">
        <f>SUM(H1002,H1004)</f>
        <v>3504.276</v>
      </c>
      <c r="I1001" s="10">
        <f>SUM(I1002,I1004)</f>
        <v>3504.276</v>
      </c>
    </row>
    <row r="1002" spans="1:9" ht="42.75" customHeight="1">
      <c r="A1002" s="29" t="s">
        <v>219</v>
      </c>
      <c r="B1002" s="15" t="s">
        <v>777</v>
      </c>
      <c r="C1002" s="15" t="s">
        <v>546</v>
      </c>
      <c r="D1002" s="15" t="s">
        <v>540</v>
      </c>
      <c r="E1002" s="15" t="s">
        <v>220</v>
      </c>
      <c r="F1002" s="15"/>
      <c r="G1002" s="527">
        <f>G1003</f>
        <v>30.99</v>
      </c>
      <c r="H1002" s="4">
        <f>H1003</f>
        <v>24.276</v>
      </c>
      <c r="I1002" s="4">
        <f>I1003</f>
        <v>24.276</v>
      </c>
    </row>
    <row r="1003" spans="1:9" ht="40.5">
      <c r="A1003" s="15" t="s">
        <v>669</v>
      </c>
      <c r="B1003" s="15" t="s">
        <v>777</v>
      </c>
      <c r="C1003" s="15" t="s">
        <v>546</v>
      </c>
      <c r="D1003" s="15" t="s">
        <v>540</v>
      </c>
      <c r="E1003" s="15" t="s">
        <v>220</v>
      </c>
      <c r="F1003" s="15" t="s">
        <v>73</v>
      </c>
      <c r="G1003" s="527">
        <v>30.99</v>
      </c>
      <c r="H1003" s="4">
        <v>24.276</v>
      </c>
      <c r="I1003" s="4">
        <v>24.276</v>
      </c>
    </row>
    <row r="1004" spans="1:9" ht="20.25" customHeight="1">
      <c r="A1004" s="15" t="s">
        <v>334</v>
      </c>
      <c r="B1004" s="15" t="s">
        <v>777</v>
      </c>
      <c r="C1004" s="15" t="s">
        <v>546</v>
      </c>
      <c r="D1004" s="15" t="s">
        <v>540</v>
      </c>
      <c r="E1004" s="15" t="s">
        <v>216</v>
      </c>
      <c r="F1004" s="15"/>
      <c r="G1004" s="527">
        <f>G1005+G1006+G1007</f>
        <v>2850.9</v>
      </c>
      <c r="H1004" s="4">
        <f>H1005+H1006+H1007</f>
        <v>3480</v>
      </c>
      <c r="I1004" s="4">
        <f>I1005+I1006+I1007</f>
        <v>3480</v>
      </c>
    </row>
    <row r="1005" spans="1:9" ht="40.5">
      <c r="A1005" s="15" t="s">
        <v>669</v>
      </c>
      <c r="B1005" s="15" t="s">
        <v>777</v>
      </c>
      <c r="C1005" s="15" t="s">
        <v>546</v>
      </c>
      <c r="D1005" s="15" t="s">
        <v>540</v>
      </c>
      <c r="E1005" s="15" t="s">
        <v>216</v>
      </c>
      <c r="F1005" s="15" t="s">
        <v>73</v>
      </c>
      <c r="G1005" s="527">
        <v>2785</v>
      </c>
      <c r="H1005" s="4">
        <v>3400</v>
      </c>
      <c r="I1005" s="4">
        <v>3400</v>
      </c>
    </row>
    <row r="1006" spans="1:9" ht="27.75">
      <c r="A1006" s="74" t="s">
        <v>389</v>
      </c>
      <c r="B1006" s="15" t="s">
        <v>777</v>
      </c>
      <c r="C1006" s="15" t="s">
        <v>546</v>
      </c>
      <c r="D1006" s="15" t="s">
        <v>540</v>
      </c>
      <c r="E1006" s="15" t="s">
        <v>216</v>
      </c>
      <c r="F1006" s="15" t="s">
        <v>530</v>
      </c>
      <c r="G1006" s="527">
        <v>63.9</v>
      </c>
      <c r="H1006" s="4">
        <v>78</v>
      </c>
      <c r="I1006" s="4">
        <v>78</v>
      </c>
    </row>
    <row r="1007" spans="1:9" ht="15">
      <c r="A1007" s="15" t="s">
        <v>781</v>
      </c>
      <c r="B1007" s="15" t="s">
        <v>777</v>
      </c>
      <c r="C1007" s="15" t="s">
        <v>546</v>
      </c>
      <c r="D1007" s="15" t="s">
        <v>540</v>
      </c>
      <c r="E1007" s="15" t="s">
        <v>216</v>
      </c>
      <c r="F1007" s="15" t="s">
        <v>782</v>
      </c>
      <c r="G1007" s="527">
        <v>2</v>
      </c>
      <c r="H1007" s="4">
        <v>2</v>
      </c>
      <c r="I1007" s="4">
        <v>2</v>
      </c>
    </row>
    <row r="1008" spans="1:9" ht="15">
      <c r="A1008" s="17" t="s">
        <v>525</v>
      </c>
      <c r="B1008" s="17" t="s">
        <v>777</v>
      </c>
      <c r="C1008" s="17" t="s">
        <v>540</v>
      </c>
      <c r="D1008" s="17"/>
      <c r="E1008" s="15"/>
      <c r="F1008" s="15"/>
      <c r="G1008" s="525">
        <f aca="true" t="shared" si="106" ref="G1008:G1013">SUM(G1009)</f>
        <v>5</v>
      </c>
      <c r="H1008" s="6">
        <f aca="true" t="shared" si="107" ref="H1008:I1013">SUM(H1009)</f>
        <v>5</v>
      </c>
      <c r="I1008" s="6">
        <f t="shared" si="107"/>
        <v>5</v>
      </c>
    </row>
    <row r="1009" spans="1:9" ht="15">
      <c r="A1009" s="240" t="s">
        <v>526</v>
      </c>
      <c r="B1009" s="17" t="s">
        <v>777</v>
      </c>
      <c r="C1009" s="17" t="s">
        <v>540</v>
      </c>
      <c r="D1009" s="17" t="s">
        <v>527</v>
      </c>
      <c r="E1009" s="15"/>
      <c r="F1009" s="15"/>
      <c r="G1009" s="525">
        <f t="shared" si="106"/>
        <v>5</v>
      </c>
      <c r="H1009" s="6">
        <f t="shared" si="107"/>
        <v>5</v>
      </c>
      <c r="I1009" s="6">
        <f t="shared" si="107"/>
        <v>5</v>
      </c>
    </row>
    <row r="1010" spans="1:9" ht="28.5">
      <c r="A1010" s="22" t="s">
        <v>431</v>
      </c>
      <c r="B1010" s="17" t="s">
        <v>777</v>
      </c>
      <c r="C1010" s="21" t="s">
        <v>540</v>
      </c>
      <c r="D1010" s="21" t="s">
        <v>527</v>
      </c>
      <c r="E1010" s="21" t="s">
        <v>432</v>
      </c>
      <c r="F1010" s="15"/>
      <c r="G1010" s="525">
        <f t="shared" si="106"/>
        <v>5</v>
      </c>
      <c r="H1010" s="4">
        <f t="shared" si="107"/>
        <v>5</v>
      </c>
      <c r="I1010" s="4">
        <f t="shared" si="107"/>
        <v>5</v>
      </c>
    </row>
    <row r="1011" spans="1:9" ht="54.75">
      <c r="A1011" s="36" t="s">
        <v>1348</v>
      </c>
      <c r="B1011" s="15" t="s">
        <v>777</v>
      </c>
      <c r="C1011" s="15" t="s">
        <v>540</v>
      </c>
      <c r="D1011" s="15" t="s">
        <v>527</v>
      </c>
      <c r="E1011" s="15" t="s">
        <v>433</v>
      </c>
      <c r="F1011" s="15"/>
      <c r="G1011" s="527">
        <f t="shared" si="106"/>
        <v>5</v>
      </c>
      <c r="H1011" s="4">
        <f t="shared" si="107"/>
        <v>5</v>
      </c>
      <c r="I1011" s="4">
        <f t="shared" si="107"/>
        <v>5</v>
      </c>
    </row>
    <row r="1012" spans="1:9" ht="54.75">
      <c r="A1012" s="26" t="s">
        <v>639</v>
      </c>
      <c r="B1012" s="15" t="s">
        <v>777</v>
      </c>
      <c r="C1012" s="15" t="s">
        <v>540</v>
      </c>
      <c r="D1012" s="15" t="s">
        <v>527</v>
      </c>
      <c r="E1012" s="15" t="s">
        <v>439</v>
      </c>
      <c r="F1012" s="15"/>
      <c r="G1012" s="527">
        <f t="shared" si="106"/>
        <v>5</v>
      </c>
      <c r="H1012" s="4">
        <f t="shared" si="107"/>
        <v>5</v>
      </c>
      <c r="I1012" s="4">
        <f t="shared" si="107"/>
        <v>5</v>
      </c>
    </row>
    <row r="1013" spans="1:9" ht="27">
      <c r="A1013" s="15" t="s">
        <v>441</v>
      </c>
      <c r="B1013" s="15" t="s">
        <v>777</v>
      </c>
      <c r="C1013" s="15" t="s">
        <v>540</v>
      </c>
      <c r="D1013" s="15" t="s">
        <v>527</v>
      </c>
      <c r="E1013" s="15" t="s">
        <v>440</v>
      </c>
      <c r="F1013" s="15"/>
      <c r="G1013" s="527">
        <f t="shared" si="106"/>
        <v>5</v>
      </c>
      <c r="H1013" s="4">
        <f t="shared" si="107"/>
        <v>5</v>
      </c>
      <c r="I1013" s="4">
        <f t="shared" si="107"/>
        <v>5</v>
      </c>
    </row>
    <row r="1014" spans="1:9" ht="27.75">
      <c r="A1014" s="74" t="s">
        <v>389</v>
      </c>
      <c r="B1014" s="15" t="s">
        <v>777</v>
      </c>
      <c r="C1014" s="15" t="s">
        <v>540</v>
      </c>
      <c r="D1014" s="15" t="s">
        <v>527</v>
      </c>
      <c r="E1014" s="15" t="s">
        <v>440</v>
      </c>
      <c r="F1014" s="15" t="s">
        <v>530</v>
      </c>
      <c r="G1014" s="527">
        <v>5</v>
      </c>
      <c r="H1014" s="4">
        <v>5</v>
      </c>
      <c r="I1014" s="4">
        <v>5</v>
      </c>
    </row>
    <row r="1015" spans="1:9" ht="15" hidden="1">
      <c r="A1015" s="15"/>
      <c r="B1015" s="15"/>
      <c r="C1015" s="15"/>
      <c r="D1015" s="15"/>
      <c r="E1015" s="15"/>
      <c r="F1015" s="15"/>
      <c r="G1015" s="527"/>
      <c r="H1015" s="4"/>
      <c r="I1015" s="4"/>
    </row>
    <row r="1016" spans="1:9" ht="15">
      <c r="A1016" s="54" t="s">
        <v>548</v>
      </c>
      <c r="B1016" s="17" t="s">
        <v>777</v>
      </c>
      <c r="C1016" s="17">
        <v>10</v>
      </c>
      <c r="D1016" s="17"/>
      <c r="E1016" s="17"/>
      <c r="F1016" s="17"/>
      <c r="G1016" s="525">
        <f>G1017</f>
        <v>1901.866</v>
      </c>
      <c r="H1016" s="6">
        <f>H1017</f>
        <v>1095.27</v>
      </c>
      <c r="I1016" s="6">
        <f>I1017</f>
        <v>1095.27</v>
      </c>
    </row>
    <row r="1017" spans="1:9" ht="15">
      <c r="A1017" s="54" t="s">
        <v>551</v>
      </c>
      <c r="B1017" s="17" t="s">
        <v>777</v>
      </c>
      <c r="C1017" s="17">
        <v>10</v>
      </c>
      <c r="D1017" s="17" t="s">
        <v>539</v>
      </c>
      <c r="E1017" s="17"/>
      <c r="F1017" s="17"/>
      <c r="G1017" s="525">
        <f>G1018+G1024</f>
        <v>1901.866</v>
      </c>
      <c r="H1017" s="6">
        <f>H1018+H1024</f>
        <v>1095.27</v>
      </c>
      <c r="I1017" s="6">
        <f>I1018+I1024</f>
        <v>1095.27</v>
      </c>
    </row>
    <row r="1018" spans="1:9" ht="28.5">
      <c r="A1018" s="22" t="s">
        <v>460</v>
      </c>
      <c r="B1018" s="17" t="s">
        <v>777</v>
      </c>
      <c r="C1018" s="21">
        <v>10</v>
      </c>
      <c r="D1018" s="21" t="s">
        <v>539</v>
      </c>
      <c r="E1018" s="21" t="s">
        <v>693</v>
      </c>
      <c r="F1018" s="21"/>
      <c r="G1018" s="526">
        <f>G1019</f>
        <v>185</v>
      </c>
      <c r="H1018" s="9">
        <f aca="true" t="shared" si="108" ref="H1018:I1020">H1019</f>
        <v>105</v>
      </c>
      <c r="I1018" s="9">
        <f t="shared" si="108"/>
        <v>105</v>
      </c>
    </row>
    <row r="1019" spans="1:9" ht="42.75">
      <c r="A1019" s="22" t="s">
        <v>1361</v>
      </c>
      <c r="B1019" s="15" t="s">
        <v>777</v>
      </c>
      <c r="C1019" s="15">
        <v>10</v>
      </c>
      <c r="D1019" s="15" t="s">
        <v>539</v>
      </c>
      <c r="E1019" s="15" t="s">
        <v>695</v>
      </c>
      <c r="F1019" s="15"/>
      <c r="G1019" s="527">
        <f>G1020</f>
        <v>185</v>
      </c>
      <c r="H1019" s="4">
        <f t="shared" si="108"/>
        <v>105</v>
      </c>
      <c r="I1019" s="4">
        <f t="shared" si="108"/>
        <v>105</v>
      </c>
    </row>
    <row r="1020" spans="1:9" ht="15">
      <c r="A1020" s="67" t="s">
        <v>466</v>
      </c>
      <c r="B1020" s="15" t="s">
        <v>777</v>
      </c>
      <c r="C1020" s="15" t="s">
        <v>779</v>
      </c>
      <c r="D1020" s="15" t="s">
        <v>539</v>
      </c>
      <c r="E1020" s="15" t="s">
        <v>467</v>
      </c>
      <c r="F1020" s="15"/>
      <c r="G1020" s="527">
        <f>G1021</f>
        <v>185</v>
      </c>
      <c r="H1020" s="4">
        <f t="shared" si="108"/>
        <v>105</v>
      </c>
      <c r="I1020" s="4">
        <f t="shared" si="108"/>
        <v>105</v>
      </c>
    </row>
    <row r="1021" spans="1:9" ht="54.75" customHeight="1">
      <c r="A1021" s="268" t="s">
        <v>80</v>
      </c>
      <c r="B1021" s="15" t="s">
        <v>777</v>
      </c>
      <c r="C1021" s="15">
        <v>10</v>
      </c>
      <c r="D1021" s="15" t="s">
        <v>539</v>
      </c>
      <c r="E1021" s="268" t="s">
        <v>468</v>
      </c>
      <c r="F1021" s="15"/>
      <c r="G1021" s="527">
        <f>G1023</f>
        <v>185</v>
      </c>
      <c r="H1021" s="4">
        <f>H1023</f>
        <v>105</v>
      </c>
      <c r="I1021" s="4">
        <f>I1023</f>
        <v>105</v>
      </c>
    </row>
    <row r="1022" spans="1:9" ht="15" hidden="1">
      <c r="A1022" s="15" t="s">
        <v>684</v>
      </c>
      <c r="B1022" s="15"/>
      <c r="C1022" s="15"/>
      <c r="D1022" s="15"/>
      <c r="E1022" s="15"/>
      <c r="F1022" s="15"/>
      <c r="G1022" s="524"/>
      <c r="H1022" s="5"/>
      <c r="I1022" s="5"/>
    </row>
    <row r="1023" spans="1:9" ht="15">
      <c r="A1023" s="268" t="s">
        <v>183</v>
      </c>
      <c r="B1023" s="15" t="s">
        <v>777</v>
      </c>
      <c r="C1023" s="15">
        <v>10</v>
      </c>
      <c r="D1023" s="15" t="s">
        <v>539</v>
      </c>
      <c r="E1023" s="268" t="s">
        <v>468</v>
      </c>
      <c r="F1023" s="15" t="s">
        <v>780</v>
      </c>
      <c r="G1023" s="524">
        <v>185</v>
      </c>
      <c r="H1023" s="5">
        <v>105</v>
      </c>
      <c r="I1023" s="5">
        <v>105</v>
      </c>
    </row>
    <row r="1024" spans="1:9" ht="28.5">
      <c r="A1024" s="33" t="s">
        <v>632</v>
      </c>
      <c r="B1024" s="17" t="s">
        <v>777</v>
      </c>
      <c r="C1024" s="273" t="s">
        <v>779</v>
      </c>
      <c r="D1024" s="273" t="s">
        <v>539</v>
      </c>
      <c r="E1024" s="273" t="s">
        <v>226</v>
      </c>
      <c r="F1024" s="21"/>
      <c r="G1024" s="526">
        <f>G1025</f>
        <v>1716.866</v>
      </c>
      <c r="H1024" s="9">
        <f aca="true" t="shared" si="109" ref="H1024:I1026">H1025</f>
        <v>990.27</v>
      </c>
      <c r="I1024" s="9">
        <f t="shared" si="109"/>
        <v>990.27</v>
      </c>
    </row>
    <row r="1025" spans="1:9" ht="40.5">
      <c r="A1025" s="79" t="s">
        <v>277</v>
      </c>
      <c r="B1025" s="24" t="s">
        <v>777</v>
      </c>
      <c r="C1025" s="267" t="s">
        <v>779</v>
      </c>
      <c r="D1025" s="267" t="s">
        <v>539</v>
      </c>
      <c r="E1025" s="267" t="s">
        <v>208</v>
      </c>
      <c r="F1025" s="24"/>
      <c r="G1025" s="528">
        <f>G1026</f>
        <v>1716.866</v>
      </c>
      <c r="H1025" s="10">
        <f t="shared" si="109"/>
        <v>990.27</v>
      </c>
      <c r="I1025" s="10">
        <f t="shared" si="109"/>
        <v>990.27</v>
      </c>
    </row>
    <row r="1026" spans="1:9" ht="27">
      <c r="A1026" s="80" t="s">
        <v>213</v>
      </c>
      <c r="B1026" s="15" t="s">
        <v>777</v>
      </c>
      <c r="C1026" s="268">
        <v>10</v>
      </c>
      <c r="D1026" s="268" t="s">
        <v>539</v>
      </c>
      <c r="E1026" s="268" t="s">
        <v>207</v>
      </c>
      <c r="F1026" s="15"/>
      <c r="G1026" s="527">
        <f>G1027</f>
        <v>1716.866</v>
      </c>
      <c r="H1026" s="4">
        <f t="shared" si="109"/>
        <v>990.27</v>
      </c>
      <c r="I1026" s="4">
        <f t="shared" si="109"/>
        <v>990.27</v>
      </c>
    </row>
    <row r="1027" spans="1:9" ht="27.75">
      <c r="A1027" s="268" t="s">
        <v>675</v>
      </c>
      <c r="B1027" s="15" t="s">
        <v>777</v>
      </c>
      <c r="C1027" s="268" t="s">
        <v>779</v>
      </c>
      <c r="D1027" s="268" t="s">
        <v>539</v>
      </c>
      <c r="E1027" s="268" t="s">
        <v>225</v>
      </c>
      <c r="F1027" s="15"/>
      <c r="G1027" s="527">
        <f>G1029+G1028</f>
        <v>1716.866</v>
      </c>
      <c r="H1027" s="4">
        <f>H1029+H1028</f>
        <v>990.27</v>
      </c>
      <c r="I1027" s="4">
        <f>I1029+I1028</f>
        <v>990.27</v>
      </c>
    </row>
    <row r="1028" spans="1:9" ht="27.75">
      <c r="A1028" s="74" t="s">
        <v>389</v>
      </c>
      <c r="B1028" s="15" t="s">
        <v>777</v>
      </c>
      <c r="C1028" s="15" t="s">
        <v>779</v>
      </c>
      <c r="D1028" s="15" t="s">
        <v>539</v>
      </c>
      <c r="E1028" s="268" t="s">
        <v>225</v>
      </c>
      <c r="F1028" s="15" t="s">
        <v>530</v>
      </c>
      <c r="G1028" s="527">
        <v>2</v>
      </c>
      <c r="H1028" s="4">
        <v>2</v>
      </c>
      <c r="I1028" s="4">
        <v>2</v>
      </c>
    </row>
    <row r="1029" spans="1:9" ht="15">
      <c r="A1029" s="268" t="s">
        <v>183</v>
      </c>
      <c r="B1029" s="15" t="s">
        <v>777</v>
      </c>
      <c r="C1029" s="15" t="s">
        <v>779</v>
      </c>
      <c r="D1029" s="15" t="s">
        <v>539</v>
      </c>
      <c r="E1029" s="268" t="s">
        <v>225</v>
      </c>
      <c r="F1029" s="15" t="s">
        <v>780</v>
      </c>
      <c r="G1029" s="524">
        <v>1714.866</v>
      </c>
      <c r="H1029" s="5">
        <v>988.27</v>
      </c>
      <c r="I1029" s="5">
        <v>988.27</v>
      </c>
    </row>
    <row r="1030" spans="1:9" ht="15" hidden="1">
      <c r="A1030" s="17" t="s">
        <v>664</v>
      </c>
      <c r="B1030" s="17" t="s">
        <v>777</v>
      </c>
      <c r="C1030" s="17" t="s">
        <v>778</v>
      </c>
      <c r="D1030" s="15"/>
      <c r="E1030" s="15"/>
      <c r="F1030" s="15"/>
      <c r="G1030" s="525">
        <f>G1031</f>
        <v>0</v>
      </c>
      <c r="H1030" s="6">
        <f>H1031</f>
        <v>0</v>
      </c>
      <c r="I1030" s="6">
        <f>I1031</f>
        <v>0</v>
      </c>
    </row>
    <row r="1031" spans="1:9" ht="15" hidden="1">
      <c r="A1031" s="21" t="s">
        <v>665</v>
      </c>
      <c r="B1031" s="17" t="s">
        <v>777</v>
      </c>
      <c r="C1031" s="17">
        <v>11</v>
      </c>
      <c r="D1031" s="17" t="s">
        <v>682</v>
      </c>
      <c r="E1031" s="17"/>
      <c r="F1031" s="15"/>
      <c r="G1031" s="525">
        <f>G1032+G1037</f>
        <v>0</v>
      </c>
      <c r="H1031" s="6">
        <f>H1032+H1037</f>
        <v>0</v>
      </c>
      <c r="I1031" s="6">
        <f>I1032+I1037</f>
        <v>0</v>
      </c>
    </row>
    <row r="1032" spans="1:9" ht="54.75" hidden="1">
      <c r="A1032" s="53" t="s">
        <v>317</v>
      </c>
      <c r="B1032" s="17" t="s">
        <v>777</v>
      </c>
      <c r="C1032" s="24">
        <v>11</v>
      </c>
      <c r="D1032" s="24" t="s">
        <v>682</v>
      </c>
      <c r="E1032" s="24" t="s">
        <v>318</v>
      </c>
      <c r="F1032" s="24"/>
      <c r="G1032" s="528">
        <f>G1033</f>
        <v>0</v>
      </c>
      <c r="H1032" s="10">
        <f aca="true" t="shared" si="110" ref="H1032:I1035">H1033</f>
        <v>0</v>
      </c>
      <c r="I1032" s="10">
        <f t="shared" si="110"/>
        <v>0</v>
      </c>
    </row>
    <row r="1033" spans="1:9" ht="27.75" hidden="1">
      <c r="A1033" s="29" t="s">
        <v>324</v>
      </c>
      <c r="B1033" s="15" t="s">
        <v>777</v>
      </c>
      <c r="C1033" s="15" t="s">
        <v>778</v>
      </c>
      <c r="D1033" s="15" t="s">
        <v>682</v>
      </c>
      <c r="E1033" s="15" t="s">
        <v>319</v>
      </c>
      <c r="F1033" s="15"/>
      <c r="G1033" s="527">
        <f>G1034</f>
        <v>0</v>
      </c>
      <c r="H1033" s="4">
        <f t="shared" si="110"/>
        <v>0</v>
      </c>
      <c r="I1033" s="4">
        <f t="shared" si="110"/>
        <v>0</v>
      </c>
    </row>
    <row r="1034" spans="1:9" ht="27.75" hidden="1">
      <c r="A1034" s="64" t="s">
        <v>326</v>
      </c>
      <c r="B1034" s="15" t="s">
        <v>777</v>
      </c>
      <c r="C1034" s="15" t="s">
        <v>778</v>
      </c>
      <c r="D1034" s="15" t="s">
        <v>682</v>
      </c>
      <c r="E1034" s="15" t="s">
        <v>322</v>
      </c>
      <c r="F1034" s="15"/>
      <c r="G1034" s="527">
        <f>G1035</f>
        <v>0</v>
      </c>
      <c r="H1034" s="4">
        <f t="shared" si="110"/>
        <v>0</v>
      </c>
      <c r="I1034" s="4">
        <f t="shared" si="110"/>
        <v>0</v>
      </c>
    </row>
    <row r="1035" spans="1:9" ht="41.25" hidden="1">
      <c r="A1035" s="55" t="s">
        <v>336</v>
      </c>
      <c r="B1035" s="15" t="s">
        <v>777</v>
      </c>
      <c r="C1035" s="15" t="s">
        <v>778</v>
      </c>
      <c r="D1035" s="15" t="s">
        <v>682</v>
      </c>
      <c r="E1035" s="15" t="s">
        <v>733</v>
      </c>
      <c r="F1035" s="15"/>
      <c r="G1035" s="524">
        <f>G1036</f>
        <v>0</v>
      </c>
      <c r="H1035" s="5">
        <f t="shared" si="110"/>
        <v>0</v>
      </c>
      <c r="I1035" s="5">
        <f t="shared" si="110"/>
        <v>0</v>
      </c>
    </row>
    <row r="1036" spans="1:9" ht="27.75" hidden="1">
      <c r="A1036" s="74" t="s">
        <v>389</v>
      </c>
      <c r="B1036" s="15" t="s">
        <v>777</v>
      </c>
      <c r="C1036" s="15" t="s">
        <v>778</v>
      </c>
      <c r="D1036" s="15" t="s">
        <v>682</v>
      </c>
      <c r="E1036" s="15" t="s">
        <v>733</v>
      </c>
      <c r="F1036" s="15" t="s">
        <v>530</v>
      </c>
      <c r="G1036" s="524"/>
      <c r="H1036" s="5"/>
      <c r="I1036" s="5"/>
    </row>
    <row r="1037" spans="1:9" ht="15" hidden="1">
      <c r="A1037" s="28" t="s">
        <v>615</v>
      </c>
      <c r="B1037" s="21" t="s">
        <v>777</v>
      </c>
      <c r="C1037" s="17" t="s">
        <v>778</v>
      </c>
      <c r="D1037" s="17" t="s">
        <v>682</v>
      </c>
      <c r="E1037" s="17" t="s">
        <v>696</v>
      </c>
      <c r="F1037" s="17"/>
      <c r="G1037" s="530">
        <f>G1038</f>
        <v>0</v>
      </c>
      <c r="H1037" s="7">
        <f aca="true" t="shared" si="111" ref="H1037:I1039">H1038</f>
        <v>0</v>
      </c>
      <c r="I1037" s="7">
        <f t="shared" si="111"/>
        <v>0</v>
      </c>
    </row>
    <row r="1038" spans="1:9" ht="15" hidden="1">
      <c r="A1038" s="22" t="s">
        <v>83</v>
      </c>
      <c r="B1038" s="21" t="s">
        <v>777</v>
      </c>
      <c r="C1038" s="17" t="s">
        <v>778</v>
      </c>
      <c r="D1038" s="17" t="s">
        <v>682</v>
      </c>
      <c r="E1038" s="17" t="s">
        <v>697</v>
      </c>
      <c r="F1038" s="17"/>
      <c r="G1038" s="530">
        <f>G1039</f>
        <v>0</v>
      </c>
      <c r="H1038" s="7">
        <f t="shared" si="111"/>
        <v>0</v>
      </c>
      <c r="I1038" s="7">
        <f t="shared" si="111"/>
        <v>0</v>
      </c>
    </row>
    <row r="1039" spans="1:9" ht="41.25" hidden="1">
      <c r="A1039" s="55" t="s">
        <v>336</v>
      </c>
      <c r="B1039" s="24" t="s">
        <v>777</v>
      </c>
      <c r="C1039" s="15" t="s">
        <v>778</v>
      </c>
      <c r="D1039" s="15" t="s">
        <v>682</v>
      </c>
      <c r="E1039" s="15" t="s">
        <v>698</v>
      </c>
      <c r="F1039" s="15"/>
      <c r="G1039" s="524">
        <f>G1040</f>
        <v>0</v>
      </c>
      <c r="H1039" s="5">
        <f t="shared" si="111"/>
        <v>0</v>
      </c>
      <c r="I1039" s="5">
        <f t="shared" si="111"/>
        <v>0</v>
      </c>
    </row>
    <row r="1040" spans="1:9" ht="27.75" hidden="1">
      <c r="A1040" s="74" t="s">
        <v>389</v>
      </c>
      <c r="B1040" s="24" t="s">
        <v>777</v>
      </c>
      <c r="C1040" s="15" t="s">
        <v>778</v>
      </c>
      <c r="D1040" s="15" t="s">
        <v>682</v>
      </c>
      <c r="E1040" s="15" t="s">
        <v>698</v>
      </c>
      <c r="F1040" s="15" t="s">
        <v>530</v>
      </c>
      <c r="G1040" s="524"/>
      <c r="H1040" s="5"/>
      <c r="I1040" s="5"/>
    </row>
    <row r="1041" spans="1:9" ht="15">
      <c r="A1041" s="242" t="s">
        <v>170</v>
      </c>
      <c r="B1041" s="243"/>
      <c r="C1041" s="243"/>
      <c r="D1041" s="243"/>
      <c r="E1041" s="243"/>
      <c r="F1041" s="243"/>
      <c r="G1041" s="671">
        <f>G10+G411+G690+G910</f>
        <v>397284.44899999996</v>
      </c>
      <c r="H1041" s="291">
        <f>H10+H411+H690+H910</f>
        <v>323620.74199999997</v>
      </c>
      <c r="I1041" s="291">
        <f>I10+I411+I690+I910</f>
        <v>330162.78299999994</v>
      </c>
    </row>
    <row r="1042" spans="1:9" ht="15">
      <c r="A1042" s="245"/>
      <c r="B1042" s="245"/>
      <c r="C1042" s="245"/>
      <c r="D1042" s="245"/>
      <c r="E1042" s="245"/>
      <c r="F1042" s="245"/>
      <c r="G1042" s="542"/>
      <c r="H1042" s="245"/>
      <c r="I1042" s="245"/>
    </row>
    <row r="1043" spans="1:9" ht="15">
      <c r="A1043" s="245"/>
      <c r="B1043" s="245"/>
      <c r="C1043" s="245"/>
      <c r="D1043" s="245"/>
      <c r="E1043" s="245"/>
      <c r="F1043" s="245"/>
      <c r="G1043" s="542"/>
      <c r="H1043" s="245"/>
      <c r="I1043" s="245"/>
    </row>
    <row r="1044" spans="1:9" ht="15">
      <c r="A1044" s="245"/>
      <c r="B1044" s="245"/>
      <c r="C1044" s="245"/>
      <c r="D1044" s="245"/>
      <c r="E1044" s="245"/>
      <c r="F1044" s="245"/>
      <c r="G1044" s="542"/>
      <c r="H1044" s="245"/>
      <c r="I1044" s="245"/>
    </row>
    <row r="1045" spans="1:9" ht="15">
      <c r="A1045" s="245"/>
      <c r="B1045" s="245"/>
      <c r="C1045" s="245"/>
      <c r="D1045" s="245"/>
      <c r="E1045" s="245"/>
      <c r="F1045" s="245"/>
      <c r="G1045" s="542"/>
      <c r="H1045" s="245"/>
      <c r="I1045" s="245"/>
    </row>
    <row r="1046" spans="1:9" ht="15">
      <c r="A1046" s="245"/>
      <c r="B1046" s="245"/>
      <c r="C1046" s="245"/>
      <c r="D1046" s="245"/>
      <c r="E1046" s="245"/>
      <c r="F1046" s="245"/>
      <c r="G1046" s="542"/>
      <c r="H1046" s="245"/>
      <c r="I1046" s="245"/>
    </row>
    <row r="1047" spans="1:9" ht="15">
      <c r="A1047" s="245"/>
      <c r="B1047" s="245"/>
      <c r="C1047" s="245"/>
      <c r="D1047" s="245"/>
      <c r="E1047" s="245"/>
      <c r="F1047" s="245"/>
      <c r="G1047" s="542"/>
      <c r="H1047" s="245"/>
      <c r="I1047" s="245"/>
    </row>
    <row r="1048" spans="1:9" ht="15">
      <c r="A1048" s="19"/>
      <c r="B1048" s="19"/>
      <c r="C1048" s="19"/>
      <c r="D1048" s="19"/>
      <c r="E1048" s="19"/>
      <c r="F1048" s="19"/>
      <c r="G1048" s="542"/>
      <c r="H1048" s="245"/>
      <c r="I1048" s="245"/>
    </row>
    <row r="1049" spans="1:9" ht="15">
      <c r="A1049" s="19"/>
      <c r="B1049" s="19"/>
      <c r="C1049" s="19"/>
      <c r="D1049" s="19"/>
      <c r="E1049" s="19"/>
      <c r="F1049" s="19"/>
      <c r="G1049" s="542"/>
      <c r="H1049" s="245"/>
      <c r="I1049" s="245"/>
    </row>
    <row r="1050" spans="1:9" ht="15">
      <c r="A1050" s="19"/>
      <c r="B1050" s="19"/>
      <c r="C1050" s="19"/>
      <c r="D1050" s="19"/>
      <c r="E1050" s="19"/>
      <c r="F1050" s="19"/>
      <c r="G1050" s="542"/>
      <c r="H1050" s="245"/>
      <c r="I1050" s="245"/>
    </row>
    <row r="1051" spans="1:9" ht="15">
      <c r="A1051" s="19"/>
      <c r="B1051" s="19"/>
      <c r="C1051" s="19"/>
      <c r="D1051" s="19"/>
      <c r="E1051" s="19"/>
      <c r="F1051" s="19"/>
      <c r="G1051" s="542"/>
      <c r="H1051" s="245"/>
      <c r="I1051" s="245"/>
    </row>
    <row r="1052" spans="1:9" ht="15">
      <c r="A1052" s="19"/>
      <c r="B1052" s="19"/>
      <c r="C1052" s="19"/>
      <c r="D1052" s="19"/>
      <c r="E1052" s="19"/>
      <c r="F1052" s="19"/>
      <c r="G1052" s="542"/>
      <c r="H1052" s="245"/>
      <c r="I1052" s="245"/>
    </row>
    <row r="1053" spans="1:9" ht="15">
      <c r="A1053" s="19"/>
      <c r="B1053" s="19"/>
      <c r="C1053" s="19"/>
      <c r="D1053" s="19"/>
      <c r="E1053" s="19"/>
      <c r="F1053" s="19"/>
      <c r="G1053" s="542"/>
      <c r="H1053" s="245"/>
      <c r="I1053" s="245"/>
    </row>
    <row r="1054" spans="1:9" ht="15">
      <c r="A1054" s="19"/>
      <c r="B1054" s="19"/>
      <c r="C1054" s="19"/>
      <c r="D1054" s="19"/>
      <c r="E1054" s="19"/>
      <c r="F1054" s="19"/>
      <c r="G1054" s="542"/>
      <c r="H1054" s="245"/>
      <c r="I1054" s="245"/>
    </row>
    <row r="1055" spans="1:9" ht="15">
      <c r="A1055" s="19"/>
      <c r="B1055" s="19"/>
      <c r="C1055" s="19"/>
      <c r="D1055" s="19"/>
      <c r="E1055" s="19"/>
      <c r="F1055" s="19"/>
      <c r="G1055" s="542"/>
      <c r="H1055" s="245"/>
      <c r="I1055" s="245"/>
    </row>
    <row r="1056" spans="1:9" ht="15">
      <c r="A1056" s="19"/>
      <c r="B1056" s="19"/>
      <c r="C1056" s="19"/>
      <c r="D1056" s="19"/>
      <c r="E1056" s="19"/>
      <c r="F1056" s="19"/>
      <c r="G1056" s="542"/>
      <c r="H1056" s="245"/>
      <c r="I1056" s="245"/>
    </row>
    <row r="1057" spans="1:9" ht="15">
      <c r="A1057" s="19"/>
      <c r="B1057" s="19"/>
      <c r="C1057" s="19"/>
      <c r="D1057" s="19"/>
      <c r="E1057" s="19"/>
      <c r="F1057" s="19"/>
      <c r="G1057" s="542"/>
      <c r="H1057" s="245"/>
      <c r="I1057" s="245"/>
    </row>
    <row r="1058" spans="1:9" ht="15">
      <c r="A1058" s="19"/>
      <c r="B1058" s="19"/>
      <c r="C1058" s="19"/>
      <c r="D1058" s="19"/>
      <c r="E1058" s="19"/>
      <c r="F1058" s="19"/>
      <c r="G1058" s="245"/>
      <c r="H1058" s="245"/>
      <c r="I1058" s="245"/>
    </row>
    <row r="1059" spans="1:9" ht="15">
      <c r="A1059" s="19"/>
      <c r="B1059" s="19"/>
      <c r="C1059" s="19"/>
      <c r="D1059" s="19"/>
      <c r="E1059" s="19"/>
      <c r="F1059" s="19"/>
      <c r="G1059" s="245"/>
      <c r="H1059" s="245"/>
      <c r="I1059" s="245"/>
    </row>
    <row r="1060" spans="1:9" ht="15">
      <c r="A1060" s="19"/>
      <c r="B1060" s="19"/>
      <c r="C1060" s="19"/>
      <c r="D1060" s="19"/>
      <c r="E1060" s="19"/>
      <c r="F1060" s="19"/>
      <c r="G1060" s="245"/>
      <c r="H1060" s="245"/>
      <c r="I1060" s="245"/>
    </row>
    <row r="1061" spans="1:9" ht="15">
      <c r="A1061" s="19"/>
      <c r="B1061" s="19"/>
      <c r="C1061" s="19"/>
      <c r="D1061" s="19"/>
      <c r="E1061" s="19"/>
      <c r="F1061" s="19"/>
      <c r="G1061" s="245"/>
      <c r="H1061" s="245"/>
      <c r="I1061" s="245"/>
    </row>
    <row r="1062" spans="1:9" ht="15">
      <c r="A1062" s="19"/>
      <c r="B1062" s="19"/>
      <c r="C1062" s="19"/>
      <c r="D1062" s="19"/>
      <c r="E1062" s="19"/>
      <c r="F1062" s="19"/>
      <c r="G1062" s="245"/>
      <c r="H1062" s="245"/>
      <c r="I1062" s="245"/>
    </row>
    <row r="1063" spans="1:9" ht="15">
      <c r="A1063" s="19"/>
      <c r="B1063" s="19"/>
      <c r="C1063" s="19"/>
      <c r="D1063" s="19"/>
      <c r="E1063" s="19"/>
      <c r="F1063" s="19"/>
      <c r="G1063" s="245"/>
      <c r="H1063" s="245"/>
      <c r="I1063" s="245"/>
    </row>
    <row r="1064" spans="1:9" ht="15">
      <c r="A1064" s="19"/>
      <c r="B1064" s="19"/>
      <c r="C1064" s="19"/>
      <c r="D1064" s="19"/>
      <c r="E1064" s="19"/>
      <c r="F1064" s="19"/>
      <c r="G1064" s="245"/>
      <c r="H1064" s="245"/>
      <c r="I1064" s="245"/>
    </row>
    <row r="1065" spans="1:9" ht="15">
      <c r="A1065" s="19"/>
      <c r="B1065" s="19"/>
      <c r="C1065" s="19"/>
      <c r="D1065" s="19"/>
      <c r="E1065" s="19"/>
      <c r="F1065" s="19"/>
      <c r="G1065" s="245"/>
      <c r="H1065" s="245"/>
      <c r="I1065" s="245"/>
    </row>
    <row r="1066" spans="1:9" ht="15">
      <c r="A1066" s="19"/>
      <c r="B1066" s="19"/>
      <c r="C1066" s="19"/>
      <c r="D1066" s="19"/>
      <c r="E1066" s="19"/>
      <c r="F1066" s="19"/>
      <c r="G1066" s="245"/>
      <c r="H1066" s="245"/>
      <c r="I1066" s="245"/>
    </row>
    <row r="1067" spans="1:9" ht="15">
      <c r="A1067" s="19"/>
      <c r="B1067" s="19"/>
      <c r="C1067" s="19"/>
      <c r="D1067" s="19"/>
      <c r="E1067" s="19"/>
      <c r="F1067" s="19"/>
      <c r="G1067" s="245"/>
      <c r="H1067" s="245"/>
      <c r="I1067" s="245"/>
    </row>
    <row r="1068" spans="1:9" ht="15">
      <c r="A1068" s="19"/>
      <c r="B1068" s="19"/>
      <c r="C1068" s="19"/>
      <c r="D1068" s="19"/>
      <c r="E1068" s="19"/>
      <c r="F1068" s="19"/>
      <c r="G1068" s="245"/>
      <c r="H1068" s="245"/>
      <c r="I1068" s="245"/>
    </row>
    <row r="1069" spans="1:9" ht="15">
      <c r="A1069" s="19"/>
      <c r="B1069" s="19"/>
      <c r="C1069" s="19"/>
      <c r="D1069" s="19"/>
      <c r="E1069" s="19"/>
      <c r="F1069" s="19"/>
      <c r="G1069" s="245"/>
      <c r="H1069" s="245"/>
      <c r="I1069" s="245"/>
    </row>
    <row r="1070" spans="1:9" ht="15">
      <c r="A1070" s="19"/>
      <c r="B1070" s="19"/>
      <c r="C1070" s="19"/>
      <c r="D1070" s="19"/>
      <c r="E1070" s="19"/>
      <c r="F1070" s="19"/>
      <c r="G1070" s="245"/>
      <c r="H1070" s="245"/>
      <c r="I1070" s="245"/>
    </row>
    <row r="1071" spans="1:9" ht="15">
      <c r="A1071" s="19"/>
      <c r="B1071" s="19"/>
      <c r="C1071" s="19"/>
      <c r="D1071" s="19"/>
      <c r="E1071" s="19"/>
      <c r="F1071" s="19"/>
      <c r="G1071" s="245"/>
      <c r="H1071" s="245"/>
      <c r="I1071" s="245"/>
    </row>
    <row r="1072" spans="1:9" ht="15">
      <c r="A1072" s="19"/>
      <c r="B1072" s="19"/>
      <c r="C1072" s="19"/>
      <c r="D1072" s="19"/>
      <c r="E1072" s="19"/>
      <c r="F1072" s="19"/>
      <c r="G1072" s="245"/>
      <c r="H1072" s="245"/>
      <c r="I1072" s="245"/>
    </row>
    <row r="1073" spans="1:9" ht="15">
      <c r="A1073" s="19"/>
      <c r="B1073" s="19"/>
      <c r="C1073" s="19"/>
      <c r="D1073" s="19"/>
      <c r="E1073" s="19"/>
      <c r="F1073" s="19"/>
      <c r="G1073" s="245"/>
      <c r="H1073" s="245"/>
      <c r="I1073" s="245"/>
    </row>
    <row r="1074" spans="1:9" ht="15">
      <c r="A1074" s="19"/>
      <c r="B1074" s="19"/>
      <c r="C1074" s="19"/>
      <c r="D1074" s="19"/>
      <c r="E1074" s="19"/>
      <c r="F1074" s="19"/>
      <c r="G1074" s="245"/>
      <c r="H1074" s="245"/>
      <c r="I1074" s="245"/>
    </row>
    <row r="1075" spans="1:9" ht="15">
      <c r="A1075" s="19"/>
      <c r="B1075" s="19"/>
      <c r="C1075" s="19"/>
      <c r="D1075" s="19"/>
      <c r="E1075" s="19"/>
      <c r="F1075" s="19"/>
      <c r="G1075" s="245"/>
      <c r="H1075" s="245"/>
      <c r="I1075" s="245"/>
    </row>
    <row r="1076" spans="1:9" ht="15">
      <c r="A1076" s="19"/>
      <c r="B1076" s="19"/>
      <c r="C1076" s="19"/>
      <c r="D1076" s="19"/>
      <c r="E1076" s="19"/>
      <c r="F1076" s="19"/>
      <c r="G1076" s="245"/>
      <c r="H1076" s="245"/>
      <c r="I1076" s="245"/>
    </row>
    <row r="1077" spans="1:9" ht="15">
      <c r="A1077" s="19"/>
      <c r="B1077" s="19"/>
      <c r="C1077" s="19"/>
      <c r="D1077" s="19"/>
      <c r="E1077" s="19"/>
      <c r="F1077" s="19"/>
      <c r="G1077" s="245"/>
      <c r="H1077" s="245"/>
      <c r="I1077" s="245"/>
    </row>
    <row r="1078" spans="1:9" ht="15">
      <c r="A1078" s="19"/>
      <c r="B1078" s="19"/>
      <c r="C1078" s="19"/>
      <c r="D1078" s="19"/>
      <c r="E1078" s="19"/>
      <c r="F1078" s="19"/>
      <c r="G1078" s="245"/>
      <c r="H1078" s="245"/>
      <c r="I1078" s="245"/>
    </row>
    <row r="1079" spans="1:9" ht="15">
      <c r="A1079" s="19"/>
      <c r="B1079" s="19"/>
      <c r="C1079" s="19"/>
      <c r="D1079" s="19"/>
      <c r="E1079" s="19"/>
      <c r="F1079" s="19"/>
      <c r="G1079" s="245"/>
      <c r="H1079" s="245"/>
      <c r="I1079" s="245"/>
    </row>
    <row r="1080" spans="1:9" ht="15">
      <c r="A1080" s="19"/>
      <c r="B1080" s="19"/>
      <c r="C1080" s="19"/>
      <c r="D1080" s="19"/>
      <c r="E1080" s="19"/>
      <c r="F1080" s="19"/>
      <c r="G1080" s="19"/>
      <c r="H1080" s="19"/>
      <c r="I1080" s="19"/>
    </row>
  </sheetData>
  <sheetProtection/>
  <mergeCells count="31">
    <mergeCell ref="H7:H8"/>
    <mergeCell ref="F217:F218"/>
    <mergeCell ref="H455:H456"/>
    <mergeCell ref="E455:E456"/>
    <mergeCell ref="H217:H218"/>
    <mergeCell ref="G7:G8"/>
    <mergeCell ref="A217:A218"/>
    <mergeCell ref="C217:C218"/>
    <mergeCell ref="D217:D218"/>
    <mergeCell ref="B455:B456"/>
    <mergeCell ref="B7:B8"/>
    <mergeCell ref="G455:G456"/>
    <mergeCell ref="G217:G218"/>
    <mergeCell ref="E217:E218"/>
    <mergeCell ref="A1:G1"/>
    <mergeCell ref="A2:G2"/>
    <mergeCell ref="A3:G3"/>
    <mergeCell ref="A4:G5"/>
    <mergeCell ref="A6:G6"/>
    <mergeCell ref="A7:A8"/>
    <mergeCell ref="E7:E8"/>
    <mergeCell ref="I7:I8"/>
    <mergeCell ref="I217:I218"/>
    <mergeCell ref="I455:I456"/>
    <mergeCell ref="C7:C8"/>
    <mergeCell ref="D7:D8"/>
    <mergeCell ref="B217:B218"/>
    <mergeCell ref="F455:F456"/>
    <mergeCell ref="F7:F8"/>
    <mergeCell ref="D455:D456"/>
    <mergeCell ref="C455:C456"/>
  </mergeCells>
  <hyperlinks>
    <hyperlink ref="A602" r:id="rId1" display="consultantplus://offline/ref=C6EF3AE28B6C46D1117CBBA251A07B11C6C7C5768D606C8B0E322DA1BBA42282C9440EEF08E6CC43400230U6VFM"/>
    <hyperlink ref="A583" r:id="rId2" display="consultantplus://offline/ref=C6EF3AE28B6C46D1117CBBA251A07B11C6C7C5768D606C8B0E322DA1BBA42282C9440EEF08E6CC43400230U6VFM"/>
    <hyperlink ref="A569" r:id="rId3" display="consultantplus://offline/ref=C6EF3AE28B6C46D1117CBBA251A07B11C6C7C5768D606C8B0E322DA1BBA42282C9440EEF08E6CC43400230U6VFM"/>
    <hyperlink ref="A510" r:id="rId4" display="consultantplus://offline/ref=C6EF3AE28B6C46D1117CBBA251A07B11C6C7C5768D606C8B0E322DA1BBA42282C9440EEF08E6CC43400230U6VFM"/>
    <hyperlink ref="A518" r:id="rId5" display="consultantplus://offline/ref=C6EF3AE28B6C46D1117CBBA251A07B11C6C7C5768D6761820E322DA1BBA42282C9440EEF08E6CC43400635U6VAM"/>
    <hyperlink ref="A519" r:id="rId6" display="consultantplus://offline/ref=C6EF3AE28B6C46D1117CBBA251A07B11C6C7C5768D6761820E322DA1BBA42282C9440EEF08E6CC43400235U6VEM"/>
    <hyperlink ref="A553" r:id="rId7" display="consultantplus://offline/ref=C6EF3AE28B6C46D1117CBBA251A07B11C6C7C5768D62628202322DA1BBA42282C9440EEF08E6CC43400231U6V1M"/>
    <hyperlink ref="A562" r:id="rId8" display="consultantplus://offline/ref=C6EF3AE28B6C46D1117CBBA251A07B11C6C7C5768D606C8B0E322DA1BBA42282C9440EEF08E6CC43400230U6VFM"/>
    <hyperlink ref="A164" r:id="rId9" display="consultantplus://offline/ref=9C8C6091F07A6736C14182A29006343D5BBD7494BF22787139B89C820162E1855B84266ADC28F806D5AC82M8c2N"/>
    <hyperlink ref="A321" r:id="rId10" display="consultantplus://offline/ref=C6EF3AE28B6C46D1117CBBA251A07B11C6C7C5768D606C8B0E322DA1BBA42282C9440EEF08E6CC43400230U6VFM"/>
    <hyperlink ref="A335" r:id="rId11" display="consultantplus://offline/ref=C6EF3AE28B6C46D1117CBBA251A07B11C6C7C5768D606C8B0E322DA1BBA42282C9440EEF08E6CC43400230U6VFM"/>
    <hyperlink ref="A268" r:id="rId12" display="consultantplus://offline/ref=C6EF3AE28B6C46D1117CBBA251A07B11C6C7C5768D6761820E322DA1BBA42282C9440EEF08E6CC43400136U6VDM"/>
    <hyperlink ref="A331" r:id="rId13" display="consultantplus://offline/ref=C6EF3AE28B6C46D1117CBBA251A07B11C6C7C5768D606C8B0E322DA1BBA42282C9440EEF08E6CC43400230U6VFM"/>
    <hyperlink ref="A627" r:id="rId14" display="consultantplus://offline/ref=C6EF3AE28B6C46D1117CBBA251A07B11C6C7C5768D606C8B0E322DA1BBA42282C9440EEF08E6CC43400230U6VFM"/>
  </hyperlinks>
  <printOptions horizontalCentered="1"/>
  <pageMargins left="0.9055118110236221" right="0.5118110236220472" top="0.5905511811023623" bottom="0.3937007874015748" header="0" footer="0"/>
  <pageSetup fitToHeight="0" fitToWidth="1" horizontalDpi="600" verticalDpi="600" orientation="portrait" paperSize="9" scale="72" r:id="rId1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zoomScalePageLayoutView="0" workbookViewId="0" topLeftCell="A1">
      <selection activeCell="F580" sqref="F580"/>
    </sheetView>
  </sheetViews>
  <sheetFormatPr defaultColWidth="9.140625" defaultRowHeight="15"/>
  <cols>
    <col min="1" max="1" width="52.140625" style="0" customWidth="1"/>
    <col min="2" max="2" width="7.140625" style="0" customWidth="1"/>
    <col min="3" max="3" width="6.140625" style="0" customWidth="1"/>
    <col min="4" max="4" width="12.7109375" style="0" hidden="1" customWidth="1"/>
    <col min="5" max="5" width="7.7109375" style="0" hidden="1" customWidth="1"/>
    <col min="6" max="6" width="12.7109375" style="0" customWidth="1"/>
  </cols>
  <sheetData>
    <row r="2" spans="1:6" ht="39.75" customHeight="1">
      <c r="A2" s="749" t="s">
        <v>413</v>
      </c>
      <c r="B2" s="749"/>
      <c r="C2" s="749"/>
      <c r="D2" s="749"/>
      <c r="E2" s="749"/>
      <c r="F2" s="749"/>
    </row>
    <row r="3" spans="1:6" ht="15.75">
      <c r="A3" s="86"/>
      <c r="B3" s="86"/>
      <c r="C3" s="86"/>
      <c r="D3" s="86"/>
      <c r="E3" s="86"/>
      <c r="F3" s="85"/>
    </row>
    <row r="4" spans="1:6" ht="15.75">
      <c r="A4" s="87" t="s">
        <v>679</v>
      </c>
      <c r="B4" s="85"/>
      <c r="C4" s="85"/>
      <c r="D4" s="85"/>
      <c r="E4" s="85"/>
      <c r="F4" s="85"/>
    </row>
    <row r="5" spans="1:6" ht="15">
      <c r="A5" s="88" t="s">
        <v>412</v>
      </c>
      <c r="B5" s="88" t="s">
        <v>757</v>
      </c>
      <c r="C5" s="88" t="s">
        <v>167</v>
      </c>
      <c r="D5" s="88" t="s">
        <v>168</v>
      </c>
      <c r="E5" s="88" t="s">
        <v>169</v>
      </c>
      <c r="F5" s="89">
        <v>2016</v>
      </c>
    </row>
    <row r="6" spans="1:6" ht="15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1">
        <v>6</v>
      </c>
    </row>
    <row r="7" spans="1:6" ht="15">
      <c r="A7" s="92" t="s">
        <v>170</v>
      </c>
      <c r="B7" s="93"/>
      <c r="C7" s="93"/>
      <c r="D7" s="93"/>
      <c r="E7" s="93"/>
      <c r="F7" s="94">
        <f>F8+F229+F258+F311+F457+F502+F566+F580</f>
        <v>337874.28200000006</v>
      </c>
    </row>
    <row r="8" spans="1:6" ht="15">
      <c r="A8" s="95" t="s">
        <v>712</v>
      </c>
      <c r="B8" s="95" t="s">
        <v>681</v>
      </c>
      <c r="C8" s="95"/>
      <c r="D8" s="95"/>
      <c r="E8" s="95"/>
      <c r="F8" s="94">
        <f>F9+F13+F28+F102+F115+F121</f>
        <v>36486.764</v>
      </c>
    </row>
    <row r="9" spans="1:6" ht="27.75">
      <c r="A9" s="101" t="s">
        <v>344</v>
      </c>
      <c r="B9" s="98" t="s">
        <v>681</v>
      </c>
      <c r="C9" s="98" t="s">
        <v>682</v>
      </c>
      <c r="D9" s="110"/>
      <c r="E9" s="98"/>
      <c r="F9" s="230">
        <v>1175</v>
      </c>
    </row>
    <row r="10" spans="1:6" ht="15" hidden="1">
      <c r="A10" s="98" t="s">
        <v>173</v>
      </c>
      <c r="B10" s="98" t="s">
        <v>681</v>
      </c>
      <c r="C10" s="98" t="s">
        <v>682</v>
      </c>
      <c r="D10" s="98" t="s">
        <v>515</v>
      </c>
      <c r="E10" s="98"/>
      <c r="F10" s="99">
        <f>F11</f>
        <v>1078</v>
      </c>
    </row>
    <row r="11" spans="1:6" ht="27" hidden="1">
      <c r="A11" s="98" t="s">
        <v>612</v>
      </c>
      <c r="B11" s="98" t="s">
        <v>681</v>
      </c>
      <c r="C11" s="98" t="s">
        <v>682</v>
      </c>
      <c r="D11" s="98" t="s">
        <v>516</v>
      </c>
      <c r="E11" s="98"/>
      <c r="F11" s="99">
        <f>F12</f>
        <v>1078</v>
      </c>
    </row>
    <row r="12" spans="1:6" ht="67.5" hidden="1">
      <c r="A12" s="98" t="s">
        <v>176</v>
      </c>
      <c r="B12" s="98" t="s">
        <v>681</v>
      </c>
      <c r="C12" s="98" t="s">
        <v>682</v>
      </c>
      <c r="D12" s="98" t="s">
        <v>516</v>
      </c>
      <c r="E12" s="98" t="s">
        <v>73</v>
      </c>
      <c r="F12" s="99">
        <v>1078</v>
      </c>
    </row>
    <row r="13" spans="1:6" ht="40.5">
      <c r="A13" s="98" t="s">
        <v>683</v>
      </c>
      <c r="B13" s="98" t="s">
        <v>681</v>
      </c>
      <c r="C13" s="98" t="s">
        <v>539</v>
      </c>
      <c r="D13" s="110"/>
      <c r="E13" s="98"/>
      <c r="F13" s="230">
        <v>1697.2</v>
      </c>
    </row>
    <row r="14" spans="1:6" ht="27.75" hidden="1">
      <c r="A14" s="101" t="s">
        <v>347</v>
      </c>
      <c r="B14" s="110" t="s">
        <v>681</v>
      </c>
      <c r="C14" s="110" t="s">
        <v>539</v>
      </c>
      <c r="D14" s="110" t="s">
        <v>511</v>
      </c>
      <c r="E14" s="110"/>
      <c r="F14" s="104">
        <f>F15+F18</f>
        <v>1439</v>
      </c>
    </row>
    <row r="15" spans="1:6" ht="27.75" hidden="1">
      <c r="A15" s="101" t="s">
        <v>184</v>
      </c>
      <c r="B15" s="98" t="s">
        <v>681</v>
      </c>
      <c r="C15" s="98" t="s">
        <v>539</v>
      </c>
      <c r="D15" s="98" t="s">
        <v>512</v>
      </c>
      <c r="E15" s="98"/>
      <c r="F15" s="99">
        <f>F16</f>
        <v>437.5</v>
      </c>
    </row>
    <row r="16" spans="1:6" ht="27" hidden="1">
      <c r="A16" s="98" t="s">
        <v>612</v>
      </c>
      <c r="B16" s="98" t="s">
        <v>681</v>
      </c>
      <c r="C16" s="98" t="s">
        <v>539</v>
      </c>
      <c r="D16" s="98" t="s">
        <v>513</v>
      </c>
      <c r="E16" s="98"/>
      <c r="F16" s="99">
        <f>F17</f>
        <v>437.5</v>
      </c>
    </row>
    <row r="17" spans="1:6" ht="67.5" hidden="1">
      <c r="A17" s="98" t="s">
        <v>669</v>
      </c>
      <c r="B17" s="98" t="s">
        <v>681</v>
      </c>
      <c r="C17" s="98" t="s">
        <v>539</v>
      </c>
      <c r="D17" s="98" t="s">
        <v>514</v>
      </c>
      <c r="E17" s="98" t="s">
        <v>73</v>
      </c>
      <c r="F17" s="99">
        <v>437.5</v>
      </c>
    </row>
    <row r="18" spans="1:6" ht="27.75" hidden="1">
      <c r="A18" s="127" t="s">
        <v>177</v>
      </c>
      <c r="B18" s="110" t="s">
        <v>681</v>
      </c>
      <c r="C18" s="110" t="s">
        <v>539</v>
      </c>
      <c r="D18" s="110" t="s">
        <v>510</v>
      </c>
      <c r="E18" s="110"/>
      <c r="F18" s="104">
        <f>F19</f>
        <v>1001.5</v>
      </c>
    </row>
    <row r="19" spans="1:6" ht="27" hidden="1">
      <c r="A19" s="98" t="s">
        <v>612</v>
      </c>
      <c r="B19" s="98" t="s">
        <v>681</v>
      </c>
      <c r="C19" s="98" t="s">
        <v>539</v>
      </c>
      <c r="D19" s="98" t="s">
        <v>454</v>
      </c>
      <c r="E19" s="98"/>
      <c r="F19" s="99">
        <f>F20+F21+F22</f>
        <v>1001.5</v>
      </c>
    </row>
    <row r="20" spans="1:6" ht="67.5" hidden="1">
      <c r="A20" s="98" t="s">
        <v>669</v>
      </c>
      <c r="B20" s="98" t="s">
        <v>681</v>
      </c>
      <c r="C20" s="98" t="s">
        <v>539</v>
      </c>
      <c r="D20" s="98" t="s">
        <v>454</v>
      </c>
      <c r="E20" s="98" t="s">
        <v>73</v>
      </c>
      <c r="F20" s="99">
        <v>928.5</v>
      </c>
    </row>
    <row r="21" spans="1:6" ht="27" hidden="1">
      <c r="A21" s="103" t="s">
        <v>389</v>
      </c>
      <c r="B21" s="98" t="s">
        <v>681</v>
      </c>
      <c r="C21" s="98" t="s">
        <v>539</v>
      </c>
      <c r="D21" s="98" t="s">
        <v>454</v>
      </c>
      <c r="E21" s="98" t="s">
        <v>530</v>
      </c>
      <c r="F21" s="99">
        <v>73</v>
      </c>
    </row>
    <row r="22" spans="1:6" ht="27" hidden="1">
      <c r="A22" s="98" t="s">
        <v>781</v>
      </c>
      <c r="B22" s="98" t="s">
        <v>681</v>
      </c>
      <c r="C22" s="98" t="s">
        <v>539</v>
      </c>
      <c r="D22" s="98" t="s">
        <v>454</v>
      </c>
      <c r="E22" s="98" t="s">
        <v>782</v>
      </c>
      <c r="F22" s="99"/>
    </row>
    <row r="23" spans="1:6" ht="27.75" hidden="1">
      <c r="A23" s="101" t="s">
        <v>615</v>
      </c>
      <c r="B23" s="98" t="s">
        <v>681</v>
      </c>
      <c r="C23" s="98" t="s">
        <v>539</v>
      </c>
      <c r="D23" s="98" t="s">
        <v>696</v>
      </c>
      <c r="E23" s="98"/>
      <c r="F23" s="99">
        <f>F24</f>
        <v>199.2</v>
      </c>
    </row>
    <row r="24" spans="1:6" ht="27.75" hidden="1">
      <c r="A24" s="127" t="s">
        <v>83</v>
      </c>
      <c r="B24" s="110" t="s">
        <v>681</v>
      </c>
      <c r="C24" s="110" t="s">
        <v>539</v>
      </c>
      <c r="D24" s="110" t="s">
        <v>697</v>
      </c>
      <c r="E24" s="110"/>
      <c r="F24" s="104">
        <f>F25</f>
        <v>199.2</v>
      </c>
    </row>
    <row r="25" spans="1:6" ht="27.75" hidden="1">
      <c r="A25" s="101" t="s">
        <v>126</v>
      </c>
      <c r="B25" s="98" t="s">
        <v>681</v>
      </c>
      <c r="C25" s="98" t="s">
        <v>539</v>
      </c>
      <c r="D25" s="98" t="s">
        <v>518</v>
      </c>
      <c r="E25" s="98"/>
      <c r="F25" s="99">
        <f>F26+F27</f>
        <v>199.2</v>
      </c>
    </row>
    <row r="26" spans="1:6" ht="67.5" hidden="1">
      <c r="A26" s="98" t="s">
        <v>669</v>
      </c>
      <c r="B26" s="98" t="s">
        <v>681</v>
      </c>
      <c r="C26" s="98" t="s">
        <v>539</v>
      </c>
      <c r="D26" s="98" t="s">
        <v>518</v>
      </c>
      <c r="E26" s="98" t="s">
        <v>73</v>
      </c>
      <c r="F26" s="99">
        <v>184</v>
      </c>
    </row>
    <row r="27" spans="1:6" ht="27" hidden="1">
      <c r="A27" s="103" t="s">
        <v>389</v>
      </c>
      <c r="B27" s="98" t="s">
        <v>681</v>
      </c>
      <c r="C27" s="98" t="s">
        <v>539</v>
      </c>
      <c r="D27" s="98" t="s">
        <v>518</v>
      </c>
      <c r="E27" s="98" t="s">
        <v>530</v>
      </c>
      <c r="F27" s="99">
        <v>15.2</v>
      </c>
    </row>
    <row r="28" spans="1:6" ht="54">
      <c r="A28" s="98" t="s">
        <v>764</v>
      </c>
      <c r="B28" s="98" t="s">
        <v>681</v>
      </c>
      <c r="C28" s="98" t="s">
        <v>540</v>
      </c>
      <c r="D28" s="98"/>
      <c r="E28" s="98"/>
      <c r="F28" s="230">
        <v>16554.48</v>
      </c>
    </row>
    <row r="29" spans="1:6" ht="27" hidden="1">
      <c r="A29" s="101" t="s">
        <v>345</v>
      </c>
      <c r="B29" s="110" t="s">
        <v>681</v>
      </c>
      <c r="C29" s="110" t="s">
        <v>540</v>
      </c>
      <c r="D29" s="110" t="s">
        <v>199</v>
      </c>
      <c r="E29" s="110"/>
      <c r="F29" s="104">
        <f>F30</f>
        <v>11639.5</v>
      </c>
    </row>
    <row r="30" spans="1:6" ht="27.75" hidden="1">
      <c r="A30" s="101" t="s">
        <v>346</v>
      </c>
      <c r="B30" s="98" t="s">
        <v>681</v>
      </c>
      <c r="C30" s="98" t="s">
        <v>540</v>
      </c>
      <c r="D30" s="98" t="s">
        <v>230</v>
      </c>
      <c r="E30" s="98"/>
      <c r="F30" s="99">
        <f>F32+F33+F34</f>
        <v>11639.5</v>
      </c>
    </row>
    <row r="31" spans="1:6" ht="27" hidden="1">
      <c r="A31" s="98" t="s">
        <v>612</v>
      </c>
      <c r="B31" s="98" t="s">
        <v>681</v>
      </c>
      <c r="C31" s="98" t="s">
        <v>540</v>
      </c>
      <c r="D31" s="98" t="s">
        <v>231</v>
      </c>
      <c r="E31" s="98"/>
      <c r="F31" s="99">
        <f>F32+F33+F34</f>
        <v>11639.5</v>
      </c>
    </row>
    <row r="32" spans="1:6" ht="67.5" hidden="1">
      <c r="A32" s="98" t="s">
        <v>669</v>
      </c>
      <c r="B32" s="98" t="s">
        <v>681</v>
      </c>
      <c r="C32" s="98" t="s">
        <v>540</v>
      </c>
      <c r="D32" s="98" t="s">
        <v>231</v>
      </c>
      <c r="E32" s="98" t="s">
        <v>73</v>
      </c>
      <c r="F32" s="99">
        <v>11237</v>
      </c>
    </row>
    <row r="33" spans="1:6" ht="27" hidden="1">
      <c r="A33" s="103" t="s">
        <v>389</v>
      </c>
      <c r="B33" s="98" t="s">
        <v>681</v>
      </c>
      <c r="C33" s="98" t="s">
        <v>540</v>
      </c>
      <c r="D33" s="98" t="s">
        <v>231</v>
      </c>
      <c r="E33" s="98" t="s">
        <v>530</v>
      </c>
      <c r="F33" s="99">
        <v>367</v>
      </c>
    </row>
    <row r="34" spans="1:6" ht="27" hidden="1">
      <c r="A34" s="98" t="s">
        <v>781</v>
      </c>
      <c r="B34" s="98" t="s">
        <v>681</v>
      </c>
      <c r="C34" s="98" t="s">
        <v>540</v>
      </c>
      <c r="D34" s="98" t="s">
        <v>231</v>
      </c>
      <c r="E34" s="98" t="s">
        <v>782</v>
      </c>
      <c r="F34" s="99">
        <v>35.5</v>
      </c>
    </row>
    <row r="35" spans="1:6" ht="27.75" hidden="1">
      <c r="A35" s="101" t="s">
        <v>615</v>
      </c>
      <c r="B35" s="98" t="s">
        <v>681</v>
      </c>
      <c r="C35" s="98" t="s">
        <v>540</v>
      </c>
      <c r="D35" s="98" t="s">
        <v>696</v>
      </c>
      <c r="E35" s="98"/>
      <c r="F35" s="99">
        <f>F36</f>
        <v>297</v>
      </c>
    </row>
    <row r="36" spans="1:6" ht="27.75" hidden="1">
      <c r="A36" s="127" t="s">
        <v>83</v>
      </c>
      <c r="B36" s="110" t="s">
        <v>681</v>
      </c>
      <c r="C36" s="110" t="s">
        <v>540</v>
      </c>
      <c r="D36" s="110" t="s">
        <v>697</v>
      </c>
      <c r="E36" s="110"/>
      <c r="F36" s="104">
        <f>F37+F41</f>
        <v>297</v>
      </c>
    </row>
    <row r="37" spans="1:6" ht="42" hidden="1" thickBot="1">
      <c r="A37" s="105" t="s">
        <v>674</v>
      </c>
      <c r="B37" s="106" t="s">
        <v>681</v>
      </c>
      <c r="C37" s="106" t="s">
        <v>540</v>
      </c>
      <c r="D37" s="107" t="s">
        <v>148</v>
      </c>
      <c r="E37" s="110"/>
      <c r="F37" s="104">
        <f>F38</f>
        <v>237</v>
      </c>
    </row>
    <row r="38" spans="1:6" ht="67.5" hidden="1">
      <c r="A38" s="108" t="s">
        <v>176</v>
      </c>
      <c r="B38" s="98" t="s">
        <v>681</v>
      </c>
      <c r="C38" s="98" t="s">
        <v>540</v>
      </c>
      <c r="D38" s="107" t="s">
        <v>148</v>
      </c>
      <c r="E38" s="98" t="s">
        <v>73</v>
      </c>
      <c r="F38" s="109">
        <v>237</v>
      </c>
    </row>
    <row r="39" spans="1:6" ht="27.75" hidden="1">
      <c r="A39" s="101" t="s">
        <v>615</v>
      </c>
      <c r="B39" s="98" t="s">
        <v>681</v>
      </c>
      <c r="C39" s="98" t="s">
        <v>540</v>
      </c>
      <c r="D39" s="98" t="s">
        <v>82</v>
      </c>
      <c r="E39" s="98"/>
      <c r="F39" s="99">
        <f>F40</f>
        <v>60</v>
      </c>
    </row>
    <row r="40" spans="1:6" ht="27.75" hidden="1">
      <c r="A40" s="127" t="s">
        <v>83</v>
      </c>
      <c r="B40" s="110" t="s">
        <v>681</v>
      </c>
      <c r="C40" s="110" t="s">
        <v>540</v>
      </c>
      <c r="D40" s="110" t="s">
        <v>84</v>
      </c>
      <c r="E40" s="110"/>
      <c r="F40" s="104">
        <f>F41</f>
        <v>60</v>
      </c>
    </row>
    <row r="41" spans="1:6" ht="28.5" hidden="1" thickBot="1">
      <c r="A41" s="101" t="s">
        <v>146</v>
      </c>
      <c r="B41" s="110" t="s">
        <v>681</v>
      </c>
      <c r="C41" s="110" t="s">
        <v>540</v>
      </c>
      <c r="D41" s="111" t="s">
        <v>147</v>
      </c>
      <c r="E41" s="110"/>
      <c r="F41" s="112">
        <f>F43+F42</f>
        <v>60</v>
      </c>
    </row>
    <row r="42" spans="1:6" ht="67.5" hidden="1">
      <c r="A42" s="108" t="s">
        <v>176</v>
      </c>
      <c r="B42" s="98" t="s">
        <v>681</v>
      </c>
      <c r="C42" s="98" t="s">
        <v>540</v>
      </c>
      <c r="D42" s="111" t="s">
        <v>147</v>
      </c>
      <c r="E42" s="110" t="s">
        <v>73</v>
      </c>
      <c r="F42" s="112">
        <v>42</v>
      </c>
    </row>
    <row r="43" spans="1:6" ht="27" hidden="1">
      <c r="A43" s="103" t="s">
        <v>389</v>
      </c>
      <c r="B43" s="98" t="s">
        <v>681</v>
      </c>
      <c r="C43" s="98" t="s">
        <v>540</v>
      </c>
      <c r="D43" s="111" t="s">
        <v>147</v>
      </c>
      <c r="E43" s="98" t="s">
        <v>530</v>
      </c>
      <c r="F43" s="109">
        <v>18</v>
      </c>
    </row>
    <row r="44" spans="1:6" ht="15" hidden="1">
      <c r="A44" s="98" t="s">
        <v>544</v>
      </c>
      <c r="B44" s="98" t="s">
        <v>681</v>
      </c>
      <c r="C44" s="98" t="s">
        <v>540</v>
      </c>
      <c r="D44" s="111"/>
      <c r="E44" s="98"/>
      <c r="F44" s="109">
        <f>F45+F62+F77+F87+F92</f>
        <v>3834.9809999999998</v>
      </c>
    </row>
    <row r="45" spans="1:6" ht="41.25" hidden="1">
      <c r="A45" s="214" t="s">
        <v>533</v>
      </c>
      <c r="B45" s="110" t="s">
        <v>681</v>
      </c>
      <c r="C45" s="110" t="s">
        <v>540</v>
      </c>
      <c r="D45" s="107" t="s">
        <v>227</v>
      </c>
      <c r="E45" s="110"/>
      <c r="F45" s="112">
        <f>F46+F53</f>
        <v>1896</v>
      </c>
    </row>
    <row r="46" spans="1:6" ht="27.75" hidden="1">
      <c r="A46" s="116" t="s">
        <v>705</v>
      </c>
      <c r="B46" s="110" t="s">
        <v>681</v>
      </c>
      <c r="C46" s="110" t="s">
        <v>540</v>
      </c>
      <c r="D46" s="107" t="s">
        <v>228</v>
      </c>
      <c r="E46" s="110"/>
      <c r="F46" s="112">
        <f>F47</f>
        <v>1185</v>
      </c>
    </row>
    <row r="47" spans="1:6" ht="27.75" hidden="1">
      <c r="A47" s="117" t="s">
        <v>725</v>
      </c>
      <c r="B47" s="98" t="s">
        <v>681</v>
      </c>
      <c r="C47" s="98" t="s">
        <v>540</v>
      </c>
      <c r="D47" s="111" t="s">
        <v>727</v>
      </c>
      <c r="E47" s="98"/>
      <c r="F47" s="109">
        <f>F48</f>
        <v>1185</v>
      </c>
    </row>
    <row r="48" spans="1:6" ht="28.5" hidden="1" thickBot="1">
      <c r="A48" s="118" t="s">
        <v>711</v>
      </c>
      <c r="B48" s="98" t="s">
        <v>681</v>
      </c>
      <c r="C48" s="98" t="s">
        <v>540</v>
      </c>
      <c r="D48" s="111" t="s">
        <v>229</v>
      </c>
      <c r="E48" s="98"/>
      <c r="F48" s="109">
        <f>F49+F50+F51</f>
        <v>1185</v>
      </c>
    </row>
    <row r="49" spans="1:6" ht="67.5" hidden="1">
      <c r="A49" s="108" t="s">
        <v>176</v>
      </c>
      <c r="B49" s="98" t="s">
        <v>681</v>
      </c>
      <c r="C49" s="98" t="s">
        <v>540</v>
      </c>
      <c r="D49" s="111" t="s">
        <v>229</v>
      </c>
      <c r="E49" s="98" t="s">
        <v>73</v>
      </c>
      <c r="F49" s="109">
        <v>1078</v>
      </c>
    </row>
    <row r="50" spans="1:6" ht="27" hidden="1">
      <c r="A50" s="103" t="s">
        <v>389</v>
      </c>
      <c r="B50" s="98" t="s">
        <v>681</v>
      </c>
      <c r="C50" s="98" t="s">
        <v>540</v>
      </c>
      <c r="D50" s="111" t="s">
        <v>229</v>
      </c>
      <c r="E50" s="98" t="s">
        <v>530</v>
      </c>
      <c r="F50" s="109">
        <v>107</v>
      </c>
    </row>
    <row r="51" spans="1:6" ht="15" hidden="1">
      <c r="A51" s="119" t="s">
        <v>781</v>
      </c>
      <c r="B51" s="98" t="s">
        <v>681</v>
      </c>
      <c r="C51" s="98" t="s">
        <v>540</v>
      </c>
      <c r="D51" s="111" t="s">
        <v>229</v>
      </c>
      <c r="E51" s="98" t="s">
        <v>782</v>
      </c>
      <c r="F51" s="109"/>
    </row>
    <row r="52" spans="1:6" ht="41.25" hidden="1">
      <c r="A52" s="214" t="s">
        <v>533</v>
      </c>
      <c r="B52" s="110" t="s">
        <v>681</v>
      </c>
      <c r="C52" s="110" t="s">
        <v>540</v>
      </c>
      <c r="D52" s="110" t="s">
        <v>227</v>
      </c>
      <c r="E52" s="110"/>
      <c r="F52" s="112">
        <f>F53</f>
        <v>711</v>
      </c>
    </row>
    <row r="53" spans="1:6" ht="54" hidden="1">
      <c r="A53" s="120" t="s">
        <v>485</v>
      </c>
      <c r="B53" s="110" t="s">
        <v>99</v>
      </c>
      <c r="C53" s="110" t="s">
        <v>540</v>
      </c>
      <c r="D53" s="121" t="s">
        <v>244</v>
      </c>
      <c r="E53" s="110"/>
      <c r="F53" s="112">
        <f>F54</f>
        <v>711</v>
      </c>
    </row>
    <row r="54" spans="1:6" ht="27" hidden="1">
      <c r="A54" s="122" t="s">
        <v>245</v>
      </c>
      <c r="B54" s="98" t="s">
        <v>681</v>
      </c>
      <c r="C54" s="98" t="s">
        <v>540</v>
      </c>
      <c r="D54" s="123" t="s">
        <v>246</v>
      </c>
      <c r="E54" s="98"/>
      <c r="F54" s="109">
        <f>F55</f>
        <v>711</v>
      </c>
    </row>
    <row r="55" spans="1:6" ht="40.5" hidden="1">
      <c r="A55" s="119" t="s">
        <v>737</v>
      </c>
      <c r="B55" s="98" t="s">
        <v>681</v>
      </c>
      <c r="C55" s="98" t="s">
        <v>540</v>
      </c>
      <c r="D55" s="123" t="s">
        <v>247</v>
      </c>
      <c r="E55" s="98"/>
      <c r="F55" s="109">
        <f>F56+F57</f>
        <v>711</v>
      </c>
    </row>
    <row r="56" spans="1:6" ht="67.5" hidden="1">
      <c r="A56" s="98" t="s">
        <v>669</v>
      </c>
      <c r="B56" s="98" t="s">
        <v>681</v>
      </c>
      <c r="C56" s="98" t="s">
        <v>540</v>
      </c>
      <c r="D56" s="123" t="s">
        <v>247</v>
      </c>
      <c r="E56" s="98" t="s">
        <v>73</v>
      </c>
      <c r="F56" s="109">
        <v>711</v>
      </c>
    </row>
    <row r="57" spans="1:6" ht="27" hidden="1">
      <c r="A57" s="98" t="s">
        <v>670</v>
      </c>
      <c r="B57" s="98" t="s">
        <v>681</v>
      </c>
      <c r="C57" s="98" t="s">
        <v>540</v>
      </c>
      <c r="D57" s="124" t="s">
        <v>87</v>
      </c>
      <c r="E57" s="98" t="s">
        <v>530</v>
      </c>
      <c r="F57" s="109"/>
    </row>
    <row r="58" spans="1:6" ht="15" hidden="1">
      <c r="A58" s="120" t="s">
        <v>486</v>
      </c>
      <c r="B58" s="98" t="s">
        <v>681</v>
      </c>
      <c r="C58" s="110" t="s">
        <v>540</v>
      </c>
      <c r="D58" s="110" t="s">
        <v>98</v>
      </c>
      <c r="E58" s="110"/>
      <c r="F58" s="109">
        <f>F59</f>
        <v>0</v>
      </c>
    </row>
    <row r="59" spans="1:6" ht="68.25" hidden="1">
      <c r="A59" s="126" t="s">
        <v>96</v>
      </c>
      <c r="B59" s="98" t="s">
        <v>681</v>
      </c>
      <c r="C59" s="110" t="s">
        <v>540</v>
      </c>
      <c r="D59" s="110" t="s">
        <v>311</v>
      </c>
      <c r="E59" s="110"/>
      <c r="F59" s="109">
        <f>F60</f>
        <v>0</v>
      </c>
    </row>
    <row r="60" spans="1:6" ht="27" hidden="1">
      <c r="A60" s="98" t="s">
        <v>613</v>
      </c>
      <c r="B60" s="98" t="s">
        <v>681</v>
      </c>
      <c r="C60" s="98" t="s">
        <v>540</v>
      </c>
      <c r="D60" s="98" t="s">
        <v>97</v>
      </c>
      <c r="E60" s="98"/>
      <c r="F60" s="109">
        <f>F61</f>
        <v>0</v>
      </c>
    </row>
    <row r="61" spans="1:6" ht="27" hidden="1">
      <c r="A61" s="103" t="s">
        <v>389</v>
      </c>
      <c r="B61" s="98" t="s">
        <v>681</v>
      </c>
      <c r="C61" s="98" t="s">
        <v>540</v>
      </c>
      <c r="D61" s="98" t="s">
        <v>97</v>
      </c>
      <c r="E61" s="98" t="s">
        <v>530</v>
      </c>
      <c r="F61" s="109"/>
    </row>
    <row r="62" spans="1:6" ht="41.25" hidden="1">
      <c r="A62" s="116" t="s">
        <v>111</v>
      </c>
      <c r="B62" s="215" t="s">
        <v>681</v>
      </c>
      <c r="C62" s="215" t="s">
        <v>540</v>
      </c>
      <c r="D62" s="128" t="s">
        <v>112</v>
      </c>
      <c r="E62" s="120"/>
      <c r="F62" s="216">
        <f>F63+F69</f>
        <v>691.781</v>
      </c>
    </row>
    <row r="63" spans="1:6" ht="27.75" hidden="1">
      <c r="A63" s="127" t="s">
        <v>705</v>
      </c>
      <c r="B63" s="128" t="s">
        <v>681</v>
      </c>
      <c r="C63" s="128" t="s">
        <v>540</v>
      </c>
      <c r="D63" s="128" t="s">
        <v>113</v>
      </c>
      <c r="E63" s="110"/>
      <c r="F63" s="104">
        <f>F64</f>
        <v>320</v>
      </c>
    </row>
    <row r="64" spans="1:6" ht="27.75" hidden="1">
      <c r="A64" s="129" t="s">
        <v>349</v>
      </c>
      <c r="B64" s="124" t="s">
        <v>681</v>
      </c>
      <c r="C64" s="124" t="s">
        <v>540</v>
      </c>
      <c r="D64" s="124" t="s">
        <v>115</v>
      </c>
      <c r="E64" s="98"/>
      <c r="F64" s="99">
        <f>F65</f>
        <v>320</v>
      </c>
    </row>
    <row r="65" spans="1:6" ht="28.5" hidden="1" thickBot="1">
      <c r="A65" s="130" t="s">
        <v>390</v>
      </c>
      <c r="B65" s="124" t="s">
        <v>681</v>
      </c>
      <c r="C65" s="124" t="s">
        <v>540</v>
      </c>
      <c r="D65" s="124" t="s">
        <v>116</v>
      </c>
      <c r="E65" s="98"/>
      <c r="F65" s="99">
        <f>F66</f>
        <v>320</v>
      </c>
    </row>
    <row r="66" spans="1:6" ht="67.5" hidden="1">
      <c r="A66" s="108" t="s">
        <v>176</v>
      </c>
      <c r="B66" s="124" t="s">
        <v>681</v>
      </c>
      <c r="C66" s="124" t="s">
        <v>540</v>
      </c>
      <c r="D66" s="124" t="s">
        <v>116</v>
      </c>
      <c r="E66" s="98" t="s">
        <v>73</v>
      </c>
      <c r="F66" s="99">
        <v>320</v>
      </c>
    </row>
    <row r="67" spans="1:6" ht="67.5" hidden="1">
      <c r="A67" s="98" t="s">
        <v>669</v>
      </c>
      <c r="B67" s="124" t="s">
        <v>681</v>
      </c>
      <c r="C67" s="124" t="s">
        <v>540</v>
      </c>
      <c r="D67" s="124" t="s">
        <v>116</v>
      </c>
      <c r="E67" s="98" t="s">
        <v>530</v>
      </c>
      <c r="F67" s="99"/>
    </row>
    <row r="68" spans="1:6" ht="27.75" hidden="1">
      <c r="A68" s="98" t="s">
        <v>670</v>
      </c>
      <c r="B68" s="98" t="s">
        <v>681</v>
      </c>
      <c r="C68" s="98" t="s">
        <v>540</v>
      </c>
      <c r="D68" s="124" t="s">
        <v>116</v>
      </c>
      <c r="E68" s="98"/>
      <c r="F68" s="99"/>
    </row>
    <row r="69" spans="1:6" ht="41.25" hidden="1">
      <c r="A69" s="116" t="s">
        <v>117</v>
      </c>
      <c r="B69" s="110" t="s">
        <v>681</v>
      </c>
      <c r="C69" s="110" t="s">
        <v>540</v>
      </c>
      <c r="D69" s="128" t="s">
        <v>118</v>
      </c>
      <c r="E69" s="110"/>
      <c r="F69" s="104">
        <f>F70+F74</f>
        <v>371.781</v>
      </c>
    </row>
    <row r="70" spans="1:6" ht="27.75" hidden="1">
      <c r="A70" s="129" t="s">
        <v>114</v>
      </c>
      <c r="B70" s="98" t="s">
        <v>681</v>
      </c>
      <c r="C70" s="98" t="s">
        <v>540</v>
      </c>
      <c r="D70" s="124" t="s">
        <v>120</v>
      </c>
      <c r="E70" s="98"/>
      <c r="F70" s="99">
        <f>F71</f>
        <v>261.781</v>
      </c>
    </row>
    <row r="71" spans="1:6" ht="27.75" hidden="1">
      <c r="A71" s="131" t="s">
        <v>673</v>
      </c>
      <c r="B71" s="98" t="s">
        <v>681</v>
      </c>
      <c r="C71" s="98" t="s">
        <v>540</v>
      </c>
      <c r="D71" s="131" t="s">
        <v>121</v>
      </c>
      <c r="E71" s="98"/>
      <c r="F71" s="99">
        <f>F72+F73</f>
        <v>261.781</v>
      </c>
    </row>
    <row r="72" spans="1:6" ht="67.5" hidden="1">
      <c r="A72" s="98" t="s">
        <v>669</v>
      </c>
      <c r="B72" s="98" t="s">
        <v>681</v>
      </c>
      <c r="C72" s="98" t="s">
        <v>540</v>
      </c>
      <c r="D72" s="131" t="s">
        <v>121</v>
      </c>
      <c r="E72" s="98" t="s">
        <v>73</v>
      </c>
      <c r="F72" s="109">
        <v>198</v>
      </c>
    </row>
    <row r="73" spans="1:6" ht="27" hidden="1">
      <c r="A73" s="103" t="s">
        <v>389</v>
      </c>
      <c r="B73" s="98" t="s">
        <v>681</v>
      </c>
      <c r="C73" s="98" t="s">
        <v>540</v>
      </c>
      <c r="D73" s="131" t="s">
        <v>121</v>
      </c>
      <c r="E73" s="98" t="s">
        <v>530</v>
      </c>
      <c r="F73" s="109">
        <v>63.781</v>
      </c>
    </row>
    <row r="74" spans="1:6" ht="27.75" hidden="1">
      <c r="A74" s="129" t="s">
        <v>119</v>
      </c>
      <c r="B74" s="98"/>
      <c r="C74" s="98"/>
      <c r="D74" s="131" t="s">
        <v>350</v>
      </c>
      <c r="E74" s="98"/>
      <c r="F74" s="109">
        <f>F75</f>
        <v>110</v>
      </c>
    </row>
    <row r="75" spans="1:6" ht="27.75" hidden="1">
      <c r="A75" s="98" t="s">
        <v>252</v>
      </c>
      <c r="B75" s="98" t="s">
        <v>681</v>
      </c>
      <c r="C75" s="98" t="s">
        <v>540</v>
      </c>
      <c r="D75" s="131" t="s">
        <v>351</v>
      </c>
      <c r="E75" s="98"/>
      <c r="F75" s="109">
        <f>F76</f>
        <v>110</v>
      </c>
    </row>
    <row r="76" spans="1:6" ht="27.75" hidden="1">
      <c r="A76" s="103" t="s">
        <v>389</v>
      </c>
      <c r="B76" s="98" t="s">
        <v>681</v>
      </c>
      <c r="C76" s="98" t="s">
        <v>540</v>
      </c>
      <c r="D76" s="131" t="s">
        <v>351</v>
      </c>
      <c r="E76" s="98" t="s">
        <v>530</v>
      </c>
      <c r="F76" s="109">
        <v>110</v>
      </c>
    </row>
    <row r="77" spans="1:6" ht="40.5" hidden="1">
      <c r="A77" s="120" t="s">
        <v>396</v>
      </c>
      <c r="B77" s="110" t="s">
        <v>681</v>
      </c>
      <c r="C77" s="110" t="s">
        <v>540</v>
      </c>
      <c r="D77" s="106" t="s">
        <v>699</v>
      </c>
      <c r="E77" s="110"/>
      <c r="F77" s="112">
        <f>F78+F83</f>
        <v>340.2</v>
      </c>
    </row>
    <row r="78" spans="1:6" ht="27.75" hidden="1">
      <c r="A78" s="127" t="s">
        <v>705</v>
      </c>
      <c r="B78" s="110" t="s">
        <v>681</v>
      </c>
      <c r="C78" s="110" t="s">
        <v>540</v>
      </c>
      <c r="D78" s="106" t="s">
        <v>706</v>
      </c>
      <c r="E78" s="110"/>
      <c r="F78" s="112">
        <f>F79</f>
        <v>237</v>
      </c>
    </row>
    <row r="79" spans="1:6" ht="41.25" hidden="1">
      <c r="A79" s="133" t="s">
        <v>484</v>
      </c>
      <c r="B79" s="98" t="s">
        <v>681</v>
      </c>
      <c r="C79" s="98" t="s">
        <v>540</v>
      </c>
      <c r="D79" s="131" t="s">
        <v>707</v>
      </c>
      <c r="E79" s="98"/>
      <c r="F79" s="109">
        <f>F81</f>
        <v>237</v>
      </c>
    </row>
    <row r="80" spans="1:6" ht="40.5" hidden="1">
      <c r="A80" s="98" t="s">
        <v>617</v>
      </c>
      <c r="B80" s="98" t="s">
        <v>681</v>
      </c>
      <c r="C80" s="98" t="s">
        <v>540</v>
      </c>
      <c r="D80" s="134" t="s">
        <v>708</v>
      </c>
      <c r="E80" s="98"/>
      <c r="F80" s="109">
        <f>F81</f>
        <v>237</v>
      </c>
    </row>
    <row r="81" spans="1:6" ht="67.5" hidden="1">
      <c r="A81" s="98" t="s">
        <v>669</v>
      </c>
      <c r="B81" s="98" t="s">
        <v>681</v>
      </c>
      <c r="C81" s="98" t="s">
        <v>540</v>
      </c>
      <c r="D81" s="134" t="s">
        <v>708</v>
      </c>
      <c r="E81" s="98" t="s">
        <v>73</v>
      </c>
      <c r="F81" s="109">
        <v>237</v>
      </c>
    </row>
    <row r="82" spans="1:6" ht="67.5" hidden="1">
      <c r="A82" s="98" t="s">
        <v>669</v>
      </c>
      <c r="B82" s="98" t="s">
        <v>681</v>
      </c>
      <c r="C82" s="98" t="s">
        <v>540</v>
      </c>
      <c r="D82" s="134" t="s">
        <v>708</v>
      </c>
      <c r="E82" s="98"/>
      <c r="F82" s="109"/>
    </row>
    <row r="83" spans="1:6" ht="27.75" hidden="1">
      <c r="A83" s="127" t="s">
        <v>700</v>
      </c>
      <c r="B83" s="110" t="s">
        <v>681</v>
      </c>
      <c r="C83" s="110" t="s">
        <v>540</v>
      </c>
      <c r="D83" s="106" t="s">
        <v>701</v>
      </c>
      <c r="E83" s="110"/>
      <c r="F83" s="112">
        <f>F84</f>
        <v>103.2</v>
      </c>
    </row>
    <row r="84" spans="1:6" ht="68.25" hidden="1">
      <c r="A84" s="135" t="s">
        <v>702</v>
      </c>
      <c r="B84" s="98" t="s">
        <v>681</v>
      </c>
      <c r="C84" s="98" t="s">
        <v>540</v>
      </c>
      <c r="D84" s="131" t="s">
        <v>703</v>
      </c>
      <c r="E84" s="98"/>
      <c r="F84" s="109">
        <f>F85</f>
        <v>103.2</v>
      </c>
    </row>
    <row r="85" spans="1:6" ht="27.75" hidden="1">
      <c r="A85" s="98" t="s">
        <v>254</v>
      </c>
      <c r="B85" s="98" t="s">
        <v>681</v>
      </c>
      <c r="C85" s="98" t="s">
        <v>540</v>
      </c>
      <c r="D85" s="131" t="s">
        <v>704</v>
      </c>
      <c r="E85" s="98"/>
      <c r="F85" s="109">
        <f>F86</f>
        <v>103.2</v>
      </c>
    </row>
    <row r="86" spans="1:6" ht="27.75" hidden="1">
      <c r="A86" s="103" t="s">
        <v>389</v>
      </c>
      <c r="B86" s="98" t="s">
        <v>681</v>
      </c>
      <c r="C86" s="98" t="s">
        <v>540</v>
      </c>
      <c r="D86" s="131" t="s">
        <v>704</v>
      </c>
      <c r="E86" s="98" t="s">
        <v>530</v>
      </c>
      <c r="F86" s="109">
        <v>103.2</v>
      </c>
    </row>
    <row r="87" spans="1:6" ht="27.75" hidden="1">
      <c r="A87" s="127" t="s">
        <v>416</v>
      </c>
      <c r="B87" s="110" t="s">
        <v>681</v>
      </c>
      <c r="C87" s="110" t="s">
        <v>540</v>
      </c>
      <c r="D87" s="110" t="s">
        <v>353</v>
      </c>
      <c r="E87" s="110"/>
      <c r="F87" s="104">
        <f>F88</f>
        <v>237</v>
      </c>
    </row>
    <row r="88" spans="1:6" ht="27.75" hidden="1">
      <c r="A88" s="127" t="s">
        <v>472</v>
      </c>
      <c r="B88" s="110" t="s">
        <v>681</v>
      </c>
      <c r="C88" s="110" t="s">
        <v>540</v>
      </c>
      <c r="D88" s="110" t="s">
        <v>355</v>
      </c>
      <c r="E88" s="110"/>
      <c r="F88" s="104">
        <f>F89</f>
        <v>237</v>
      </c>
    </row>
    <row r="89" spans="1:6" ht="27.75" hidden="1">
      <c r="A89" s="136" t="s">
        <v>469</v>
      </c>
      <c r="B89" s="98" t="s">
        <v>681</v>
      </c>
      <c r="C89" s="98" t="s">
        <v>540</v>
      </c>
      <c r="D89" s="98" t="s">
        <v>354</v>
      </c>
      <c r="E89" s="98"/>
      <c r="F89" s="99">
        <f>F90</f>
        <v>237</v>
      </c>
    </row>
    <row r="90" spans="1:6" ht="27.75" hidden="1">
      <c r="A90" s="131" t="s">
        <v>672</v>
      </c>
      <c r="B90" s="98" t="s">
        <v>99</v>
      </c>
      <c r="C90" s="98" t="s">
        <v>540</v>
      </c>
      <c r="D90" s="98" t="s">
        <v>356</v>
      </c>
      <c r="E90" s="98"/>
      <c r="F90" s="99">
        <f>F91</f>
        <v>237</v>
      </c>
    </row>
    <row r="91" spans="1:6" ht="67.5" hidden="1">
      <c r="A91" s="137" t="s">
        <v>669</v>
      </c>
      <c r="B91" s="137" t="s">
        <v>681</v>
      </c>
      <c r="C91" s="137" t="s">
        <v>540</v>
      </c>
      <c r="D91" s="137" t="s">
        <v>356</v>
      </c>
      <c r="E91" s="137" t="s">
        <v>73</v>
      </c>
      <c r="F91" s="138">
        <v>237</v>
      </c>
    </row>
    <row r="92" spans="1:6" ht="81" hidden="1">
      <c r="A92" s="217" t="s">
        <v>715</v>
      </c>
      <c r="B92" s="217" t="s">
        <v>681</v>
      </c>
      <c r="C92" s="217" t="s">
        <v>540</v>
      </c>
      <c r="D92" s="217" t="s">
        <v>718</v>
      </c>
      <c r="E92" s="218"/>
      <c r="F92" s="219">
        <f>F94</f>
        <v>670</v>
      </c>
    </row>
    <row r="93" spans="1:6" ht="40.5" hidden="1">
      <c r="A93" s="220" t="s">
        <v>714</v>
      </c>
      <c r="B93" s="220"/>
      <c r="C93" s="220"/>
      <c r="D93" s="220"/>
      <c r="E93" s="148"/>
      <c r="F93" s="221"/>
    </row>
    <row r="94" spans="1:6" ht="41.25" hidden="1">
      <c r="A94" s="141" t="s">
        <v>487</v>
      </c>
      <c r="B94" s="148" t="s">
        <v>681</v>
      </c>
      <c r="C94" s="148" t="s">
        <v>540</v>
      </c>
      <c r="D94" s="148" t="s">
        <v>719</v>
      </c>
      <c r="E94" s="148"/>
      <c r="F94" s="149">
        <f>F95</f>
        <v>670</v>
      </c>
    </row>
    <row r="95" spans="1:6" ht="41.25" hidden="1">
      <c r="A95" s="143" t="s">
        <v>717</v>
      </c>
      <c r="B95" s="110" t="s">
        <v>681</v>
      </c>
      <c r="C95" s="110" t="s">
        <v>540</v>
      </c>
      <c r="D95" s="110" t="s">
        <v>719</v>
      </c>
      <c r="E95" s="110"/>
      <c r="F95" s="104">
        <f>F96</f>
        <v>670</v>
      </c>
    </row>
    <row r="96" spans="1:6" ht="27.75" hidden="1">
      <c r="A96" s="131" t="s">
        <v>175</v>
      </c>
      <c r="B96" s="98" t="s">
        <v>681</v>
      </c>
      <c r="C96" s="98" t="s">
        <v>540</v>
      </c>
      <c r="D96" s="98" t="s">
        <v>720</v>
      </c>
      <c r="E96" s="98"/>
      <c r="F96" s="99">
        <f>F97</f>
        <v>670</v>
      </c>
    </row>
    <row r="97" spans="1:6" ht="27" hidden="1">
      <c r="A97" s="103" t="s">
        <v>389</v>
      </c>
      <c r="B97" s="98" t="s">
        <v>681</v>
      </c>
      <c r="C97" s="98" t="s">
        <v>540</v>
      </c>
      <c r="D97" s="98" t="s">
        <v>720</v>
      </c>
      <c r="E97" s="98" t="s">
        <v>530</v>
      </c>
      <c r="F97" s="109">
        <v>670</v>
      </c>
    </row>
    <row r="98" spans="1:6" ht="41.25" hidden="1">
      <c r="A98" s="101" t="s">
        <v>609</v>
      </c>
      <c r="B98" s="98" t="s">
        <v>681</v>
      </c>
      <c r="C98" s="98" t="s">
        <v>540</v>
      </c>
      <c r="D98" s="98" t="s">
        <v>762</v>
      </c>
      <c r="E98" s="98"/>
      <c r="F98" s="109">
        <f>F99</f>
        <v>0</v>
      </c>
    </row>
    <row r="99" spans="1:6" ht="67.5" hidden="1">
      <c r="A99" s="144" t="s">
        <v>748</v>
      </c>
      <c r="B99" s="98" t="s">
        <v>681</v>
      </c>
      <c r="C99" s="98" t="s">
        <v>540</v>
      </c>
      <c r="D99" s="98" t="s">
        <v>191</v>
      </c>
      <c r="E99" s="98"/>
      <c r="F99" s="109">
        <f>F100</f>
        <v>0</v>
      </c>
    </row>
    <row r="100" spans="1:6" ht="27" hidden="1">
      <c r="A100" s="98" t="s">
        <v>610</v>
      </c>
      <c r="B100" s="98" t="s">
        <v>681</v>
      </c>
      <c r="C100" s="98" t="s">
        <v>540</v>
      </c>
      <c r="D100" s="98" t="s">
        <v>749</v>
      </c>
      <c r="E100" s="98"/>
      <c r="F100" s="145">
        <f>F101</f>
        <v>0</v>
      </c>
    </row>
    <row r="101" spans="1:6" ht="27" hidden="1">
      <c r="A101" s="103" t="s">
        <v>389</v>
      </c>
      <c r="B101" s="98" t="s">
        <v>681</v>
      </c>
      <c r="C101" s="98" t="s">
        <v>540</v>
      </c>
      <c r="D101" s="98" t="s">
        <v>749</v>
      </c>
      <c r="E101" s="98" t="s">
        <v>530</v>
      </c>
      <c r="F101" s="145"/>
    </row>
    <row r="102" spans="1:6" ht="40.5">
      <c r="A102" s="98" t="s">
        <v>685</v>
      </c>
      <c r="B102" s="98" t="s">
        <v>681</v>
      </c>
      <c r="C102" s="98" t="s">
        <v>541</v>
      </c>
      <c r="D102" s="98"/>
      <c r="E102" s="98"/>
      <c r="F102" s="231">
        <v>2741</v>
      </c>
    </row>
    <row r="103" spans="1:6" ht="15" hidden="1">
      <c r="A103" s="101" t="s">
        <v>345</v>
      </c>
      <c r="B103" s="98" t="s">
        <v>681</v>
      </c>
      <c r="C103" s="98" t="s">
        <v>541</v>
      </c>
      <c r="D103" s="98" t="s">
        <v>459</v>
      </c>
      <c r="E103" s="98"/>
      <c r="F103" s="145">
        <f>F104</f>
        <v>2341</v>
      </c>
    </row>
    <row r="104" spans="1:6" ht="27.75" hidden="1">
      <c r="A104" s="101" t="s">
        <v>346</v>
      </c>
      <c r="B104" s="110" t="s">
        <v>681</v>
      </c>
      <c r="C104" s="110" t="s">
        <v>541</v>
      </c>
      <c r="D104" s="110" t="s">
        <v>230</v>
      </c>
      <c r="E104" s="98"/>
      <c r="F104" s="145">
        <f>F105</f>
        <v>2341</v>
      </c>
    </row>
    <row r="105" spans="1:6" ht="27" hidden="1">
      <c r="A105" s="98" t="s">
        <v>612</v>
      </c>
      <c r="B105" s="98" t="s">
        <v>681</v>
      </c>
      <c r="C105" s="98" t="s">
        <v>541</v>
      </c>
      <c r="D105" s="98" t="s">
        <v>231</v>
      </c>
      <c r="E105" s="98"/>
      <c r="F105" s="99">
        <f>F106+F107+F108</f>
        <v>2341</v>
      </c>
    </row>
    <row r="106" spans="1:6" ht="67.5" hidden="1">
      <c r="A106" s="98" t="s">
        <v>669</v>
      </c>
      <c r="B106" s="98" t="s">
        <v>681</v>
      </c>
      <c r="C106" s="98" t="s">
        <v>541</v>
      </c>
      <c r="D106" s="98" t="s">
        <v>231</v>
      </c>
      <c r="E106" s="98" t="s">
        <v>73</v>
      </c>
      <c r="F106" s="99">
        <v>2290</v>
      </c>
    </row>
    <row r="107" spans="1:6" ht="27" hidden="1">
      <c r="A107" s="103" t="s">
        <v>389</v>
      </c>
      <c r="B107" s="98" t="s">
        <v>681</v>
      </c>
      <c r="C107" s="98" t="s">
        <v>541</v>
      </c>
      <c r="D107" s="98" t="s">
        <v>231</v>
      </c>
      <c r="E107" s="98" t="s">
        <v>530</v>
      </c>
      <c r="F107" s="99">
        <v>50</v>
      </c>
    </row>
    <row r="108" spans="1:6" ht="27" hidden="1">
      <c r="A108" s="137" t="s">
        <v>781</v>
      </c>
      <c r="B108" s="137" t="s">
        <v>681</v>
      </c>
      <c r="C108" s="137" t="s">
        <v>541</v>
      </c>
      <c r="D108" s="137" t="s">
        <v>231</v>
      </c>
      <c r="E108" s="137" t="s">
        <v>782</v>
      </c>
      <c r="F108" s="146">
        <v>1</v>
      </c>
    </row>
    <row r="109" spans="1:6" ht="81" hidden="1">
      <c r="A109" s="217" t="s">
        <v>715</v>
      </c>
      <c r="B109" s="217" t="s">
        <v>681</v>
      </c>
      <c r="C109" s="217" t="s">
        <v>541</v>
      </c>
      <c r="D109" s="217" t="s">
        <v>718</v>
      </c>
      <c r="E109" s="217"/>
      <c r="F109" s="222">
        <f>F111</f>
        <v>170</v>
      </c>
    </row>
    <row r="110" spans="1:6" ht="40.5" hidden="1">
      <c r="A110" s="220" t="s">
        <v>714</v>
      </c>
      <c r="B110" s="220"/>
      <c r="C110" s="220"/>
      <c r="D110" s="220"/>
      <c r="E110" s="220"/>
      <c r="F110" s="149"/>
    </row>
    <row r="111" spans="1:6" ht="41.25" hidden="1">
      <c r="A111" s="141" t="s">
        <v>487</v>
      </c>
      <c r="B111" s="148" t="s">
        <v>681</v>
      </c>
      <c r="C111" s="148" t="s">
        <v>541</v>
      </c>
      <c r="D111" s="148" t="s">
        <v>488</v>
      </c>
      <c r="E111" s="148"/>
      <c r="F111" s="149">
        <f>F113</f>
        <v>170</v>
      </c>
    </row>
    <row r="112" spans="1:6" ht="41.25" hidden="1">
      <c r="A112" s="143" t="s">
        <v>717</v>
      </c>
      <c r="B112" s="98" t="s">
        <v>681</v>
      </c>
      <c r="C112" s="98" t="s">
        <v>541</v>
      </c>
      <c r="D112" s="98" t="s">
        <v>719</v>
      </c>
      <c r="E112" s="98"/>
      <c r="F112" s="99">
        <f>F113</f>
        <v>170</v>
      </c>
    </row>
    <row r="113" spans="1:6" ht="27.75" hidden="1">
      <c r="A113" s="131" t="s">
        <v>175</v>
      </c>
      <c r="B113" s="98" t="s">
        <v>681</v>
      </c>
      <c r="C113" s="98" t="s">
        <v>541</v>
      </c>
      <c r="D113" s="98" t="s">
        <v>578</v>
      </c>
      <c r="E113" s="98"/>
      <c r="F113" s="99">
        <f>F114</f>
        <v>170</v>
      </c>
    </row>
    <row r="114" spans="1:6" ht="27" hidden="1">
      <c r="A114" s="103" t="s">
        <v>389</v>
      </c>
      <c r="B114" s="98" t="s">
        <v>681</v>
      </c>
      <c r="C114" s="98" t="s">
        <v>541</v>
      </c>
      <c r="D114" s="98" t="s">
        <v>578</v>
      </c>
      <c r="E114" s="98" t="s">
        <v>530</v>
      </c>
      <c r="F114" s="109">
        <v>170</v>
      </c>
    </row>
    <row r="115" spans="1:6" ht="15">
      <c r="A115" s="98" t="s">
        <v>768</v>
      </c>
      <c r="B115" s="98" t="s">
        <v>681</v>
      </c>
      <c r="C115" s="98" t="s">
        <v>778</v>
      </c>
      <c r="D115" s="98"/>
      <c r="E115" s="98"/>
      <c r="F115" s="99">
        <f>F116</f>
        <v>350</v>
      </c>
    </row>
    <row r="116" spans="1:6" ht="15" hidden="1">
      <c r="A116" s="101" t="s">
        <v>287</v>
      </c>
      <c r="B116" s="98" t="s">
        <v>681</v>
      </c>
      <c r="C116" s="98">
        <v>11</v>
      </c>
      <c r="D116" s="98" t="s">
        <v>505</v>
      </c>
      <c r="E116" s="98"/>
      <c r="F116" s="99">
        <f>F118</f>
        <v>350</v>
      </c>
    </row>
    <row r="117" spans="1:6" ht="15" hidden="1">
      <c r="A117" s="131" t="s">
        <v>768</v>
      </c>
      <c r="B117" s="98" t="s">
        <v>681</v>
      </c>
      <c r="C117" s="98" t="s">
        <v>778</v>
      </c>
      <c r="D117" s="98" t="s">
        <v>504</v>
      </c>
      <c r="E117" s="98"/>
      <c r="F117" s="99">
        <f>F118</f>
        <v>350</v>
      </c>
    </row>
    <row r="118" spans="1:6" ht="27" hidden="1">
      <c r="A118" s="101" t="s">
        <v>100</v>
      </c>
      <c r="B118" s="98" t="s">
        <v>681</v>
      </c>
      <c r="C118" s="98">
        <v>11</v>
      </c>
      <c r="D118" s="98" t="s">
        <v>502</v>
      </c>
      <c r="E118" s="98"/>
      <c r="F118" s="99">
        <f>F119</f>
        <v>350</v>
      </c>
    </row>
    <row r="119" spans="1:6" ht="27" hidden="1">
      <c r="A119" s="98" t="s">
        <v>781</v>
      </c>
      <c r="B119" s="98" t="s">
        <v>681</v>
      </c>
      <c r="C119" s="98" t="s">
        <v>778</v>
      </c>
      <c r="D119" s="98" t="s">
        <v>502</v>
      </c>
      <c r="E119" s="98"/>
      <c r="F119" s="99">
        <f>F120</f>
        <v>350</v>
      </c>
    </row>
    <row r="120" spans="1:6" ht="27" hidden="1">
      <c r="A120" s="98" t="s">
        <v>781</v>
      </c>
      <c r="B120" s="98" t="s">
        <v>681</v>
      </c>
      <c r="C120" s="98" t="s">
        <v>778</v>
      </c>
      <c r="D120" s="98" t="s">
        <v>502</v>
      </c>
      <c r="E120" s="98" t="s">
        <v>782</v>
      </c>
      <c r="F120" s="99">
        <v>350</v>
      </c>
    </row>
    <row r="121" spans="1:6" ht="15">
      <c r="A121" s="98" t="s">
        <v>769</v>
      </c>
      <c r="B121" s="98" t="s">
        <v>681</v>
      </c>
      <c r="C121" s="98">
        <v>13</v>
      </c>
      <c r="D121" s="98"/>
      <c r="E121" s="98"/>
      <c r="F121" s="230">
        <v>13969.084</v>
      </c>
    </row>
    <row r="122" spans="1:6" ht="27.75" hidden="1">
      <c r="A122" s="96" t="s">
        <v>770</v>
      </c>
      <c r="B122" s="95" t="s">
        <v>681</v>
      </c>
      <c r="C122" s="95" t="s">
        <v>542</v>
      </c>
      <c r="D122" s="95" t="s">
        <v>508</v>
      </c>
      <c r="E122" s="95"/>
      <c r="F122" s="94">
        <f>F123</f>
        <v>5287.977</v>
      </c>
    </row>
    <row r="123" spans="1:6" ht="27.75" hidden="1">
      <c r="A123" s="131" t="s">
        <v>641</v>
      </c>
      <c r="B123" s="98" t="s">
        <v>681</v>
      </c>
      <c r="C123" s="98" t="s">
        <v>542</v>
      </c>
      <c r="D123" s="98" t="s">
        <v>691</v>
      </c>
      <c r="E123" s="98"/>
      <c r="F123" s="99">
        <f>F124</f>
        <v>5287.977</v>
      </c>
    </row>
    <row r="124" spans="1:6" ht="27" hidden="1">
      <c r="A124" s="98" t="s">
        <v>101</v>
      </c>
      <c r="B124" s="98" t="s">
        <v>99</v>
      </c>
      <c r="C124" s="98" t="s">
        <v>542</v>
      </c>
      <c r="D124" s="98" t="s">
        <v>692</v>
      </c>
      <c r="E124" s="98"/>
      <c r="F124" s="99">
        <f>F125+F126+F128+F127</f>
        <v>5287.977</v>
      </c>
    </row>
    <row r="125" spans="1:6" ht="27" hidden="1">
      <c r="A125" s="103" t="s">
        <v>389</v>
      </c>
      <c r="B125" s="98" t="s">
        <v>681</v>
      </c>
      <c r="C125" s="98" t="s">
        <v>542</v>
      </c>
      <c r="D125" s="98" t="s">
        <v>692</v>
      </c>
      <c r="E125" s="98" t="s">
        <v>530</v>
      </c>
      <c r="F125" s="109">
        <v>195</v>
      </c>
    </row>
    <row r="126" spans="1:6" ht="27" hidden="1">
      <c r="A126" s="98" t="s">
        <v>183</v>
      </c>
      <c r="B126" s="98" t="s">
        <v>681</v>
      </c>
      <c r="C126" s="98" t="s">
        <v>542</v>
      </c>
      <c r="D126" s="98" t="s">
        <v>692</v>
      </c>
      <c r="E126" s="98" t="s">
        <v>780</v>
      </c>
      <c r="F126" s="109">
        <v>150</v>
      </c>
    </row>
    <row r="127" spans="1:6" ht="40.5" hidden="1">
      <c r="A127" s="98" t="s">
        <v>122</v>
      </c>
      <c r="B127" s="98" t="s">
        <v>681</v>
      </c>
      <c r="C127" s="98" t="s">
        <v>542</v>
      </c>
      <c r="D127" s="98" t="s">
        <v>692</v>
      </c>
      <c r="E127" s="98" t="s">
        <v>524</v>
      </c>
      <c r="F127" s="109"/>
    </row>
    <row r="128" spans="1:6" ht="27" hidden="1">
      <c r="A128" s="98" t="s">
        <v>781</v>
      </c>
      <c r="B128" s="98" t="s">
        <v>681</v>
      </c>
      <c r="C128" s="98" t="s">
        <v>542</v>
      </c>
      <c r="D128" s="98" t="s">
        <v>692</v>
      </c>
      <c r="E128" s="98" t="s">
        <v>782</v>
      </c>
      <c r="F128" s="109">
        <v>4942.977</v>
      </c>
    </row>
    <row r="129" spans="1:6" ht="27.75" hidden="1">
      <c r="A129" s="96" t="s">
        <v>615</v>
      </c>
      <c r="B129" s="95" t="s">
        <v>681</v>
      </c>
      <c r="C129" s="95" t="s">
        <v>542</v>
      </c>
      <c r="D129" s="95" t="s">
        <v>696</v>
      </c>
      <c r="E129" s="97"/>
      <c r="F129" s="94">
        <f>F130</f>
        <v>7765.789</v>
      </c>
    </row>
    <row r="130" spans="1:6" ht="27.75" hidden="1">
      <c r="A130" s="96" t="s">
        <v>83</v>
      </c>
      <c r="B130" s="95" t="s">
        <v>681</v>
      </c>
      <c r="C130" s="95" t="s">
        <v>542</v>
      </c>
      <c r="D130" s="95" t="s">
        <v>697</v>
      </c>
      <c r="E130" s="98"/>
      <c r="F130" s="94">
        <f>F133+F137+F141</f>
        <v>7765.789</v>
      </c>
    </row>
    <row r="131" spans="1:6" ht="81.75" hidden="1">
      <c r="A131" s="150" t="s">
        <v>342</v>
      </c>
      <c r="B131" s="98" t="s">
        <v>681</v>
      </c>
      <c r="C131" s="98" t="s">
        <v>542</v>
      </c>
      <c r="D131" s="98" t="s">
        <v>340</v>
      </c>
      <c r="E131" s="98"/>
      <c r="F131" s="99">
        <f>F132</f>
        <v>0</v>
      </c>
    </row>
    <row r="132" spans="1:6" ht="27" hidden="1">
      <c r="A132" s="103" t="s">
        <v>389</v>
      </c>
      <c r="B132" s="98" t="s">
        <v>681</v>
      </c>
      <c r="C132" s="98" t="s">
        <v>542</v>
      </c>
      <c r="D132" s="98" t="s">
        <v>340</v>
      </c>
      <c r="E132" s="98" t="s">
        <v>530</v>
      </c>
      <c r="F132" s="99"/>
    </row>
    <row r="133" spans="1:6" ht="81.75" hidden="1">
      <c r="A133" s="150" t="s">
        <v>506</v>
      </c>
      <c r="B133" s="98" t="s">
        <v>681</v>
      </c>
      <c r="C133" s="98" t="s">
        <v>542</v>
      </c>
      <c r="D133" s="98" t="s">
        <v>507</v>
      </c>
      <c r="E133" s="98"/>
      <c r="F133" s="99">
        <f>F134+F135+F136</f>
        <v>796.789</v>
      </c>
    </row>
    <row r="134" spans="1:6" ht="67.5" hidden="1">
      <c r="A134" s="98" t="s">
        <v>669</v>
      </c>
      <c r="B134" s="98" t="s">
        <v>681</v>
      </c>
      <c r="C134" s="98" t="s">
        <v>542</v>
      </c>
      <c r="D134" s="98" t="s">
        <v>507</v>
      </c>
      <c r="E134" s="98" t="s">
        <v>73</v>
      </c>
      <c r="F134" s="109">
        <v>796.789</v>
      </c>
    </row>
    <row r="135" spans="1:6" ht="27" hidden="1">
      <c r="A135" s="98" t="s">
        <v>670</v>
      </c>
      <c r="B135" s="98" t="s">
        <v>681</v>
      </c>
      <c r="C135" s="98" t="s">
        <v>542</v>
      </c>
      <c r="D135" s="98" t="s">
        <v>89</v>
      </c>
      <c r="E135" s="98" t="s">
        <v>530</v>
      </c>
      <c r="F135" s="109"/>
    </row>
    <row r="136" spans="1:6" ht="27" hidden="1">
      <c r="A136" s="98" t="s">
        <v>670</v>
      </c>
      <c r="B136" s="98" t="s">
        <v>681</v>
      </c>
      <c r="C136" s="98" t="s">
        <v>542</v>
      </c>
      <c r="D136" s="98" t="s">
        <v>507</v>
      </c>
      <c r="E136" s="98" t="s">
        <v>530</v>
      </c>
      <c r="F136" s="151"/>
    </row>
    <row r="137" spans="1:6" ht="28.5" hidden="1">
      <c r="A137" s="97" t="s">
        <v>613</v>
      </c>
      <c r="B137" s="97" t="s">
        <v>681</v>
      </c>
      <c r="C137" s="97" t="s">
        <v>542</v>
      </c>
      <c r="D137" s="97" t="s">
        <v>500</v>
      </c>
      <c r="E137" s="97"/>
      <c r="F137" s="100">
        <f>F138+F139+F140</f>
        <v>6769</v>
      </c>
    </row>
    <row r="138" spans="1:6" ht="67.5" hidden="1">
      <c r="A138" s="98" t="s">
        <v>669</v>
      </c>
      <c r="B138" s="98" t="s">
        <v>681</v>
      </c>
      <c r="C138" s="98" t="s">
        <v>542</v>
      </c>
      <c r="D138" s="98" t="s">
        <v>500</v>
      </c>
      <c r="E138" s="98" t="s">
        <v>73</v>
      </c>
      <c r="F138" s="99">
        <v>3495</v>
      </c>
    </row>
    <row r="139" spans="1:6" ht="27" hidden="1">
      <c r="A139" s="103" t="s">
        <v>389</v>
      </c>
      <c r="B139" s="98" t="s">
        <v>681</v>
      </c>
      <c r="C139" s="98" t="s">
        <v>542</v>
      </c>
      <c r="D139" s="98" t="s">
        <v>500</v>
      </c>
      <c r="E139" s="98" t="s">
        <v>530</v>
      </c>
      <c r="F139" s="99">
        <v>3157</v>
      </c>
    </row>
    <row r="140" spans="1:6" ht="27" hidden="1">
      <c r="A140" s="98" t="s">
        <v>781</v>
      </c>
      <c r="B140" s="98" t="s">
        <v>681</v>
      </c>
      <c r="C140" s="98" t="s">
        <v>542</v>
      </c>
      <c r="D140" s="98" t="s">
        <v>500</v>
      </c>
      <c r="E140" s="98" t="s">
        <v>782</v>
      </c>
      <c r="F140" s="99">
        <v>117</v>
      </c>
    </row>
    <row r="141" spans="1:6" ht="28.5" hidden="1">
      <c r="A141" s="152" t="s">
        <v>256</v>
      </c>
      <c r="B141" s="97" t="s">
        <v>681</v>
      </c>
      <c r="C141" s="97" t="s">
        <v>542</v>
      </c>
      <c r="D141" s="97" t="s">
        <v>501</v>
      </c>
      <c r="E141" s="97"/>
      <c r="F141" s="100">
        <f>F142</f>
        <v>200</v>
      </c>
    </row>
    <row r="142" spans="1:6" ht="27" hidden="1">
      <c r="A142" s="103" t="s">
        <v>389</v>
      </c>
      <c r="B142" s="98" t="s">
        <v>681</v>
      </c>
      <c r="C142" s="98" t="s">
        <v>542</v>
      </c>
      <c r="D142" s="98" t="s">
        <v>501</v>
      </c>
      <c r="E142" s="98" t="s">
        <v>530</v>
      </c>
      <c r="F142" s="99">
        <v>200</v>
      </c>
    </row>
    <row r="143" spans="1:6" ht="15" hidden="1">
      <c r="A143" s="127" t="s">
        <v>287</v>
      </c>
      <c r="B143" s="110" t="s">
        <v>681</v>
      </c>
      <c r="C143" s="110" t="s">
        <v>542</v>
      </c>
      <c r="D143" s="110" t="s">
        <v>288</v>
      </c>
      <c r="E143" s="110"/>
      <c r="F143" s="104">
        <f>F144</f>
        <v>0</v>
      </c>
    </row>
    <row r="144" spans="1:6" ht="15" hidden="1">
      <c r="A144" s="131" t="s">
        <v>768</v>
      </c>
      <c r="B144" s="98" t="s">
        <v>681</v>
      </c>
      <c r="C144" s="98" t="s">
        <v>542</v>
      </c>
      <c r="D144" s="98" t="s">
        <v>289</v>
      </c>
      <c r="E144" s="98"/>
      <c r="F144" s="99">
        <f>F146+F145</f>
        <v>0</v>
      </c>
    </row>
    <row r="145" spans="1:6" ht="15" hidden="1">
      <c r="A145" s="98" t="s">
        <v>183</v>
      </c>
      <c r="B145" s="98" t="s">
        <v>681</v>
      </c>
      <c r="C145" s="98" t="s">
        <v>542</v>
      </c>
      <c r="D145" s="98" t="s">
        <v>393</v>
      </c>
      <c r="E145" s="98" t="s">
        <v>780</v>
      </c>
      <c r="F145" s="99"/>
    </row>
    <row r="146" spans="1:6" ht="15" hidden="1">
      <c r="A146" s="101" t="s">
        <v>100</v>
      </c>
      <c r="B146" s="98" t="s">
        <v>681</v>
      </c>
      <c r="C146" s="98" t="s">
        <v>542</v>
      </c>
      <c r="D146" s="98" t="s">
        <v>290</v>
      </c>
      <c r="E146" s="98"/>
      <c r="F146" s="99">
        <f>F148+F147</f>
        <v>0</v>
      </c>
    </row>
    <row r="147" spans="1:6" ht="27" hidden="1">
      <c r="A147" s="98" t="s">
        <v>670</v>
      </c>
      <c r="B147" s="98" t="s">
        <v>681</v>
      </c>
      <c r="C147" s="98" t="s">
        <v>542</v>
      </c>
      <c r="D147" s="98" t="s">
        <v>290</v>
      </c>
      <c r="E147" s="98" t="s">
        <v>530</v>
      </c>
      <c r="F147" s="99"/>
    </row>
    <row r="148" spans="1:6" ht="15" hidden="1">
      <c r="A148" s="98" t="s">
        <v>183</v>
      </c>
      <c r="B148" s="98" t="s">
        <v>681</v>
      </c>
      <c r="C148" s="98" t="s">
        <v>542</v>
      </c>
      <c r="D148" s="98" t="s">
        <v>290</v>
      </c>
      <c r="E148" s="98" t="s">
        <v>780</v>
      </c>
      <c r="F148" s="99"/>
    </row>
    <row r="149" spans="1:6" ht="15" hidden="1">
      <c r="A149" s="95" t="s">
        <v>544</v>
      </c>
      <c r="B149" s="95" t="s">
        <v>681</v>
      </c>
      <c r="C149" s="95" t="s">
        <v>542</v>
      </c>
      <c r="D149" s="98"/>
      <c r="E149" s="98"/>
      <c r="F149" s="94">
        <f>F150+F158+F163+F189+F198</f>
        <v>280.2</v>
      </c>
    </row>
    <row r="150" spans="1:6" ht="42.75" hidden="1">
      <c r="A150" s="114" t="s">
        <v>533</v>
      </c>
      <c r="B150" s="97" t="s">
        <v>681</v>
      </c>
      <c r="C150" s="97" t="s">
        <v>542</v>
      </c>
      <c r="D150" s="97" t="s">
        <v>227</v>
      </c>
      <c r="E150" s="97"/>
      <c r="F150" s="100">
        <f>F151+F155</f>
        <v>88.4</v>
      </c>
    </row>
    <row r="151" spans="1:6" ht="27.75" hidden="1">
      <c r="A151" s="116" t="s">
        <v>705</v>
      </c>
      <c r="B151" s="110" t="s">
        <v>681</v>
      </c>
      <c r="C151" s="110" t="s">
        <v>542</v>
      </c>
      <c r="D151" s="110" t="s">
        <v>104</v>
      </c>
      <c r="E151" s="110"/>
      <c r="F151" s="104">
        <f>F153</f>
        <v>88.4</v>
      </c>
    </row>
    <row r="152" spans="1:6" ht="27.75" hidden="1">
      <c r="A152" s="153" t="s">
        <v>722</v>
      </c>
      <c r="B152" s="98" t="s">
        <v>681</v>
      </c>
      <c r="C152" s="98" t="s">
        <v>542</v>
      </c>
      <c r="D152" s="98" t="s">
        <v>723</v>
      </c>
      <c r="E152" s="98"/>
      <c r="F152" s="99">
        <f>F153</f>
        <v>88.4</v>
      </c>
    </row>
    <row r="153" spans="1:6" ht="41.25" hidden="1">
      <c r="A153" s="118" t="s">
        <v>671</v>
      </c>
      <c r="B153" s="95" t="s">
        <v>681</v>
      </c>
      <c r="C153" s="95" t="s">
        <v>542</v>
      </c>
      <c r="D153" s="98" t="s">
        <v>103</v>
      </c>
      <c r="E153" s="98"/>
      <c r="F153" s="99">
        <f>F154</f>
        <v>88.4</v>
      </c>
    </row>
    <row r="154" spans="1:6" ht="15" hidden="1">
      <c r="A154" s="98" t="s">
        <v>781</v>
      </c>
      <c r="B154" s="95" t="s">
        <v>681</v>
      </c>
      <c r="C154" s="95" t="s">
        <v>542</v>
      </c>
      <c r="D154" s="98" t="s">
        <v>103</v>
      </c>
      <c r="E154" s="98" t="s">
        <v>782</v>
      </c>
      <c r="F154" s="109">
        <v>88.4</v>
      </c>
    </row>
    <row r="155" spans="1:6" ht="54.75" hidden="1">
      <c r="A155" s="154" t="s">
        <v>758</v>
      </c>
      <c r="B155" s="98" t="s">
        <v>681</v>
      </c>
      <c r="C155" s="98" t="s">
        <v>542</v>
      </c>
      <c r="D155" s="98" t="s">
        <v>86</v>
      </c>
      <c r="E155" s="98"/>
      <c r="F155" s="99">
        <f>F156</f>
        <v>0</v>
      </c>
    </row>
    <row r="156" spans="1:6" ht="27" hidden="1">
      <c r="A156" s="98" t="s">
        <v>610</v>
      </c>
      <c r="B156" s="98" t="s">
        <v>99</v>
      </c>
      <c r="C156" s="98" t="s">
        <v>542</v>
      </c>
      <c r="D156" s="98" t="s">
        <v>261</v>
      </c>
      <c r="E156" s="98"/>
      <c r="F156" s="99">
        <f>F157</f>
        <v>0</v>
      </c>
    </row>
    <row r="157" spans="1:6" ht="27" hidden="1">
      <c r="A157" s="98" t="s">
        <v>670</v>
      </c>
      <c r="B157" s="98" t="s">
        <v>681</v>
      </c>
      <c r="C157" s="98" t="s">
        <v>542</v>
      </c>
      <c r="D157" s="98" t="s">
        <v>261</v>
      </c>
      <c r="E157" s="98" t="s">
        <v>530</v>
      </c>
      <c r="F157" s="109"/>
    </row>
    <row r="158" spans="1:6" ht="57" hidden="1">
      <c r="A158" s="125" t="s">
        <v>602</v>
      </c>
      <c r="B158" s="95" t="s">
        <v>681</v>
      </c>
      <c r="C158" s="95" t="s">
        <v>542</v>
      </c>
      <c r="D158" s="97" t="s">
        <v>655</v>
      </c>
      <c r="E158" s="95"/>
      <c r="F158" s="94">
        <f>F159</f>
        <v>124.8</v>
      </c>
    </row>
    <row r="159" spans="1:6" ht="27.75" hidden="1">
      <c r="A159" s="155" t="s">
        <v>579</v>
      </c>
      <c r="B159" s="98" t="s">
        <v>681</v>
      </c>
      <c r="C159" s="98" t="s">
        <v>542</v>
      </c>
      <c r="D159" s="98" t="s">
        <v>651</v>
      </c>
      <c r="E159" s="98"/>
      <c r="F159" s="99">
        <f>F161</f>
        <v>124.8</v>
      </c>
    </row>
    <row r="160" spans="1:6" ht="41.25" hidden="1">
      <c r="A160" s="156" t="s">
        <v>652</v>
      </c>
      <c r="B160" s="98" t="s">
        <v>681</v>
      </c>
      <c r="C160" s="98" t="s">
        <v>542</v>
      </c>
      <c r="D160" s="98" t="s">
        <v>653</v>
      </c>
      <c r="E160" s="98"/>
      <c r="F160" s="99">
        <f>F161</f>
        <v>124.8</v>
      </c>
    </row>
    <row r="161" spans="1:6" ht="27" hidden="1">
      <c r="A161" s="98" t="s">
        <v>329</v>
      </c>
      <c r="B161" s="98" t="s">
        <v>681</v>
      </c>
      <c r="C161" s="98" t="s">
        <v>542</v>
      </c>
      <c r="D161" s="98" t="s">
        <v>654</v>
      </c>
      <c r="E161" s="98"/>
      <c r="F161" s="99">
        <f>F162</f>
        <v>124.8</v>
      </c>
    </row>
    <row r="162" spans="1:6" ht="27.75" hidden="1">
      <c r="A162" s="157" t="s">
        <v>389</v>
      </c>
      <c r="B162" s="98" t="s">
        <v>681</v>
      </c>
      <c r="C162" s="98" t="s">
        <v>542</v>
      </c>
      <c r="D162" s="98" t="s">
        <v>654</v>
      </c>
      <c r="E162" s="98" t="s">
        <v>530</v>
      </c>
      <c r="F162" s="109">
        <v>124.8</v>
      </c>
    </row>
    <row r="163" spans="1:6" ht="54.75" hidden="1">
      <c r="A163" s="96" t="s">
        <v>482</v>
      </c>
      <c r="B163" s="97" t="s">
        <v>681</v>
      </c>
      <c r="C163" s="97" t="s">
        <v>542</v>
      </c>
      <c r="D163" s="97" t="s">
        <v>105</v>
      </c>
      <c r="E163" s="97"/>
      <c r="F163" s="100">
        <f>F164</f>
        <v>20</v>
      </c>
    </row>
    <row r="164" spans="1:6" ht="27.75" hidden="1">
      <c r="A164" s="101" t="s">
        <v>106</v>
      </c>
      <c r="B164" s="98" t="s">
        <v>681</v>
      </c>
      <c r="C164" s="98" t="s">
        <v>542</v>
      </c>
      <c r="D164" s="98" t="s">
        <v>107</v>
      </c>
      <c r="E164" s="98"/>
      <c r="F164" s="99">
        <f>F165</f>
        <v>20</v>
      </c>
    </row>
    <row r="165" spans="1:6" ht="54.75" hidden="1">
      <c r="A165" s="158" t="s">
        <v>108</v>
      </c>
      <c r="B165" s="98" t="s">
        <v>681</v>
      </c>
      <c r="C165" s="98" t="s">
        <v>542</v>
      </c>
      <c r="D165" s="98" t="s">
        <v>109</v>
      </c>
      <c r="E165" s="98"/>
      <c r="F165" s="99">
        <f>F166</f>
        <v>20</v>
      </c>
    </row>
    <row r="166" spans="1:6" ht="27.75" hidden="1">
      <c r="A166" s="101" t="s">
        <v>251</v>
      </c>
      <c r="B166" s="98" t="s">
        <v>681</v>
      </c>
      <c r="C166" s="98" t="s">
        <v>542</v>
      </c>
      <c r="D166" s="98" t="s">
        <v>110</v>
      </c>
      <c r="E166" s="98"/>
      <c r="F166" s="99">
        <f>F167</f>
        <v>20</v>
      </c>
    </row>
    <row r="167" spans="1:6" ht="27.75" hidden="1">
      <c r="A167" s="157" t="s">
        <v>389</v>
      </c>
      <c r="B167" s="98" t="s">
        <v>681</v>
      </c>
      <c r="C167" s="98" t="s">
        <v>542</v>
      </c>
      <c r="D167" s="98" t="s">
        <v>110</v>
      </c>
      <c r="E167" s="98" t="s">
        <v>530</v>
      </c>
      <c r="F167" s="145">
        <v>20</v>
      </c>
    </row>
    <row r="168" spans="1:6" ht="71.25" hidden="1">
      <c r="A168" s="102" t="s">
        <v>195</v>
      </c>
      <c r="B168" s="97" t="s">
        <v>681</v>
      </c>
      <c r="C168" s="97" t="s">
        <v>542</v>
      </c>
      <c r="D168" s="97" t="s">
        <v>123</v>
      </c>
      <c r="E168" s="97"/>
      <c r="F168" s="159">
        <f>F169</f>
        <v>0</v>
      </c>
    </row>
    <row r="169" spans="1:6" ht="67.5" hidden="1">
      <c r="A169" s="98" t="s">
        <v>756</v>
      </c>
      <c r="B169" s="98" t="s">
        <v>681</v>
      </c>
      <c r="C169" s="98" t="s">
        <v>542</v>
      </c>
      <c r="D169" s="98" t="s">
        <v>300</v>
      </c>
      <c r="E169" s="98"/>
      <c r="F169" s="145">
        <f>F170</f>
        <v>0</v>
      </c>
    </row>
    <row r="170" spans="1:6" ht="27.75" hidden="1">
      <c r="A170" s="101" t="s">
        <v>196</v>
      </c>
      <c r="B170" s="98" t="s">
        <v>681</v>
      </c>
      <c r="C170" s="98" t="s">
        <v>542</v>
      </c>
      <c r="D170" s="98" t="s">
        <v>197</v>
      </c>
      <c r="E170" s="98"/>
      <c r="F170" s="145">
        <f>F171</f>
        <v>0</v>
      </c>
    </row>
    <row r="171" spans="1:6" ht="27" hidden="1">
      <c r="A171" s="103" t="s">
        <v>389</v>
      </c>
      <c r="B171" s="98" t="s">
        <v>681</v>
      </c>
      <c r="C171" s="98" t="s">
        <v>542</v>
      </c>
      <c r="D171" s="98" t="s">
        <v>197</v>
      </c>
      <c r="E171" s="98" t="s">
        <v>530</v>
      </c>
      <c r="F171" s="145"/>
    </row>
    <row r="172" spans="1:6" ht="40.5" hidden="1">
      <c r="A172" s="160" t="s">
        <v>259</v>
      </c>
      <c r="B172" s="97" t="s">
        <v>681</v>
      </c>
      <c r="C172" s="97" t="s">
        <v>542</v>
      </c>
      <c r="D172" s="97" t="s">
        <v>164</v>
      </c>
      <c r="E172" s="97"/>
      <c r="F172" s="100">
        <f>F173</f>
        <v>0</v>
      </c>
    </row>
    <row r="173" spans="1:6" ht="68.25" hidden="1">
      <c r="A173" s="154" t="s">
        <v>314</v>
      </c>
      <c r="B173" s="98" t="s">
        <v>681</v>
      </c>
      <c r="C173" s="98" t="s">
        <v>542</v>
      </c>
      <c r="D173" s="98" t="s">
        <v>310</v>
      </c>
      <c r="E173" s="98"/>
      <c r="F173" s="99">
        <f>F174</f>
        <v>0</v>
      </c>
    </row>
    <row r="174" spans="1:6" ht="40.5" hidden="1">
      <c r="A174" s="98" t="s">
        <v>614</v>
      </c>
      <c r="B174" s="98" t="s">
        <v>681</v>
      </c>
      <c r="C174" s="98" t="s">
        <v>542</v>
      </c>
      <c r="D174" s="98" t="s">
        <v>260</v>
      </c>
      <c r="E174" s="98"/>
      <c r="F174" s="99">
        <f>F175</f>
        <v>0</v>
      </c>
    </row>
    <row r="175" spans="1:6" ht="27" hidden="1">
      <c r="A175" s="98" t="s">
        <v>670</v>
      </c>
      <c r="B175" s="98" t="s">
        <v>681</v>
      </c>
      <c r="C175" s="98" t="s">
        <v>542</v>
      </c>
      <c r="D175" s="98" t="s">
        <v>260</v>
      </c>
      <c r="E175" s="98" t="s">
        <v>530</v>
      </c>
      <c r="F175" s="109">
        <v>0</v>
      </c>
    </row>
    <row r="176" spans="1:6" ht="15" hidden="1">
      <c r="A176" s="125"/>
      <c r="B176" s="97"/>
      <c r="C176" s="97"/>
      <c r="D176" s="97"/>
      <c r="E176" s="97"/>
      <c r="F176" s="100">
        <f>F177</f>
        <v>0</v>
      </c>
    </row>
    <row r="177" spans="1:6" ht="15" hidden="1">
      <c r="A177" s="110"/>
      <c r="B177" s="110"/>
      <c r="C177" s="110"/>
      <c r="D177" s="110"/>
      <c r="E177" s="110"/>
      <c r="F177" s="104">
        <f>F178</f>
        <v>0</v>
      </c>
    </row>
    <row r="178" spans="1:6" ht="15" hidden="1">
      <c r="A178" s="98"/>
      <c r="B178" s="98"/>
      <c r="C178" s="98"/>
      <c r="D178" s="98"/>
      <c r="E178" s="98"/>
      <c r="F178" s="99">
        <f>F179</f>
        <v>0</v>
      </c>
    </row>
    <row r="179" spans="1:6" ht="15" hidden="1">
      <c r="A179" s="98"/>
      <c r="B179" s="98"/>
      <c r="C179" s="98"/>
      <c r="D179" s="98"/>
      <c r="E179" s="98"/>
      <c r="F179" s="109"/>
    </row>
    <row r="180" spans="1:6" ht="15" hidden="1">
      <c r="A180" s="160"/>
      <c r="B180" s="97"/>
      <c r="C180" s="97"/>
      <c r="D180" s="97"/>
      <c r="E180" s="97"/>
      <c r="F180" s="100">
        <f>F181</f>
        <v>0</v>
      </c>
    </row>
    <row r="181" spans="1:6" ht="15" hidden="1">
      <c r="A181" s="154"/>
      <c r="B181" s="98"/>
      <c r="C181" s="98"/>
      <c r="D181" s="98"/>
      <c r="E181" s="98"/>
      <c r="F181" s="99">
        <f>F182</f>
        <v>0</v>
      </c>
    </row>
    <row r="182" spans="1:6" ht="15" hidden="1">
      <c r="A182" s="98"/>
      <c r="B182" s="98"/>
      <c r="C182" s="98"/>
      <c r="D182" s="98"/>
      <c r="E182" s="98"/>
      <c r="F182" s="99">
        <f>F183</f>
        <v>0</v>
      </c>
    </row>
    <row r="183" spans="1:6" ht="15" hidden="1">
      <c r="A183" s="98"/>
      <c r="B183" s="98"/>
      <c r="C183" s="98"/>
      <c r="D183" s="98"/>
      <c r="E183" s="98"/>
      <c r="F183" s="109"/>
    </row>
    <row r="184" spans="1:6" ht="40.5" hidden="1">
      <c r="A184" s="160" t="s">
        <v>396</v>
      </c>
      <c r="B184" s="95" t="s">
        <v>681</v>
      </c>
      <c r="C184" s="95" t="s">
        <v>542</v>
      </c>
      <c r="D184" s="97" t="s">
        <v>699</v>
      </c>
      <c r="E184" s="97"/>
      <c r="F184" s="113">
        <f>F185</f>
        <v>0</v>
      </c>
    </row>
    <row r="185" spans="1:6" ht="27.75" hidden="1">
      <c r="A185" s="101" t="s">
        <v>523</v>
      </c>
      <c r="B185" s="98" t="s">
        <v>681</v>
      </c>
      <c r="C185" s="98" t="s">
        <v>542</v>
      </c>
      <c r="D185" s="98" t="s">
        <v>701</v>
      </c>
      <c r="E185" s="98"/>
      <c r="F185" s="109">
        <f>F186</f>
        <v>0</v>
      </c>
    </row>
    <row r="186" spans="1:6" ht="68.25" hidden="1">
      <c r="A186" s="117" t="s">
        <v>702</v>
      </c>
      <c r="B186" s="98" t="s">
        <v>681</v>
      </c>
      <c r="C186" s="98" t="s">
        <v>542</v>
      </c>
      <c r="D186" s="98" t="s">
        <v>703</v>
      </c>
      <c r="E186" s="98"/>
      <c r="F186" s="109">
        <f>F187</f>
        <v>0</v>
      </c>
    </row>
    <row r="187" spans="1:6" ht="27" hidden="1">
      <c r="A187" s="98" t="s">
        <v>254</v>
      </c>
      <c r="B187" s="98" t="s">
        <v>681</v>
      </c>
      <c r="C187" s="98" t="s">
        <v>542</v>
      </c>
      <c r="D187" s="98" t="s">
        <v>704</v>
      </c>
      <c r="E187" s="98"/>
      <c r="F187" s="109">
        <f>F188</f>
        <v>0</v>
      </c>
    </row>
    <row r="188" spans="1:6" ht="27.75" hidden="1">
      <c r="A188" s="157" t="s">
        <v>389</v>
      </c>
      <c r="B188" s="98" t="s">
        <v>681</v>
      </c>
      <c r="C188" s="98" t="s">
        <v>542</v>
      </c>
      <c r="D188" s="98" t="s">
        <v>704</v>
      </c>
      <c r="E188" s="98" t="s">
        <v>530</v>
      </c>
      <c r="F188" s="109"/>
    </row>
    <row r="189" spans="1:6" ht="27.75" hidden="1">
      <c r="A189" s="96" t="s">
        <v>294</v>
      </c>
      <c r="B189" s="97" t="s">
        <v>681</v>
      </c>
      <c r="C189" s="97" t="s">
        <v>542</v>
      </c>
      <c r="D189" s="95" t="s">
        <v>353</v>
      </c>
      <c r="E189" s="97"/>
      <c r="F189" s="115">
        <f>F191</f>
        <v>26</v>
      </c>
    </row>
    <row r="190" spans="1:6" ht="27.75" hidden="1">
      <c r="A190" s="101" t="s">
        <v>472</v>
      </c>
      <c r="B190" s="97" t="s">
        <v>681</v>
      </c>
      <c r="C190" s="97" t="s">
        <v>542</v>
      </c>
      <c r="D190" s="98" t="s">
        <v>357</v>
      </c>
      <c r="E190" s="97"/>
      <c r="F190" s="115">
        <f>F191</f>
        <v>26</v>
      </c>
    </row>
    <row r="191" spans="1:6" ht="27.75" hidden="1">
      <c r="A191" s="133" t="s">
        <v>473</v>
      </c>
      <c r="B191" s="98" t="s">
        <v>681</v>
      </c>
      <c r="C191" s="98" t="s">
        <v>542</v>
      </c>
      <c r="D191" s="98" t="s">
        <v>358</v>
      </c>
      <c r="E191" s="98"/>
      <c r="F191" s="109">
        <f>F192</f>
        <v>26</v>
      </c>
    </row>
    <row r="192" spans="1:6" ht="27" hidden="1">
      <c r="A192" s="98" t="s">
        <v>255</v>
      </c>
      <c r="B192" s="98" t="s">
        <v>681</v>
      </c>
      <c r="C192" s="98" t="s">
        <v>542</v>
      </c>
      <c r="D192" s="98" t="s">
        <v>359</v>
      </c>
      <c r="E192" s="98"/>
      <c r="F192" s="109">
        <f>F193</f>
        <v>26</v>
      </c>
    </row>
    <row r="193" spans="1:6" ht="27.75" hidden="1">
      <c r="A193" s="157" t="s">
        <v>389</v>
      </c>
      <c r="B193" s="98" t="s">
        <v>681</v>
      </c>
      <c r="C193" s="98" t="s">
        <v>542</v>
      </c>
      <c r="D193" s="98" t="s">
        <v>359</v>
      </c>
      <c r="E193" s="98" t="s">
        <v>530</v>
      </c>
      <c r="F193" s="109">
        <v>26</v>
      </c>
    </row>
    <row r="194" spans="1:6" ht="54" hidden="1">
      <c r="A194" s="160" t="s">
        <v>397</v>
      </c>
      <c r="B194" s="97" t="s">
        <v>681</v>
      </c>
      <c r="C194" s="97" t="s">
        <v>542</v>
      </c>
      <c r="D194" s="97" t="s">
        <v>315</v>
      </c>
      <c r="E194" s="97"/>
      <c r="F194" s="100">
        <f>F195</f>
        <v>0</v>
      </c>
    </row>
    <row r="195" spans="1:6" ht="68.25" hidden="1">
      <c r="A195" s="154" t="s">
        <v>316</v>
      </c>
      <c r="B195" s="98" t="s">
        <v>681</v>
      </c>
      <c r="C195" s="98" t="s">
        <v>542</v>
      </c>
      <c r="D195" s="98" t="s">
        <v>309</v>
      </c>
      <c r="E195" s="98"/>
      <c r="F195" s="99">
        <f>F196</f>
        <v>0</v>
      </c>
    </row>
    <row r="196" spans="1:6" ht="15" hidden="1">
      <c r="A196" s="98" t="s">
        <v>608</v>
      </c>
      <c r="B196" s="98" t="s">
        <v>681</v>
      </c>
      <c r="C196" s="98" t="s">
        <v>542</v>
      </c>
      <c r="D196" s="98" t="s">
        <v>258</v>
      </c>
      <c r="E196" s="98"/>
      <c r="F196" s="99">
        <f>F197</f>
        <v>0</v>
      </c>
    </row>
    <row r="197" spans="1:6" ht="27" hidden="1">
      <c r="A197" s="137" t="s">
        <v>670</v>
      </c>
      <c r="B197" s="137" t="s">
        <v>681</v>
      </c>
      <c r="C197" s="137" t="s">
        <v>542</v>
      </c>
      <c r="D197" s="137" t="s">
        <v>258</v>
      </c>
      <c r="E197" s="137" t="s">
        <v>530</v>
      </c>
      <c r="F197" s="161"/>
    </row>
    <row r="198" spans="1:6" ht="99.75" hidden="1">
      <c r="A198" s="139" t="s">
        <v>715</v>
      </c>
      <c r="B198" s="139" t="s">
        <v>681</v>
      </c>
      <c r="C198" s="139" t="s">
        <v>542</v>
      </c>
      <c r="D198" s="139" t="s">
        <v>718</v>
      </c>
      <c r="E198" s="139"/>
      <c r="F198" s="147">
        <f>F200</f>
        <v>21</v>
      </c>
    </row>
    <row r="199" spans="1:6" ht="42.75" hidden="1">
      <c r="A199" s="140" t="s">
        <v>714</v>
      </c>
      <c r="B199" s="140"/>
      <c r="C199" s="140"/>
      <c r="D199" s="140"/>
      <c r="E199" s="140"/>
      <c r="F199" s="142"/>
    </row>
    <row r="200" spans="1:6" ht="41.25" hidden="1">
      <c r="A200" s="141" t="s">
        <v>487</v>
      </c>
      <c r="B200" s="148" t="s">
        <v>681</v>
      </c>
      <c r="C200" s="148" t="s">
        <v>542</v>
      </c>
      <c r="D200" s="148" t="s">
        <v>721</v>
      </c>
      <c r="E200" s="148"/>
      <c r="F200" s="149">
        <f>F201</f>
        <v>21</v>
      </c>
    </row>
    <row r="201" spans="1:6" ht="41.25" hidden="1">
      <c r="A201" s="143" t="s">
        <v>717</v>
      </c>
      <c r="B201" s="98" t="s">
        <v>681</v>
      </c>
      <c r="C201" s="98" t="s">
        <v>542</v>
      </c>
      <c r="D201" s="98" t="s">
        <v>721</v>
      </c>
      <c r="E201" s="98"/>
      <c r="F201" s="99">
        <f>F202</f>
        <v>21</v>
      </c>
    </row>
    <row r="202" spans="1:6" ht="27.75" hidden="1">
      <c r="A202" s="131" t="s">
        <v>175</v>
      </c>
      <c r="B202" s="98" t="s">
        <v>681</v>
      </c>
      <c r="C202" s="98" t="s">
        <v>542</v>
      </c>
      <c r="D202" s="98" t="s">
        <v>720</v>
      </c>
      <c r="E202" s="98"/>
      <c r="F202" s="99">
        <f>F203</f>
        <v>21</v>
      </c>
    </row>
    <row r="203" spans="1:6" ht="27" hidden="1">
      <c r="A203" s="103" t="s">
        <v>389</v>
      </c>
      <c r="B203" s="98" t="s">
        <v>681</v>
      </c>
      <c r="C203" s="98" t="s">
        <v>542</v>
      </c>
      <c r="D203" s="98" t="s">
        <v>720</v>
      </c>
      <c r="E203" s="98" t="s">
        <v>530</v>
      </c>
      <c r="F203" s="145">
        <v>21</v>
      </c>
    </row>
    <row r="204" spans="1:6" ht="41.25" hidden="1">
      <c r="A204" s="96" t="s">
        <v>666</v>
      </c>
      <c r="B204" s="95" t="s">
        <v>681</v>
      </c>
      <c r="C204" s="95" t="s">
        <v>542</v>
      </c>
      <c r="D204" s="95" t="s">
        <v>843</v>
      </c>
      <c r="E204" s="95"/>
      <c r="F204" s="113">
        <f>F205</f>
        <v>0</v>
      </c>
    </row>
    <row r="205" spans="1:6" ht="54" hidden="1">
      <c r="A205" s="144" t="s">
        <v>842</v>
      </c>
      <c r="B205" s="98" t="s">
        <v>681</v>
      </c>
      <c r="C205" s="98" t="s">
        <v>542</v>
      </c>
      <c r="D205" s="98" t="s">
        <v>667</v>
      </c>
      <c r="E205" s="98"/>
      <c r="F205" s="109">
        <f>F206</f>
        <v>0</v>
      </c>
    </row>
    <row r="206" spans="1:6" ht="27" hidden="1">
      <c r="A206" s="98" t="s">
        <v>668</v>
      </c>
      <c r="B206" s="98" t="s">
        <v>681</v>
      </c>
      <c r="C206" s="98" t="s">
        <v>542</v>
      </c>
      <c r="D206" s="98" t="s">
        <v>262</v>
      </c>
      <c r="E206" s="98"/>
      <c r="F206" s="109">
        <f>F207</f>
        <v>0</v>
      </c>
    </row>
    <row r="207" spans="1:6" ht="15" hidden="1">
      <c r="A207" s="98" t="s">
        <v>183</v>
      </c>
      <c r="B207" s="98" t="s">
        <v>681</v>
      </c>
      <c r="C207" s="98" t="s">
        <v>542</v>
      </c>
      <c r="D207" s="98" t="s">
        <v>262</v>
      </c>
      <c r="E207" s="98" t="s">
        <v>780</v>
      </c>
      <c r="F207" s="109"/>
    </row>
    <row r="208" spans="1:6" ht="41.25" hidden="1">
      <c r="A208" s="96" t="s">
        <v>609</v>
      </c>
      <c r="B208" s="95" t="s">
        <v>681</v>
      </c>
      <c r="C208" s="95" t="s">
        <v>542</v>
      </c>
      <c r="D208" s="95" t="s">
        <v>762</v>
      </c>
      <c r="E208" s="95"/>
      <c r="F208" s="113">
        <f>F209</f>
        <v>0</v>
      </c>
    </row>
    <row r="209" spans="1:6" ht="67.5" hidden="1">
      <c r="A209" s="144" t="s">
        <v>748</v>
      </c>
      <c r="B209" s="98" t="s">
        <v>681</v>
      </c>
      <c r="C209" s="98" t="s">
        <v>542</v>
      </c>
      <c r="D209" s="98" t="s">
        <v>191</v>
      </c>
      <c r="E209" s="98"/>
      <c r="F209" s="109">
        <f>F210</f>
        <v>0</v>
      </c>
    </row>
    <row r="210" spans="1:6" ht="27" hidden="1">
      <c r="A210" s="98" t="s">
        <v>610</v>
      </c>
      <c r="B210" s="98" t="s">
        <v>681</v>
      </c>
      <c r="C210" s="98" t="s">
        <v>542</v>
      </c>
      <c r="D210" s="98" t="s">
        <v>749</v>
      </c>
      <c r="E210" s="98"/>
      <c r="F210" s="109">
        <f>F212+F211</f>
        <v>0</v>
      </c>
    </row>
    <row r="211" spans="1:6" ht="27" hidden="1">
      <c r="A211" s="103" t="s">
        <v>389</v>
      </c>
      <c r="B211" s="98" t="s">
        <v>681</v>
      </c>
      <c r="C211" s="98" t="s">
        <v>542</v>
      </c>
      <c r="D211" s="98" t="s">
        <v>749</v>
      </c>
      <c r="E211" s="98" t="s">
        <v>530</v>
      </c>
      <c r="F211" s="109"/>
    </row>
    <row r="212" spans="1:6" ht="15" hidden="1">
      <c r="A212" s="98" t="s">
        <v>183</v>
      </c>
      <c r="B212" s="98" t="s">
        <v>681</v>
      </c>
      <c r="C212" s="98" t="s">
        <v>542</v>
      </c>
      <c r="D212" s="98" t="s">
        <v>749</v>
      </c>
      <c r="E212" s="98" t="s">
        <v>780</v>
      </c>
      <c r="F212" s="109"/>
    </row>
    <row r="213" spans="1:6" ht="54.75" hidden="1">
      <c r="A213" s="162" t="s">
        <v>76</v>
      </c>
      <c r="B213" s="163" t="s">
        <v>681</v>
      </c>
      <c r="C213" s="163" t="s">
        <v>542</v>
      </c>
      <c r="D213" s="163" t="s">
        <v>576</v>
      </c>
      <c r="E213" s="95"/>
      <c r="F213" s="113">
        <f>F214</f>
        <v>0</v>
      </c>
    </row>
    <row r="214" spans="1:6" ht="41.25" hidden="1">
      <c r="A214" s="155" t="s">
        <v>74</v>
      </c>
      <c r="B214" s="164" t="s">
        <v>681</v>
      </c>
      <c r="C214" s="164" t="s">
        <v>542</v>
      </c>
      <c r="D214" s="164" t="s">
        <v>577</v>
      </c>
      <c r="E214" s="98"/>
      <c r="F214" s="109">
        <f>F215</f>
        <v>0</v>
      </c>
    </row>
    <row r="215" spans="1:6" ht="27.75" hidden="1">
      <c r="A215" s="155" t="s">
        <v>77</v>
      </c>
      <c r="B215" s="164" t="s">
        <v>681</v>
      </c>
      <c r="C215" s="164" t="s">
        <v>542</v>
      </c>
      <c r="D215" s="164" t="s">
        <v>75</v>
      </c>
      <c r="E215" s="98"/>
      <c r="F215" s="109">
        <f>F216</f>
        <v>0</v>
      </c>
    </row>
    <row r="216" spans="1:6" ht="15" hidden="1">
      <c r="A216" s="98" t="s">
        <v>183</v>
      </c>
      <c r="B216" s="164" t="s">
        <v>681</v>
      </c>
      <c r="C216" s="164" t="s">
        <v>542</v>
      </c>
      <c r="D216" s="164" t="s">
        <v>75</v>
      </c>
      <c r="E216" s="98" t="s">
        <v>780</v>
      </c>
      <c r="F216" s="109"/>
    </row>
    <row r="217" spans="1:6" ht="27" hidden="1">
      <c r="A217" s="165" t="s">
        <v>171</v>
      </c>
      <c r="B217" s="165" t="s">
        <v>539</v>
      </c>
      <c r="C217" s="165"/>
      <c r="D217" s="165"/>
      <c r="E217" s="98"/>
      <c r="F217" s="113">
        <f aca="true" t="shared" si="0" ref="F217:F222">F218</f>
        <v>0</v>
      </c>
    </row>
    <row r="218" spans="1:6" ht="40.5" hidden="1">
      <c r="A218" s="166" t="s">
        <v>172</v>
      </c>
      <c r="B218" s="166" t="s">
        <v>539</v>
      </c>
      <c r="C218" s="166" t="s">
        <v>545</v>
      </c>
      <c r="D218" s="165"/>
      <c r="E218" s="98"/>
      <c r="F218" s="109">
        <f t="shared" si="0"/>
        <v>0</v>
      </c>
    </row>
    <row r="219" spans="1:6" ht="27.75" hidden="1">
      <c r="A219" s="101" t="s">
        <v>604</v>
      </c>
      <c r="B219" s="166" t="s">
        <v>539</v>
      </c>
      <c r="C219" s="166" t="s">
        <v>545</v>
      </c>
      <c r="D219" s="166" t="s">
        <v>603</v>
      </c>
      <c r="E219" s="98"/>
      <c r="F219" s="109">
        <f t="shared" si="0"/>
        <v>0</v>
      </c>
    </row>
    <row r="220" spans="1:6" ht="27.75" hidden="1">
      <c r="A220" s="101" t="s">
        <v>615</v>
      </c>
      <c r="B220" s="98" t="s">
        <v>539</v>
      </c>
      <c r="C220" s="98" t="s">
        <v>545</v>
      </c>
      <c r="D220" s="98" t="s">
        <v>82</v>
      </c>
      <c r="E220" s="98"/>
      <c r="F220" s="109">
        <f t="shared" si="0"/>
        <v>0</v>
      </c>
    </row>
    <row r="221" spans="1:6" ht="27.75" hidden="1">
      <c r="A221" s="101" t="s">
        <v>83</v>
      </c>
      <c r="B221" s="98" t="s">
        <v>539</v>
      </c>
      <c r="C221" s="98" t="s">
        <v>545</v>
      </c>
      <c r="D221" s="98" t="s">
        <v>84</v>
      </c>
      <c r="E221" s="98"/>
      <c r="F221" s="109">
        <f t="shared" si="0"/>
        <v>0</v>
      </c>
    </row>
    <row r="222" spans="1:6" ht="40.5" hidden="1">
      <c r="A222" s="166" t="s">
        <v>263</v>
      </c>
      <c r="B222" s="164" t="s">
        <v>539</v>
      </c>
      <c r="C222" s="164" t="s">
        <v>545</v>
      </c>
      <c r="D222" s="164" t="s">
        <v>264</v>
      </c>
      <c r="E222" s="98"/>
      <c r="F222" s="109">
        <f t="shared" si="0"/>
        <v>0</v>
      </c>
    </row>
    <row r="223" spans="1:6" ht="27" hidden="1">
      <c r="A223" s="98" t="s">
        <v>670</v>
      </c>
      <c r="B223" s="164" t="s">
        <v>539</v>
      </c>
      <c r="C223" s="164" t="s">
        <v>545</v>
      </c>
      <c r="D223" s="164" t="s">
        <v>264</v>
      </c>
      <c r="E223" s="98" t="s">
        <v>530</v>
      </c>
      <c r="F223" s="109"/>
    </row>
    <row r="224" spans="1:6" ht="27" hidden="1">
      <c r="A224" s="95" t="s">
        <v>171</v>
      </c>
      <c r="B224" s="163" t="s">
        <v>539</v>
      </c>
      <c r="C224" s="164"/>
      <c r="D224" s="164"/>
      <c r="E224" s="98"/>
      <c r="F224" s="109">
        <f>F225</f>
        <v>0</v>
      </c>
    </row>
    <row r="225" spans="1:6" ht="40.5" hidden="1">
      <c r="A225" s="95" t="s">
        <v>172</v>
      </c>
      <c r="B225" s="163" t="s">
        <v>539</v>
      </c>
      <c r="C225" s="163" t="s">
        <v>545</v>
      </c>
      <c r="D225" s="163"/>
      <c r="E225" s="95"/>
      <c r="F225" s="113">
        <f>F226</f>
        <v>0</v>
      </c>
    </row>
    <row r="226" spans="1:6" ht="27.75" hidden="1">
      <c r="A226" s="96" t="s">
        <v>615</v>
      </c>
      <c r="B226" s="164" t="s">
        <v>539</v>
      </c>
      <c r="C226" s="164" t="s">
        <v>545</v>
      </c>
      <c r="D226" s="164" t="s">
        <v>82</v>
      </c>
      <c r="E226" s="98"/>
      <c r="F226" s="109">
        <f>F227</f>
        <v>0</v>
      </c>
    </row>
    <row r="227" spans="1:6" ht="28.5" hidden="1">
      <c r="A227" s="102" t="s">
        <v>83</v>
      </c>
      <c r="B227" s="164" t="s">
        <v>539</v>
      </c>
      <c r="C227" s="164" t="s">
        <v>545</v>
      </c>
      <c r="D227" s="164" t="s">
        <v>84</v>
      </c>
      <c r="E227" s="98"/>
      <c r="F227" s="109">
        <f>F228</f>
        <v>0</v>
      </c>
    </row>
    <row r="228" spans="1:6" ht="27" hidden="1">
      <c r="A228" s="103" t="s">
        <v>389</v>
      </c>
      <c r="B228" s="164" t="s">
        <v>539</v>
      </c>
      <c r="C228" s="164" t="s">
        <v>545</v>
      </c>
      <c r="D228" s="164" t="s">
        <v>264</v>
      </c>
      <c r="E228" s="98" t="s">
        <v>530</v>
      </c>
      <c r="F228" s="109"/>
    </row>
    <row r="229" spans="1:6" ht="15">
      <c r="A229" s="95" t="s">
        <v>414</v>
      </c>
      <c r="B229" s="163" t="s">
        <v>540</v>
      </c>
      <c r="C229" s="164"/>
      <c r="D229" s="164"/>
      <c r="E229" s="98"/>
      <c r="F229" s="113">
        <f>F235+F236+F244</f>
        <v>13839</v>
      </c>
    </row>
    <row r="230" spans="1:6" ht="15" hidden="1">
      <c r="A230" s="97" t="s">
        <v>566</v>
      </c>
      <c r="B230" s="97" t="s">
        <v>540</v>
      </c>
      <c r="C230" s="97" t="s">
        <v>546</v>
      </c>
      <c r="D230" s="167"/>
      <c r="E230" s="167"/>
      <c r="F230" s="94">
        <f>F231</f>
        <v>0</v>
      </c>
    </row>
    <row r="231" spans="1:6" ht="57" hidden="1">
      <c r="A231" s="102" t="s">
        <v>296</v>
      </c>
      <c r="B231" s="97" t="s">
        <v>540</v>
      </c>
      <c r="C231" s="97" t="s">
        <v>546</v>
      </c>
      <c r="D231" s="168" t="s">
        <v>297</v>
      </c>
      <c r="E231" s="168"/>
      <c r="F231" s="94">
        <f>F232</f>
        <v>0</v>
      </c>
    </row>
    <row r="232" spans="1:6" ht="68.25" hidden="1">
      <c r="A232" s="101" t="s">
        <v>298</v>
      </c>
      <c r="B232" s="98" t="s">
        <v>540</v>
      </c>
      <c r="C232" s="98" t="s">
        <v>546</v>
      </c>
      <c r="D232" s="169" t="s">
        <v>299</v>
      </c>
      <c r="E232" s="169"/>
      <c r="F232" s="99">
        <f>F233</f>
        <v>0</v>
      </c>
    </row>
    <row r="233" spans="1:6" ht="15" hidden="1">
      <c r="A233" s="101" t="s">
        <v>102</v>
      </c>
      <c r="B233" s="98" t="s">
        <v>540</v>
      </c>
      <c r="C233" s="98" t="s">
        <v>546</v>
      </c>
      <c r="D233" s="169" t="s">
        <v>265</v>
      </c>
      <c r="E233" s="169"/>
      <c r="F233" s="99">
        <f>F234</f>
        <v>0</v>
      </c>
    </row>
    <row r="234" spans="1:6" ht="15" hidden="1">
      <c r="A234" s="170" t="s">
        <v>781</v>
      </c>
      <c r="B234" s="98" t="s">
        <v>540</v>
      </c>
      <c r="C234" s="98" t="s">
        <v>546</v>
      </c>
      <c r="D234" s="169" t="s">
        <v>265</v>
      </c>
      <c r="E234" s="169" t="s">
        <v>782</v>
      </c>
      <c r="F234" s="109"/>
    </row>
    <row r="235" spans="1:6" ht="15">
      <c r="A235" s="170" t="s">
        <v>566</v>
      </c>
      <c r="B235" s="98" t="s">
        <v>540</v>
      </c>
      <c r="C235" s="98" t="s">
        <v>546</v>
      </c>
      <c r="D235" s="169"/>
      <c r="E235" s="169"/>
      <c r="F235" s="235">
        <v>200</v>
      </c>
    </row>
    <row r="236" spans="1:6" ht="15">
      <c r="A236" s="101" t="s">
        <v>165</v>
      </c>
      <c r="B236" s="98" t="s">
        <v>540</v>
      </c>
      <c r="C236" s="98" t="s">
        <v>545</v>
      </c>
      <c r="D236" s="169"/>
      <c r="E236" s="169"/>
      <c r="F236" s="99">
        <f>F237</f>
        <v>13634</v>
      </c>
    </row>
    <row r="237" spans="1:6" ht="54.75" hidden="1">
      <c r="A237" s="127" t="s">
        <v>155</v>
      </c>
      <c r="B237" s="110" t="s">
        <v>540</v>
      </c>
      <c r="C237" s="110" t="s">
        <v>545</v>
      </c>
      <c r="D237" s="171" t="s">
        <v>156</v>
      </c>
      <c r="E237" s="171"/>
      <c r="F237" s="104">
        <f>F239</f>
        <v>13634</v>
      </c>
    </row>
    <row r="238" spans="1:6" ht="41.25" hidden="1">
      <c r="A238" s="127" t="s">
        <v>157</v>
      </c>
      <c r="B238" s="110" t="s">
        <v>540</v>
      </c>
      <c r="C238" s="110" t="s">
        <v>545</v>
      </c>
      <c r="D238" s="171" t="s">
        <v>158</v>
      </c>
      <c r="E238" s="171"/>
      <c r="F238" s="104">
        <f>F239</f>
        <v>13634</v>
      </c>
    </row>
    <row r="239" spans="1:6" ht="41.25" hidden="1">
      <c r="A239" s="172" t="s">
        <v>159</v>
      </c>
      <c r="B239" s="98" t="s">
        <v>540</v>
      </c>
      <c r="C239" s="98" t="s">
        <v>545</v>
      </c>
      <c r="D239" s="169" t="s">
        <v>160</v>
      </c>
      <c r="E239" s="169"/>
      <c r="F239" s="99">
        <f>F240</f>
        <v>13634</v>
      </c>
    </row>
    <row r="240" spans="1:6" ht="41.25" hidden="1">
      <c r="A240" s="170" t="s">
        <v>528</v>
      </c>
      <c r="B240" s="98" t="s">
        <v>540</v>
      </c>
      <c r="C240" s="98" t="s">
        <v>545</v>
      </c>
      <c r="D240" s="169" t="s">
        <v>161</v>
      </c>
      <c r="E240" s="169"/>
      <c r="F240" s="99">
        <f>F241+F243+F242</f>
        <v>13634</v>
      </c>
    </row>
    <row r="241" spans="1:6" ht="27.75" hidden="1">
      <c r="A241" s="98" t="s">
        <v>670</v>
      </c>
      <c r="B241" s="98" t="s">
        <v>540</v>
      </c>
      <c r="C241" s="98" t="s">
        <v>545</v>
      </c>
      <c r="D241" s="169" t="s">
        <v>161</v>
      </c>
      <c r="E241" s="169" t="s">
        <v>530</v>
      </c>
      <c r="F241" s="109"/>
    </row>
    <row r="242" spans="1:6" ht="27.75" hidden="1">
      <c r="A242" s="103" t="s">
        <v>389</v>
      </c>
      <c r="B242" s="98" t="s">
        <v>540</v>
      </c>
      <c r="C242" s="98" t="s">
        <v>545</v>
      </c>
      <c r="D242" s="169" t="s">
        <v>161</v>
      </c>
      <c r="E242" s="169" t="s">
        <v>530</v>
      </c>
      <c r="F242" s="109">
        <v>13634</v>
      </c>
    </row>
    <row r="243" spans="1:6" ht="27.75" hidden="1">
      <c r="A243" s="173" t="s">
        <v>174</v>
      </c>
      <c r="B243" s="98" t="s">
        <v>540</v>
      </c>
      <c r="C243" s="98" t="s">
        <v>545</v>
      </c>
      <c r="D243" s="171" t="s">
        <v>161</v>
      </c>
      <c r="E243" s="169" t="s">
        <v>532</v>
      </c>
      <c r="F243" s="109"/>
    </row>
    <row r="244" spans="1:6" ht="17.25" customHeight="1">
      <c r="A244" s="223" t="s">
        <v>526</v>
      </c>
      <c r="B244" s="98" t="s">
        <v>540</v>
      </c>
      <c r="C244" s="98" t="s">
        <v>527</v>
      </c>
      <c r="D244" s="169"/>
      <c r="E244" s="169"/>
      <c r="F244" s="99">
        <f>F245+F254+F249</f>
        <v>5</v>
      </c>
    </row>
    <row r="245" spans="1:6" ht="71.25" hidden="1">
      <c r="A245" s="102" t="s">
        <v>195</v>
      </c>
      <c r="B245" s="97" t="s">
        <v>540</v>
      </c>
      <c r="C245" s="97" t="s">
        <v>527</v>
      </c>
      <c r="D245" s="168" t="s">
        <v>297</v>
      </c>
      <c r="E245" s="169"/>
      <c r="F245" s="99">
        <f>F246</f>
        <v>0</v>
      </c>
    </row>
    <row r="246" spans="1:6" ht="68.25" hidden="1">
      <c r="A246" s="101" t="s">
        <v>678</v>
      </c>
      <c r="B246" s="98" t="s">
        <v>540</v>
      </c>
      <c r="C246" s="98" t="s">
        <v>527</v>
      </c>
      <c r="D246" s="169" t="s">
        <v>266</v>
      </c>
      <c r="E246" s="169"/>
      <c r="F246" s="99">
        <f>F247</f>
        <v>0</v>
      </c>
    </row>
    <row r="247" spans="1:6" ht="27" hidden="1">
      <c r="A247" s="110" t="s">
        <v>332</v>
      </c>
      <c r="B247" s="110" t="s">
        <v>540</v>
      </c>
      <c r="C247" s="110" t="s">
        <v>527</v>
      </c>
      <c r="D247" s="171" t="s">
        <v>267</v>
      </c>
      <c r="E247" s="171"/>
      <c r="F247" s="112">
        <f>F248</f>
        <v>0</v>
      </c>
    </row>
    <row r="248" spans="1:6" ht="27" hidden="1">
      <c r="A248" s="103" t="s">
        <v>389</v>
      </c>
      <c r="B248" s="98" t="s">
        <v>540</v>
      </c>
      <c r="C248" s="98" t="s">
        <v>527</v>
      </c>
      <c r="D248" s="169" t="s">
        <v>267</v>
      </c>
      <c r="E248" s="169" t="s">
        <v>530</v>
      </c>
      <c r="F248" s="109"/>
    </row>
    <row r="249" spans="1:6" ht="40.5" hidden="1">
      <c r="A249" s="160" t="s">
        <v>259</v>
      </c>
      <c r="B249" s="97" t="s">
        <v>540</v>
      </c>
      <c r="C249" s="97" t="s">
        <v>527</v>
      </c>
      <c r="D249" s="97" t="s">
        <v>360</v>
      </c>
      <c r="E249" s="97"/>
      <c r="F249" s="100">
        <f>F251</f>
        <v>0</v>
      </c>
    </row>
    <row r="250" spans="1:6" ht="28.5" hidden="1">
      <c r="A250" s="174"/>
      <c r="B250" s="97" t="s">
        <v>540</v>
      </c>
      <c r="C250" s="97" t="s">
        <v>527</v>
      </c>
      <c r="D250" s="175" t="s">
        <v>361</v>
      </c>
      <c r="E250" s="175"/>
      <c r="F250" s="176">
        <f>F251</f>
        <v>0</v>
      </c>
    </row>
    <row r="251" spans="1:6" ht="68.25" hidden="1">
      <c r="A251" s="154" t="s">
        <v>314</v>
      </c>
      <c r="B251" s="98" t="s">
        <v>540</v>
      </c>
      <c r="C251" s="98" t="s">
        <v>527</v>
      </c>
      <c r="D251" s="98" t="s">
        <v>362</v>
      </c>
      <c r="E251" s="98"/>
      <c r="F251" s="99">
        <f>F252</f>
        <v>0</v>
      </c>
    </row>
    <row r="252" spans="1:6" ht="40.5" hidden="1">
      <c r="A252" s="98" t="s">
        <v>614</v>
      </c>
      <c r="B252" s="98" t="s">
        <v>540</v>
      </c>
      <c r="C252" s="98" t="s">
        <v>527</v>
      </c>
      <c r="D252" s="98" t="s">
        <v>363</v>
      </c>
      <c r="E252" s="98"/>
      <c r="F252" s="99">
        <f>F253</f>
        <v>0</v>
      </c>
    </row>
    <row r="253" spans="1:6" ht="27" hidden="1">
      <c r="A253" s="103" t="s">
        <v>389</v>
      </c>
      <c r="B253" s="98" t="s">
        <v>540</v>
      </c>
      <c r="C253" s="98" t="s">
        <v>527</v>
      </c>
      <c r="D253" s="98" t="s">
        <v>363</v>
      </c>
      <c r="E253" s="98" t="s">
        <v>530</v>
      </c>
      <c r="F253" s="109"/>
    </row>
    <row r="254" spans="1:6" ht="27.75" hidden="1">
      <c r="A254" s="96" t="s">
        <v>615</v>
      </c>
      <c r="B254" s="95" t="s">
        <v>540</v>
      </c>
      <c r="C254" s="95" t="s">
        <v>527</v>
      </c>
      <c r="D254" s="95" t="s">
        <v>696</v>
      </c>
      <c r="E254" s="97"/>
      <c r="F254" s="100">
        <f>F255</f>
        <v>5</v>
      </c>
    </row>
    <row r="255" spans="1:6" ht="28.5" hidden="1">
      <c r="A255" s="102" t="s">
        <v>83</v>
      </c>
      <c r="B255" s="97" t="s">
        <v>540</v>
      </c>
      <c r="C255" s="97" t="s">
        <v>527</v>
      </c>
      <c r="D255" s="97" t="s">
        <v>697</v>
      </c>
      <c r="E255" s="97"/>
      <c r="F255" s="100">
        <f>F256</f>
        <v>5</v>
      </c>
    </row>
    <row r="256" spans="1:6" ht="40.5" hidden="1">
      <c r="A256" s="98" t="s">
        <v>614</v>
      </c>
      <c r="B256" s="98" t="s">
        <v>540</v>
      </c>
      <c r="C256" s="98" t="s">
        <v>527</v>
      </c>
      <c r="D256" s="98" t="s">
        <v>305</v>
      </c>
      <c r="E256" s="98"/>
      <c r="F256" s="99">
        <f>F257</f>
        <v>5</v>
      </c>
    </row>
    <row r="257" spans="1:6" ht="27" hidden="1">
      <c r="A257" s="103" t="s">
        <v>389</v>
      </c>
      <c r="B257" s="98" t="s">
        <v>540</v>
      </c>
      <c r="C257" s="98" t="s">
        <v>527</v>
      </c>
      <c r="D257" s="98" t="s">
        <v>305</v>
      </c>
      <c r="E257" s="98" t="s">
        <v>532</v>
      </c>
      <c r="F257" s="99">
        <v>5</v>
      </c>
    </row>
    <row r="258" spans="1:6" ht="15">
      <c r="A258" s="95" t="s">
        <v>415</v>
      </c>
      <c r="B258" s="95" t="s">
        <v>185</v>
      </c>
      <c r="C258" s="95"/>
      <c r="D258" s="167"/>
      <c r="E258" s="167"/>
      <c r="F258" s="94">
        <f>F265+F291+F259+F310</f>
        <v>1374.082</v>
      </c>
    </row>
    <row r="259" spans="1:6" ht="15">
      <c r="A259" s="15" t="s">
        <v>750</v>
      </c>
      <c r="B259" s="98" t="s">
        <v>185</v>
      </c>
      <c r="C259" s="98" t="s">
        <v>682</v>
      </c>
      <c r="D259" s="169"/>
      <c r="E259" s="169"/>
      <c r="F259" s="230">
        <v>1228.682</v>
      </c>
    </row>
    <row r="260" spans="1:6" ht="68.25" hidden="1">
      <c r="A260" s="177" t="s">
        <v>348</v>
      </c>
      <c r="B260" s="95" t="s">
        <v>185</v>
      </c>
      <c r="C260" s="95" t="s">
        <v>681</v>
      </c>
      <c r="D260" s="167" t="s">
        <v>372</v>
      </c>
      <c r="E260" s="167"/>
      <c r="F260" s="232">
        <f>F261</f>
        <v>3298.2</v>
      </c>
    </row>
    <row r="261" spans="1:6" ht="54.75" hidden="1">
      <c r="A261" s="126" t="s">
        <v>582</v>
      </c>
      <c r="B261" s="110" t="s">
        <v>185</v>
      </c>
      <c r="C261" s="110" t="s">
        <v>681</v>
      </c>
      <c r="D261" s="171" t="s">
        <v>373</v>
      </c>
      <c r="E261" s="171"/>
      <c r="F261" s="233">
        <f>F262</f>
        <v>3298.2</v>
      </c>
    </row>
    <row r="262" spans="1:6" ht="28.5" hidden="1" thickBot="1">
      <c r="A262" s="178" t="s">
        <v>583</v>
      </c>
      <c r="B262" s="98" t="s">
        <v>185</v>
      </c>
      <c r="C262" s="98" t="s">
        <v>681</v>
      </c>
      <c r="D262" s="169" t="s">
        <v>302</v>
      </c>
      <c r="E262" s="169"/>
      <c r="F262" s="230">
        <f>F263</f>
        <v>3298.2</v>
      </c>
    </row>
    <row r="263" spans="1:6" ht="27.75" hidden="1">
      <c r="A263" s="179" t="s">
        <v>303</v>
      </c>
      <c r="B263" s="98" t="s">
        <v>185</v>
      </c>
      <c r="C263" s="98" t="s">
        <v>681</v>
      </c>
      <c r="D263" s="98" t="s">
        <v>304</v>
      </c>
      <c r="E263" s="169"/>
      <c r="F263" s="230">
        <f>F264</f>
        <v>3298.2</v>
      </c>
    </row>
    <row r="264" spans="1:6" ht="15" hidden="1">
      <c r="A264" s="173" t="s">
        <v>662</v>
      </c>
      <c r="B264" s="98" t="s">
        <v>185</v>
      </c>
      <c r="C264" s="98" t="s">
        <v>681</v>
      </c>
      <c r="D264" s="98" t="s">
        <v>304</v>
      </c>
      <c r="E264" s="169" t="s">
        <v>524</v>
      </c>
      <c r="F264" s="230">
        <v>3298.2</v>
      </c>
    </row>
    <row r="265" spans="1:6" ht="15" hidden="1">
      <c r="A265" s="95" t="s">
        <v>750</v>
      </c>
      <c r="B265" s="95" t="s">
        <v>185</v>
      </c>
      <c r="C265" s="95" t="s">
        <v>682</v>
      </c>
      <c r="D265" s="167"/>
      <c r="E265" s="167"/>
      <c r="F265" s="232">
        <f>F266+F277+F285</f>
        <v>0</v>
      </c>
    </row>
    <row r="266" spans="1:6" ht="40.5" hidden="1">
      <c r="A266" s="95" t="s">
        <v>751</v>
      </c>
      <c r="B266" s="95" t="s">
        <v>185</v>
      </c>
      <c r="C266" s="95" t="s">
        <v>682</v>
      </c>
      <c r="D266" s="167" t="s">
        <v>753</v>
      </c>
      <c r="E266" s="167"/>
      <c r="F266" s="232">
        <f>F267+F272</f>
        <v>0</v>
      </c>
    </row>
    <row r="267" spans="1:6" ht="68.25" hidden="1">
      <c r="A267" s="101" t="s">
        <v>752</v>
      </c>
      <c r="B267" s="98" t="s">
        <v>185</v>
      </c>
      <c r="C267" s="98" t="s">
        <v>682</v>
      </c>
      <c r="D267" s="169" t="s">
        <v>754</v>
      </c>
      <c r="E267" s="169"/>
      <c r="F267" s="230">
        <f>F268+F270+F275</f>
        <v>0</v>
      </c>
    </row>
    <row r="268" spans="1:6" ht="27.75" hidden="1">
      <c r="A268" s="101" t="s">
        <v>188</v>
      </c>
      <c r="B268" s="98" t="s">
        <v>185</v>
      </c>
      <c r="C268" s="98" t="s">
        <v>682</v>
      </c>
      <c r="D268" s="169" t="s">
        <v>658</v>
      </c>
      <c r="E268" s="169"/>
      <c r="F268" s="230">
        <f>F269</f>
        <v>0</v>
      </c>
    </row>
    <row r="269" spans="1:6" ht="15" hidden="1">
      <c r="A269" s="101" t="s">
        <v>662</v>
      </c>
      <c r="B269" s="98" t="s">
        <v>185</v>
      </c>
      <c r="C269" s="98" t="s">
        <v>682</v>
      </c>
      <c r="D269" s="169" t="s">
        <v>658</v>
      </c>
      <c r="E269" s="169" t="s">
        <v>524</v>
      </c>
      <c r="F269" s="230"/>
    </row>
    <row r="270" spans="1:6" ht="27.75" hidden="1">
      <c r="A270" s="101" t="s">
        <v>746</v>
      </c>
      <c r="B270" s="98" t="s">
        <v>185</v>
      </c>
      <c r="C270" s="98" t="s">
        <v>682</v>
      </c>
      <c r="D270" s="169" t="s">
        <v>558</v>
      </c>
      <c r="E270" s="169"/>
      <c r="F270" s="230">
        <f>F271</f>
        <v>0</v>
      </c>
    </row>
    <row r="271" spans="1:6" ht="15" hidden="1">
      <c r="A271" s="173" t="s">
        <v>174</v>
      </c>
      <c r="B271" s="98" t="s">
        <v>185</v>
      </c>
      <c r="C271" s="98" t="s">
        <v>682</v>
      </c>
      <c r="D271" s="169" t="s">
        <v>558</v>
      </c>
      <c r="E271" s="169" t="s">
        <v>532</v>
      </c>
      <c r="F271" s="230"/>
    </row>
    <row r="272" spans="1:6" ht="27" hidden="1">
      <c r="A272" s="173" t="s">
        <v>661</v>
      </c>
      <c r="B272" s="98" t="s">
        <v>185</v>
      </c>
      <c r="C272" s="98" t="s">
        <v>682</v>
      </c>
      <c r="D272" s="169" t="s">
        <v>659</v>
      </c>
      <c r="E272" s="169"/>
      <c r="F272" s="230">
        <f>F273+F274</f>
        <v>0</v>
      </c>
    </row>
    <row r="273" spans="1:6" ht="27" hidden="1">
      <c r="A273" s="98" t="s">
        <v>670</v>
      </c>
      <c r="B273" s="98" t="s">
        <v>185</v>
      </c>
      <c r="C273" s="98" t="s">
        <v>682</v>
      </c>
      <c r="D273" s="169" t="s">
        <v>659</v>
      </c>
      <c r="E273" s="169" t="s">
        <v>530</v>
      </c>
      <c r="F273" s="239"/>
    </row>
    <row r="274" spans="1:6" ht="15" hidden="1">
      <c r="A274" s="173" t="s">
        <v>174</v>
      </c>
      <c r="B274" s="98" t="s">
        <v>185</v>
      </c>
      <c r="C274" s="98" t="s">
        <v>682</v>
      </c>
      <c r="D274" s="169" t="s">
        <v>659</v>
      </c>
      <c r="E274" s="169" t="s">
        <v>532</v>
      </c>
      <c r="F274" s="230"/>
    </row>
    <row r="275" spans="1:6" ht="41.25" hidden="1">
      <c r="A275" s="101" t="s">
        <v>313</v>
      </c>
      <c r="B275" s="98" t="s">
        <v>185</v>
      </c>
      <c r="C275" s="98" t="s">
        <v>682</v>
      </c>
      <c r="D275" s="169" t="s">
        <v>660</v>
      </c>
      <c r="E275" s="169"/>
      <c r="F275" s="230"/>
    </row>
    <row r="276" spans="1:6" ht="15" hidden="1">
      <c r="A276" s="101" t="s">
        <v>662</v>
      </c>
      <c r="B276" s="98" t="s">
        <v>185</v>
      </c>
      <c r="C276" s="98" t="s">
        <v>682</v>
      </c>
      <c r="D276" s="169" t="s">
        <v>660</v>
      </c>
      <c r="E276" s="169" t="s">
        <v>524</v>
      </c>
      <c r="F276" s="230"/>
    </row>
    <row r="277" spans="1:6" ht="27" hidden="1">
      <c r="A277" s="180" t="s">
        <v>615</v>
      </c>
      <c r="B277" s="95" t="s">
        <v>185</v>
      </c>
      <c r="C277" s="95" t="s">
        <v>682</v>
      </c>
      <c r="D277" s="167" t="s">
        <v>82</v>
      </c>
      <c r="E277" s="167"/>
      <c r="F277" s="232">
        <f>F278</f>
        <v>0</v>
      </c>
    </row>
    <row r="278" spans="1:6" ht="27.75" hidden="1">
      <c r="A278" s="181" t="s">
        <v>83</v>
      </c>
      <c r="B278" s="98" t="s">
        <v>185</v>
      </c>
      <c r="C278" s="98" t="s">
        <v>682</v>
      </c>
      <c r="D278" s="169" t="s">
        <v>84</v>
      </c>
      <c r="E278" s="169"/>
      <c r="F278" s="230">
        <f>F281+F279+F283</f>
        <v>0</v>
      </c>
    </row>
    <row r="279" spans="1:6" ht="27.75" hidden="1">
      <c r="A279" s="101" t="s">
        <v>746</v>
      </c>
      <c r="B279" s="98" t="s">
        <v>185</v>
      </c>
      <c r="C279" s="98" t="s">
        <v>682</v>
      </c>
      <c r="D279" s="169" t="s">
        <v>125</v>
      </c>
      <c r="E279" s="169"/>
      <c r="F279" s="230">
        <f>F280</f>
        <v>0</v>
      </c>
    </row>
    <row r="280" spans="1:6" ht="15" hidden="1">
      <c r="A280" s="173" t="s">
        <v>174</v>
      </c>
      <c r="B280" s="98" t="s">
        <v>185</v>
      </c>
      <c r="C280" s="98" t="s">
        <v>682</v>
      </c>
      <c r="D280" s="169" t="s">
        <v>125</v>
      </c>
      <c r="E280" s="169" t="s">
        <v>532</v>
      </c>
      <c r="F280" s="230"/>
    </row>
    <row r="281" spans="1:6" ht="27.75" hidden="1">
      <c r="A281" s="101" t="s">
        <v>746</v>
      </c>
      <c r="B281" s="98" t="s">
        <v>185</v>
      </c>
      <c r="C281" s="98" t="s">
        <v>682</v>
      </c>
      <c r="D281" s="169" t="s">
        <v>557</v>
      </c>
      <c r="E281" s="169"/>
      <c r="F281" s="230">
        <f>F282</f>
        <v>0</v>
      </c>
    </row>
    <row r="282" spans="1:6" ht="15" hidden="1">
      <c r="A282" s="173" t="s">
        <v>174</v>
      </c>
      <c r="B282" s="98" t="s">
        <v>185</v>
      </c>
      <c r="C282" s="98" t="s">
        <v>682</v>
      </c>
      <c r="D282" s="169" t="s">
        <v>557</v>
      </c>
      <c r="E282" s="169" t="s">
        <v>532</v>
      </c>
      <c r="F282" s="230"/>
    </row>
    <row r="283" spans="1:6" ht="15" hidden="1">
      <c r="A283" s="173" t="s">
        <v>395</v>
      </c>
      <c r="B283" s="98" t="s">
        <v>185</v>
      </c>
      <c r="C283" s="98" t="s">
        <v>682</v>
      </c>
      <c r="D283" s="169" t="s">
        <v>394</v>
      </c>
      <c r="E283" s="169"/>
      <c r="F283" s="230">
        <f>F284</f>
        <v>0</v>
      </c>
    </row>
    <row r="284" spans="1:6" ht="15" hidden="1">
      <c r="A284" s="173" t="s">
        <v>174</v>
      </c>
      <c r="B284" s="98" t="s">
        <v>185</v>
      </c>
      <c r="C284" s="98" t="s">
        <v>682</v>
      </c>
      <c r="D284" s="169" t="s">
        <v>394</v>
      </c>
      <c r="E284" s="169" t="s">
        <v>532</v>
      </c>
      <c r="F284" s="230"/>
    </row>
    <row r="285" spans="1:6" ht="41.25" hidden="1">
      <c r="A285" s="96" t="s">
        <v>192</v>
      </c>
      <c r="B285" s="97" t="s">
        <v>185</v>
      </c>
      <c r="C285" s="97" t="s">
        <v>682</v>
      </c>
      <c r="D285" s="168" t="s">
        <v>759</v>
      </c>
      <c r="E285" s="168"/>
      <c r="F285" s="232">
        <f>F286</f>
        <v>0</v>
      </c>
    </row>
    <row r="286" spans="1:6" ht="41.25" hidden="1">
      <c r="A286" s="182" t="s">
        <v>760</v>
      </c>
      <c r="B286" s="98" t="s">
        <v>185</v>
      </c>
      <c r="C286" s="98" t="s">
        <v>682</v>
      </c>
      <c r="D286" s="169" t="s">
        <v>308</v>
      </c>
      <c r="E286" s="169"/>
      <c r="F286" s="230">
        <f>F289+F287</f>
        <v>0</v>
      </c>
    </row>
    <row r="287" spans="1:6" ht="27.75" hidden="1">
      <c r="A287" s="182" t="s">
        <v>253</v>
      </c>
      <c r="B287" s="98" t="s">
        <v>185</v>
      </c>
      <c r="C287" s="98" t="s">
        <v>682</v>
      </c>
      <c r="D287" s="169" t="s">
        <v>193</v>
      </c>
      <c r="E287" s="169"/>
      <c r="F287" s="230">
        <f>F288</f>
        <v>0</v>
      </c>
    </row>
    <row r="288" spans="1:6" ht="15" hidden="1">
      <c r="A288" s="173" t="s">
        <v>174</v>
      </c>
      <c r="B288" s="98" t="s">
        <v>185</v>
      </c>
      <c r="C288" s="98" t="s">
        <v>682</v>
      </c>
      <c r="D288" s="169" t="s">
        <v>193</v>
      </c>
      <c r="E288" s="169" t="s">
        <v>532</v>
      </c>
      <c r="F288" s="230"/>
    </row>
    <row r="289" spans="1:6" ht="27.75" hidden="1">
      <c r="A289" s="183" t="s">
        <v>743</v>
      </c>
      <c r="B289" s="98" t="s">
        <v>185</v>
      </c>
      <c r="C289" s="98" t="s">
        <v>682</v>
      </c>
      <c r="D289" s="169" t="s">
        <v>268</v>
      </c>
      <c r="E289" s="169"/>
      <c r="F289" s="230">
        <f>F290</f>
        <v>0</v>
      </c>
    </row>
    <row r="290" spans="1:6" ht="15" hidden="1">
      <c r="A290" s="173" t="s">
        <v>174</v>
      </c>
      <c r="B290" s="98" t="s">
        <v>185</v>
      </c>
      <c r="C290" s="98" t="s">
        <v>682</v>
      </c>
      <c r="D290" s="169" t="s">
        <v>268</v>
      </c>
      <c r="E290" s="169" t="s">
        <v>532</v>
      </c>
      <c r="F290" s="230"/>
    </row>
    <row r="291" spans="1:6" ht="15" hidden="1">
      <c r="A291" s="97" t="s">
        <v>606</v>
      </c>
      <c r="B291" s="97" t="s">
        <v>185</v>
      </c>
      <c r="C291" s="97" t="s">
        <v>539</v>
      </c>
      <c r="D291" s="168"/>
      <c r="E291" s="168"/>
      <c r="F291" s="234">
        <f>F292+F304</f>
        <v>0</v>
      </c>
    </row>
    <row r="292" spans="1:6" ht="41.25" hidden="1">
      <c r="A292" s="96" t="s">
        <v>192</v>
      </c>
      <c r="B292" s="97" t="s">
        <v>185</v>
      </c>
      <c r="C292" s="97" t="s">
        <v>539</v>
      </c>
      <c r="D292" s="168" t="s">
        <v>759</v>
      </c>
      <c r="E292" s="168"/>
      <c r="F292" s="232">
        <f>F293</f>
        <v>0</v>
      </c>
    </row>
    <row r="293" spans="1:6" ht="41.25" hidden="1">
      <c r="A293" s="182" t="s">
        <v>760</v>
      </c>
      <c r="B293" s="98" t="s">
        <v>185</v>
      </c>
      <c r="C293" s="98" t="s">
        <v>539</v>
      </c>
      <c r="D293" s="169" t="s">
        <v>308</v>
      </c>
      <c r="E293" s="169"/>
      <c r="F293" s="230">
        <f>F294+F296</f>
        <v>0</v>
      </c>
    </row>
    <row r="294" spans="1:6" ht="27.75" hidden="1">
      <c r="A294" s="183" t="s">
        <v>743</v>
      </c>
      <c r="B294" s="98" t="s">
        <v>185</v>
      </c>
      <c r="C294" s="98" t="s">
        <v>539</v>
      </c>
      <c r="D294" s="169" t="s">
        <v>268</v>
      </c>
      <c r="E294" s="169"/>
      <c r="F294" s="230">
        <f>F295</f>
        <v>0</v>
      </c>
    </row>
    <row r="295" spans="1:6" ht="15" hidden="1">
      <c r="A295" s="173" t="s">
        <v>174</v>
      </c>
      <c r="B295" s="98" t="s">
        <v>185</v>
      </c>
      <c r="C295" s="98" t="s">
        <v>539</v>
      </c>
      <c r="D295" s="169" t="s">
        <v>268</v>
      </c>
      <c r="E295" s="169" t="s">
        <v>532</v>
      </c>
      <c r="F295" s="230"/>
    </row>
    <row r="296" spans="1:6" ht="27.75" hidden="1">
      <c r="A296" s="183" t="s">
        <v>744</v>
      </c>
      <c r="B296" s="98" t="s">
        <v>185</v>
      </c>
      <c r="C296" s="98" t="s">
        <v>539</v>
      </c>
      <c r="D296" s="169" t="s">
        <v>269</v>
      </c>
      <c r="E296" s="169"/>
      <c r="F296" s="230">
        <f>F297+F298</f>
        <v>0</v>
      </c>
    </row>
    <row r="297" spans="1:6" ht="15" hidden="1">
      <c r="A297" s="98" t="s">
        <v>529</v>
      </c>
      <c r="B297" s="98" t="s">
        <v>185</v>
      </c>
      <c r="C297" s="98" t="s">
        <v>539</v>
      </c>
      <c r="D297" s="169" t="s">
        <v>328</v>
      </c>
      <c r="E297" s="98" t="s">
        <v>530</v>
      </c>
      <c r="F297" s="235"/>
    </row>
    <row r="298" spans="1:6" ht="15" hidden="1">
      <c r="A298" s="98" t="s">
        <v>662</v>
      </c>
      <c r="B298" s="98" t="s">
        <v>185</v>
      </c>
      <c r="C298" s="98" t="s">
        <v>539</v>
      </c>
      <c r="D298" s="169" t="s">
        <v>270</v>
      </c>
      <c r="E298" s="169" t="s">
        <v>524</v>
      </c>
      <c r="F298" s="235"/>
    </row>
    <row r="299" spans="1:6" ht="15" hidden="1">
      <c r="A299" s="95"/>
      <c r="B299" s="95"/>
      <c r="C299" s="95"/>
      <c r="D299" s="167"/>
      <c r="E299" s="167"/>
      <c r="F299" s="237"/>
    </row>
    <row r="300" spans="1:6" ht="15" hidden="1">
      <c r="A300" s="101"/>
      <c r="B300" s="98"/>
      <c r="C300" s="98"/>
      <c r="D300" s="169"/>
      <c r="E300" s="169"/>
      <c r="F300" s="235"/>
    </row>
    <row r="301" spans="1:6" ht="15" hidden="1">
      <c r="A301" s="173"/>
      <c r="B301" s="98"/>
      <c r="C301" s="98"/>
      <c r="D301" s="169"/>
      <c r="E301" s="169"/>
      <c r="F301" s="235"/>
    </row>
    <row r="302" spans="1:6" ht="15" hidden="1">
      <c r="A302" s="98"/>
      <c r="B302" s="98"/>
      <c r="C302" s="98"/>
      <c r="D302" s="169"/>
      <c r="E302" s="169"/>
      <c r="F302" s="235"/>
    </row>
    <row r="303" spans="1:6" ht="15" hidden="1">
      <c r="A303" s="98"/>
      <c r="B303" s="98"/>
      <c r="C303" s="98"/>
      <c r="D303" s="169"/>
      <c r="E303" s="169"/>
      <c r="F303" s="235"/>
    </row>
    <row r="304" spans="1:6" ht="68.25" hidden="1">
      <c r="A304" s="177" t="s">
        <v>348</v>
      </c>
      <c r="B304" s="95" t="s">
        <v>560</v>
      </c>
      <c r="C304" s="95" t="s">
        <v>539</v>
      </c>
      <c r="D304" s="167" t="s">
        <v>765</v>
      </c>
      <c r="E304" s="167"/>
      <c r="F304" s="237">
        <f>F305</f>
        <v>0</v>
      </c>
    </row>
    <row r="305" spans="1:6" ht="81.75" hidden="1">
      <c r="A305" s="184" t="s">
        <v>740</v>
      </c>
      <c r="B305" s="98" t="s">
        <v>185</v>
      </c>
      <c r="C305" s="98" t="s">
        <v>539</v>
      </c>
      <c r="D305" s="169" t="s">
        <v>559</v>
      </c>
      <c r="E305" s="169"/>
      <c r="F305" s="235">
        <f>F306+F308</f>
        <v>0</v>
      </c>
    </row>
    <row r="306" spans="1:6" ht="15" hidden="1">
      <c r="A306" s="98" t="s">
        <v>561</v>
      </c>
      <c r="B306" s="98" t="s">
        <v>185</v>
      </c>
      <c r="C306" s="98" t="s">
        <v>539</v>
      </c>
      <c r="D306" s="169" t="s">
        <v>562</v>
      </c>
      <c r="E306" s="169"/>
      <c r="F306" s="235">
        <f>F307</f>
        <v>0</v>
      </c>
    </row>
    <row r="307" spans="1:6" ht="15" hidden="1">
      <c r="A307" s="98" t="s">
        <v>662</v>
      </c>
      <c r="B307" s="98" t="s">
        <v>185</v>
      </c>
      <c r="C307" s="98" t="s">
        <v>539</v>
      </c>
      <c r="D307" s="169" t="s">
        <v>562</v>
      </c>
      <c r="E307" s="169" t="s">
        <v>532</v>
      </c>
      <c r="F307" s="235"/>
    </row>
    <row r="308" spans="1:6" ht="27" hidden="1">
      <c r="A308" s="98" t="s">
        <v>563</v>
      </c>
      <c r="B308" s="98" t="s">
        <v>185</v>
      </c>
      <c r="C308" s="98" t="s">
        <v>539</v>
      </c>
      <c r="D308" s="169" t="s">
        <v>564</v>
      </c>
      <c r="E308" s="169"/>
      <c r="F308" s="235">
        <f>F309</f>
        <v>0</v>
      </c>
    </row>
    <row r="309" spans="1:6" ht="15" hidden="1">
      <c r="A309" s="98" t="s">
        <v>662</v>
      </c>
      <c r="B309" s="98" t="s">
        <v>185</v>
      </c>
      <c r="C309" s="98" t="s">
        <v>539</v>
      </c>
      <c r="D309" s="169" t="s">
        <v>564</v>
      </c>
      <c r="E309" s="169" t="s">
        <v>532</v>
      </c>
      <c r="F309" s="235"/>
    </row>
    <row r="310" spans="1:6" ht="15">
      <c r="A310" s="98" t="s">
        <v>430</v>
      </c>
      <c r="B310" s="98" t="s">
        <v>185</v>
      </c>
      <c r="C310" s="98" t="s">
        <v>539</v>
      </c>
      <c r="D310" s="169"/>
      <c r="E310" s="169"/>
      <c r="F310" s="235">
        <v>145.4</v>
      </c>
    </row>
    <row r="311" spans="1:6" ht="15">
      <c r="A311" s="95" t="s">
        <v>771</v>
      </c>
      <c r="B311" s="95" t="s">
        <v>543</v>
      </c>
      <c r="C311" s="95"/>
      <c r="D311" s="95"/>
      <c r="E311" s="95"/>
      <c r="F311" s="94">
        <f>F312+F342+F419+F427+F439</f>
        <v>228644.24200000003</v>
      </c>
    </row>
    <row r="312" spans="1:6" ht="15">
      <c r="A312" s="98" t="s">
        <v>772</v>
      </c>
      <c r="B312" s="98" t="s">
        <v>543</v>
      </c>
      <c r="C312" s="98" t="s">
        <v>681</v>
      </c>
      <c r="D312" s="98"/>
      <c r="E312" s="98"/>
      <c r="F312" s="99">
        <f>F313</f>
        <v>32991.097</v>
      </c>
    </row>
    <row r="313" spans="1:6" ht="27.75" hidden="1">
      <c r="A313" s="127" t="s">
        <v>761</v>
      </c>
      <c r="B313" s="110" t="s">
        <v>543</v>
      </c>
      <c r="C313" s="110" t="s">
        <v>681</v>
      </c>
      <c r="D313" s="110" t="s">
        <v>693</v>
      </c>
      <c r="E313" s="110"/>
      <c r="F313" s="104">
        <f>F314+F337</f>
        <v>32991.097</v>
      </c>
    </row>
    <row r="314" spans="1:6" ht="27.75" hidden="1">
      <c r="A314" s="127" t="s">
        <v>584</v>
      </c>
      <c r="B314" s="98" t="s">
        <v>543</v>
      </c>
      <c r="C314" s="98" t="s">
        <v>681</v>
      </c>
      <c r="D314" s="110" t="s">
        <v>352</v>
      </c>
      <c r="E314" s="98"/>
      <c r="F314" s="104">
        <f>F320+F327+F334+F330+F317+F332+F315</f>
        <v>32940.097</v>
      </c>
    </row>
    <row r="315" spans="1:6" ht="41.25" hidden="1">
      <c r="A315" s="127" t="s">
        <v>840</v>
      </c>
      <c r="B315" s="110" t="s">
        <v>543</v>
      </c>
      <c r="C315" s="110" t="s">
        <v>681</v>
      </c>
      <c r="D315" s="110" t="s">
        <v>142</v>
      </c>
      <c r="E315" s="110"/>
      <c r="F315" s="104">
        <f>F316</f>
        <v>0</v>
      </c>
    </row>
    <row r="316" spans="1:6" ht="27" hidden="1">
      <c r="A316" s="101" t="s">
        <v>662</v>
      </c>
      <c r="B316" s="98" t="s">
        <v>543</v>
      </c>
      <c r="C316" s="98" t="s">
        <v>681</v>
      </c>
      <c r="D316" s="98" t="s">
        <v>140</v>
      </c>
      <c r="E316" s="98" t="s">
        <v>524</v>
      </c>
      <c r="F316" s="99"/>
    </row>
    <row r="317" spans="1:6" ht="108" hidden="1">
      <c r="A317" s="185" t="s">
        <v>709</v>
      </c>
      <c r="B317" s="98" t="s">
        <v>543</v>
      </c>
      <c r="C317" s="98" t="s">
        <v>681</v>
      </c>
      <c r="D317" s="98" t="s">
        <v>140</v>
      </c>
      <c r="E317" s="98"/>
      <c r="F317" s="99">
        <f>F318</f>
        <v>0</v>
      </c>
    </row>
    <row r="318" spans="1:6" ht="27" hidden="1">
      <c r="A318" s="103" t="s">
        <v>389</v>
      </c>
      <c r="B318" s="98" t="s">
        <v>543</v>
      </c>
      <c r="C318" s="98" t="s">
        <v>681</v>
      </c>
      <c r="D318" s="98" t="s">
        <v>140</v>
      </c>
      <c r="E318" s="98" t="s">
        <v>530</v>
      </c>
      <c r="F318" s="99"/>
    </row>
    <row r="319" spans="1:6" ht="27.75" hidden="1">
      <c r="A319" s="117" t="s">
        <v>141</v>
      </c>
      <c r="B319" s="98" t="s">
        <v>543</v>
      </c>
      <c r="C319" s="98" t="s">
        <v>681</v>
      </c>
      <c r="D319" s="98" t="s">
        <v>142</v>
      </c>
      <c r="E319" s="98"/>
      <c r="F319" s="99">
        <f>F320</f>
        <v>17462</v>
      </c>
    </row>
    <row r="320" spans="1:6" ht="27" hidden="1">
      <c r="A320" s="98" t="s">
        <v>613</v>
      </c>
      <c r="B320" s="98" t="s">
        <v>543</v>
      </c>
      <c r="C320" s="98" t="s">
        <v>681</v>
      </c>
      <c r="D320" s="98" t="s">
        <v>140</v>
      </c>
      <c r="E320" s="98"/>
      <c r="F320" s="99">
        <f>F321+F322+F324+F323</f>
        <v>17462</v>
      </c>
    </row>
    <row r="321" spans="1:6" ht="67.5" hidden="1">
      <c r="A321" s="98" t="s">
        <v>669</v>
      </c>
      <c r="B321" s="98" t="s">
        <v>543</v>
      </c>
      <c r="C321" s="98" t="s">
        <v>681</v>
      </c>
      <c r="D321" s="98" t="s">
        <v>140</v>
      </c>
      <c r="E321" s="98" t="s">
        <v>73</v>
      </c>
      <c r="F321" s="99">
        <v>6252</v>
      </c>
    </row>
    <row r="322" spans="1:6" ht="27.75" hidden="1">
      <c r="A322" s="157" t="s">
        <v>389</v>
      </c>
      <c r="B322" s="98" t="s">
        <v>543</v>
      </c>
      <c r="C322" s="98" t="s">
        <v>681</v>
      </c>
      <c r="D322" s="98" t="s">
        <v>140</v>
      </c>
      <c r="E322" s="98" t="s">
        <v>530</v>
      </c>
      <c r="F322" s="99">
        <v>8157</v>
      </c>
    </row>
    <row r="323" spans="1:6" ht="27" hidden="1">
      <c r="A323" s="98" t="s">
        <v>662</v>
      </c>
      <c r="B323" s="98" t="s">
        <v>543</v>
      </c>
      <c r="C323" s="98" t="s">
        <v>681</v>
      </c>
      <c r="D323" s="98" t="s">
        <v>140</v>
      </c>
      <c r="E323" s="98" t="s">
        <v>524</v>
      </c>
      <c r="F323" s="99"/>
    </row>
    <row r="324" spans="1:6" ht="27" hidden="1">
      <c r="A324" s="173" t="s">
        <v>781</v>
      </c>
      <c r="B324" s="98" t="s">
        <v>543</v>
      </c>
      <c r="C324" s="98" t="s">
        <v>681</v>
      </c>
      <c r="D324" s="98" t="s">
        <v>140</v>
      </c>
      <c r="E324" s="98" t="s">
        <v>782</v>
      </c>
      <c r="F324" s="99">
        <v>3053</v>
      </c>
    </row>
    <row r="325" spans="1:6" ht="54.75" hidden="1">
      <c r="A325" s="127" t="s">
        <v>399</v>
      </c>
      <c r="B325" s="110" t="s">
        <v>543</v>
      </c>
      <c r="C325" s="110" t="s">
        <v>681</v>
      </c>
      <c r="D325" s="110" t="s">
        <v>338</v>
      </c>
      <c r="E325" s="110"/>
      <c r="F325" s="104">
        <f>F327</f>
        <v>0</v>
      </c>
    </row>
    <row r="326" spans="1:6" ht="15" hidden="1">
      <c r="A326" s="127"/>
      <c r="B326" s="110"/>
      <c r="C326" s="110"/>
      <c r="D326" s="110"/>
      <c r="E326" s="110"/>
      <c r="F326" s="104"/>
    </row>
    <row r="327" spans="1:6" ht="81.75" hidden="1">
      <c r="A327" s="186" t="s">
        <v>571</v>
      </c>
      <c r="B327" s="110" t="s">
        <v>543</v>
      </c>
      <c r="C327" s="110" t="s">
        <v>681</v>
      </c>
      <c r="D327" s="110" t="s">
        <v>573</v>
      </c>
      <c r="E327" s="110"/>
      <c r="F327" s="112">
        <f>F329+F328</f>
        <v>0</v>
      </c>
    </row>
    <row r="328" spans="1:6" ht="27" hidden="1">
      <c r="A328" s="98" t="s">
        <v>670</v>
      </c>
      <c r="B328" s="98" t="s">
        <v>543</v>
      </c>
      <c r="C328" s="98" t="s">
        <v>681</v>
      </c>
      <c r="D328" s="110" t="s">
        <v>573</v>
      </c>
      <c r="E328" s="98" t="s">
        <v>530</v>
      </c>
      <c r="F328" s="109"/>
    </row>
    <row r="329" spans="1:6" ht="27" hidden="1">
      <c r="A329" s="103" t="s">
        <v>389</v>
      </c>
      <c r="B329" s="98" t="s">
        <v>543</v>
      </c>
      <c r="C329" s="98" t="s">
        <v>681</v>
      </c>
      <c r="D329" s="110" t="s">
        <v>573</v>
      </c>
      <c r="E329" s="98" t="s">
        <v>530</v>
      </c>
      <c r="F329" s="109"/>
    </row>
    <row r="330" spans="1:6" ht="40.5" hidden="1">
      <c r="A330" s="110" t="s">
        <v>81</v>
      </c>
      <c r="B330" s="98" t="s">
        <v>543</v>
      </c>
      <c r="C330" s="98" t="s">
        <v>681</v>
      </c>
      <c r="D330" s="98" t="s">
        <v>93</v>
      </c>
      <c r="E330" s="98"/>
      <c r="F330" s="109">
        <f>F331</f>
        <v>0</v>
      </c>
    </row>
    <row r="331" spans="1:6" ht="27" hidden="1">
      <c r="A331" s="103" t="s">
        <v>389</v>
      </c>
      <c r="B331" s="98" t="s">
        <v>543</v>
      </c>
      <c r="C331" s="98" t="s">
        <v>681</v>
      </c>
      <c r="D331" s="98" t="s">
        <v>93</v>
      </c>
      <c r="E331" s="98" t="s">
        <v>530</v>
      </c>
      <c r="F331" s="109"/>
    </row>
    <row r="332" spans="1:6" ht="27" hidden="1">
      <c r="A332" s="98" t="s">
        <v>755</v>
      </c>
      <c r="B332" s="98" t="s">
        <v>543</v>
      </c>
      <c r="C332" s="98" t="s">
        <v>681</v>
      </c>
      <c r="D332" s="98" t="s">
        <v>92</v>
      </c>
      <c r="E332" s="98"/>
      <c r="F332" s="109">
        <f>F333</f>
        <v>0</v>
      </c>
    </row>
    <row r="333" spans="1:6" ht="15" hidden="1">
      <c r="A333" s="98" t="s">
        <v>662</v>
      </c>
      <c r="B333" s="98" t="s">
        <v>543</v>
      </c>
      <c r="C333" s="98" t="s">
        <v>681</v>
      </c>
      <c r="D333" s="98" t="s">
        <v>92</v>
      </c>
      <c r="E333" s="98" t="s">
        <v>524</v>
      </c>
      <c r="F333" s="109"/>
    </row>
    <row r="334" spans="1:6" ht="108.75" hidden="1">
      <c r="A334" s="187" t="s">
        <v>78</v>
      </c>
      <c r="B334" s="98" t="s">
        <v>543</v>
      </c>
      <c r="C334" s="98" t="s">
        <v>681</v>
      </c>
      <c r="D334" s="111" t="s">
        <v>144</v>
      </c>
      <c r="E334" s="98"/>
      <c r="F334" s="99">
        <f>F335+F336</f>
        <v>15478.097</v>
      </c>
    </row>
    <row r="335" spans="1:6" ht="67.5" hidden="1">
      <c r="A335" s="98" t="s">
        <v>669</v>
      </c>
      <c r="B335" s="98" t="s">
        <v>543</v>
      </c>
      <c r="C335" s="98" t="s">
        <v>681</v>
      </c>
      <c r="D335" s="111" t="s">
        <v>144</v>
      </c>
      <c r="E335" s="98" t="s">
        <v>73</v>
      </c>
      <c r="F335" s="109">
        <v>15390.189</v>
      </c>
    </row>
    <row r="336" spans="1:6" ht="27" hidden="1">
      <c r="A336" s="103" t="s">
        <v>389</v>
      </c>
      <c r="B336" s="98" t="s">
        <v>543</v>
      </c>
      <c r="C336" s="98" t="s">
        <v>681</v>
      </c>
      <c r="D336" s="131" t="s">
        <v>144</v>
      </c>
      <c r="E336" s="98" t="s">
        <v>530</v>
      </c>
      <c r="F336" s="109">
        <v>87.908</v>
      </c>
    </row>
    <row r="337" spans="1:6" ht="54" hidden="1">
      <c r="A337" s="120" t="s">
        <v>602</v>
      </c>
      <c r="B337" s="110" t="s">
        <v>543</v>
      </c>
      <c r="C337" s="110" t="s">
        <v>681</v>
      </c>
      <c r="D337" s="110" t="s">
        <v>650</v>
      </c>
      <c r="E337" s="110"/>
      <c r="F337" s="104">
        <f>F338</f>
        <v>51</v>
      </c>
    </row>
    <row r="338" spans="1:6" ht="27.75" hidden="1">
      <c r="A338" s="155" t="s">
        <v>585</v>
      </c>
      <c r="B338" s="98" t="s">
        <v>543</v>
      </c>
      <c r="C338" s="98" t="s">
        <v>681</v>
      </c>
      <c r="D338" s="98" t="s">
        <v>651</v>
      </c>
      <c r="E338" s="98"/>
      <c r="F338" s="99">
        <f>F339</f>
        <v>51</v>
      </c>
    </row>
    <row r="339" spans="1:6" ht="41.25" hidden="1">
      <c r="A339" s="156" t="s">
        <v>652</v>
      </c>
      <c r="B339" s="98" t="s">
        <v>330</v>
      </c>
      <c r="C339" s="98" t="s">
        <v>681</v>
      </c>
      <c r="D339" s="98" t="s">
        <v>653</v>
      </c>
      <c r="E339" s="98"/>
      <c r="F339" s="99">
        <f>F340</f>
        <v>51</v>
      </c>
    </row>
    <row r="340" spans="1:6" ht="27" hidden="1">
      <c r="A340" s="98" t="s">
        <v>329</v>
      </c>
      <c r="B340" s="98" t="s">
        <v>330</v>
      </c>
      <c r="C340" s="98" t="s">
        <v>681</v>
      </c>
      <c r="D340" s="98" t="s">
        <v>654</v>
      </c>
      <c r="E340" s="98"/>
      <c r="F340" s="99">
        <f>F341</f>
        <v>51</v>
      </c>
    </row>
    <row r="341" spans="1:6" ht="27" hidden="1">
      <c r="A341" s="98" t="s">
        <v>670</v>
      </c>
      <c r="B341" s="98" t="s">
        <v>543</v>
      </c>
      <c r="C341" s="98" t="s">
        <v>681</v>
      </c>
      <c r="D341" s="98" t="s">
        <v>654</v>
      </c>
      <c r="E341" s="98" t="s">
        <v>530</v>
      </c>
      <c r="F341" s="109">
        <v>51</v>
      </c>
    </row>
    <row r="342" spans="1:6" ht="15">
      <c r="A342" s="98" t="s">
        <v>773</v>
      </c>
      <c r="B342" s="98" t="s">
        <v>543</v>
      </c>
      <c r="C342" s="98" t="s">
        <v>682</v>
      </c>
      <c r="D342" s="98"/>
      <c r="E342" s="98"/>
      <c r="F342" s="99">
        <f>F343+F379+F391+F405+F410+F414+F387+F400+F395</f>
        <v>180095.31900000002</v>
      </c>
    </row>
    <row r="343" spans="1:6" ht="41.25" hidden="1">
      <c r="A343" s="127" t="s">
        <v>460</v>
      </c>
      <c r="B343" s="110" t="s">
        <v>543</v>
      </c>
      <c r="C343" s="110" t="s">
        <v>682</v>
      </c>
      <c r="D343" s="110" t="s">
        <v>693</v>
      </c>
      <c r="E343" s="110"/>
      <c r="F343" s="104">
        <f>F344</f>
        <v>178102.31900000002</v>
      </c>
    </row>
    <row r="344" spans="1:6" ht="27.75" hidden="1">
      <c r="A344" s="127" t="s">
        <v>586</v>
      </c>
      <c r="B344" s="110" t="s">
        <v>543</v>
      </c>
      <c r="C344" s="110" t="s">
        <v>682</v>
      </c>
      <c r="D344" s="110" t="s">
        <v>352</v>
      </c>
      <c r="E344" s="110"/>
      <c r="F344" s="104">
        <f>F345+F362+F369</f>
        <v>178102.31900000002</v>
      </c>
    </row>
    <row r="345" spans="1:6" ht="27.75" hidden="1">
      <c r="A345" s="117" t="s">
        <v>141</v>
      </c>
      <c r="B345" s="110" t="s">
        <v>543</v>
      </c>
      <c r="C345" s="110" t="s">
        <v>682</v>
      </c>
      <c r="D345" s="110" t="s">
        <v>142</v>
      </c>
      <c r="E345" s="110"/>
      <c r="F345" s="104">
        <f>F346+F349+F351+F360</f>
        <v>175742.31900000002</v>
      </c>
    </row>
    <row r="346" spans="1:6" ht="108.75" hidden="1">
      <c r="A346" s="150" t="s">
        <v>79</v>
      </c>
      <c r="B346" s="98" t="s">
        <v>543</v>
      </c>
      <c r="C346" s="98" t="s">
        <v>682</v>
      </c>
      <c r="D346" s="98" t="s">
        <v>143</v>
      </c>
      <c r="E346" s="98"/>
      <c r="F346" s="99">
        <f>F347+F348</f>
        <v>157775.016</v>
      </c>
    </row>
    <row r="347" spans="1:6" ht="67.5" hidden="1">
      <c r="A347" s="98" t="s">
        <v>669</v>
      </c>
      <c r="B347" s="98" t="s">
        <v>543</v>
      </c>
      <c r="C347" s="98" t="s">
        <v>682</v>
      </c>
      <c r="D347" s="98" t="s">
        <v>143</v>
      </c>
      <c r="E347" s="98" t="s">
        <v>73</v>
      </c>
      <c r="F347" s="99">
        <v>150793.157</v>
      </c>
    </row>
    <row r="348" spans="1:6" ht="27" hidden="1">
      <c r="A348" s="103" t="s">
        <v>389</v>
      </c>
      <c r="B348" s="98" t="s">
        <v>543</v>
      </c>
      <c r="C348" s="98" t="s">
        <v>682</v>
      </c>
      <c r="D348" s="98" t="s">
        <v>143</v>
      </c>
      <c r="E348" s="98" t="s">
        <v>530</v>
      </c>
      <c r="F348" s="99">
        <v>6981.859</v>
      </c>
    </row>
    <row r="349" spans="1:6" ht="27" hidden="1">
      <c r="A349" s="110" t="s">
        <v>186</v>
      </c>
      <c r="B349" s="110" t="s">
        <v>543</v>
      </c>
      <c r="C349" s="110" t="s">
        <v>682</v>
      </c>
      <c r="D349" s="110" t="s">
        <v>145</v>
      </c>
      <c r="E349" s="110"/>
      <c r="F349" s="104">
        <f>F350</f>
        <v>1177.303</v>
      </c>
    </row>
    <row r="350" spans="1:6" ht="67.5" hidden="1">
      <c r="A350" s="98" t="s">
        <v>669</v>
      </c>
      <c r="B350" s="98" t="s">
        <v>543</v>
      </c>
      <c r="C350" s="98" t="s">
        <v>682</v>
      </c>
      <c r="D350" s="98" t="s">
        <v>145</v>
      </c>
      <c r="E350" s="98" t="s">
        <v>73</v>
      </c>
      <c r="F350" s="99">
        <v>1177.303</v>
      </c>
    </row>
    <row r="351" spans="1:6" ht="27" hidden="1">
      <c r="A351" s="110" t="s">
        <v>613</v>
      </c>
      <c r="B351" s="98" t="s">
        <v>543</v>
      </c>
      <c r="C351" s="98" t="s">
        <v>682</v>
      </c>
      <c r="D351" s="98" t="s">
        <v>140</v>
      </c>
      <c r="E351" s="98"/>
      <c r="F351" s="99">
        <f>F352+F353+F354</f>
        <v>16290</v>
      </c>
    </row>
    <row r="352" spans="1:6" ht="67.5" hidden="1">
      <c r="A352" s="98" t="s">
        <v>669</v>
      </c>
      <c r="B352" s="98" t="s">
        <v>543</v>
      </c>
      <c r="C352" s="98" t="s">
        <v>682</v>
      </c>
      <c r="D352" s="98" t="s">
        <v>140</v>
      </c>
      <c r="E352" s="98" t="s">
        <v>73</v>
      </c>
      <c r="F352" s="99">
        <v>48</v>
      </c>
    </row>
    <row r="353" spans="1:6" ht="27.75" hidden="1">
      <c r="A353" s="157" t="s">
        <v>389</v>
      </c>
      <c r="B353" s="98" t="s">
        <v>543</v>
      </c>
      <c r="C353" s="98" t="s">
        <v>682</v>
      </c>
      <c r="D353" s="98" t="s">
        <v>140</v>
      </c>
      <c r="E353" s="98" t="s">
        <v>530</v>
      </c>
      <c r="F353" s="99">
        <v>14690</v>
      </c>
    </row>
    <row r="354" spans="1:6" ht="27" hidden="1">
      <c r="A354" s="173" t="s">
        <v>781</v>
      </c>
      <c r="B354" s="98" t="s">
        <v>543</v>
      </c>
      <c r="C354" s="98" t="s">
        <v>682</v>
      </c>
      <c r="D354" s="98" t="s">
        <v>140</v>
      </c>
      <c r="E354" s="98" t="s">
        <v>782</v>
      </c>
      <c r="F354" s="99">
        <v>1552</v>
      </c>
    </row>
    <row r="355" spans="1:6" ht="27.75" hidden="1">
      <c r="A355" s="127" t="s">
        <v>761</v>
      </c>
      <c r="B355" s="110" t="s">
        <v>543</v>
      </c>
      <c r="C355" s="110" t="s">
        <v>682</v>
      </c>
      <c r="D355" s="110" t="s">
        <v>337</v>
      </c>
      <c r="E355" s="110"/>
      <c r="F355" s="104">
        <f>F356+F363+F365+F368+F371</f>
        <v>2360</v>
      </c>
    </row>
    <row r="356" spans="1:6" ht="27" hidden="1">
      <c r="A356" s="110" t="s">
        <v>613</v>
      </c>
      <c r="B356" s="98" t="s">
        <v>543</v>
      </c>
      <c r="C356" s="98" t="s">
        <v>682</v>
      </c>
      <c r="D356" s="98" t="s">
        <v>204</v>
      </c>
      <c r="E356" s="98"/>
      <c r="F356" s="99">
        <f>F357+F358+F359</f>
        <v>0</v>
      </c>
    </row>
    <row r="357" spans="1:6" ht="40.5" hidden="1">
      <c r="A357" s="98" t="s">
        <v>607</v>
      </c>
      <c r="B357" s="98" t="s">
        <v>543</v>
      </c>
      <c r="C357" s="98" t="s">
        <v>682</v>
      </c>
      <c r="D357" s="98" t="s">
        <v>204</v>
      </c>
      <c r="E357" s="98" t="s">
        <v>73</v>
      </c>
      <c r="F357" s="109"/>
    </row>
    <row r="358" spans="1:6" ht="15" hidden="1">
      <c r="A358" s="144" t="s">
        <v>529</v>
      </c>
      <c r="B358" s="98" t="s">
        <v>543</v>
      </c>
      <c r="C358" s="98" t="s">
        <v>682</v>
      </c>
      <c r="D358" s="98" t="s">
        <v>204</v>
      </c>
      <c r="E358" s="98" t="s">
        <v>530</v>
      </c>
      <c r="F358" s="109"/>
    </row>
    <row r="359" spans="1:6" ht="15" hidden="1">
      <c r="A359" s="173" t="s">
        <v>781</v>
      </c>
      <c r="B359" s="98" t="s">
        <v>543</v>
      </c>
      <c r="C359" s="98" t="s">
        <v>682</v>
      </c>
      <c r="D359" s="98" t="s">
        <v>204</v>
      </c>
      <c r="E359" s="98" t="s">
        <v>782</v>
      </c>
      <c r="F359" s="109"/>
    </row>
    <row r="360" spans="1:6" ht="41.25" hidden="1">
      <c r="A360" s="224" t="s">
        <v>731</v>
      </c>
      <c r="B360" s="98" t="s">
        <v>543</v>
      </c>
      <c r="C360" s="98" t="s">
        <v>682</v>
      </c>
      <c r="D360" s="98" t="s">
        <v>730</v>
      </c>
      <c r="E360" s="98"/>
      <c r="F360" s="109">
        <f>F361</f>
        <v>500</v>
      </c>
    </row>
    <row r="361" spans="1:6" ht="27" hidden="1">
      <c r="A361" s="98" t="s">
        <v>662</v>
      </c>
      <c r="B361" s="98" t="s">
        <v>543</v>
      </c>
      <c r="C361" s="98" t="s">
        <v>676</v>
      </c>
      <c r="D361" s="98" t="s">
        <v>301</v>
      </c>
      <c r="E361" s="98" t="s">
        <v>524</v>
      </c>
      <c r="F361" s="109">
        <v>500</v>
      </c>
    </row>
    <row r="362" spans="1:6" ht="41.25" hidden="1">
      <c r="A362" s="156" t="s">
        <v>478</v>
      </c>
      <c r="B362" s="98" t="s">
        <v>543</v>
      </c>
      <c r="C362" s="98" t="s">
        <v>682</v>
      </c>
      <c r="D362" s="98" t="s">
        <v>479</v>
      </c>
      <c r="E362" s="98"/>
      <c r="F362" s="99">
        <f>F363</f>
        <v>686</v>
      </c>
    </row>
    <row r="363" spans="1:6" ht="27.75" hidden="1">
      <c r="A363" s="155" t="s">
        <v>139</v>
      </c>
      <c r="B363" s="98" t="s">
        <v>543</v>
      </c>
      <c r="C363" s="98" t="s">
        <v>682</v>
      </c>
      <c r="D363" s="98" t="s">
        <v>138</v>
      </c>
      <c r="E363" s="98"/>
      <c r="F363" s="99">
        <f>F364</f>
        <v>686</v>
      </c>
    </row>
    <row r="364" spans="1:6" ht="67.5" hidden="1">
      <c r="A364" s="98" t="s">
        <v>669</v>
      </c>
      <c r="B364" s="110" t="s">
        <v>543</v>
      </c>
      <c r="C364" s="98" t="s">
        <v>682</v>
      </c>
      <c r="D364" s="98" t="s">
        <v>138</v>
      </c>
      <c r="E364" s="98" t="s">
        <v>73</v>
      </c>
      <c r="F364" s="99">
        <v>686</v>
      </c>
    </row>
    <row r="365" spans="1:6" ht="40.5" hidden="1">
      <c r="A365" s="110" t="s">
        <v>81</v>
      </c>
      <c r="B365" s="98" t="s">
        <v>543</v>
      </c>
      <c r="C365" s="98" t="s">
        <v>682</v>
      </c>
      <c r="D365" s="98" t="s">
        <v>93</v>
      </c>
      <c r="E365" s="98"/>
      <c r="F365" s="99">
        <f>F366</f>
        <v>0</v>
      </c>
    </row>
    <row r="366" spans="1:6" ht="27" hidden="1">
      <c r="A366" s="188" t="s">
        <v>389</v>
      </c>
      <c r="B366" s="98" t="s">
        <v>543</v>
      </c>
      <c r="C366" s="98" t="s">
        <v>682</v>
      </c>
      <c r="D366" s="98" t="s">
        <v>93</v>
      </c>
      <c r="E366" s="98" t="s">
        <v>530</v>
      </c>
      <c r="F366" s="99"/>
    </row>
    <row r="367" spans="1:6" ht="40.5" hidden="1">
      <c r="A367" s="110" t="s">
        <v>331</v>
      </c>
      <c r="B367" s="98" t="s">
        <v>543</v>
      </c>
      <c r="C367" s="98" t="s">
        <v>682</v>
      </c>
      <c r="D367" s="98" t="s">
        <v>94</v>
      </c>
      <c r="E367" s="98"/>
      <c r="F367" s="99">
        <f>F368</f>
        <v>0</v>
      </c>
    </row>
    <row r="368" spans="1:6" ht="27" hidden="1">
      <c r="A368" s="98" t="s">
        <v>670</v>
      </c>
      <c r="B368" s="98" t="s">
        <v>543</v>
      </c>
      <c r="C368" s="98" t="s">
        <v>682</v>
      </c>
      <c r="D368" s="98" t="s">
        <v>94</v>
      </c>
      <c r="E368" s="98" t="s">
        <v>530</v>
      </c>
      <c r="F368" s="99"/>
    </row>
    <row r="369" spans="1:6" ht="41.25" hidden="1">
      <c r="A369" s="136" t="s">
        <v>480</v>
      </c>
      <c r="B369" s="110" t="s">
        <v>543</v>
      </c>
      <c r="C369" s="98" t="s">
        <v>682</v>
      </c>
      <c r="D369" s="98" t="s">
        <v>481</v>
      </c>
      <c r="E369" s="98"/>
      <c r="F369" s="99">
        <f>F370</f>
        <v>1674</v>
      </c>
    </row>
    <row r="370" spans="1:6" ht="54.75" hidden="1">
      <c r="A370" s="189" t="s">
        <v>581</v>
      </c>
      <c r="B370" s="98" t="s">
        <v>543</v>
      </c>
      <c r="C370" s="98" t="s">
        <v>682</v>
      </c>
      <c r="D370" s="98" t="s">
        <v>580</v>
      </c>
      <c r="E370" s="110"/>
      <c r="F370" s="99">
        <f>F371</f>
        <v>1674</v>
      </c>
    </row>
    <row r="371" spans="1:6" ht="27.75" hidden="1">
      <c r="A371" s="190" t="s">
        <v>389</v>
      </c>
      <c r="B371" s="98" t="s">
        <v>543</v>
      </c>
      <c r="C371" s="98" t="s">
        <v>682</v>
      </c>
      <c r="D371" s="98" t="s">
        <v>580</v>
      </c>
      <c r="E371" s="98" t="s">
        <v>530</v>
      </c>
      <c r="F371" s="99">
        <v>1674</v>
      </c>
    </row>
    <row r="372" spans="1:6" ht="27.75" hidden="1">
      <c r="A372" s="127" t="s">
        <v>761</v>
      </c>
      <c r="B372" s="98" t="s">
        <v>543</v>
      </c>
      <c r="C372" s="98" t="s">
        <v>682</v>
      </c>
      <c r="D372" s="98" t="s">
        <v>337</v>
      </c>
      <c r="E372" s="98"/>
      <c r="F372" s="104" t="e">
        <f>#REF!+#REF!+#REF!</f>
        <v>#REF!</v>
      </c>
    </row>
    <row r="373" spans="1:6" ht="41.25" hidden="1">
      <c r="A373" s="127" t="s">
        <v>755</v>
      </c>
      <c r="B373" s="98" t="s">
        <v>543</v>
      </c>
      <c r="C373" s="98" t="s">
        <v>682</v>
      </c>
      <c r="D373" s="98" t="s">
        <v>92</v>
      </c>
      <c r="E373" s="98"/>
      <c r="F373" s="104">
        <f>F374</f>
        <v>0</v>
      </c>
    </row>
    <row r="374" spans="1:6" ht="15" hidden="1">
      <c r="A374" s="98" t="s">
        <v>662</v>
      </c>
      <c r="B374" s="98" t="s">
        <v>543</v>
      </c>
      <c r="C374" s="98" t="s">
        <v>676</v>
      </c>
      <c r="D374" s="98" t="s">
        <v>92</v>
      </c>
      <c r="E374" s="98" t="s">
        <v>524</v>
      </c>
      <c r="F374" s="104"/>
    </row>
    <row r="375" spans="1:6" ht="54" hidden="1">
      <c r="A375" s="110" t="s">
        <v>739</v>
      </c>
      <c r="B375" s="110" t="s">
        <v>543</v>
      </c>
      <c r="C375" s="110" t="s">
        <v>682</v>
      </c>
      <c r="D375" s="110" t="s">
        <v>95</v>
      </c>
      <c r="E375" s="110"/>
      <c r="F375" s="104">
        <f>F376</f>
        <v>0</v>
      </c>
    </row>
    <row r="376" spans="1:6" ht="27" hidden="1">
      <c r="A376" s="103" t="s">
        <v>389</v>
      </c>
      <c r="B376" s="98" t="s">
        <v>543</v>
      </c>
      <c r="C376" s="98" t="s">
        <v>682</v>
      </c>
      <c r="D376" s="98" t="s">
        <v>301</v>
      </c>
      <c r="E376" s="98" t="s">
        <v>524</v>
      </c>
      <c r="F376" s="104"/>
    </row>
    <row r="377" spans="1:6" ht="40.5" hidden="1">
      <c r="A377" s="98" t="s">
        <v>190</v>
      </c>
      <c r="B377" s="98" t="s">
        <v>543</v>
      </c>
      <c r="C377" s="98" t="s">
        <v>682</v>
      </c>
      <c r="D377" s="110" t="s">
        <v>392</v>
      </c>
      <c r="E377" s="98"/>
      <c r="F377" s="104">
        <f>F378</f>
        <v>0</v>
      </c>
    </row>
    <row r="378" spans="1:6" ht="27" hidden="1">
      <c r="A378" s="103" t="s">
        <v>389</v>
      </c>
      <c r="B378" s="98" t="s">
        <v>543</v>
      </c>
      <c r="C378" s="98" t="s">
        <v>682</v>
      </c>
      <c r="D378" s="110" t="s">
        <v>392</v>
      </c>
      <c r="E378" s="98" t="s">
        <v>530</v>
      </c>
      <c r="F378" s="104"/>
    </row>
    <row r="379" spans="1:6" ht="54.75" hidden="1">
      <c r="A379" s="225" t="s">
        <v>602</v>
      </c>
      <c r="B379" s="110" t="s">
        <v>543</v>
      </c>
      <c r="C379" s="110" t="s">
        <v>682</v>
      </c>
      <c r="D379" s="110" t="s">
        <v>650</v>
      </c>
      <c r="E379" s="110"/>
      <c r="F379" s="104">
        <f>F380</f>
        <v>349</v>
      </c>
    </row>
    <row r="380" spans="1:6" ht="27.75" hidden="1">
      <c r="A380" s="155" t="s">
        <v>585</v>
      </c>
      <c r="B380" s="98" t="s">
        <v>543</v>
      </c>
      <c r="C380" s="98" t="s">
        <v>682</v>
      </c>
      <c r="D380" s="98" t="s">
        <v>651</v>
      </c>
      <c r="E380" s="98"/>
      <c r="F380" s="99">
        <f>F382</f>
        <v>349</v>
      </c>
    </row>
    <row r="381" spans="1:6" ht="41.25" hidden="1">
      <c r="A381" s="156" t="s">
        <v>652</v>
      </c>
      <c r="B381" s="98" t="s">
        <v>543</v>
      </c>
      <c r="C381" s="98" t="s">
        <v>682</v>
      </c>
      <c r="D381" s="98" t="s">
        <v>653</v>
      </c>
      <c r="E381" s="98"/>
      <c r="F381" s="99">
        <f>F382</f>
        <v>349</v>
      </c>
    </row>
    <row r="382" spans="1:6" ht="27" hidden="1">
      <c r="A382" s="98" t="s">
        <v>329</v>
      </c>
      <c r="B382" s="98" t="s">
        <v>543</v>
      </c>
      <c r="C382" s="98" t="s">
        <v>682</v>
      </c>
      <c r="D382" s="98" t="s">
        <v>654</v>
      </c>
      <c r="E382" s="98"/>
      <c r="F382" s="99">
        <f>F383</f>
        <v>349</v>
      </c>
    </row>
    <row r="383" spans="1:6" ht="27.75" hidden="1">
      <c r="A383" s="157" t="s">
        <v>389</v>
      </c>
      <c r="B383" s="98" t="s">
        <v>543</v>
      </c>
      <c r="C383" s="98" t="s">
        <v>682</v>
      </c>
      <c r="D383" s="98" t="s">
        <v>654</v>
      </c>
      <c r="E383" s="98" t="s">
        <v>333</v>
      </c>
      <c r="F383" s="109">
        <v>349</v>
      </c>
    </row>
    <row r="384" spans="1:6" ht="40.5" hidden="1">
      <c r="A384" s="203" t="s">
        <v>182</v>
      </c>
      <c r="B384" s="110" t="s">
        <v>543</v>
      </c>
      <c r="C384" s="110" t="s">
        <v>682</v>
      </c>
      <c r="D384" s="110" t="s">
        <v>311</v>
      </c>
      <c r="E384" s="110"/>
      <c r="F384" s="99">
        <f>F385</f>
        <v>0</v>
      </c>
    </row>
    <row r="385" spans="1:6" ht="27" hidden="1">
      <c r="A385" s="98" t="s">
        <v>334</v>
      </c>
      <c r="B385" s="98" t="s">
        <v>543</v>
      </c>
      <c r="C385" s="98" t="s">
        <v>682</v>
      </c>
      <c r="D385" s="98" t="s">
        <v>205</v>
      </c>
      <c r="E385" s="98"/>
      <c r="F385" s="99">
        <f>F386</f>
        <v>0</v>
      </c>
    </row>
    <row r="386" spans="1:6" ht="27" hidden="1">
      <c r="A386" s="98" t="s">
        <v>670</v>
      </c>
      <c r="B386" s="98" t="s">
        <v>543</v>
      </c>
      <c r="C386" s="98" t="s">
        <v>682</v>
      </c>
      <c r="D386" s="98" t="s">
        <v>205</v>
      </c>
      <c r="E386" s="98" t="s">
        <v>530</v>
      </c>
      <c r="F386" s="109"/>
    </row>
    <row r="387" spans="1:6" ht="54.75" hidden="1">
      <c r="A387" s="127" t="s">
        <v>195</v>
      </c>
      <c r="B387" s="110" t="s">
        <v>543</v>
      </c>
      <c r="C387" s="110" t="s">
        <v>682</v>
      </c>
      <c r="D387" s="110" t="s">
        <v>297</v>
      </c>
      <c r="E387" s="110"/>
      <c r="F387" s="112">
        <f>F388</f>
        <v>0</v>
      </c>
    </row>
    <row r="388" spans="1:6" ht="67.5" hidden="1">
      <c r="A388" s="98" t="s">
        <v>756</v>
      </c>
      <c r="B388" s="98" t="s">
        <v>543</v>
      </c>
      <c r="C388" s="98" t="s">
        <v>682</v>
      </c>
      <c r="D388" s="98" t="s">
        <v>198</v>
      </c>
      <c r="E388" s="98"/>
      <c r="F388" s="109">
        <f>F389</f>
        <v>0</v>
      </c>
    </row>
    <row r="389" spans="1:6" ht="27.75" hidden="1">
      <c r="A389" s="101" t="s">
        <v>196</v>
      </c>
      <c r="B389" s="98" t="s">
        <v>543</v>
      </c>
      <c r="C389" s="98" t="s">
        <v>682</v>
      </c>
      <c r="D389" s="98" t="s">
        <v>197</v>
      </c>
      <c r="E389" s="98"/>
      <c r="F389" s="109">
        <f>F390</f>
        <v>0</v>
      </c>
    </row>
    <row r="390" spans="1:6" ht="15" hidden="1">
      <c r="A390" s="98" t="s">
        <v>529</v>
      </c>
      <c r="B390" s="98" t="s">
        <v>543</v>
      </c>
      <c r="C390" s="98" t="s">
        <v>682</v>
      </c>
      <c r="D390" s="98" t="s">
        <v>197</v>
      </c>
      <c r="E390" s="98" t="s">
        <v>333</v>
      </c>
      <c r="F390" s="109"/>
    </row>
    <row r="391" spans="1:6" ht="40.5" hidden="1">
      <c r="A391" s="119" t="s">
        <v>398</v>
      </c>
      <c r="B391" s="110" t="s">
        <v>543</v>
      </c>
      <c r="C391" s="110" t="s">
        <v>682</v>
      </c>
      <c r="D391" s="110" t="s">
        <v>88</v>
      </c>
      <c r="E391" s="110"/>
      <c r="F391" s="99">
        <f>F392</f>
        <v>0</v>
      </c>
    </row>
    <row r="392" spans="1:6" ht="68.25" hidden="1">
      <c r="A392" s="101" t="s">
        <v>517</v>
      </c>
      <c r="B392" s="98" t="s">
        <v>543</v>
      </c>
      <c r="C392" s="98" t="s">
        <v>682</v>
      </c>
      <c r="D392" s="98" t="s">
        <v>163</v>
      </c>
      <c r="E392" s="98"/>
      <c r="F392" s="99">
        <f>F393</f>
        <v>0</v>
      </c>
    </row>
    <row r="393" spans="1:6" ht="27.75" hidden="1">
      <c r="A393" s="183" t="s">
        <v>254</v>
      </c>
      <c r="B393" s="98" t="s">
        <v>543</v>
      </c>
      <c r="C393" s="98" t="s">
        <v>682</v>
      </c>
      <c r="D393" s="98" t="s">
        <v>257</v>
      </c>
      <c r="E393" s="98"/>
      <c r="F393" s="99">
        <f>F394</f>
        <v>0</v>
      </c>
    </row>
    <row r="394" spans="1:6" ht="27" hidden="1">
      <c r="A394" s="98" t="s">
        <v>670</v>
      </c>
      <c r="B394" s="98" t="s">
        <v>543</v>
      </c>
      <c r="C394" s="98" t="s">
        <v>682</v>
      </c>
      <c r="D394" s="98" t="s">
        <v>257</v>
      </c>
      <c r="E394" s="98" t="s">
        <v>530</v>
      </c>
      <c r="F394" s="109"/>
    </row>
    <row r="395" spans="1:6" ht="54.75" hidden="1">
      <c r="A395" s="127" t="s">
        <v>149</v>
      </c>
      <c r="B395" s="110" t="s">
        <v>543</v>
      </c>
      <c r="C395" s="110" t="s">
        <v>682</v>
      </c>
      <c r="D395" s="110" t="s">
        <v>156</v>
      </c>
      <c r="E395" s="110"/>
      <c r="F395" s="112">
        <f>F396</f>
        <v>20</v>
      </c>
    </row>
    <row r="396" spans="1:6" ht="27" hidden="1">
      <c r="A396" s="98" t="s">
        <v>150</v>
      </c>
      <c r="B396" s="98" t="s">
        <v>543</v>
      </c>
      <c r="C396" s="98" t="s">
        <v>682</v>
      </c>
      <c r="D396" s="98" t="s">
        <v>151</v>
      </c>
      <c r="E396" s="98"/>
      <c r="F396" s="109">
        <f>F397</f>
        <v>20</v>
      </c>
    </row>
    <row r="397" spans="1:6" ht="41.25" hidden="1">
      <c r="A397" s="158" t="s">
        <v>152</v>
      </c>
      <c r="B397" s="98" t="s">
        <v>543</v>
      </c>
      <c r="C397" s="98" t="s">
        <v>682</v>
      </c>
      <c r="D397" s="98" t="s">
        <v>153</v>
      </c>
      <c r="E397" s="98"/>
      <c r="F397" s="145">
        <f>F398</f>
        <v>20</v>
      </c>
    </row>
    <row r="398" spans="1:6" ht="27.75" hidden="1">
      <c r="A398" s="101" t="s">
        <v>196</v>
      </c>
      <c r="B398" s="98" t="s">
        <v>543</v>
      </c>
      <c r="C398" s="98" t="s">
        <v>682</v>
      </c>
      <c r="D398" s="98" t="s">
        <v>154</v>
      </c>
      <c r="E398" s="98"/>
      <c r="F398" s="145">
        <f>F399</f>
        <v>20</v>
      </c>
    </row>
    <row r="399" spans="1:6" ht="27.75" hidden="1">
      <c r="A399" s="157" t="s">
        <v>389</v>
      </c>
      <c r="B399" s="98" t="s">
        <v>543</v>
      </c>
      <c r="C399" s="98" t="s">
        <v>682</v>
      </c>
      <c r="D399" s="98" t="s">
        <v>154</v>
      </c>
      <c r="E399" s="98" t="s">
        <v>530</v>
      </c>
      <c r="F399" s="109">
        <v>20</v>
      </c>
    </row>
    <row r="400" spans="1:6" ht="40.5" hidden="1">
      <c r="A400" s="119" t="s">
        <v>396</v>
      </c>
      <c r="B400" s="110" t="s">
        <v>543</v>
      </c>
      <c r="C400" s="110" t="s">
        <v>682</v>
      </c>
      <c r="D400" s="110" t="s">
        <v>699</v>
      </c>
      <c r="E400" s="110"/>
      <c r="F400" s="99">
        <f>F401</f>
        <v>10</v>
      </c>
    </row>
    <row r="401" spans="1:6" ht="27.75" hidden="1">
      <c r="A401" s="101" t="s">
        <v>523</v>
      </c>
      <c r="B401" s="98" t="s">
        <v>543</v>
      </c>
      <c r="C401" s="98" t="s">
        <v>682</v>
      </c>
      <c r="D401" s="98" t="s">
        <v>701</v>
      </c>
      <c r="E401" s="98"/>
      <c r="F401" s="99">
        <f>F403</f>
        <v>10</v>
      </c>
    </row>
    <row r="402" spans="1:6" ht="68.25" hidden="1">
      <c r="A402" s="117" t="s">
        <v>702</v>
      </c>
      <c r="B402" s="98" t="s">
        <v>543</v>
      </c>
      <c r="C402" s="98" t="s">
        <v>682</v>
      </c>
      <c r="D402" s="98" t="s">
        <v>703</v>
      </c>
      <c r="E402" s="98"/>
      <c r="F402" s="99">
        <f>F403</f>
        <v>10</v>
      </c>
    </row>
    <row r="403" spans="1:6" ht="27" hidden="1">
      <c r="A403" s="98" t="s">
        <v>254</v>
      </c>
      <c r="B403" s="98" t="s">
        <v>543</v>
      </c>
      <c r="C403" s="98" t="s">
        <v>682</v>
      </c>
      <c r="D403" s="98" t="s">
        <v>704</v>
      </c>
      <c r="E403" s="98"/>
      <c r="F403" s="99">
        <f>F404</f>
        <v>10</v>
      </c>
    </row>
    <row r="404" spans="1:6" ht="27.75" hidden="1">
      <c r="A404" s="157" t="s">
        <v>389</v>
      </c>
      <c r="B404" s="98" t="s">
        <v>543</v>
      </c>
      <c r="C404" s="98" t="s">
        <v>682</v>
      </c>
      <c r="D404" s="98" t="s">
        <v>704</v>
      </c>
      <c r="E404" s="98" t="s">
        <v>530</v>
      </c>
      <c r="F404" s="109">
        <v>10</v>
      </c>
    </row>
    <row r="405" spans="1:6" ht="27.75" hidden="1">
      <c r="A405" s="101" t="s">
        <v>294</v>
      </c>
      <c r="B405" s="98" t="s">
        <v>543</v>
      </c>
      <c r="C405" s="98" t="s">
        <v>682</v>
      </c>
      <c r="D405" s="98" t="s">
        <v>353</v>
      </c>
      <c r="E405" s="98"/>
      <c r="F405" s="109">
        <f>F406</f>
        <v>114</v>
      </c>
    </row>
    <row r="406" spans="1:6" ht="27.75" hidden="1">
      <c r="A406" s="101" t="s">
        <v>472</v>
      </c>
      <c r="B406" s="98" t="s">
        <v>543</v>
      </c>
      <c r="C406" s="98" t="s">
        <v>682</v>
      </c>
      <c r="D406" s="98" t="s">
        <v>357</v>
      </c>
      <c r="E406" s="98"/>
      <c r="F406" s="109">
        <f>F407</f>
        <v>114</v>
      </c>
    </row>
    <row r="407" spans="1:6" ht="27.75" hidden="1">
      <c r="A407" s="133" t="s">
        <v>473</v>
      </c>
      <c r="B407" s="98" t="s">
        <v>543</v>
      </c>
      <c r="C407" s="98" t="s">
        <v>682</v>
      </c>
      <c r="D407" s="98" t="s">
        <v>358</v>
      </c>
      <c r="E407" s="98"/>
      <c r="F407" s="109">
        <f>F408</f>
        <v>114</v>
      </c>
    </row>
    <row r="408" spans="1:6" ht="27" hidden="1">
      <c r="A408" s="98" t="s">
        <v>255</v>
      </c>
      <c r="B408" s="98" t="s">
        <v>543</v>
      </c>
      <c r="C408" s="98" t="s">
        <v>682</v>
      </c>
      <c r="D408" s="98" t="s">
        <v>359</v>
      </c>
      <c r="E408" s="98"/>
      <c r="F408" s="109">
        <f>F409</f>
        <v>114</v>
      </c>
    </row>
    <row r="409" spans="1:6" ht="27.75" hidden="1">
      <c r="A409" s="157" t="s">
        <v>389</v>
      </c>
      <c r="B409" s="98" t="s">
        <v>543</v>
      </c>
      <c r="C409" s="98" t="s">
        <v>682</v>
      </c>
      <c r="D409" s="98" t="s">
        <v>359</v>
      </c>
      <c r="E409" s="98" t="s">
        <v>530</v>
      </c>
      <c r="F409" s="109">
        <v>114</v>
      </c>
    </row>
    <row r="410" spans="1:6" ht="41.25" hidden="1">
      <c r="A410" s="101" t="s">
        <v>609</v>
      </c>
      <c r="B410" s="98" t="s">
        <v>543</v>
      </c>
      <c r="C410" s="98" t="s">
        <v>682</v>
      </c>
      <c r="D410" s="98" t="s">
        <v>762</v>
      </c>
      <c r="E410" s="98"/>
      <c r="F410" s="112">
        <f>F411</f>
        <v>0</v>
      </c>
    </row>
    <row r="411" spans="1:6" ht="67.5" hidden="1">
      <c r="A411" s="144" t="s">
        <v>748</v>
      </c>
      <c r="B411" s="98" t="s">
        <v>543</v>
      </c>
      <c r="C411" s="98" t="s">
        <v>682</v>
      </c>
      <c r="D411" s="98" t="s">
        <v>191</v>
      </c>
      <c r="E411" s="98"/>
      <c r="F411" s="112">
        <f>F412</f>
        <v>0</v>
      </c>
    </row>
    <row r="412" spans="1:6" ht="27" hidden="1">
      <c r="A412" s="98" t="s">
        <v>610</v>
      </c>
      <c r="B412" s="98" t="s">
        <v>543</v>
      </c>
      <c r="C412" s="98" t="s">
        <v>682</v>
      </c>
      <c r="D412" s="98" t="s">
        <v>749</v>
      </c>
      <c r="E412" s="98"/>
      <c r="F412" s="109">
        <f>F413</f>
        <v>0</v>
      </c>
    </row>
    <row r="413" spans="1:6" ht="27" hidden="1">
      <c r="A413" s="98" t="s">
        <v>670</v>
      </c>
      <c r="B413" s="98" t="s">
        <v>543</v>
      </c>
      <c r="C413" s="98" t="s">
        <v>682</v>
      </c>
      <c r="D413" s="98" t="s">
        <v>749</v>
      </c>
      <c r="E413" s="98" t="s">
        <v>530</v>
      </c>
      <c r="F413" s="109"/>
    </row>
    <row r="414" spans="1:6" ht="27.75" hidden="1">
      <c r="A414" s="116" t="s">
        <v>178</v>
      </c>
      <c r="B414" s="110" t="s">
        <v>543</v>
      </c>
      <c r="C414" s="110" t="s">
        <v>682</v>
      </c>
      <c r="D414" s="110" t="s">
        <v>587</v>
      </c>
      <c r="E414" s="98"/>
      <c r="F414" s="99">
        <f>F415</f>
        <v>1500</v>
      </c>
    </row>
    <row r="415" spans="1:6" ht="41.25" hidden="1">
      <c r="A415" s="154" t="s">
        <v>179</v>
      </c>
      <c r="B415" s="98" t="s">
        <v>543</v>
      </c>
      <c r="C415" s="98" t="s">
        <v>682</v>
      </c>
      <c r="D415" s="98" t="s">
        <v>136</v>
      </c>
      <c r="E415" s="98"/>
      <c r="F415" s="99">
        <f>F416</f>
        <v>1500</v>
      </c>
    </row>
    <row r="416" spans="1:6" ht="27" hidden="1">
      <c r="A416" s="98" t="s">
        <v>334</v>
      </c>
      <c r="B416" s="98" t="s">
        <v>543</v>
      </c>
      <c r="C416" s="98" t="s">
        <v>682</v>
      </c>
      <c r="D416" s="98" t="s">
        <v>202</v>
      </c>
      <c r="E416" s="98"/>
      <c r="F416" s="109">
        <f>F418</f>
        <v>1500</v>
      </c>
    </row>
    <row r="417" spans="1:6" ht="40.5" hidden="1">
      <c r="A417" s="98" t="s">
        <v>127</v>
      </c>
      <c r="B417" s="98" t="s">
        <v>543</v>
      </c>
      <c r="C417" s="98" t="s">
        <v>682</v>
      </c>
      <c r="D417" s="98" t="s">
        <v>498</v>
      </c>
      <c r="E417" s="98"/>
      <c r="F417" s="109">
        <f>F418</f>
        <v>1500</v>
      </c>
    </row>
    <row r="418" spans="1:6" ht="27" hidden="1">
      <c r="A418" s="103" t="s">
        <v>389</v>
      </c>
      <c r="B418" s="98" t="s">
        <v>543</v>
      </c>
      <c r="C418" s="98" t="s">
        <v>682</v>
      </c>
      <c r="D418" s="98" t="s">
        <v>498</v>
      </c>
      <c r="E418" s="98" t="s">
        <v>530</v>
      </c>
      <c r="F418" s="109">
        <v>1500</v>
      </c>
    </row>
    <row r="419" spans="1:6" ht="15">
      <c r="A419" s="154" t="s">
        <v>567</v>
      </c>
      <c r="B419" s="98" t="s">
        <v>543</v>
      </c>
      <c r="C419" s="98" t="s">
        <v>539</v>
      </c>
      <c r="D419" s="98"/>
      <c r="E419" s="98"/>
      <c r="F419" s="235">
        <v>8293</v>
      </c>
    </row>
    <row r="420" spans="1:6" ht="41.25" hidden="1">
      <c r="A420" s="127" t="s">
        <v>460</v>
      </c>
      <c r="B420" s="110" t="s">
        <v>330</v>
      </c>
      <c r="C420" s="110" t="s">
        <v>539</v>
      </c>
      <c r="D420" s="110" t="s">
        <v>693</v>
      </c>
      <c r="E420" s="98"/>
      <c r="F420" s="109">
        <f>F421</f>
        <v>8687</v>
      </c>
    </row>
    <row r="421" spans="1:6" ht="27.75" hidden="1">
      <c r="A421" s="127" t="s">
        <v>133</v>
      </c>
      <c r="B421" s="110" t="s">
        <v>543</v>
      </c>
      <c r="C421" s="110" t="s">
        <v>539</v>
      </c>
      <c r="D421" s="110" t="s">
        <v>694</v>
      </c>
      <c r="E421" s="110"/>
      <c r="F421" s="104">
        <f>F422</f>
        <v>8687</v>
      </c>
    </row>
    <row r="422" spans="1:6" ht="41.25" hidden="1">
      <c r="A422" s="117" t="s">
        <v>131</v>
      </c>
      <c r="B422" s="98" t="s">
        <v>543</v>
      </c>
      <c r="C422" s="98" t="s">
        <v>539</v>
      </c>
      <c r="D422" s="98" t="s">
        <v>132</v>
      </c>
      <c r="E422" s="98"/>
      <c r="F422" s="99">
        <f>F423</f>
        <v>8687</v>
      </c>
    </row>
    <row r="423" spans="1:6" ht="27" hidden="1">
      <c r="A423" s="98" t="s">
        <v>613</v>
      </c>
      <c r="B423" s="110" t="s">
        <v>543</v>
      </c>
      <c r="C423" s="98" t="s">
        <v>539</v>
      </c>
      <c r="D423" s="98" t="s">
        <v>134</v>
      </c>
      <c r="E423" s="98"/>
      <c r="F423" s="99">
        <f>F424+F425+F426</f>
        <v>8687</v>
      </c>
    </row>
    <row r="424" spans="1:6" ht="67.5" hidden="1">
      <c r="A424" s="98" t="s">
        <v>669</v>
      </c>
      <c r="B424" s="98" t="s">
        <v>543</v>
      </c>
      <c r="C424" s="98" t="s">
        <v>539</v>
      </c>
      <c r="D424" s="98" t="s">
        <v>134</v>
      </c>
      <c r="E424" s="98" t="s">
        <v>73</v>
      </c>
      <c r="F424" s="99">
        <v>7650</v>
      </c>
    </row>
    <row r="425" spans="1:6" ht="27.75" hidden="1">
      <c r="A425" s="157" t="s">
        <v>389</v>
      </c>
      <c r="B425" s="98" t="s">
        <v>543</v>
      </c>
      <c r="C425" s="98" t="s">
        <v>539</v>
      </c>
      <c r="D425" s="98" t="s">
        <v>134</v>
      </c>
      <c r="E425" s="98" t="s">
        <v>530</v>
      </c>
      <c r="F425" s="99">
        <v>1016</v>
      </c>
    </row>
    <row r="426" spans="1:6" ht="27" hidden="1">
      <c r="A426" s="173" t="s">
        <v>781</v>
      </c>
      <c r="B426" s="98" t="s">
        <v>543</v>
      </c>
      <c r="C426" s="98" t="s">
        <v>539</v>
      </c>
      <c r="D426" s="98" t="s">
        <v>134</v>
      </c>
      <c r="E426" s="98" t="s">
        <v>782</v>
      </c>
      <c r="F426" s="99">
        <v>21</v>
      </c>
    </row>
    <row r="427" spans="1:6" ht="15">
      <c r="A427" s="98" t="s">
        <v>497</v>
      </c>
      <c r="B427" s="98" t="s">
        <v>543</v>
      </c>
      <c r="C427" s="98" t="s">
        <v>543</v>
      </c>
      <c r="D427" s="98"/>
      <c r="E427" s="98"/>
      <c r="F427" s="99">
        <f>F428</f>
        <v>1030</v>
      </c>
    </row>
    <row r="428" spans="1:6" ht="68.25" hidden="1">
      <c r="A428" s="154" t="s">
        <v>317</v>
      </c>
      <c r="B428" s="110" t="s">
        <v>543</v>
      </c>
      <c r="C428" s="110" t="s">
        <v>543</v>
      </c>
      <c r="D428" s="110" t="s">
        <v>318</v>
      </c>
      <c r="E428" s="110"/>
      <c r="F428" s="104">
        <f>F429+F433</f>
        <v>1030</v>
      </c>
    </row>
    <row r="429" spans="1:6" ht="41.25" hidden="1">
      <c r="A429" s="116" t="s">
        <v>320</v>
      </c>
      <c r="B429" s="110" t="s">
        <v>543</v>
      </c>
      <c r="C429" s="110" t="s">
        <v>543</v>
      </c>
      <c r="D429" s="110" t="s">
        <v>588</v>
      </c>
      <c r="E429" s="110"/>
      <c r="F429" s="104">
        <f>F430</f>
        <v>180</v>
      </c>
    </row>
    <row r="430" spans="1:6" ht="41.25" hidden="1">
      <c r="A430" s="129" t="s">
        <v>321</v>
      </c>
      <c r="B430" s="98" t="s">
        <v>543</v>
      </c>
      <c r="C430" s="98" t="s">
        <v>543</v>
      </c>
      <c r="D430" s="98" t="s">
        <v>735</v>
      </c>
      <c r="E430" s="98"/>
      <c r="F430" s="99">
        <f>F431</f>
        <v>180</v>
      </c>
    </row>
    <row r="431" spans="1:6" ht="27" hidden="1">
      <c r="A431" s="194" t="s">
        <v>339</v>
      </c>
      <c r="B431" s="98" t="s">
        <v>543</v>
      </c>
      <c r="C431" s="98" t="s">
        <v>543</v>
      </c>
      <c r="D431" s="98" t="s">
        <v>323</v>
      </c>
      <c r="E431" s="98"/>
      <c r="F431" s="99">
        <f>F432</f>
        <v>180</v>
      </c>
    </row>
    <row r="432" spans="1:6" ht="27" hidden="1">
      <c r="A432" s="103" t="s">
        <v>389</v>
      </c>
      <c r="B432" s="98" t="s">
        <v>543</v>
      </c>
      <c r="C432" s="98" t="s">
        <v>543</v>
      </c>
      <c r="D432" s="98" t="s">
        <v>323</v>
      </c>
      <c r="E432" s="98" t="s">
        <v>530</v>
      </c>
      <c r="F432" s="109">
        <v>180</v>
      </c>
    </row>
    <row r="433" spans="1:6" ht="27.75" hidden="1">
      <c r="A433" s="116" t="s">
        <v>686</v>
      </c>
      <c r="B433" s="98" t="s">
        <v>543</v>
      </c>
      <c r="C433" s="98" t="s">
        <v>543</v>
      </c>
      <c r="D433" s="98" t="s">
        <v>325</v>
      </c>
      <c r="E433" s="98"/>
      <c r="F433" s="109">
        <f>F434</f>
        <v>850</v>
      </c>
    </row>
    <row r="434" spans="1:6" ht="41.25" hidden="1">
      <c r="A434" s="117" t="s">
        <v>687</v>
      </c>
      <c r="B434" s="98" t="s">
        <v>543</v>
      </c>
      <c r="C434" s="98" t="s">
        <v>543</v>
      </c>
      <c r="D434" s="98" t="s">
        <v>589</v>
      </c>
      <c r="E434" s="98"/>
      <c r="F434" s="109">
        <f>F435</f>
        <v>850</v>
      </c>
    </row>
    <row r="435" spans="1:6" ht="27" hidden="1">
      <c r="A435" s="154" t="s">
        <v>194</v>
      </c>
      <c r="B435" s="98" t="s">
        <v>543</v>
      </c>
      <c r="C435" s="98" t="s">
        <v>543</v>
      </c>
      <c r="D435" s="98" t="s">
        <v>724</v>
      </c>
      <c r="E435" s="98"/>
      <c r="F435" s="109">
        <f>F436</f>
        <v>850</v>
      </c>
    </row>
    <row r="436" spans="1:6" ht="27" hidden="1">
      <c r="A436" s="131" t="s">
        <v>183</v>
      </c>
      <c r="B436" s="98" t="s">
        <v>543</v>
      </c>
      <c r="C436" s="98" t="s">
        <v>543</v>
      </c>
      <c r="D436" s="98" t="s">
        <v>724</v>
      </c>
      <c r="E436" s="98" t="s">
        <v>780</v>
      </c>
      <c r="F436" s="109">
        <v>850</v>
      </c>
    </row>
    <row r="437" spans="1:6" ht="27" hidden="1">
      <c r="A437" s="154" t="s">
        <v>194</v>
      </c>
      <c r="B437" s="98" t="s">
        <v>543</v>
      </c>
      <c r="C437" s="98" t="s">
        <v>543</v>
      </c>
      <c r="D437" s="98" t="s">
        <v>689</v>
      </c>
      <c r="E437" s="98"/>
      <c r="F437" s="109">
        <f>F438</f>
        <v>0</v>
      </c>
    </row>
    <row r="438" spans="1:6" ht="27" hidden="1">
      <c r="A438" s="131" t="s">
        <v>183</v>
      </c>
      <c r="B438" s="98" t="s">
        <v>543</v>
      </c>
      <c r="C438" s="98" t="s">
        <v>543</v>
      </c>
      <c r="D438" s="98" t="s">
        <v>689</v>
      </c>
      <c r="E438" s="98" t="s">
        <v>780</v>
      </c>
      <c r="F438" s="109"/>
    </row>
    <row r="439" spans="1:6" ht="15">
      <c r="A439" s="98" t="s">
        <v>536</v>
      </c>
      <c r="B439" s="98" t="s">
        <v>543</v>
      </c>
      <c r="C439" s="98" t="s">
        <v>545</v>
      </c>
      <c r="D439" s="98"/>
      <c r="E439" s="98"/>
      <c r="F439" s="230">
        <v>6234.826</v>
      </c>
    </row>
    <row r="440" spans="1:6" ht="42.75" hidden="1">
      <c r="A440" s="102" t="s">
        <v>460</v>
      </c>
      <c r="B440" s="97" t="s">
        <v>330</v>
      </c>
      <c r="C440" s="97" t="s">
        <v>545</v>
      </c>
      <c r="D440" s="97" t="s">
        <v>693</v>
      </c>
      <c r="E440" s="98"/>
      <c r="F440" s="99">
        <f>F441</f>
        <v>5764.826</v>
      </c>
    </row>
    <row r="441" spans="1:6" ht="27.75" hidden="1">
      <c r="A441" s="127" t="s">
        <v>461</v>
      </c>
      <c r="B441" s="110" t="s">
        <v>543</v>
      </c>
      <c r="C441" s="110" t="s">
        <v>545</v>
      </c>
      <c r="D441" s="110" t="s">
        <v>695</v>
      </c>
      <c r="E441" s="110"/>
      <c r="F441" s="104">
        <f>F443+F445</f>
        <v>5764.826</v>
      </c>
    </row>
    <row r="442" spans="1:6" ht="27.75" hidden="1">
      <c r="A442" s="117" t="s">
        <v>462</v>
      </c>
      <c r="B442" s="98" t="s">
        <v>543</v>
      </c>
      <c r="C442" s="98" t="s">
        <v>545</v>
      </c>
      <c r="D442" s="98" t="s">
        <v>463</v>
      </c>
      <c r="E442" s="98"/>
      <c r="F442" s="99"/>
    </row>
    <row r="443" spans="1:6" ht="41.25" hidden="1">
      <c r="A443" s="101" t="s">
        <v>738</v>
      </c>
      <c r="B443" s="98" t="s">
        <v>330</v>
      </c>
      <c r="C443" s="98" t="s">
        <v>545</v>
      </c>
      <c r="D443" s="98" t="s">
        <v>464</v>
      </c>
      <c r="E443" s="98"/>
      <c r="F443" s="99">
        <f>F444</f>
        <v>50.826</v>
      </c>
    </row>
    <row r="444" spans="1:6" ht="67.5" hidden="1">
      <c r="A444" s="98" t="s">
        <v>669</v>
      </c>
      <c r="B444" s="98" t="s">
        <v>330</v>
      </c>
      <c r="C444" s="98" t="s">
        <v>545</v>
      </c>
      <c r="D444" s="98" t="s">
        <v>464</v>
      </c>
      <c r="E444" s="98" t="s">
        <v>73</v>
      </c>
      <c r="F444" s="99">
        <v>50.826</v>
      </c>
    </row>
    <row r="445" spans="1:6" ht="27.75" hidden="1">
      <c r="A445" s="127" t="s">
        <v>590</v>
      </c>
      <c r="B445" s="98" t="s">
        <v>543</v>
      </c>
      <c r="C445" s="98" t="s">
        <v>545</v>
      </c>
      <c r="D445" s="98" t="s">
        <v>694</v>
      </c>
      <c r="E445" s="98"/>
      <c r="F445" s="99">
        <f>F446</f>
        <v>5714</v>
      </c>
    </row>
    <row r="446" spans="1:6" ht="41.25" hidden="1">
      <c r="A446" s="156" t="s">
        <v>131</v>
      </c>
      <c r="B446" s="98" t="s">
        <v>543</v>
      </c>
      <c r="C446" s="98" t="s">
        <v>545</v>
      </c>
      <c r="D446" s="98" t="s">
        <v>132</v>
      </c>
      <c r="E446" s="98"/>
      <c r="F446" s="99">
        <f>F447</f>
        <v>5714</v>
      </c>
    </row>
    <row r="447" spans="1:6" ht="27" hidden="1">
      <c r="A447" s="98" t="s">
        <v>334</v>
      </c>
      <c r="B447" s="98" t="s">
        <v>543</v>
      </c>
      <c r="C447" s="98" t="s">
        <v>545</v>
      </c>
      <c r="D447" s="98" t="s">
        <v>465</v>
      </c>
      <c r="E447" s="98"/>
      <c r="F447" s="99">
        <f>F448+F449+F450</f>
        <v>5714</v>
      </c>
    </row>
    <row r="448" spans="1:6" ht="67.5" hidden="1">
      <c r="A448" s="98" t="s">
        <v>669</v>
      </c>
      <c r="B448" s="98" t="s">
        <v>543</v>
      </c>
      <c r="C448" s="98" t="s">
        <v>545</v>
      </c>
      <c r="D448" s="98" t="s">
        <v>203</v>
      </c>
      <c r="E448" s="98" t="s">
        <v>73</v>
      </c>
      <c r="F448" s="99">
        <v>5293</v>
      </c>
    </row>
    <row r="449" spans="1:6" ht="27" hidden="1">
      <c r="A449" s="103" t="s">
        <v>389</v>
      </c>
      <c r="B449" s="98" t="s">
        <v>543</v>
      </c>
      <c r="C449" s="98" t="s">
        <v>545</v>
      </c>
      <c r="D449" s="98" t="s">
        <v>203</v>
      </c>
      <c r="E449" s="98" t="s">
        <v>530</v>
      </c>
      <c r="F449" s="99">
        <v>418</v>
      </c>
    </row>
    <row r="450" spans="1:6" ht="15" hidden="1">
      <c r="A450" s="137" t="s">
        <v>781</v>
      </c>
      <c r="B450" s="137" t="s">
        <v>543</v>
      </c>
      <c r="C450" s="137" t="s">
        <v>545</v>
      </c>
      <c r="D450" s="137" t="s">
        <v>203</v>
      </c>
      <c r="E450" s="137" t="s">
        <v>782</v>
      </c>
      <c r="F450" s="146">
        <v>3</v>
      </c>
    </row>
    <row r="451" spans="1:6" ht="99.75" hidden="1">
      <c r="A451" s="139" t="s">
        <v>715</v>
      </c>
      <c r="B451" s="195" t="s">
        <v>543</v>
      </c>
      <c r="C451" s="195" t="s">
        <v>545</v>
      </c>
      <c r="D451" s="139" t="s">
        <v>718</v>
      </c>
      <c r="E451" s="139"/>
      <c r="F451" s="147">
        <f>F453</f>
        <v>290</v>
      </c>
    </row>
    <row r="452" spans="1:6" ht="42.75" hidden="1">
      <c r="A452" s="140" t="s">
        <v>714</v>
      </c>
      <c r="B452" s="196"/>
      <c r="C452" s="196"/>
      <c r="D452" s="140"/>
      <c r="E452" s="140"/>
      <c r="F452" s="142"/>
    </row>
    <row r="453" spans="1:6" ht="41.25" hidden="1">
      <c r="A453" s="197" t="s">
        <v>716</v>
      </c>
      <c r="B453" s="198" t="s">
        <v>543</v>
      </c>
      <c r="C453" s="198" t="s">
        <v>545</v>
      </c>
      <c r="D453" s="198" t="s">
        <v>719</v>
      </c>
      <c r="E453" s="198"/>
      <c r="F453" s="199">
        <f>F454</f>
        <v>290</v>
      </c>
    </row>
    <row r="454" spans="1:6" ht="41.25" hidden="1">
      <c r="A454" s="143" t="s">
        <v>717</v>
      </c>
      <c r="B454" s="98" t="s">
        <v>543</v>
      </c>
      <c r="C454" s="98" t="s">
        <v>545</v>
      </c>
      <c r="D454" s="198" t="s">
        <v>721</v>
      </c>
      <c r="E454" s="98"/>
      <c r="F454" s="99">
        <f>F455</f>
        <v>290</v>
      </c>
    </row>
    <row r="455" spans="1:6" ht="27.75" hidden="1">
      <c r="A455" s="131" t="s">
        <v>175</v>
      </c>
      <c r="B455" s="98" t="s">
        <v>543</v>
      </c>
      <c r="C455" s="98" t="s">
        <v>545</v>
      </c>
      <c r="D455" s="98" t="s">
        <v>720</v>
      </c>
      <c r="E455" s="98"/>
      <c r="F455" s="99">
        <f>F456</f>
        <v>290</v>
      </c>
    </row>
    <row r="456" spans="1:6" ht="27" hidden="1">
      <c r="A456" s="103" t="s">
        <v>389</v>
      </c>
      <c r="B456" s="98" t="s">
        <v>543</v>
      </c>
      <c r="C456" s="98" t="s">
        <v>545</v>
      </c>
      <c r="D456" s="98" t="s">
        <v>720</v>
      </c>
      <c r="E456" s="98" t="s">
        <v>530</v>
      </c>
      <c r="F456" s="145">
        <v>290</v>
      </c>
    </row>
    <row r="457" spans="1:6" ht="15">
      <c r="A457" s="96" t="s">
        <v>591</v>
      </c>
      <c r="B457" s="200" t="s">
        <v>546</v>
      </c>
      <c r="C457" s="201"/>
      <c r="D457" s="201"/>
      <c r="E457" s="201"/>
      <c r="F457" s="202">
        <f>F458+F492</f>
        <v>18154.976000000002</v>
      </c>
    </row>
    <row r="458" spans="1:6" ht="15">
      <c r="A458" s="98" t="s">
        <v>537</v>
      </c>
      <c r="B458" s="98" t="s">
        <v>546</v>
      </c>
      <c r="C458" s="98" t="s">
        <v>681</v>
      </c>
      <c r="D458" s="98"/>
      <c r="E458" s="98"/>
      <c r="F458" s="230">
        <v>14758.7</v>
      </c>
    </row>
    <row r="459" spans="1:6" ht="42.75" hidden="1">
      <c r="A459" s="192" t="s">
        <v>643</v>
      </c>
      <c r="B459" s="95" t="s">
        <v>546</v>
      </c>
      <c r="C459" s="95" t="s">
        <v>681</v>
      </c>
      <c r="D459" s="95" t="s">
        <v>206</v>
      </c>
      <c r="E459" s="95"/>
      <c r="F459" s="232">
        <f>F460+F466</f>
        <v>14579.5</v>
      </c>
    </row>
    <row r="460" spans="1:6" ht="27" hidden="1">
      <c r="A460" s="203" t="s">
        <v>592</v>
      </c>
      <c r="B460" s="110" t="s">
        <v>335</v>
      </c>
      <c r="C460" s="110" t="s">
        <v>681</v>
      </c>
      <c r="D460" s="110" t="s">
        <v>455</v>
      </c>
      <c r="E460" s="97"/>
      <c r="F460" s="233">
        <f>F462</f>
        <v>8121.5</v>
      </c>
    </row>
    <row r="461" spans="1:6" ht="41.25" hidden="1">
      <c r="A461" s="204" t="s">
        <v>221</v>
      </c>
      <c r="B461" s="98" t="s">
        <v>546</v>
      </c>
      <c r="C461" s="98" t="s">
        <v>681</v>
      </c>
      <c r="D461" s="98" t="s">
        <v>222</v>
      </c>
      <c r="E461" s="97"/>
      <c r="F461" s="233"/>
    </row>
    <row r="462" spans="1:6" ht="27" hidden="1">
      <c r="A462" s="98" t="s">
        <v>334</v>
      </c>
      <c r="B462" s="98" t="s">
        <v>546</v>
      </c>
      <c r="C462" s="98" t="s">
        <v>681</v>
      </c>
      <c r="D462" s="98" t="s">
        <v>223</v>
      </c>
      <c r="E462" s="98"/>
      <c r="F462" s="230">
        <f>F463+F464+F465</f>
        <v>8121.5</v>
      </c>
    </row>
    <row r="463" spans="1:6" ht="67.5" hidden="1">
      <c r="A463" s="98" t="s">
        <v>669</v>
      </c>
      <c r="B463" s="98" t="s">
        <v>546</v>
      </c>
      <c r="C463" s="98" t="s">
        <v>681</v>
      </c>
      <c r="D463" s="98" t="s">
        <v>223</v>
      </c>
      <c r="E463" s="98" t="s">
        <v>73</v>
      </c>
      <c r="F463" s="230">
        <v>7334</v>
      </c>
    </row>
    <row r="464" spans="1:6" ht="27" hidden="1">
      <c r="A464" s="103" t="s">
        <v>389</v>
      </c>
      <c r="B464" s="98" t="s">
        <v>546</v>
      </c>
      <c r="C464" s="98" t="s">
        <v>681</v>
      </c>
      <c r="D464" s="98" t="s">
        <v>223</v>
      </c>
      <c r="E464" s="98" t="s">
        <v>530</v>
      </c>
      <c r="F464" s="230">
        <v>753.5</v>
      </c>
    </row>
    <row r="465" spans="1:6" ht="27" hidden="1">
      <c r="A465" s="98" t="s">
        <v>781</v>
      </c>
      <c r="B465" s="98" t="s">
        <v>546</v>
      </c>
      <c r="C465" s="98" t="s">
        <v>681</v>
      </c>
      <c r="D465" s="98" t="s">
        <v>223</v>
      </c>
      <c r="E465" s="98" t="s">
        <v>782</v>
      </c>
      <c r="F465" s="230">
        <v>34</v>
      </c>
    </row>
    <row r="466" spans="1:6" ht="27" hidden="1">
      <c r="A466" s="203" t="s">
        <v>593</v>
      </c>
      <c r="B466" s="110" t="s">
        <v>546</v>
      </c>
      <c r="C466" s="110" t="s">
        <v>681</v>
      </c>
      <c r="D466" s="110" t="s">
        <v>456</v>
      </c>
      <c r="E466" s="110"/>
      <c r="F466" s="233">
        <f>F467</f>
        <v>6458</v>
      </c>
    </row>
    <row r="467" spans="1:6" ht="41.25" hidden="1">
      <c r="A467" s="205" t="s">
        <v>212</v>
      </c>
      <c r="B467" s="98" t="s">
        <v>546</v>
      </c>
      <c r="C467" s="98" t="s">
        <v>681</v>
      </c>
      <c r="D467" s="98" t="s">
        <v>210</v>
      </c>
      <c r="E467" s="110"/>
      <c r="F467" s="233">
        <f>F468+F472</f>
        <v>6458</v>
      </c>
    </row>
    <row r="468" spans="1:6" ht="27" hidden="1">
      <c r="A468" s="98" t="s">
        <v>334</v>
      </c>
      <c r="B468" s="98" t="s">
        <v>546</v>
      </c>
      <c r="C468" s="98" t="s">
        <v>681</v>
      </c>
      <c r="D468" s="98" t="s">
        <v>211</v>
      </c>
      <c r="E468" s="98"/>
      <c r="F468" s="230">
        <f>F469+F470+F471</f>
        <v>6408</v>
      </c>
    </row>
    <row r="469" spans="1:6" ht="67.5" hidden="1">
      <c r="A469" s="98" t="s">
        <v>669</v>
      </c>
      <c r="B469" s="98" t="s">
        <v>546</v>
      </c>
      <c r="C469" s="98" t="s">
        <v>681</v>
      </c>
      <c r="D469" s="98" t="s">
        <v>211</v>
      </c>
      <c r="E469" s="98" t="s">
        <v>73</v>
      </c>
      <c r="F469" s="230">
        <v>5411</v>
      </c>
    </row>
    <row r="470" spans="1:6" ht="27" hidden="1">
      <c r="A470" s="103" t="s">
        <v>389</v>
      </c>
      <c r="B470" s="98" t="s">
        <v>546</v>
      </c>
      <c r="C470" s="98" t="s">
        <v>681</v>
      </c>
      <c r="D470" s="98" t="s">
        <v>211</v>
      </c>
      <c r="E470" s="98" t="s">
        <v>530</v>
      </c>
      <c r="F470" s="230">
        <v>861</v>
      </c>
    </row>
    <row r="471" spans="1:6" ht="27" hidden="1">
      <c r="A471" s="98" t="s">
        <v>781</v>
      </c>
      <c r="B471" s="98" t="s">
        <v>546</v>
      </c>
      <c r="C471" s="98" t="s">
        <v>681</v>
      </c>
      <c r="D471" s="98" t="s">
        <v>211</v>
      </c>
      <c r="E471" s="98" t="s">
        <v>782</v>
      </c>
      <c r="F471" s="230">
        <v>136</v>
      </c>
    </row>
    <row r="472" spans="1:6" ht="41.25" hidden="1">
      <c r="A472" s="101" t="s">
        <v>214</v>
      </c>
      <c r="B472" s="98" t="s">
        <v>546</v>
      </c>
      <c r="C472" s="98" t="s">
        <v>681</v>
      </c>
      <c r="D472" s="98" t="s">
        <v>215</v>
      </c>
      <c r="E472" s="98"/>
      <c r="F472" s="230">
        <f>F473</f>
        <v>50</v>
      </c>
    </row>
    <row r="473" spans="1:6" ht="27" hidden="1">
      <c r="A473" s="103" t="s">
        <v>389</v>
      </c>
      <c r="B473" s="98" t="s">
        <v>546</v>
      </c>
      <c r="C473" s="98" t="s">
        <v>681</v>
      </c>
      <c r="D473" s="98" t="s">
        <v>215</v>
      </c>
      <c r="E473" s="98" t="s">
        <v>530</v>
      </c>
      <c r="F473" s="230">
        <v>50</v>
      </c>
    </row>
    <row r="474" spans="1:6" ht="57" hidden="1">
      <c r="A474" s="191" t="s">
        <v>602</v>
      </c>
      <c r="B474" s="98" t="s">
        <v>546</v>
      </c>
      <c r="C474" s="98" t="s">
        <v>681</v>
      </c>
      <c r="D474" s="97" t="s">
        <v>650</v>
      </c>
      <c r="E474" s="97"/>
      <c r="F474" s="234">
        <f>F475</f>
        <v>75.2</v>
      </c>
    </row>
    <row r="475" spans="1:6" ht="27.75" hidden="1">
      <c r="A475" s="126" t="s">
        <v>585</v>
      </c>
      <c r="B475" s="110" t="s">
        <v>546</v>
      </c>
      <c r="C475" s="110" t="s">
        <v>681</v>
      </c>
      <c r="D475" s="110" t="s">
        <v>594</v>
      </c>
      <c r="E475" s="110"/>
      <c r="F475" s="233">
        <f>F476</f>
        <v>75.2</v>
      </c>
    </row>
    <row r="476" spans="1:6" ht="41.25" hidden="1">
      <c r="A476" s="156" t="s">
        <v>652</v>
      </c>
      <c r="B476" s="98" t="s">
        <v>546</v>
      </c>
      <c r="C476" s="98" t="s">
        <v>681</v>
      </c>
      <c r="D476" s="98" t="s">
        <v>653</v>
      </c>
      <c r="E476" s="110"/>
      <c r="F476" s="233">
        <f>F477</f>
        <v>75.2</v>
      </c>
    </row>
    <row r="477" spans="1:6" ht="15" hidden="1">
      <c r="A477" s="98" t="s">
        <v>329</v>
      </c>
      <c r="B477" s="98" t="s">
        <v>546</v>
      </c>
      <c r="C477" s="98" t="s">
        <v>681</v>
      </c>
      <c r="D477" s="98" t="s">
        <v>457</v>
      </c>
      <c r="E477" s="98"/>
      <c r="F477" s="230">
        <f>F478</f>
        <v>75.2</v>
      </c>
    </row>
    <row r="478" spans="1:6" ht="27" hidden="1">
      <c r="A478" s="103" t="s">
        <v>389</v>
      </c>
      <c r="B478" s="98" t="s">
        <v>546</v>
      </c>
      <c r="C478" s="98" t="s">
        <v>681</v>
      </c>
      <c r="D478" s="98" t="s">
        <v>457</v>
      </c>
      <c r="E478" s="98" t="s">
        <v>333</v>
      </c>
      <c r="F478" s="235">
        <v>75.2</v>
      </c>
    </row>
    <row r="479" spans="1:6" ht="40.5" hidden="1">
      <c r="A479" s="160" t="s">
        <v>398</v>
      </c>
      <c r="B479" s="97" t="s">
        <v>546</v>
      </c>
      <c r="C479" s="97" t="s">
        <v>681</v>
      </c>
      <c r="D479" s="97" t="s">
        <v>88</v>
      </c>
      <c r="E479" s="97"/>
      <c r="F479" s="232">
        <f>F480</f>
        <v>0</v>
      </c>
    </row>
    <row r="480" spans="1:6" ht="68.25" hidden="1">
      <c r="A480" s="101" t="s">
        <v>517</v>
      </c>
      <c r="B480" s="97" t="s">
        <v>546</v>
      </c>
      <c r="C480" s="97" t="s">
        <v>681</v>
      </c>
      <c r="D480" s="98" t="s">
        <v>163</v>
      </c>
      <c r="E480" s="98"/>
      <c r="F480" s="230">
        <f>F481</f>
        <v>0</v>
      </c>
    </row>
    <row r="481" spans="1:6" ht="27.75" hidden="1">
      <c r="A481" s="183" t="s">
        <v>254</v>
      </c>
      <c r="B481" s="98" t="s">
        <v>546</v>
      </c>
      <c r="C481" s="98" t="s">
        <v>681</v>
      </c>
      <c r="D481" s="98" t="s">
        <v>257</v>
      </c>
      <c r="E481" s="98"/>
      <c r="F481" s="230">
        <f>F482</f>
        <v>0</v>
      </c>
    </row>
    <row r="482" spans="1:6" ht="27" hidden="1">
      <c r="A482" s="98" t="s">
        <v>670</v>
      </c>
      <c r="B482" s="98" t="s">
        <v>546</v>
      </c>
      <c r="C482" s="98" t="s">
        <v>681</v>
      </c>
      <c r="D482" s="98" t="s">
        <v>257</v>
      </c>
      <c r="E482" s="98" t="s">
        <v>530</v>
      </c>
      <c r="F482" s="235"/>
    </row>
    <row r="483" spans="1:6" ht="15" hidden="1">
      <c r="A483" s="96"/>
      <c r="B483" s="98"/>
      <c r="C483" s="98"/>
      <c r="D483" s="97"/>
      <c r="E483" s="97"/>
      <c r="F483" s="236">
        <f>F484</f>
        <v>0</v>
      </c>
    </row>
    <row r="484" spans="1:6" ht="15" hidden="1">
      <c r="A484" s="101"/>
      <c r="B484" s="98"/>
      <c r="C484" s="98"/>
      <c r="D484" s="97"/>
      <c r="E484" s="97"/>
      <c r="F484" s="236">
        <f>F485</f>
        <v>0</v>
      </c>
    </row>
    <row r="485" spans="1:6" ht="15" hidden="1">
      <c r="A485" s="154"/>
      <c r="B485" s="98"/>
      <c r="C485" s="98"/>
      <c r="D485" s="98"/>
      <c r="E485" s="98"/>
      <c r="F485" s="235">
        <f>F486</f>
        <v>0</v>
      </c>
    </row>
    <row r="486" spans="1:6" ht="15" hidden="1">
      <c r="A486" s="98"/>
      <c r="B486" s="98"/>
      <c r="C486" s="98"/>
      <c r="D486" s="98"/>
      <c r="E486" s="98"/>
      <c r="F486" s="235"/>
    </row>
    <row r="487" spans="1:6" ht="40.5" hidden="1">
      <c r="A487" s="160" t="s">
        <v>396</v>
      </c>
      <c r="B487" s="95" t="s">
        <v>546</v>
      </c>
      <c r="C487" s="95" t="s">
        <v>681</v>
      </c>
      <c r="D487" s="95" t="s">
        <v>699</v>
      </c>
      <c r="E487" s="95"/>
      <c r="F487" s="237">
        <f>F488</f>
        <v>9</v>
      </c>
    </row>
    <row r="488" spans="1:6" ht="27.75" hidden="1">
      <c r="A488" s="127" t="s">
        <v>700</v>
      </c>
      <c r="B488" s="110" t="s">
        <v>546</v>
      </c>
      <c r="C488" s="110" t="s">
        <v>681</v>
      </c>
      <c r="D488" s="106" t="s">
        <v>595</v>
      </c>
      <c r="E488" s="110"/>
      <c r="F488" s="238">
        <f>F489</f>
        <v>9</v>
      </c>
    </row>
    <row r="489" spans="1:6" ht="68.25" hidden="1">
      <c r="A489" s="205" t="s">
        <v>702</v>
      </c>
      <c r="B489" s="110" t="s">
        <v>546</v>
      </c>
      <c r="C489" s="110" t="s">
        <v>681</v>
      </c>
      <c r="D489" s="98" t="s">
        <v>703</v>
      </c>
      <c r="E489" s="110"/>
      <c r="F489" s="238">
        <f>F490</f>
        <v>9</v>
      </c>
    </row>
    <row r="490" spans="1:6" ht="27.75" hidden="1">
      <c r="A490" s="98" t="s">
        <v>254</v>
      </c>
      <c r="B490" s="98" t="s">
        <v>546</v>
      </c>
      <c r="C490" s="98" t="s">
        <v>681</v>
      </c>
      <c r="D490" s="131" t="s">
        <v>704</v>
      </c>
      <c r="E490" s="98"/>
      <c r="F490" s="235">
        <f>F491</f>
        <v>9</v>
      </c>
    </row>
    <row r="491" spans="1:6" ht="27.75" hidden="1">
      <c r="A491" s="103" t="s">
        <v>389</v>
      </c>
      <c r="B491" s="98" t="s">
        <v>546</v>
      </c>
      <c r="C491" s="98" t="s">
        <v>681</v>
      </c>
      <c r="D491" s="131" t="s">
        <v>704</v>
      </c>
      <c r="E491" s="98" t="s">
        <v>530</v>
      </c>
      <c r="F491" s="235">
        <v>9</v>
      </c>
    </row>
    <row r="492" spans="1:6" ht="12.75" customHeight="1">
      <c r="A492" s="98" t="s">
        <v>538</v>
      </c>
      <c r="B492" s="98" t="s">
        <v>546</v>
      </c>
      <c r="C492" s="98" t="s">
        <v>540</v>
      </c>
      <c r="D492" s="98"/>
      <c r="E492" s="98"/>
      <c r="F492" s="235">
        <v>3396.276</v>
      </c>
    </row>
    <row r="493" spans="1:6" ht="42.75" hidden="1">
      <c r="A493" s="192" t="s">
        <v>643</v>
      </c>
      <c r="B493" s="97" t="s">
        <v>546</v>
      </c>
      <c r="C493" s="97" t="s">
        <v>540</v>
      </c>
      <c r="D493" s="97" t="s">
        <v>458</v>
      </c>
      <c r="E493" s="97"/>
      <c r="F493" s="100">
        <f>F494</f>
        <v>3357.276</v>
      </c>
    </row>
    <row r="494" spans="1:6" ht="27" hidden="1">
      <c r="A494" s="203" t="s">
        <v>596</v>
      </c>
      <c r="B494" s="110" t="s">
        <v>546</v>
      </c>
      <c r="C494" s="110" t="s">
        <v>540</v>
      </c>
      <c r="D494" s="110" t="s">
        <v>217</v>
      </c>
      <c r="E494" s="110"/>
      <c r="F494" s="104">
        <f>F495</f>
        <v>3357.276</v>
      </c>
    </row>
    <row r="495" spans="1:6" ht="41.25" hidden="1">
      <c r="A495" s="143" t="s">
        <v>218</v>
      </c>
      <c r="B495" s="110" t="s">
        <v>546</v>
      </c>
      <c r="C495" s="110" t="s">
        <v>540</v>
      </c>
      <c r="D495" s="110" t="s">
        <v>217</v>
      </c>
      <c r="E495" s="110"/>
      <c r="F495" s="104">
        <f>F496+F498</f>
        <v>3357.276</v>
      </c>
    </row>
    <row r="496" spans="1:6" ht="54" hidden="1">
      <c r="A496" s="144" t="s">
        <v>677</v>
      </c>
      <c r="B496" s="98" t="s">
        <v>546</v>
      </c>
      <c r="C496" s="98" t="s">
        <v>540</v>
      </c>
      <c r="D496" s="98" t="s">
        <v>220</v>
      </c>
      <c r="E496" s="98"/>
      <c r="F496" s="99">
        <f>F497</f>
        <v>24.276</v>
      </c>
    </row>
    <row r="497" spans="1:6" ht="67.5" hidden="1">
      <c r="A497" s="98" t="s">
        <v>669</v>
      </c>
      <c r="B497" s="98" t="s">
        <v>546</v>
      </c>
      <c r="C497" s="98" t="s">
        <v>540</v>
      </c>
      <c r="D497" s="98" t="s">
        <v>220</v>
      </c>
      <c r="E497" s="98" t="s">
        <v>73</v>
      </c>
      <c r="F497" s="99">
        <v>24.276</v>
      </c>
    </row>
    <row r="498" spans="1:6" ht="27" hidden="1">
      <c r="A498" s="98" t="s">
        <v>334</v>
      </c>
      <c r="B498" s="98" t="s">
        <v>546</v>
      </c>
      <c r="C498" s="98" t="s">
        <v>540</v>
      </c>
      <c r="D498" s="98" t="s">
        <v>216</v>
      </c>
      <c r="E498" s="98"/>
      <c r="F498" s="99">
        <f>F499+F500+F501</f>
        <v>3333</v>
      </c>
    </row>
    <row r="499" spans="1:6" ht="67.5" hidden="1">
      <c r="A499" s="98" t="s">
        <v>669</v>
      </c>
      <c r="B499" s="98" t="s">
        <v>546</v>
      </c>
      <c r="C499" s="98" t="s">
        <v>540</v>
      </c>
      <c r="D499" s="98" t="s">
        <v>216</v>
      </c>
      <c r="E499" s="98" t="s">
        <v>73</v>
      </c>
      <c r="F499" s="99">
        <v>3211</v>
      </c>
    </row>
    <row r="500" spans="1:6" ht="27" hidden="1">
      <c r="A500" s="103" t="s">
        <v>389</v>
      </c>
      <c r="B500" s="98" t="s">
        <v>546</v>
      </c>
      <c r="C500" s="98" t="s">
        <v>540</v>
      </c>
      <c r="D500" s="98" t="s">
        <v>216</v>
      </c>
      <c r="E500" s="98" t="s">
        <v>530</v>
      </c>
      <c r="F500" s="99">
        <v>120</v>
      </c>
    </row>
    <row r="501" spans="1:6" ht="27" hidden="1">
      <c r="A501" s="98" t="s">
        <v>781</v>
      </c>
      <c r="B501" s="98" t="s">
        <v>546</v>
      </c>
      <c r="C501" s="98" t="s">
        <v>540</v>
      </c>
      <c r="D501" s="98" t="s">
        <v>216</v>
      </c>
      <c r="E501" s="98" t="s">
        <v>782</v>
      </c>
      <c r="F501" s="99">
        <v>2</v>
      </c>
    </row>
    <row r="502" spans="1:6" ht="15">
      <c r="A502" s="206" t="s">
        <v>548</v>
      </c>
      <c r="B502" s="95">
        <v>10</v>
      </c>
      <c r="C502" s="95"/>
      <c r="D502" s="95"/>
      <c r="E502" s="95"/>
      <c r="F502" s="94">
        <f>F503+F509+F555</f>
        <v>32868.085999999996</v>
      </c>
    </row>
    <row r="503" spans="1:6" ht="15">
      <c r="A503" s="98" t="s">
        <v>549</v>
      </c>
      <c r="B503" s="98">
        <v>10</v>
      </c>
      <c r="C503" s="98" t="s">
        <v>681</v>
      </c>
      <c r="D503" s="98"/>
      <c r="E503" s="98"/>
      <c r="F503" s="99">
        <f>F504</f>
        <v>670</v>
      </c>
    </row>
    <row r="504" spans="1:6" ht="41.25" hidden="1">
      <c r="A504" s="210" t="s">
        <v>533</v>
      </c>
      <c r="B504" s="98" t="s">
        <v>779</v>
      </c>
      <c r="C504" s="98" t="s">
        <v>681</v>
      </c>
      <c r="D504" s="98" t="s">
        <v>227</v>
      </c>
      <c r="E504" s="98"/>
      <c r="F504" s="99">
        <f>F505</f>
        <v>670</v>
      </c>
    </row>
    <row r="505" spans="1:6" ht="27.75" hidden="1">
      <c r="A505" s="106" t="s">
        <v>519</v>
      </c>
      <c r="B505" s="98" t="s">
        <v>779</v>
      </c>
      <c r="C505" s="98" t="s">
        <v>681</v>
      </c>
      <c r="D505" s="98" t="s">
        <v>232</v>
      </c>
      <c r="E505" s="98"/>
      <c r="F505" s="99">
        <f>F506</f>
        <v>670</v>
      </c>
    </row>
    <row r="506" spans="1:6" ht="27.75" hidden="1">
      <c r="A506" s="117" t="s">
        <v>520</v>
      </c>
      <c r="B506" s="98" t="s">
        <v>779</v>
      </c>
      <c r="C506" s="98" t="s">
        <v>681</v>
      </c>
      <c r="D506" s="98" t="s">
        <v>521</v>
      </c>
      <c r="E506" s="98"/>
      <c r="F506" s="99">
        <f>F507</f>
        <v>670</v>
      </c>
    </row>
    <row r="507" spans="1:6" ht="27.75" hidden="1">
      <c r="A507" s="183" t="s">
        <v>742</v>
      </c>
      <c r="B507" s="98">
        <v>10</v>
      </c>
      <c r="C507" s="98" t="s">
        <v>681</v>
      </c>
      <c r="D507" s="98" t="s">
        <v>522</v>
      </c>
      <c r="E507" s="98"/>
      <c r="F507" s="99">
        <f>F508</f>
        <v>670</v>
      </c>
    </row>
    <row r="508" spans="1:6" ht="27" hidden="1">
      <c r="A508" s="144" t="s">
        <v>183</v>
      </c>
      <c r="B508" s="207" t="s">
        <v>779</v>
      </c>
      <c r="C508" s="207" t="s">
        <v>681</v>
      </c>
      <c r="D508" s="98" t="s">
        <v>522</v>
      </c>
      <c r="E508" s="207" t="s">
        <v>780</v>
      </c>
      <c r="F508" s="99">
        <v>670</v>
      </c>
    </row>
    <row r="509" spans="1:6" ht="15">
      <c r="A509" s="226" t="s">
        <v>551</v>
      </c>
      <c r="B509" s="98">
        <v>10</v>
      </c>
      <c r="C509" s="98" t="s">
        <v>539</v>
      </c>
      <c r="D509" s="98"/>
      <c r="E509" s="98"/>
      <c r="F509" s="99">
        <f>F510+F515+F536+F542</f>
        <v>23737.609</v>
      </c>
    </row>
    <row r="510" spans="1:6" ht="42.75" hidden="1">
      <c r="A510" s="102" t="s">
        <v>460</v>
      </c>
      <c r="B510" s="97">
        <v>10</v>
      </c>
      <c r="C510" s="97" t="s">
        <v>539</v>
      </c>
      <c r="D510" s="97" t="s">
        <v>693</v>
      </c>
      <c r="E510" s="97"/>
      <c r="F510" s="100">
        <f>F511</f>
        <v>10092.007</v>
      </c>
    </row>
    <row r="511" spans="1:6" ht="27.75" hidden="1">
      <c r="A511" s="127" t="s">
        <v>495</v>
      </c>
      <c r="B511" s="110">
        <v>10</v>
      </c>
      <c r="C511" s="110" t="s">
        <v>539</v>
      </c>
      <c r="D511" s="110" t="s">
        <v>695</v>
      </c>
      <c r="E511" s="110"/>
      <c r="F511" s="104">
        <f>F513</f>
        <v>10092.007</v>
      </c>
    </row>
    <row r="512" spans="1:6" ht="27.75" hidden="1">
      <c r="A512" s="117" t="s">
        <v>466</v>
      </c>
      <c r="B512" s="98" t="s">
        <v>779</v>
      </c>
      <c r="C512" s="98" t="s">
        <v>539</v>
      </c>
      <c r="D512" s="98" t="s">
        <v>467</v>
      </c>
      <c r="E512" s="98"/>
      <c r="F512" s="99">
        <f>F513</f>
        <v>10092.007</v>
      </c>
    </row>
    <row r="513" spans="1:6" ht="68.25" hidden="1">
      <c r="A513" s="131" t="s">
        <v>80</v>
      </c>
      <c r="B513" s="98">
        <v>10</v>
      </c>
      <c r="C513" s="98" t="s">
        <v>539</v>
      </c>
      <c r="D513" s="111" t="s">
        <v>468</v>
      </c>
      <c r="E513" s="98"/>
      <c r="F513" s="99">
        <f>F514</f>
        <v>10092.007</v>
      </c>
    </row>
    <row r="514" spans="1:6" ht="15" hidden="1">
      <c r="A514" s="98" t="s">
        <v>684</v>
      </c>
      <c r="B514" s="98" t="s">
        <v>779</v>
      </c>
      <c r="C514" s="98" t="s">
        <v>539</v>
      </c>
      <c r="D514" s="131" t="s">
        <v>468</v>
      </c>
      <c r="E514" s="98" t="s">
        <v>780</v>
      </c>
      <c r="F514" s="109">
        <v>10092.007</v>
      </c>
    </row>
    <row r="515" spans="1:6" ht="42.75" hidden="1">
      <c r="A515" s="114" t="s">
        <v>534</v>
      </c>
      <c r="B515" s="97" t="s">
        <v>779</v>
      </c>
      <c r="C515" s="97" t="s">
        <v>539</v>
      </c>
      <c r="D515" s="132" t="s">
        <v>227</v>
      </c>
      <c r="E515" s="97"/>
      <c r="F515" s="100">
        <f>F516</f>
        <v>12645.617</v>
      </c>
    </row>
    <row r="516" spans="1:6" ht="27.75" hidden="1">
      <c r="A516" s="106" t="s">
        <v>519</v>
      </c>
      <c r="B516" s="110" t="s">
        <v>779</v>
      </c>
      <c r="C516" s="110" t="s">
        <v>539</v>
      </c>
      <c r="D516" s="106" t="s">
        <v>232</v>
      </c>
      <c r="E516" s="110"/>
      <c r="F516" s="104">
        <f>F517+F522+F529</f>
        <v>12645.617</v>
      </c>
    </row>
    <row r="517" spans="1:6" ht="27.75" hidden="1">
      <c r="A517" s="208" t="s">
        <v>233</v>
      </c>
      <c r="B517" s="98" t="s">
        <v>779</v>
      </c>
      <c r="C517" s="98" t="s">
        <v>539</v>
      </c>
      <c r="D517" s="131" t="s">
        <v>234</v>
      </c>
      <c r="E517" s="98"/>
      <c r="F517" s="99">
        <f>F518</f>
        <v>2731.723</v>
      </c>
    </row>
    <row r="518" spans="1:6" ht="15" hidden="1">
      <c r="A518" s="98" t="s">
        <v>552</v>
      </c>
      <c r="B518" s="98" t="s">
        <v>779</v>
      </c>
      <c r="C518" s="98" t="s">
        <v>539</v>
      </c>
      <c r="D518" s="98" t="s">
        <v>235</v>
      </c>
      <c r="E518" s="98"/>
      <c r="F518" s="99">
        <f>F519+F520</f>
        <v>2731.723</v>
      </c>
    </row>
    <row r="519" spans="1:6" ht="27" hidden="1">
      <c r="A519" s="103" t="s">
        <v>389</v>
      </c>
      <c r="B519" s="98" t="s">
        <v>779</v>
      </c>
      <c r="C519" s="98" t="s">
        <v>539</v>
      </c>
      <c r="D519" s="98" t="s">
        <v>235</v>
      </c>
      <c r="E519" s="98" t="s">
        <v>530</v>
      </c>
      <c r="F519" s="99">
        <v>25</v>
      </c>
    </row>
    <row r="520" spans="1:6" ht="15" hidden="1">
      <c r="A520" s="131" t="s">
        <v>183</v>
      </c>
      <c r="B520" s="98" t="s">
        <v>779</v>
      </c>
      <c r="C520" s="98" t="s">
        <v>539</v>
      </c>
      <c r="D520" s="98" t="s">
        <v>235</v>
      </c>
      <c r="E520" s="98" t="s">
        <v>780</v>
      </c>
      <c r="F520" s="109">
        <v>2706.723</v>
      </c>
    </row>
    <row r="521" spans="1:6" ht="27.75" hidden="1">
      <c r="A521" s="101" t="s">
        <v>642</v>
      </c>
      <c r="B521" s="98" t="s">
        <v>779</v>
      </c>
      <c r="C521" s="98" t="s">
        <v>539</v>
      </c>
      <c r="D521" s="98" t="s">
        <v>235</v>
      </c>
      <c r="E521" s="98"/>
      <c r="F521" s="99">
        <f>F523+F526</f>
        <v>9383.67</v>
      </c>
    </row>
    <row r="522" spans="1:6" ht="27.75" hidden="1">
      <c r="A522" s="172" t="s">
        <v>236</v>
      </c>
      <c r="B522" s="98" t="s">
        <v>779</v>
      </c>
      <c r="C522" s="98" t="s">
        <v>539</v>
      </c>
      <c r="D522" s="131" t="s">
        <v>237</v>
      </c>
      <c r="E522" s="98"/>
      <c r="F522" s="99">
        <f>F523+F526</f>
        <v>9383.67</v>
      </c>
    </row>
    <row r="523" spans="1:6" ht="15" hidden="1">
      <c r="A523" s="101" t="s">
        <v>553</v>
      </c>
      <c r="B523" s="98" t="s">
        <v>779</v>
      </c>
      <c r="C523" s="98" t="s">
        <v>539</v>
      </c>
      <c r="D523" s="131" t="s">
        <v>238</v>
      </c>
      <c r="E523" s="98"/>
      <c r="F523" s="99">
        <f>F525+F524</f>
        <v>7827</v>
      </c>
    </row>
    <row r="524" spans="1:6" ht="27" hidden="1">
      <c r="A524" s="103" t="s">
        <v>389</v>
      </c>
      <c r="B524" s="98" t="s">
        <v>779</v>
      </c>
      <c r="C524" s="98" t="s">
        <v>539</v>
      </c>
      <c r="D524" s="131" t="s">
        <v>238</v>
      </c>
      <c r="E524" s="98" t="s">
        <v>530</v>
      </c>
      <c r="F524" s="99">
        <v>100</v>
      </c>
    </row>
    <row r="525" spans="1:6" ht="15" hidden="1">
      <c r="A525" s="131" t="s">
        <v>183</v>
      </c>
      <c r="B525" s="98" t="s">
        <v>779</v>
      </c>
      <c r="C525" s="98" t="s">
        <v>539</v>
      </c>
      <c r="D525" s="131" t="s">
        <v>238</v>
      </c>
      <c r="E525" s="98" t="s">
        <v>780</v>
      </c>
      <c r="F525" s="109">
        <v>7727</v>
      </c>
    </row>
    <row r="526" spans="1:6" ht="15" hidden="1">
      <c r="A526" s="101" t="s">
        <v>763</v>
      </c>
      <c r="B526" s="98" t="s">
        <v>779</v>
      </c>
      <c r="C526" s="98" t="s">
        <v>539</v>
      </c>
      <c r="D526" s="131" t="s">
        <v>239</v>
      </c>
      <c r="E526" s="98"/>
      <c r="F526" s="99">
        <f>F528+F527</f>
        <v>1556.67</v>
      </c>
    </row>
    <row r="527" spans="1:6" ht="27" hidden="1">
      <c r="A527" s="103" t="s">
        <v>389</v>
      </c>
      <c r="B527" s="98" t="s">
        <v>779</v>
      </c>
      <c r="C527" s="98" t="s">
        <v>539</v>
      </c>
      <c r="D527" s="131" t="s">
        <v>239</v>
      </c>
      <c r="E527" s="98" t="s">
        <v>530</v>
      </c>
      <c r="F527" s="99">
        <v>26</v>
      </c>
    </row>
    <row r="528" spans="1:6" ht="15" hidden="1">
      <c r="A528" s="131" t="s">
        <v>183</v>
      </c>
      <c r="B528" s="98" t="s">
        <v>779</v>
      </c>
      <c r="C528" s="98" t="s">
        <v>539</v>
      </c>
      <c r="D528" s="131" t="s">
        <v>239</v>
      </c>
      <c r="E528" s="98" t="s">
        <v>780</v>
      </c>
      <c r="F528" s="109">
        <v>1530.67</v>
      </c>
    </row>
    <row r="529" spans="1:6" ht="27.75" hidden="1">
      <c r="A529" s="135" t="s">
        <v>240</v>
      </c>
      <c r="B529" s="98" t="s">
        <v>779</v>
      </c>
      <c r="C529" s="98" t="s">
        <v>539</v>
      </c>
      <c r="D529" s="131" t="s">
        <v>241</v>
      </c>
      <c r="E529" s="98"/>
      <c r="F529" s="109">
        <f>F530+F533</f>
        <v>530.2239999999999</v>
      </c>
    </row>
    <row r="530" spans="1:6" ht="41.25" hidden="1">
      <c r="A530" s="101" t="s">
        <v>554</v>
      </c>
      <c r="B530" s="98" t="s">
        <v>779</v>
      </c>
      <c r="C530" s="98" t="s">
        <v>539</v>
      </c>
      <c r="D530" s="131" t="s">
        <v>242</v>
      </c>
      <c r="E530" s="98"/>
      <c r="F530" s="99">
        <f>F532+F531</f>
        <v>91.983</v>
      </c>
    </row>
    <row r="531" spans="1:6" ht="27" hidden="1">
      <c r="A531" s="103" t="s">
        <v>389</v>
      </c>
      <c r="B531" s="98" t="s">
        <v>779</v>
      </c>
      <c r="C531" s="98" t="s">
        <v>539</v>
      </c>
      <c r="D531" s="131" t="s">
        <v>242</v>
      </c>
      <c r="E531" s="98" t="s">
        <v>530</v>
      </c>
      <c r="F531" s="99">
        <v>1.483</v>
      </c>
    </row>
    <row r="532" spans="1:6" ht="15" hidden="1">
      <c r="A532" s="131" t="s">
        <v>183</v>
      </c>
      <c r="B532" s="98" t="s">
        <v>779</v>
      </c>
      <c r="C532" s="98" t="s">
        <v>539</v>
      </c>
      <c r="D532" s="131" t="s">
        <v>242</v>
      </c>
      <c r="E532" s="98" t="s">
        <v>780</v>
      </c>
      <c r="F532" s="109">
        <v>90.5</v>
      </c>
    </row>
    <row r="533" spans="1:6" ht="41.25" hidden="1">
      <c r="A533" s="131" t="s">
        <v>616</v>
      </c>
      <c r="B533" s="98" t="s">
        <v>779</v>
      </c>
      <c r="C533" s="131" t="s">
        <v>539</v>
      </c>
      <c r="D533" s="131" t="s">
        <v>243</v>
      </c>
      <c r="E533" s="98"/>
      <c r="F533" s="99">
        <f>F535+F534</f>
        <v>438.241</v>
      </c>
    </row>
    <row r="534" spans="1:6" ht="27" hidden="1">
      <c r="A534" s="103" t="s">
        <v>389</v>
      </c>
      <c r="B534" s="98" t="s">
        <v>779</v>
      </c>
      <c r="C534" s="98" t="s">
        <v>539</v>
      </c>
      <c r="D534" s="131" t="s">
        <v>243</v>
      </c>
      <c r="E534" s="98" t="s">
        <v>530</v>
      </c>
      <c r="F534" s="99">
        <v>12.241</v>
      </c>
    </row>
    <row r="535" spans="1:6" ht="15" hidden="1">
      <c r="A535" s="131" t="s">
        <v>183</v>
      </c>
      <c r="B535" s="98" t="s">
        <v>779</v>
      </c>
      <c r="C535" s="98" t="s">
        <v>539</v>
      </c>
      <c r="D535" s="131" t="s">
        <v>243</v>
      </c>
      <c r="E535" s="98" t="s">
        <v>780</v>
      </c>
      <c r="F535" s="109">
        <v>426</v>
      </c>
    </row>
    <row r="536" spans="1:6" ht="42.75" hidden="1">
      <c r="A536" s="192" t="s">
        <v>643</v>
      </c>
      <c r="B536" s="132" t="s">
        <v>779</v>
      </c>
      <c r="C536" s="132" t="s">
        <v>539</v>
      </c>
      <c r="D536" s="132" t="s">
        <v>206</v>
      </c>
      <c r="E536" s="97"/>
      <c r="F536" s="100">
        <f>F537</f>
        <v>930.585</v>
      </c>
    </row>
    <row r="537" spans="1:6" ht="40.5" hidden="1">
      <c r="A537" s="203" t="s">
        <v>597</v>
      </c>
      <c r="B537" s="131" t="s">
        <v>779</v>
      </c>
      <c r="C537" s="106" t="s">
        <v>539</v>
      </c>
      <c r="D537" s="106" t="s">
        <v>208</v>
      </c>
      <c r="E537" s="110"/>
      <c r="F537" s="104">
        <f>F538</f>
        <v>930.585</v>
      </c>
    </row>
    <row r="538" spans="1:6" ht="27" hidden="1">
      <c r="A538" s="209" t="s">
        <v>213</v>
      </c>
      <c r="B538" s="210">
        <v>10</v>
      </c>
      <c r="C538" s="131" t="s">
        <v>539</v>
      </c>
      <c r="D538" s="131" t="s">
        <v>207</v>
      </c>
      <c r="E538" s="110"/>
      <c r="F538" s="104">
        <f>F539</f>
        <v>930.585</v>
      </c>
    </row>
    <row r="539" spans="1:6" ht="41.25" hidden="1">
      <c r="A539" s="131" t="s">
        <v>675</v>
      </c>
      <c r="B539" s="131" t="s">
        <v>779</v>
      </c>
      <c r="C539" s="131" t="s">
        <v>539</v>
      </c>
      <c r="D539" s="131" t="s">
        <v>225</v>
      </c>
      <c r="E539" s="98"/>
      <c r="F539" s="99">
        <f>F541+F540</f>
        <v>930.585</v>
      </c>
    </row>
    <row r="540" spans="1:6" ht="27" hidden="1">
      <c r="A540" s="103" t="s">
        <v>389</v>
      </c>
      <c r="B540" s="98" t="s">
        <v>779</v>
      </c>
      <c r="C540" s="98" t="s">
        <v>539</v>
      </c>
      <c r="D540" s="131" t="s">
        <v>225</v>
      </c>
      <c r="E540" s="98" t="s">
        <v>530</v>
      </c>
      <c r="F540" s="99">
        <v>2</v>
      </c>
    </row>
    <row r="541" spans="1:6" ht="15" hidden="1">
      <c r="A541" s="131" t="s">
        <v>183</v>
      </c>
      <c r="B541" s="98" t="s">
        <v>779</v>
      </c>
      <c r="C541" s="98" t="s">
        <v>539</v>
      </c>
      <c r="D541" s="131" t="s">
        <v>225</v>
      </c>
      <c r="E541" s="98" t="s">
        <v>780</v>
      </c>
      <c r="F541" s="109">
        <v>928.585</v>
      </c>
    </row>
    <row r="542" spans="1:6" ht="71.25" hidden="1">
      <c r="A542" s="132" t="s">
        <v>371</v>
      </c>
      <c r="B542" s="97" t="s">
        <v>779</v>
      </c>
      <c r="C542" s="97" t="s">
        <v>539</v>
      </c>
      <c r="D542" s="132" t="s">
        <v>372</v>
      </c>
      <c r="E542" s="97"/>
      <c r="F542" s="115">
        <f>F543</f>
        <v>69.4</v>
      </c>
    </row>
    <row r="543" spans="1:6" ht="54.75" hidden="1">
      <c r="A543" s="211" t="s">
        <v>375</v>
      </c>
      <c r="B543" s="110" t="s">
        <v>779</v>
      </c>
      <c r="C543" s="110" t="s">
        <v>539</v>
      </c>
      <c r="D543" s="106" t="s">
        <v>373</v>
      </c>
      <c r="E543" s="110"/>
      <c r="F543" s="112">
        <f>F547+F545+F549</f>
        <v>69.4</v>
      </c>
    </row>
    <row r="544" spans="1:6" ht="68.25" hidden="1">
      <c r="A544" s="208" t="s">
        <v>374</v>
      </c>
      <c r="B544" s="98" t="s">
        <v>779</v>
      </c>
      <c r="C544" s="98" t="s">
        <v>539</v>
      </c>
      <c r="D544" s="131" t="s">
        <v>376</v>
      </c>
      <c r="E544" s="98"/>
      <c r="F544" s="109"/>
    </row>
    <row r="545" spans="1:6" ht="27.75" hidden="1">
      <c r="A545" s="131" t="s">
        <v>378</v>
      </c>
      <c r="B545" s="98" t="s">
        <v>779</v>
      </c>
      <c r="C545" s="98" t="s">
        <v>539</v>
      </c>
      <c r="D545" s="131" t="s">
        <v>377</v>
      </c>
      <c r="E545" s="212"/>
      <c r="F545" s="109">
        <f>F546</f>
        <v>69.4</v>
      </c>
    </row>
    <row r="546" spans="1:6" ht="27.75" hidden="1">
      <c r="A546" s="131" t="s">
        <v>183</v>
      </c>
      <c r="B546" s="98" t="s">
        <v>779</v>
      </c>
      <c r="C546" s="98" t="s">
        <v>539</v>
      </c>
      <c r="D546" s="131" t="s">
        <v>377</v>
      </c>
      <c r="E546" s="98" t="s">
        <v>780</v>
      </c>
      <c r="F546" s="109">
        <v>69.4</v>
      </c>
    </row>
    <row r="547" spans="1:6" ht="41.25" hidden="1">
      <c r="A547" s="131" t="s">
        <v>489</v>
      </c>
      <c r="B547" s="98" t="s">
        <v>779</v>
      </c>
      <c r="C547" s="98" t="s">
        <v>539</v>
      </c>
      <c r="D547" s="131" t="s">
        <v>565</v>
      </c>
      <c r="E547" s="98"/>
      <c r="F547" s="109">
        <f>F548</f>
        <v>0</v>
      </c>
    </row>
    <row r="548" spans="1:6" ht="15" hidden="1">
      <c r="A548" s="131" t="s">
        <v>183</v>
      </c>
      <c r="B548" s="98" t="s">
        <v>779</v>
      </c>
      <c r="C548" s="98" t="s">
        <v>539</v>
      </c>
      <c r="D548" s="131" t="s">
        <v>565</v>
      </c>
      <c r="E548" s="98" t="s">
        <v>780</v>
      </c>
      <c r="F548" s="109"/>
    </row>
    <row r="549" spans="1:6" ht="41.25" hidden="1">
      <c r="A549" s="131" t="s">
        <v>491</v>
      </c>
      <c r="B549" s="98" t="s">
        <v>779</v>
      </c>
      <c r="C549" s="98" t="s">
        <v>539</v>
      </c>
      <c r="D549" s="131" t="s">
        <v>492</v>
      </c>
      <c r="E549" s="98"/>
      <c r="F549" s="109">
        <f>F550</f>
        <v>0</v>
      </c>
    </row>
    <row r="550" spans="1:6" ht="15" hidden="1">
      <c r="A550" s="131" t="s">
        <v>183</v>
      </c>
      <c r="B550" s="98" t="s">
        <v>779</v>
      </c>
      <c r="C550" s="98" t="s">
        <v>539</v>
      </c>
      <c r="D550" s="131" t="s">
        <v>492</v>
      </c>
      <c r="E550" s="98" t="s">
        <v>780</v>
      </c>
      <c r="F550" s="109"/>
    </row>
    <row r="551" spans="1:6" ht="68.25" hidden="1">
      <c r="A551" s="96" t="s">
        <v>598</v>
      </c>
      <c r="B551" s="95" t="s">
        <v>779</v>
      </c>
      <c r="C551" s="95" t="s">
        <v>539</v>
      </c>
      <c r="D551" s="213" t="s">
        <v>401</v>
      </c>
      <c r="E551" s="95"/>
      <c r="F551" s="113">
        <f>F552</f>
        <v>0</v>
      </c>
    </row>
    <row r="552" spans="1:6" ht="68.25" hidden="1">
      <c r="A552" s="101" t="s">
        <v>599</v>
      </c>
      <c r="B552" s="98" t="s">
        <v>779</v>
      </c>
      <c r="C552" s="98" t="s">
        <v>539</v>
      </c>
      <c r="D552" s="131" t="s">
        <v>400</v>
      </c>
      <c r="E552" s="98"/>
      <c r="F552" s="109">
        <f>F553</f>
        <v>0</v>
      </c>
    </row>
    <row r="553" spans="1:6" ht="15" hidden="1">
      <c r="A553" s="131" t="s">
        <v>600</v>
      </c>
      <c r="B553" s="98" t="s">
        <v>779</v>
      </c>
      <c r="C553" s="98" t="s">
        <v>539</v>
      </c>
      <c r="D553" s="131" t="s">
        <v>601</v>
      </c>
      <c r="E553" s="98"/>
      <c r="F553" s="109">
        <f>F554</f>
        <v>0</v>
      </c>
    </row>
    <row r="554" spans="1:6" ht="15" hidden="1">
      <c r="A554" s="131" t="s">
        <v>183</v>
      </c>
      <c r="B554" s="98" t="s">
        <v>779</v>
      </c>
      <c r="C554" s="98" t="s">
        <v>539</v>
      </c>
      <c r="D554" s="131" t="s">
        <v>601</v>
      </c>
      <c r="E554" s="98" t="s">
        <v>780</v>
      </c>
      <c r="F554" s="109"/>
    </row>
    <row r="555" spans="1:6" ht="15">
      <c r="A555" s="98" t="s">
        <v>555</v>
      </c>
      <c r="B555" s="98">
        <v>10</v>
      </c>
      <c r="C555" s="98" t="s">
        <v>540</v>
      </c>
      <c r="D555" s="98"/>
      <c r="E555" s="98"/>
      <c r="F555" s="99">
        <f>F556+F561</f>
        <v>8460.476999999999</v>
      </c>
    </row>
    <row r="556" spans="1:6" ht="42.75" hidden="1">
      <c r="A556" s="102" t="s">
        <v>496</v>
      </c>
      <c r="B556" s="95" t="s">
        <v>779</v>
      </c>
      <c r="C556" s="95" t="s">
        <v>540</v>
      </c>
      <c r="D556" s="95" t="s">
        <v>693</v>
      </c>
      <c r="E556" s="95"/>
      <c r="F556" s="94">
        <f>F557</f>
        <v>2135.822</v>
      </c>
    </row>
    <row r="557" spans="1:6" ht="28.5" hidden="1">
      <c r="A557" s="102" t="s">
        <v>477</v>
      </c>
      <c r="B557" s="97" t="s">
        <v>779</v>
      </c>
      <c r="C557" s="97" t="s">
        <v>540</v>
      </c>
      <c r="D557" s="97" t="s">
        <v>352</v>
      </c>
      <c r="E557" s="97"/>
      <c r="F557" s="100">
        <f>F559</f>
        <v>2135.822</v>
      </c>
    </row>
    <row r="558" spans="1:6" ht="54.75" hidden="1">
      <c r="A558" s="135" t="s">
        <v>494</v>
      </c>
      <c r="B558" s="98" t="s">
        <v>779</v>
      </c>
      <c r="C558" s="98" t="s">
        <v>540</v>
      </c>
      <c r="D558" s="98" t="s">
        <v>129</v>
      </c>
      <c r="E558" s="97"/>
      <c r="F558" s="100">
        <f>F559</f>
        <v>2135.822</v>
      </c>
    </row>
    <row r="559" spans="1:6" ht="15" hidden="1">
      <c r="A559" s="98" t="s">
        <v>306</v>
      </c>
      <c r="B559" s="98" t="s">
        <v>779</v>
      </c>
      <c r="C559" s="98" t="s">
        <v>540</v>
      </c>
      <c r="D559" s="98" t="s">
        <v>130</v>
      </c>
      <c r="E559" s="95"/>
      <c r="F559" s="94">
        <f>F560</f>
        <v>2135.822</v>
      </c>
    </row>
    <row r="560" spans="1:6" ht="15" hidden="1">
      <c r="A560" s="131" t="s">
        <v>183</v>
      </c>
      <c r="B560" s="98" t="s">
        <v>779</v>
      </c>
      <c r="C560" s="98" t="s">
        <v>540</v>
      </c>
      <c r="D560" s="98" t="s">
        <v>130</v>
      </c>
      <c r="E560" s="98" t="s">
        <v>780</v>
      </c>
      <c r="F560" s="99">
        <v>2135.822</v>
      </c>
    </row>
    <row r="561" spans="1:6" ht="42.75" hidden="1">
      <c r="A561" s="114" t="s">
        <v>533</v>
      </c>
      <c r="B561" s="97" t="s">
        <v>779</v>
      </c>
      <c r="C561" s="97" t="s">
        <v>540</v>
      </c>
      <c r="D561" s="97" t="s">
        <v>227</v>
      </c>
      <c r="E561" s="97"/>
      <c r="F561" s="100">
        <f>F562</f>
        <v>6324.655</v>
      </c>
    </row>
    <row r="562" spans="1:6" ht="27.75" hidden="1">
      <c r="A562" s="131" t="s">
        <v>137</v>
      </c>
      <c r="B562" s="98" t="s">
        <v>779</v>
      </c>
      <c r="C562" s="98" t="s">
        <v>540</v>
      </c>
      <c r="D562" s="98" t="s">
        <v>244</v>
      </c>
      <c r="E562" s="98"/>
      <c r="F562" s="99">
        <f>F563</f>
        <v>6324.655</v>
      </c>
    </row>
    <row r="563" spans="1:6" ht="41.25" hidden="1">
      <c r="A563" s="117" t="s">
        <v>248</v>
      </c>
      <c r="B563" s="98" t="s">
        <v>779</v>
      </c>
      <c r="C563" s="98" t="s">
        <v>540</v>
      </c>
      <c r="D563" s="98" t="s">
        <v>249</v>
      </c>
      <c r="E563" s="98"/>
      <c r="F563" s="99">
        <f>F564</f>
        <v>6324.655</v>
      </c>
    </row>
    <row r="564" spans="1:6" ht="40.5" hidden="1">
      <c r="A564" s="98" t="s">
        <v>663</v>
      </c>
      <c r="B564" s="98">
        <v>10</v>
      </c>
      <c r="C564" s="98" t="s">
        <v>540</v>
      </c>
      <c r="D564" s="98" t="s">
        <v>250</v>
      </c>
      <c r="E564" s="98"/>
      <c r="F564" s="99">
        <f>F565</f>
        <v>6324.655</v>
      </c>
    </row>
    <row r="565" spans="1:6" ht="15" hidden="1">
      <c r="A565" s="98" t="s">
        <v>684</v>
      </c>
      <c r="B565" s="98" t="s">
        <v>779</v>
      </c>
      <c r="C565" s="98" t="s">
        <v>540</v>
      </c>
      <c r="D565" s="98" t="s">
        <v>250</v>
      </c>
      <c r="E565" s="98" t="s">
        <v>780</v>
      </c>
      <c r="F565" s="109">
        <v>6324.655</v>
      </c>
    </row>
    <row r="566" spans="1:6" ht="15">
      <c r="A566" s="95" t="s">
        <v>664</v>
      </c>
      <c r="B566" s="95" t="s">
        <v>778</v>
      </c>
      <c r="C566" s="98"/>
      <c r="D566" s="98"/>
      <c r="E566" s="98"/>
      <c r="F566" s="94">
        <f>F567</f>
        <v>330</v>
      </c>
    </row>
    <row r="567" spans="1:6" ht="15">
      <c r="A567" s="98" t="s">
        <v>665</v>
      </c>
      <c r="B567" s="98">
        <v>11</v>
      </c>
      <c r="C567" s="98" t="s">
        <v>682</v>
      </c>
      <c r="D567" s="98"/>
      <c r="E567" s="98"/>
      <c r="F567" s="99">
        <f>F568+F576</f>
        <v>330</v>
      </c>
    </row>
    <row r="568" spans="1:6" ht="81.75" hidden="1">
      <c r="A568" s="193" t="s">
        <v>317</v>
      </c>
      <c r="B568" s="95">
        <v>11</v>
      </c>
      <c r="C568" s="95" t="s">
        <v>682</v>
      </c>
      <c r="D568" s="95" t="s">
        <v>318</v>
      </c>
      <c r="E568" s="95"/>
      <c r="F568" s="94">
        <f>F569</f>
        <v>330</v>
      </c>
    </row>
    <row r="569" spans="1:6" ht="41.25" hidden="1">
      <c r="A569" s="101" t="s">
        <v>324</v>
      </c>
      <c r="B569" s="98" t="s">
        <v>778</v>
      </c>
      <c r="C569" s="98" t="s">
        <v>682</v>
      </c>
      <c r="D569" s="98" t="s">
        <v>319</v>
      </c>
      <c r="E569" s="98"/>
      <c r="F569" s="99">
        <f>F570</f>
        <v>330</v>
      </c>
    </row>
    <row r="570" spans="1:6" ht="41.25" hidden="1">
      <c r="A570" s="129" t="s">
        <v>326</v>
      </c>
      <c r="B570" s="98" t="s">
        <v>778</v>
      </c>
      <c r="C570" s="98" t="s">
        <v>682</v>
      </c>
      <c r="D570" s="98" t="s">
        <v>322</v>
      </c>
      <c r="E570" s="98"/>
      <c r="F570" s="99">
        <f>F571</f>
        <v>330</v>
      </c>
    </row>
    <row r="571" spans="1:6" ht="54.75" hidden="1">
      <c r="A571" s="183" t="s">
        <v>336</v>
      </c>
      <c r="B571" s="98" t="s">
        <v>778</v>
      </c>
      <c r="C571" s="98" t="s">
        <v>682</v>
      </c>
      <c r="D571" s="98" t="s">
        <v>733</v>
      </c>
      <c r="E571" s="98"/>
      <c r="F571" s="109">
        <f>F572</f>
        <v>330</v>
      </c>
    </row>
    <row r="572" spans="1:6" ht="27" hidden="1">
      <c r="A572" s="103" t="s">
        <v>389</v>
      </c>
      <c r="B572" s="98" t="s">
        <v>778</v>
      </c>
      <c r="C572" s="98" t="s">
        <v>682</v>
      </c>
      <c r="D572" s="98" t="s">
        <v>733</v>
      </c>
      <c r="E572" s="98" t="s">
        <v>530</v>
      </c>
      <c r="F572" s="109">
        <v>330</v>
      </c>
    </row>
    <row r="573" spans="1:6" ht="27" hidden="1">
      <c r="A573" s="98" t="s">
        <v>746</v>
      </c>
      <c r="B573" s="98" t="s">
        <v>778</v>
      </c>
      <c r="C573" s="98" t="s">
        <v>682</v>
      </c>
      <c r="D573" s="98" t="s">
        <v>747</v>
      </c>
      <c r="E573" s="98"/>
      <c r="F573" s="109">
        <f>F575+F574</f>
        <v>0</v>
      </c>
    </row>
    <row r="574" spans="1:6" ht="27" hidden="1">
      <c r="A574" s="98" t="s">
        <v>670</v>
      </c>
      <c r="B574" s="98" t="s">
        <v>778</v>
      </c>
      <c r="C574" s="98" t="s">
        <v>682</v>
      </c>
      <c r="D574" s="98" t="s">
        <v>747</v>
      </c>
      <c r="E574" s="98" t="s">
        <v>530</v>
      </c>
      <c r="F574" s="109"/>
    </row>
    <row r="575" spans="1:6" ht="15" hidden="1">
      <c r="A575" s="98" t="s">
        <v>662</v>
      </c>
      <c r="B575" s="98" t="s">
        <v>778</v>
      </c>
      <c r="C575" s="98" t="s">
        <v>682</v>
      </c>
      <c r="D575" s="98" t="s">
        <v>747</v>
      </c>
      <c r="E575" s="98" t="s">
        <v>524</v>
      </c>
      <c r="F575" s="109"/>
    </row>
    <row r="576" spans="1:6" ht="27.75" hidden="1">
      <c r="A576" s="96" t="s">
        <v>615</v>
      </c>
      <c r="B576" s="95" t="s">
        <v>778</v>
      </c>
      <c r="C576" s="95" t="s">
        <v>682</v>
      </c>
      <c r="D576" s="95" t="s">
        <v>82</v>
      </c>
      <c r="E576" s="95"/>
      <c r="F576" s="113">
        <f>F577</f>
        <v>0</v>
      </c>
    </row>
    <row r="577" spans="1:6" ht="28.5" hidden="1">
      <c r="A577" s="102" t="s">
        <v>83</v>
      </c>
      <c r="B577" s="95" t="s">
        <v>778</v>
      </c>
      <c r="C577" s="95" t="s">
        <v>682</v>
      </c>
      <c r="D577" s="95" t="s">
        <v>84</v>
      </c>
      <c r="E577" s="95"/>
      <c r="F577" s="113">
        <f>F578</f>
        <v>0</v>
      </c>
    </row>
    <row r="578" spans="1:6" ht="54.75" hidden="1">
      <c r="A578" s="183" t="s">
        <v>336</v>
      </c>
      <c r="B578" s="98" t="s">
        <v>778</v>
      </c>
      <c r="C578" s="98" t="s">
        <v>682</v>
      </c>
      <c r="D578" s="98" t="s">
        <v>741</v>
      </c>
      <c r="E578" s="98"/>
      <c r="F578" s="109">
        <f>F579</f>
        <v>0</v>
      </c>
    </row>
    <row r="579" spans="1:6" ht="27" hidden="1">
      <c r="A579" s="98" t="s">
        <v>670</v>
      </c>
      <c r="B579" s="98" t="s">
        <v>778</v>
      </c>
      <c r="C579" s="98" t="s">
        <v>682</v>
      </c>
      <c r="D579" s="98" t="s">
        <v>741</v>
      </c>
      <c r="E579" s="98" t="s">
        <v>530</v>
      </c>
      <c r="F579" s="109"/>
    </row>
    <row r="580" spans="1:6" ht="30.75" customHeight="1">
      <c r="A580" s="96" t="s">
        <v>713</v>
      </c>
      <c r="B580" s="95">
        <v>14</v>
      </c>
      <c r="C580" s="95"/>
      <c r="D580" s="95"/>
      <c r="E580" s="95"/>
      <c r="F580" s="94">
        <f>F581+F586</f>
        <v>6177.132</v>
      </c>
    </row>
    <row r="581" spans="1:6" ht="28.5" customHeight="1">
      <c r="A581" s="101" t="s">
        <v>307</v>
      </c>
      <c r="B581" s="101" t="s">
        <v>531</v>
      </c>
      <c r="C581" s="169" t="s">
        <v>681</v>
      </c>
      <c r="D581" s="101" t="s">
        <v>611</v>
      </c>
      <c r="E581" s="98"/>
      <c r="F581" s="99">
        <f>F582</f>
        <v>6177.132</v>
      </c>
    </row>
    <row r="582" spans="1:6" ht="27.75" hidden="1">
      <c r="A582" s="96" t="s">
        <v>615</v>
      </c>
      <c r="B582" s="127" t="s">
        <v>531</v>
      </c>
      <c r="C582" s="171" t="s">
        <v>681</v>
      </c>
      <c r="D582" s="127" t="s">
        <v>696</v>
      </c>
      <c r="E582" s="97"/>
      <c r="F582" s="104">
        <f>F583</f>
        <v>6177.132</v>
      </c>
    </row>
    <row r="583" spans="1:6" ht="28.5" hidden="1">
      <c r="A583" s="102" t="s">
        <v>83</v>
      </c>
      <c r="B583" s="101" t="s">
        <v>531</v>
      </c>
      <c r="C583" s="169" t="s">
        <v>681</v>
      </c>
      <c r="D583" s="101" t="s">
        <v>697</v>
      </c>
      <c r="E583" s="95"/>
      <c r="F583" s="99">
        <f>F584</f>
        <v>6177.132</v>
      </c>
    </row>
    <row r="584" spans="1:6" ht="41.25" hidden="1">
      <c r="A584" s="101" t="s">
        <v>343</v>
      </c>
      <c r="B584" s="101" t="s">
        <v>531</v>
      </c>
      <c r="C584" s="169" t="s">
        <v>681</v>
      </c>
      <c r="D584" s="101" t="s">
        <v>729</v>
      </c>
      <c r="E584" s="95"/>
      <c r="F584" s="99">
        <f>F585</f>
        <v>6177.132</v>
      </c>
    </row>
    <row r="585" spans="1:6" ht="16.5" customHeight="1" hidden="1">
      <c r="A585" s="173" t="s">
        <v>174</v>
      </c>
      <c r="B585" s="98" t="s">
        <v>531</v>
      </c>
      <c r="C585" s="169" t="s">
        <v>681</v>
      </c>
      <c r="D585" s="101" t="s">
        <v>729</v>
      </c>
      <c r="E585" s="98" t="s">
        <v>532</v>
      </c>
      <c r="F585" s="109">
        <v>6177.132</v>
      </c>
    </row>
  </sheetData>
  <sheetProtection/>
  <mergeCells count="1">
    <mergeCell ref="A2:F2"/>
  </mergeCells>
  <hyperlinks>
    <hyperlink ref="A293" r:id="rId1" display="consultantplus://offline/ref=C6EF3AE28B6C46D1117CBBA251A07B11C6C7C5768D606C8B0E322DA1BBA42282C9440EEF08E6CC43400230U6VFM"/>
    <hyperlink ref="A475" r:id="rId2" display="consultantplus://offline/ref=C6EF3AE28B6C46D1117CBBA251A07B11C6C7C5768D62628200322DA1BBA42282C9440EEF08E6CC43400635U6VAM"/>
    <hyperlink ref="A59" r:id="rId3" display="consultantplus://offline/ref=C6EF3AE28B6C46D1117CBBA251A07B11C6C7C5768D62628200322DA1BBA42282C9440EEF08E6CC43400635U6VAM"/>
    <hyperlink ref="A286" r:id="rId4" display="consultantplus://offline/ref=C6EF3AE28B6C46D1117CBBA251A07B11C6C7C5768D606C8B0E322DA1BBA42282C9440EEF08E6CC43400230U6VF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5"/>
  <sheetViews>
    <sheetView showGridLines="0" zoomScalePageLayoutView="0" workbookViewId="0" topLeftCell="A1">
      <selection activeCell="A3" sqref="A3:B3"/>
    </sheetView>
  </sheetViews>
  <sheetFormatPr defaultColWidth="9.140625" defaultRowHeight="15"/>
  <cols>
    <col min="1" max="1" width="56.00390625" style="0" customWidth="1"/>
    <col min="2" max="2" width="17.00390625" style="0" customWidth="1"/>
    <col min="3" max="3" width="16.421875" style="0" customWidth="1"/>
    <col min="5" max="5" width="10.421875" style="0" customWidth="1"/>
    <col min="6" max="6" width="11.28125" style="0" customWidth="1"/>
  </cols>
  <sheetData>
    <row r="1" spans="1:3" ht="39" customHeight="1">
      <c r="A1" s="754" t="s">
        <v>945</v>
      </c>
      <c r="B1" s="754"/>
      <c r="C1" s="754"/>
    </row>
    <row r="2" spans="1:3" ht="15">
      <c r="A2" s="408" t="s">
        <v>946</v>
      </c>
      <c r="B2" s="408"/>
      <c r="C2" s="409"/>
    </row>
    <row r="3" spans="1:3" ht="26.25" customHeight="1">
      <c r="A3" s="755" t="s">
        <v>1441</v>
      </c>
      <c r="B3" s="755"/>
      <c r="C3" s="409"/>
    </row>
    <row r="4" spans="1:3" ht="15" customHeight="1">
      <c r="A4" s="756" t="s">
        <v>947</v>
      </c>
      <c r="B4" s="757"/>
      <c r="C4" s="757"/>
    </row>
    <row r="5" spans="1:3" ht="15.75" thickBot="1">
      <c r="A5" s="758"/>
      <c r="B5" s="759"/>
      <c r="C5" s="759"/>
    </row>
    <row r="6" spans="1:3" ht="15.75" thickBot="1">
      <c r="A6" s="410" t="s">
        <v>948</v>
      </c>
      <c r="B6" s="411" t="s">
        <v>168</v>
      </c>
      <c r="C6" s="412" t="s">
        <v>949</v>
      </c>
    </row>
    <row r="7" spans="1:8" ht="15.75" thickBot="1">
      <c r="A7" s="413">
        <v>1</v>
      </c>
      <c r="B7" s="414">
        <v>2</v>
      </c>
      <c r="C7" s="415">
        <v>3</v>
      </c>
      <c r="E7" s="760"/>
      <c r="F7" s="760"/>
      <c r="G7" s="760"/>
      <c r="H7" s="760"/>
    </row>
    <row r="8" spans="1:3" ht="15">
      <c r="A8" s="416" t="s">
        <v>950</v>
      </c>
      <c r="B8" s="417"/>
      <c r="C8" s="418">
        <f>C9+C17+C38+C49+C52+C57+C68+C75+C78+C84+C91+C97+C102+C107+C111+C118</f>
        <v>343844.40199999994</v>
      </c>
    </row>
    <row r="9" spans="1:3" ht="27.75">
      <c r="A9" s="419" t="s">
        <v>951</v>
      </c>
      <c r="B9" s="420" t="s">
        <v>99</v>
      </c>
      <c r="C9" s="421">
        <f>SUM(C10,C13,C15)</f>
        <v>24286.822</v>
      </c>
    </row>
    <row r="10" spans="1:3" ht="27.75">
      <c r="A10" s="82" t="s">
        <v>402</v>
      </c>
      <c r="B10" s="422" t="s">
        <v>952</v>
      </c>
      <c r="C10" s="423">
        <f>SUM(C11:C12)</f>
        <v>4604.954</v>
      </c>
    </row>
    <row r="11" spans="1:3" ht="41.25">
      <c r="A11" s="43" t="s">
        <v>953</v>
      </c>
      <c r="B11" s="424" t="s">
        <v>954</v>
      </c>
      <c r="C11" s="425">
        <v>2888.088</v>
      </c>
    </row>
    <row r="12" spans="1:3" ht="27.75">
      <c r="A12" s="43" t="s">
        <v>955</v>
      </c>
      <c r="B12" s="424" t="s">
        <v>956</v>
      </c>
      <c r="C12" s="425">
        <v>1716.866</v>
      </c>
    </row>
    <row r="13" spans="1:3" ht="15">
      <c r="A13" s="36" t="s">
        <v>957</v>
      </c>
      <c r="B13" s="426" t="s">
        <v>958</v>
      </c>
      <c r="C13" s="427">
        <f>SUM(C14)</f>
        <v>10625.068</v>
      </c>
    </row>
    <row r="14" spans="1:3" ht="41.25">
      <c r="A14" s="29" t="s">
        <v>959</v>
      </c>
      <c r="B14" s="424" t="s">
        <v>222</v>
      </c>
      <c r="C14" s="425">
        <v>10625.068</v>
      </c>
    </row>
    <row r="15" spans="1:3" ht="15">
      <c r="A15" s="36" t="s">
        <v>960</v>
      </c>
      <c r="B15" s="426" t="s">
        <v>961</v>
      </c>
      <c r="C15" s="427">
        <f>SUM(C16)</f>
        <v>9056.8</v>
      </c>
    </row>
    <row r="16" spans="1:3" ht="29.25" customHeight="1">
      <c r="A16" s="29" t="s">
        <v>962</v>
      </c>
      <c r="B16" s="424" t="s">
        <v>210</v>
      </c>
      <c r="C16" s="425">
        <v>9056.8</v>
      </c>
    </row>
    <row r="17" spans="1:3" ht="41.25">
      <c r="A17" s="428" t="s">
        <v>963</v>
      </c>
      <c r="B17" s="429" t="s">
        <v>682</v>
      </c>
      <c r="C17" s="430">
        <f>C18+C21+C26+C30+C32+C34+C36</f>
        <v>21611.132000000005</v>
      </c>
    </row>
    <row r="18" spans="1:3" ht="27.75">
      <c r="A18" s="37" t="s">
        <v>461</v>
      </c>
      <c r="B18" s="426" t="s">
        <v>964</v>
      </c>
      <c r="C18" s="431">
        <f>SUM(C19:C20)</f>
        <v>1482.005</v>
      </c>
    </row>
    <row r="19" spans="1:3" ht="32.25" customHeight="1">
      <c r="A19" s="29" t="s">
        <v>722</v>
      </c>
      <c r="B19" s="84" t="s">
        <v>723</v>
      </c>
      <c r="C19" s="432">
        <v>198.005</v>
      </c>
    </row>
    <row r="20" spans="1:3" ht="27.75">
      <c r="A20" s="244" t="s">
        <v>725</v>
      </c>
      <c r="B20" s="84" t="s">
        <v>727</v>
      </c>
      <c r="C20" s="432">
        <v>1284</v>
      </c>
    </row>
    <row r="21" spans="1:3" ht="27.75">
      <c r="A21" s="37" t="s">
        <v>965</v>
      </c>
      <c r="B21" s="426" t="s">
        <v>966</v>
      </c>
      <c r="C21" s="431">
        <f>SUM(C22:C25)</f>
        <v>11794.850000000002</v>
      </c>
    </row>
    <row r="22" spans="1:3" ht="27.75">
      <c r="A22" s="43" t="s">
        <v>967</v>
      </c>
      <c r="B22" s="424" t="s">
        <v>521</v>
      </c>
      <c r="C22" s="432">
        <v>853.505</v>
      </c>
    </row>
    <row r="23" spans="1:3" ht="27.75">
      <c r="A23" s="43" t="s">
        <v>968</v>
      </c>
      <c r="B23" s="424" t="s">
        <v>234</v>
      </c>
      <c r="C23" s="432">
        <v>1785.035</v>
      </c>
    </row>
    <row r="24" spans="1:3" ht="27.75">
      <c r="A24" s="43" t="s">
        <v>236</v>
      </c>
      <c r="B24" s="424" t="s">
        <v>237</v>
      </c>
      <c r="C24" s="432">
        <v>8763.502</v>
      </c>
    </row>
    <row r="25" spans="1:3" ht="27.75">
      <c r="A25" s="43" t="s">
        <v>240</v>
      </c>
      <c r="B25" s="424" t="s">
        <v>241</v>
      </c>
      <c r="C25" s="432">
        <v>392.808</v>
      </c>
    </row>
    <row r="26" spans="1:3" ht="27.75">
      <c r="A26" s="37" t="s">
        <v>969</v>
      </c>
      <c r="B26" s="426" t="s">
        <v>970</v>
      </c>
      <c r="C26" s="431">
        <f>SUM(C27:C29)</f>
        <v>8236.277</v>
      </c>
    </row>
    <row r="27" spans="1:3" ht="27.75">
      <c r="A27" s="43" t="s">
        <v>245</v>
      </c>
      <c r="B27" s="424" t="s">
        <v>246</v>
      </c>
      <c r="C27" s="432">
        <v>762.3</v>
      </c>
    </row>
    <row r="28" spans="1:3" ht="41.25">
      <c r="A28" s="29" t="s">
        <v>248</v>
      </c>
      <c r="B28" s="424" t="s">
        <v>249</v>
      </c>
      <c r="C28" s="432">
        <v>7473.977</v>
      </c>
    </row>
    <row r="29" spans="1:3" ht="35.25" customHeight="1" hidden="1">
      <c r="A29" s="29" t="s">
        <v>971</v>
      </c>
      <c r="B29" s="424" t="s">
        <v>972</v>
      </c>
      <c r="C29" s="432"/>
    </row>
    <row r="30" spans="1:3" ht="41.25" hidden="1">
      <c r="A30" s="36" t="s">
        <v>403</v>
      </c>
      <c r="B30" s="426" t="s">
        <v>973</v>
      </c>
      <c r="C30" s="431">
        <f>SUM(C31)</f>
        <v>0</v>
      </c>
    </row>
    <row r="31" spans="1:3" ht="27.75" hidden="1">
      <c r="A31" s="29" t="s">
        <v>647</v>
      </c>
      <c r="B31" s="424" t="s">
        <v>648</v>
      </c>
      <c r="C31" s="431"/>
    </row>
    <row r="32" spans="1:3" ht="41.25">
      <c r="A32" s="370" t="s">
        <v>403</v>
      </c>
      <c r="B32" s="426" t="s">
        <v>973</v>
      </c>
      <c r="C32" s="431">
        <f>C33</f>
        <v>40</v>
      </c>
    </row>
    <row r="33" spans="1:3" ht="27.75">
      <c r="A33" s="433" t="s">
        <v>647</v>
      </c>
      <c r="B33" s="372" t="s">
        <v>14</v>
      </c>
      <c r="C33" s="432">
        <v>40</v>
      </c>
    </row>
    <row r="34" spans="1:3" ht="54.75">
      <c r="A34" s="588" t="s">
        <v>273</v>
      </c>
      <c r="B34" s="372" t="s">
        <v>974</v>
      </c>
      <c r="C34" s="432">
        <f>C35</f>
        <v>45</v>
      </c>
    </row>
    <row r="35" spans="1:3" ht="30.75" customHeight="1">
      <c r="A35" s="433" t="s">
        <v>42</v>
      </c>
      <c r="B35" s="372" t="s">
        <v>44</v>
      </c>
      <c r="C35" s="432">
        <v>45</v>
      </c>
    </row>
    <row r="36" spans="1:3" ht="90.75" customHeight="1">
      <c r="A36" s="641" t="s">
        <v>1402</v>
      </c>
      <c r="B36" s="372" t="s">
        <v>1411</v>
      </c>
      <c r="C36" s="432">
        <f>C37</f>
        <v>13</v>
      </c>
    </row>
    <row r="37" spans="1:3" ht="60" customHeight="1">
      <c r="A37" s="627" t="s">
        <v>1309</v>
      </c>
      <c r="B37" s="609" t="s">
        <v>1405</v>
      </c>
      <c r="C37" s="432">
        <v>13</v>
      </c>
    </row>
    <row r="38" spans="1:3" ht="30.75" customHeight="1">
      <c r="A38" s="434" t="s">
        <v>975</v>
      </c>
      <c r="B38" s="429" t="s">
        <v>539</v>
      </c>
      <c r="C38" s="430">
        <f>C39+C42+C47</f>
        <v>251927.917</v>
      </c>
    </row>
    <row r="39" spans="1:3" ht="35.25" customHeight="1">
      <c r="A39" s="36" t="s">
        <v>705</v>
      </c>
      <c r="B39" s="426" t="s">
        <v>976</v>
      </c>
      <c r="C39" s="431">
        <f>SUM(C40:C41)</f>
        <v>18173.225</v>
      </c>
    </row>
    <row r="40" spans="1:3" ht="30.75" customHeight="1">
      <c r="A40" s="29" t="s">
        <v>462</v>
      </c>
      <c r="B40" s="424" t="s">
        <v>463</v>
      </c>
      <c r="C40" s="432">
        <v>5283.575</v>
      </c>
    </row>
    <row r="41" spans="1:3" ht="27.75">
      <c r="A41" s="29" t="s">
        <v>944</v>
      </c>
      <c r="B41" s="424" t="s">
        <v>467</v>
      </c>
      <c r="C41" s="432">
        <v>12889.65</v>
      </c>
    </row>
    <row r="42" spans="1:3" ht="27.75">
      <c r="A42" s="36" t="s">
        <v>584</v>
      </c>
      <c r="B42" s="426" t="s">
        <v>977</v>
      </c>
      <c r="C42" s="431">
        <f>SUM(C43:C46)</f>
        <v>222873.09399999998</v>
      </c>
    </row>
    <row r="43" spans="1:3" ht="27.75">
      <c r="A43" s="244" t="s">
        <v>141</v>
      </c>
      <c r="B43" s="424" t="s">
        <v>142</v>
      </c>
      <c r="C43" s="432">
        <v>218277.231</v>
      </c>
    </row>
    <row r="44" spans="1:3" ht="27.75">
      <c r="A44" s="244" t="s">
        <v>478</v>
      </c>
      <c r="B44" s="424" t="s">
        <v>479</v>
      </c>
      <c r="C44" s="432">
        <v>967.921</v>
      </c>
    </row>
    <row r="45" spans="1:3" ht="33.75" customHeight="1">
      <c r="A45" s="29" t="s">
        <v>978</v>
      </c>
      <c r="B45" s="424" t="s">
        <v>481</v>
      </c>
      <c r="C45" s="432">
        <v>1775.824</v>
      </c>
    </row>
    <row r="46" spans="1:3" ht="59.25" customHeight="1">
      <c r="A46" s="244" t="s">
        <v>494</v>
      </c>
      <c r="B46" s="424" t="s">
        <v>129</v>
      </c>
      <c r="C46" s="432">
        <v>1852.118</v>
      </c>
    </row>
    <row r="47" spans="1:3" ht="27.75">
      <c r="A47" s="36" t="s">
        <v>797</v>
      </c>
      <c r="B47" s="426" t="s">
        <v>979</v>
      </c>
      <c r="C47" s="431">
        <f>SUM(C48)</f>
        <v>10881.598</v>
      </c>
    </row>
    <row r="48" spans="1:3" ht="41.25">
      <c r="A48" s="29" t="s">
        <v>980</v>
      </c>
      <c r="B48" s="424" t="s">
        <v>132</v>
      </c>
      <c r="C48" s="432">
        <v>10881.598</v>
      </c>
    </row>
    <row r="49" spans="1:3" ht="40.5">
      <c r="A49" s="435" t="s">
        <v>284</v>
      </c>
      <c r="B49" s="429" t="s">
        <v>185</v>
      </c>
      <c r="C49" s="430">
        <f>C50</f>
        <v>680.8</v>
      </c>
    </row>
    <row r="50" spans="1:10" ht="15">
      <c r="A50" s="354" t="s">
        <v>585</v>
      </c>
      <c r="B50" s="424" t="s">
        <v>981</v>
      </c>
      <c r="C50" s="432">
        <f>SUM(C51)</f>
        <v>680.8</v>
      </c>
      <c r="E50" s="760"/>
      <c r="F50" s="760"/>
      <c r="H50" s="760"/>
      <c r="I50" s="760"/>
      <c r="J50" s="760"/>
    </row>
    <row r="51" spans="1:10" ht="39.75" customHeight="1">
      <c r="A51" s="436" t="s">
        <v>404</v>
      </c>
      <c r="B51" s="424" t="s">
        <v>653</v>
      </c>
      <c r="C51" s="432">
        <v>680.8</v>
      </c>
      <c r="E51" s="437"/>
      <c r="F51" s="437"/>
      <c r="G51" s="437"/>
      <c r="H51" s="437"/>
      <c r="I51" s="437"/>
      <c r="J51" s="437"/>
    </row>
    <row r="52" spans="1:3" ht="32.25" customHeight="1">
      <c r="A52" s="434" t="s">
        <v>627</v>
      </c>
      <c r="B52" s="429" t="s">
        <v>982</v>
      </c>
      <c r="C52" s="430">
        <f>SUM(C53)</f>
        <v>3419.062</v>
      </c>
    </row>
    <row r="53" spans="1:3" ht="33" customHeight="1">
      <c r="A53" s="438" t="s">
        <v>798</v>
      </c>
      <c r="B53" s="426" t="s">
        <v>983</v>
      </c>
      <c r="C53" s="439">
        <f>SUM(C54:C56)</f>
        <v>3419.062</v>
      </c>
    </row>
    <row r="54" spans="1:3" ht="18.75" customHeight="1">
      <c r="A54" s="61" t="s">
        <v>367</v>
      </c>
      <c r="B54" s="424" t="s">
        <v>368</v>
      </c>
      <c r="C54" s="439">
        <v>3125.062</v>
      </c>
    </row>
    <row r="55" spans="1:3" ht="34.5" customHeight="1">
      <c r="A55" s="665" t="s">
        <v>1415</v>
      </c>
      <c r="B55" s="424" t="s">
        <v>1414</v>
      </c>
      <c r="C55" s="439">
        <v>94</v>
      </c>
    </row>
    <row r="56" spans="1:3" ht="30" customHeight="1">
      <c r="A56" s="61" t="s">
        <v>831</v>
      </c>
      <c r="B56" s="424" t="s">
        <v>832</v>
      </c>
      <c r="C56" s="439">
        <v>200</v>
      </c>
    </row>
    <row r="57" spans="1:3" ht="64.5" customHeight="1">
      <c r="A57" s="440" t="s">
        <v>348</v>
      </c>
      <c r="B57" s="429" t="s">
        <v>330</v>
      </c>
      <c r="C57" s="441">
        <f>SUM(C58,C65)</f>
        <v>2599.248</v>
      </c>
    </row>
    <row r="58" spans="1:3" ht="54.75">
      <c r="A58" s="354" t="s">
        <v>375</v>
      </c>
      <c r="B58" s="426" t="s">
        <v>984</v>
      </c>
      <c r="C58" s="439">
        <f>SUM(C59:C64)</f>
        <v>2599.248</v>
      </c>
    </row>
    <row r="59" spans="1:3" ht="15" hidden="1">
      <c r="A59" s="29"/>
      <c r="B59" s="424" t="s">
        <v>985</v>
      </c>
      <c r="C59" s="442"/>
    </row>
    <row r="60" spans="1:3" ht="55.5" customHeight="1" hidden="1">
      <c r="A60" s="244" t="s">
        <v>986</v>
      </c>
      <c r="B60" s="424" t="s">
        <v>987</v>
      </c>
      <c r="C60" s="442"/>
    </row>
    <row r="61" spans="1:3" ht="43.5" customHeight="1">
      <c r="A61" s="244" t="s">
        <v>844</v>
      </c>
      <c r="B61" s="15" t="s">
        <v>376</v>
      </c>
      <c r="C61" s="442">
        <v>1911.68</v>
      </c>
    </row>
    <row r="62" spans="1:3" ht="55.5" customHeight="1">
      <c r="A62" s="2" t="s">
        <v>374</v>
      </c>
      <c r="B62" s="424" t="s">
        <v>987</v>
      </c>
      <c r="C62" s="442">
        <v>223.965</v>
      </c>
    </row>
    <row r="63" spans="1:7" ht="53.25" customHeight="1">
      <c r="A63" s="244" t="s">
        <v>1</v>
      </c>
      <c r="B63" s="424" t="s">
        <v>988</v>
      </c>
      <c r="C63" s="442">
        <v>463.603</v>
      </c>
      <c r="G63" s="443"/>
    </row>
    <row r="64" spans="1:3" ht="33.75" customHeight="1" hidden="1">
      <c r="A64" s="29"/>
      <c r="B64" s="424"/>
      <c r="C64" s="442"/>
    </row>
    <row r="65" spans="1:3" ht="54.75" customHeight="1" hidden="1">
      <c r="A65" s="354" t="s">
        <v>989</v>
      </c>
      <c r="B65" s="426" t="s">
        <v>990</v>
      </c>
      <c r="C65" s="439">
        <f>SUM(C66:C67)</f>
        <v>0</v>
      </c>
    </row>
    <row r="66" spans="1:3" ht="47.25" customHeight="1" hidden="1">
      <c r="A66" s="29" t="s">
        <v>382</v>
      </c>
      <c r="B66" s="424" t="s">
        <v>383</v>
      </c>
      <c r="C66" s="439"/>
    </row>
    <row r="67" spans="1:3" ht="41.25" hidden="1">
      <c r="A67" s="436" t="s">
        <v>991</v>
      </c>
      <c r="B67" s="424" t="s">
        <v>405</v>
      </c>
      <c r="C67" s="439"/>
    </row>
    <row r="68" spans="1:3" ht="81.75" customHeight="1">
      <c r="A68" s="428" t="s">
        <v>992</v>
      </c>
      <c r="B68" s="429" t="s">
        <v>335</v>
      </c>
      <c r="C68" s="430">
        <f>SUM(C69,C71,C73)</f>
        <v>1955.86</v>
      </c>
    </row>
    <row r="69" spans="1:3" ht="41.25">
      <c r="A69" s="37" t="s">
        <v>993</v>
      </c>
      <c r="B69" s="426" t="s">
        <v>994</v>
      </c>
      <c r="C69" s="431">
        <f>SUM(C70)</f>
        <v>213</v>
      </c>
    </row>
    <row r="70" spans="1:3" ht="28.5" customHeight="1">
      <c r="A70" s="43" t="s">
        <v>995</v>
      </c>
      <c r="B70" s="424" t="s">
        <v>735</v>
      </c>
      <c r="C70" s="432">
        <v>213</v>
      </c>
    </row>
    <row r="71" spans="1:3" ht="41.25">
      <c r="A71" s="36" t="s">
        <v>324</v>
      </c>
      <c r="B71" s="444" t="s">
        <v>996</v>
      </c>
      <c r="C71" s="431">
        <f>SUM(C72)</f>
        <v>524.5</v>
      </c>
    </row>
    <row r="72" spans="1:3" ht="41.25">
      <c r="A72" s="244" t="s">
        <v>326</v>
      </c>
      <c r="B72" s="445" t="s">
        <v>322</v>
      </c>
      <c r="C72" s="431">
        <v>524.5</v>
      </c>
    </row>
    <row r="73" spans="1:3" ht="27.75">
      <c r="A73" s="37" t="s">
        <v>997</v>
      </c>
      <c r="B73" s="444" t="s">
        <v>998</v>
      </c>
      <c r="C73" s="431">
        <f>SUM(C74)</f>
        <v>1218.36</v>
      </c>
    </row>
    <row r="74" spans="1:3" ht="41.25">
      <c r="A74" s="43" t="s">
        <v>687</v>
      </c>
      <c r="B74" s="84" t="s">
        <v>327</v>
      </c>
      <c r="C74" s="431">
        <v>1218.36</v>
      </c>
    </row>
    <row r="75" spans="1:3" ht="48" customHeight="1">
      <c r="A75" s="434" t="s">
        <v>482</v>
      </c>
      <c r="B75" s="429" t="s">
        <v>999</v>
      </c>
      <c r="C75" s="430">
        <f>SUM(C76)</f>
        <v>20</v>
      </c>
    </row>
    <row r="76" spans="1:3" ht="33.75" customHeight="1">
      <c r="A76" s="37" t="s">
        <v>106</v>
      </c>
      <c r="B76" s="444" t="s">
        <v>1000</v>
      </c>
      <c r="C76" s="431">
        <f>SUM(C77)</f>
        <v>20</v>
      </c>
    </row>
    <row r="77" spans="1:3" ht="52.5" customHeight="1">
      <c r="A77" s="446" t="s">
        <v>1001</v>
      </c>
      <c r="B77" s="84" t="s">
        <v>109</v>
      </c>
      <c r="C77" s="432">
        <v>20</v>
      </c>
    </row>
    <row r="78" spans="1:3" ht="41.25">
      <c r="A78" s="428" t="s">
        <v>111</v>
      </c>
      <c r="B78" s="447">
        <v>10</v>
      </c>
      <c r="C78" s="430">
        <f>C79+C81</f>
        <v>726.19</v>
      </c>
    </row>
    <row r="79" spans="1:3" ht="27.75">
      <c r="A79" s="36" t="s">
        <v>402</v>
      </c>
      <c r="B79" s="444" t="s">
        <v>1002</v>
      </c>
      <c r="C79" s="432">
        <f>SUM(C80)</f>
        <v>320</v>
      </c>
    </row>
    <row r="80" spans="1:3" ht="27.75">
      <c r="A80" s="244" t="s">
        <v>349</v>
      </c>
      <c r="B80" s="84" t="s">
        <v>115</v>
      </c>
      <c r="C80" s="432">
        <v>320</v>
      </c>
    </row>
    <row r="81" spans="1:3" ht="41.25">
      <c r="A81" s="36" t="s">
        <v>1003</v>
      </c>
      <c r="B81" s="444" t="s">
        <v>1004</v>
      </c>
      <c r="C81" s="431">
        <f>SUM(C82:C83)</f>
        <v>406.19</v>
      </c>
    </row>
    <row r="82" spans="1:3" ht="27.75">
      <c r="A82" s="29" t="s">
        <v>114</v>
      </c>
      <c r="B82" s="84" t="s">
        <v>120</v>
      </c>
      <c r="C82" s="431">
        <v>248.19</v>
      </c>
    </row>
    <row r="83" spans="1:3" ht="32.25" customHeight="1">
      <c r="A83" s="29" t="s">
        <v>119</v>
      </c>
      <c r="B83" s="84" t="s">
        <v>350</v>
      </c>
      <c r="C83" s="431">
        <v>158</v>
      </c>
    </row>
    <row r="84" spans="1:3" ht="54.75">
      <c r="A84" s="448" t="s">
        <v>406</v>
      </c>
      <c r="B84" s="447">
        <v>11</v>
      </c>
      <c r="C84" s="430">
        <f>C85+C87+C89</f>
        <v>15718.559000000001</v>
      </c>
    </row>
    <row r="85" spans="1:3" ht="41.25">
      <c r="A85" s="438" t="s">
        <v>939</v>
      </c>
      <c r="B85" s="449" t="s">
        <v>1005</v>
      </c>
      <c r="C85" s="432">
        <f>C86</f>
        <v>15606.449</v>
      </c>
    </row>
    <row r="86" spans="1:3" ht="27.75">
      <c r="A86" s="184" t="s">
        <v>159</v>
      </c>
      <c r="B86" s="84" t="s">
        <v>160</v>
      </c>
      <c r="C86" s="432">
        <v>15606.449</v>
      </c>
    </row>
    <row r="87" spans="1:3" ht="28.5" customHeight="1">
      <c r="A87" s="438" t="s">
        <v>1006</v>
      </c>
      <c r="B87" s="444" t="s">
        <v>1007</v>
      </c>
      <c r="C87" s="431">
        <f>C88</f>
        <v>112.11</v>
      </c>
    </row>
    <row r="88" spans="1:3" ht="27.75">
      <c r="A88" s="43" t="s">
        <v>152</v>
      </c>
      <c r="B88" s="84" t="s">
        <v>153</v>
      </c>
      <c r="C88" s="432">
        <v>112.11</v>
      </c>
    </row>
    <row r="89" spans="1:3" ht="27.75">
      <c r="A89" s="37" t="s">
        <v>427</v>
      </c>
      <c r="B89" s="444" t="s">
        <v>1008</v>
      </c>
      <c r="C89" s="431">
        <f>C90</f>
        <v>0</v>
      </c>
    </row>
    <row r="90" spans="1:3" ht="41.25">
      <c r="A90" s="43" t="s">
        <v>418</v>
      </c>
      <c r="B90" s="84" t="s">
        <v>419</v>
      </c>
      <c r="C90" s="432">
        <v>0</v>
      </c>
    </row>
    <row r="91" spans="1:3" ht="40.5">
      <c r="A91" s="435" t="s">
        <v>829</v>
      </c>
      <c r="B91" s="447">
        <v>12</v>
      </c>
      <c r="C91" s="430">
        <f>C92+C94</f>
        <v>376.3</v>
      </c>
    </row>
    <row r="92" spans="1:3" ht="27.75">
      <c r="A92" s="36" t="s">
        <v>402</v>
      </c>
      <c r="B92" s="444" t="s">
        <v>1009</v>
      </c>
      <c r="C92" s="431">
        <f>C93</f>
        <v>254.1</v>
      </c>
    </row>
    <row r="93" spans="1:3" ht="41.25">
      <c r="A93" s="29" t="s">
        <v>484</v>
      </c>
      <c r="B93" s="84" t="s">
        <v>707</v>
      </c>
      <c r="C93" s="431">
        <v>254.1</v>
      </c>
    </row>
    <row r="94" spans="1:3" ht="27.75">
      <c r="A94" s="36" t="s">
        <v>1010</v>
      </c>
      <c r="B94" s="444" t="s">
        <v>1011</v>
      </c>
      <c r="C94" s="431">
        <f>C95</f>
        <v>122.2</v>
      </c>
    </row>
    <row r="95" spans="1:3" ht="68.25">
      <c r="A95" s="29" t="s">
        <v>1012</v>
      </c>
      <c r="B95" s="84" t="s">
        <v>703</v>
      </c>
      <c r="C95" s="432">
        <v>122.2</v>
      </c>
    </row>
    <row r="96" spans="1:3" ht="15" hidden="1">
      <c r="A96" s="43"/>
      <c r="B96" s="84"/>
      <c r="C96" s="432"/>
    </row>
    <row r="97" spans="1:7" ht="32.25" customHeight="1">
      <c r="A97" s="434" t="s">
        <v>1013</v>
      </c>
      <c r="B97" s="447">
        <v>15</v>
      </c>
      <c r="C97" s="430">
        <f>C98+C100</f>
        <v>11</v>
      </c>
      <c r="E97" s="450"/>
      <c r="F97" s="450"/>
      <c r="G97" s="450"/>
    </row>
    <row r="98" spans="1:7" ht="41.25">
      <c r="A98" s="36" t="s">
        <v>1014</v>
      </c>
      <c r="B98" s="444" t="s">
        <v>1015</v>
      </c>
      <c r="C98" s="431">
        <f>C99</f>
        <v>5</v>
      </c>
      <c r="E98" s="451"/>
      <c r="F98" s="451"/>
      <c r="G98" s="451"/>
    </row>
    <row r="99" spans="1:7" ht="81.75">
      <c r="A99" s="29" t="s">
        <v>942</v>
      </c>
      <c r="B99" s="84" t="s">
        <v>362</v>
      </c>
      <c r="C99" s="432">
        <v>5</v>
      </c>
      <c r="E99" s="452"/>
      <c r="F99" s="452"/>
      <c r="G99" s="452"/>
    </row>
    <row r="100" spans="1:7" ht="41.25">
      <c r="A100" s="36" t="s">
        <v>1016</v>
      </c>
      <c r="B100" s="444" t="s">
        <v>1017</v>
      </c>
      <c r="C100" s="431">
        <f>C101+C104</f>
        <v>6</v>
      </c>
      <c r="E100" s="451"/>
      <c r="F100" s="451"/>
      <c r="G100" s="451"/>
    </row>
    <row r="101" spans="1:7" ht="54.75">
      <c r="A101" s="29" t="s">
        <v>436</v>
      </c>
      <c r="B101" s="84" t="s">
        <v>1018</v>
      </c>
      <c r="C101" s="432">
        <v>6</v>
      </c>
      <c r="E101" s="452"/>
      <c r="F101" s="452"/>
      <c r="G101" s="452"/>
    </row>
    <row r="102" spans="1:3" ht="45" customHeight="1">
      <c r="A102" s="576" t="s">
        <v>408</v>
      </c>
      <c r="B102" s="577">
        <v>16</v>
      </c>
      <c r="C102" s="578">
        <f>C103</f>
        <v>16391.897</v>
      </c>
    </row>
    <row r="103" spans="1:3" ht="41.25">
      <c r="A103" s="36" t="s">
        <v>409</v>
      </c>
      <c r="B103" s="444" t="s">
        <v>1019</v>
      </c>
      <c r="C103" s="431">
        <f>C104+C105+C106</f>
        <v>16391.897</v>
      </c>
    </row>
    <row r="104" spans="1:3" ht="27.75" hidden="1">
      <c r="A104" s="29" t="s">
        <v>1020</v>
      </c>
      <c r="B104" s="84" t="s">
        <v>1021</v>
      </c>
      <c r="C104" s="432">
        <v>0</v>
      </c>
    </row>
    <row r="105" spans="1:3" ht="27.75">
      <c r="A105" s="29" t="s">
        <v>410</v>
      </c>
      <c r="B105" s="84" t="s">
        <v>411</v>
      </c>
      <c r="C105" s="432">
        <v>1000</v>
      </c>
    </row>
    <row r="106" spans="1:3" ht="27.75">
      <c r="A106" s="29" t="s">
        <v>784</v>
      </c>
      <c r="B106" s="84" t="s">
        <v>783</v>
      </c>
      <c r="C106" s="432">
        <v>15391.897</v>
      </c>
    </row>
    <row r="107" spans="1:3" ht="35.25" customHeight="1">
      <c r="A107" s="434" t="s">
        <v>817</v>
      </c>
      <c r="B107" s="447">
        <v>17</v>
      </c>
      <c r="C107" s="430">
        <f>C108</f>
        <v>442.1</v>
      </c>
    </row>
    <row r="108" spans="1:3" ht="27.75">
      <c r="A108" s="36" t="s">
        <v>1022</v>
      </c>
      <c r="B108" s="444" t="s">
        <v>1023</v>
      </c>
      <c r="C108" s="431">
        <f>C109+C110</f>
        <v>442.1</v>
      </c>
    </row>
    <row r="109" spans="1:3" ht="27.75">
      <c r="A109" s="43" t="s">
        <v>473</v>
      </c>
      <c r="B109" s="84" t="s">
        <v>358</v>
      </c>
      <c r="C109" s="432">
        <v>188</v>
      </c>
    </row>
    <row r="110" spans="1:3" ht="27.75">
      <c r="A110" s="43" t="s">
        <v>469</v>
      </c>
      <c r="B110" s="84" t="s">
        <v>470</v>
      </c>
      <c r="C110" s="432">
        <v>254.1</v>
      </c>
    </row>
    <row r="111" spans="1:3" ht="15">
      <c r="A111" s="750" t="s">
        <v>1024</v>
      </c>
      <c r="B111" s="752">
        <v>20</v>
      </c>
      <c r="C111" s="753">
        <f>C113+C116</f>
        <v>2039.645</v>
      </c>
    </row>
    <row r="112" spans="1:3" ht="15">
      <c r="A112" s="751"/>
      <c r="B112" s="752"/>
      <c r="C112" s="753"/>
    </row>
    <row r="113" spans="1:3" ht="33.75" customHeight="1">
      <c r="A113" s="36" t="s">
        <v>272</v>
      </c>
      <c r="B113" s="84" t="s">
        <v>1025</v>
      </c>
      <c r="C113" s="432">
        <f>C114+C115</f>
        <v>1959.645</v>
      </c>
    </row>
    <row r="114" spans="1:3" ht="57.75" customHeight="1">
      <c r="A114" s="29" t="s">
        <v>820</v>
      </c>
      <c r="B114" s="84" t="s">
        <v>721</v>
      </c>
      <c r="C114" s="432">
        <v>1420</v>
      </c>
    </row>
    <row r="115" spans="1:9" ht="48.75" customHeight="1">
      <c r="A115" s="29" t="s">
        <v>1412</v>
      </c>
      <c r="B115" s="84" t="s">
        <v>827</v>
      </c>
      <c r="C115" s="432">
        <v>539.645</v>
      </c>
      <c r="I115" s="453"/>
    </row>
    <row r="116" spans="1:3" ht="30">
      <c r="A116" s="454" t="s">
        <v>821</v>
      </c>
      <c r="B116" s="455" t="s">
        <v>1026</v>
      </c>
      <c r="C116" s="456">
        <f>C117</f>
        <v>80</v>
      </c>
    </row>
    <row r="117" spans="1:3" ht="30">
      <c r="A117" s="387" t="s">
        <v>932</v>
      </c>
      <c r="B117" s="455" t="s">
        <v>824</v>
      </c>
      <c r="C117" s="456">
        <v>80</v>
      </c>
    </row>
    <row r="118" spans="1:3" ht="15">
      <c r="A118" s="750" t="s">
        <v>1027</v>
      </c>
      <c r="B118" s="752">
        <v>21</v>
      </c>
      <c r="C118" s="753">
        <f>C120</f>
        <v>1637.87</v>
      </c>
    </row>
    <row r="119" spans="1:3" ht="15">
      <c r="A119" s="751"/>
      <c r="B119" s="752"/>
      <c r="C119" s="753"/>
    </row>
    <row r="120" spans="1:3" ht="27">
      <c r="A120" s="65" t="s">
        <v>1028</v>
      </c>
      <c r="B120" s="445" t="s">
        <v>1029</v>
      </c>
      <c r="C120" s="457">
        <f>C121</f>
        <v>1637.87</v>
      </c>
    </row>
    <row r="121" spans="1:3" ht="54.75">
      <c r="A121" s="244" t="s">
        <v>1305</v>
      </c>
      <c r="B121" s="445" t="s">
        <v>852</v>
      </c>
      <c r="C121" s="457">
        <v>1637.87</v>
      </c>
    </row>
    <row r="122" spans="1:3" ht="15">
      <c r="A122" s="458"/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</sheetData>
  <sheetProtection/>
  <mergeCells count="12">
    <mergeCell ref="A1:C1"/>
    <mergeCell ref="A3:B3"/>
    <mergeCell ref="A4:C5"/>
    <mergeCell ref="E7:H7"/>
    <mergeCell ref="E50:F50"/>
    <mergeCell ref="H50:J50"/>
    <mergeCell ref="A111:A112"/>
    <mergeCell ref="B111:B112"/>
    <mergeCell ref="C111:C112"/>
    <mergeCell ref="A118:A119"/>
    <mergeCell ref="B118:B119"/>
    <mergeCell ref="C118:C119"/>
  </mergeCells>
  <hyperlinks>
    <hyperlink ref="A50" r:id="rId1" display="consultantplus://offline/ref=C6EF3AE28B6C46D1117CBBA251A07B11C6C7C5768D62628200322DA1BBA42282C9440EEF08E6CC43400635U6VAM"/>
    <hyperlink ref="A84" r:id="rId2" display="consultantplus://offline/ref=C6EF3AE28B6C46D1117CBBA251A07B11C6C7C5768D6761820E322DA1BBA42282C9440EEF08E6CC43400635U6VAM"/>
    <hyperlink ref="A85" r:id="rId3" display="consultantplus://offline/ref=C6EF3AE28B6C46D1117CBBA251A07B11C6C7C5768D6761820E322DA1BBA42282C9440EEF08E6CC43400235U6VEM"/>
    <hyperlink ref="A87" r:id="rId4" display="consultantplus://offline/ref=C6EF3AE28B6C46D1117CBBA251A07B11C6C7C5768D6761820E322DA1BBA42282C9440EEF08E6CC43400136U6VDM"/>
    <hyperlink ref="A32" r:id="rId5" display="consultantplus://offline/ref=9C8C6091F07A6736C14182A29006343D5BBD7494BF22787139B89C820162E1855B84266ADC28F806D5AC82M8c2N"/>
  </hyperlinks>
  <printOptions horizontalCentered="1"/>
  <pageMargins left="0.7086614173228347" right="0" top="0.7480314960629921" bottom="0.5511811023622047" header="0.31496062992125984" footer="0.31496062992125984"/>
  <pageSetup fitToHeight="0" horizontalDpi="600" verticalDpi="600" orientation="portrait" paperSize="9" scale="95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6" max="6" width="13.00390625" style="0" customWidth="1"/>
  </cols>
  <sheetData>
    <row r="1" spans="1:9" ht="15" customHeight="1">
      <c r="A1" s="754" t="s">
        <v>1444</v>
      </c>
      <c r="B1" s="754"/>
      <c r="C1" s="754"/>
      <c r="D1" s="754"/>
      <c r="E1" s="754"/>
      <c r="F1" s="754"/>
      <c r="G1" s="754"/>
      <c r="H1" s="754"/>
      <c r="I1" s="754"/>
    </row>
    <row r="2" spans="1:9" ht="15">
      <c r="A2" s="754"/>
      <c r="B2" s="754"/>
      <c r="C2" s="754"/>
      <c r="D2" s="754"/>
      <c r="E2" s="754"/>
      <c r="F2" s="754"/>
      <c r="G2" s="754"/>
      <c r="H2" s="754"/>
      <c r="I2" s="754"/>
    </row>
    <row r="3" spans="1:9" ht="30.75" customHeight="1">
      <c r="A3" s="754"/>
      <c r="B3" s="754"/>
      <c r="C3" s="754"/>
      <c r="D3" s="754"/>
      <c r="E3" s="754"/>
      <c r="F3" s="754"/>
      <c r="G3" s="754"/>
      <c r="H3" s="754"/>
      <c r="I3" s="754"/>
    </row>
    <row r="4" spans="1:6" ht="15">
      <c r="A4" s="767"/>
      <c r="B4" s="767"/>
      <c r="C4" s="767"/>
      <c r="D4" s="767"/>
      <c r="E4" s="767"/>
      <c r="F4" s="767"/>
    </row>
    <row r="5" ht="15">
      <c r="F5" t="s">
        <v>860</v>
      </c>
    </row>
    <row r="6" spans="1:7" ht="85.5" customHeight="1">
      <c r="A6" s="726" t="s">
        <v>861</v>
      </c>
      <c r="B6" s="726"/>
      <c r="C6" s="726"/>
      <c r="D6" s="726"/>
      <c r="E6" s="726"/>
      <c r="F6" s="726"/>
      <c r="G6" s="726"/>
    </row>
    <row r="7" ht="15">
      <c r="F7" t="s">
        <v>862</v>
      </c>
    </row>
    <row r="8" spans="1:6" ht="30">
      <c r="A8" s="764" t="s">
        <v>863</v>
      </c>
      <c r="B8" s="765"/>
      <c r="C8" s="765"/>
      <c r="D8" s="765"/>
      <c r="E8" s="766"/>
      <c r="F8" s="315" t="s">
        <v>864</v>
      </c>
    </row>
    <row r="9" spans="1:6" ht="15">
      <c r="A9" s="761" t="s">
        <v>865</v>
      </c>
      <c r="B9" s="762"/>
      <c r="C9" s="762"/>
      <c r="D9" s="762"/>
      <c r="E9" s="763"/>
      <c r="F9" s="316">
        <v>937.656</v>
      </c>
    </row>
    <row r="10" spans="1:6" ht="15">
      <c r="A10" s="768" t="s">
        <v>866</v>
      </c>
      <c r="B10" s="769"/>
      <c r="C10" s="769"/>
      <c r="D10" s="769"/>
      <c r="E10" s="770"/>
      <c r="F10" s="317">
        <f>SUM(F9:F9)</f>
        <v>937.656</v>
      </c>
    </row>
    <row r="11" spans="1:6" ht="15">
      <c r="A11" s="318"/>
      <c r="B11" s="318"/>
      <c r="C11" s="318"/>
      <c r="D11" s="318"/>
      <c r="E11" s="318"/>
      <c r="F11" s="319"/>
    </row>
    <row r="12" spans="5:6" ht="15">
      <c r="E12" s="760" t="s">
        <v>875</v>
      </c>
      <c r="F12" s="760"/>
    </row>
    <row r="13" spans="1:7" ht="70.5" customHeight="1">
      <c r="A13" s="726" t="s">
        <v>867</v>
      </c>
      <c r="B13" s="726"/>
      <c r="C13" s="726"/>
      <c r="D13" s="726"/>
      <c r="E13" s="726"/>
      <c r="F13" s="726"/>
      <c r="G13" s="726"/>
    </row>
    <row r="14" ht="15">
      <c r="F14" t="s">
        <v>862</v>
      </c>
    </row>
    <row r="15" spans="1:6" ht="30">
      <c r="A15" s="764" t="s">
        <v>863</v>
      </c>
      <c r="B15" s="765"/>
      <c r="C15" s="765"/>
      <c r="D15" s="765"/>
      <c r="E15" s="766"/>
      <c r="F15" s="315" t="s">
        <v>864</v>
      </c>
    </row>
    <row r="16" spans="1:6" ht="15">
      <c r="A16" s="761" t="s">
        <v>868</v>
      </c>
      <c r="B16" s="762"/>
      <c r="C16" s="762"/>
      <c r="D16" s="762"/>
      <c r="E16" s="763"/>
      <c r="F16" s="316">
        <v>13.652</v>
      </c>
    </row>
    <row r="17" spans="1:6" ht="15" hidden="1">
      <c r="A17" s="761" t="s">
        <v>869</v>
      </c>
      <c r="B17" s="762"/>
      <c r="C17" s="762"/>
      <c r="D17" s="762"/>
      <c r="E17" s="763"/>
      <c r="F17" s="316"/>
    </row>
    <row r="18" spans="1:6" ht="15" hidden="1">
      <c r="A18" s="761" t="s">
        <v>870</v>
      </c>
      <c r="B18" s="762"/>
      <c r="C18" s="762"/>
      <c r="D18" s="762"/>
      <c r="E18" s="763"/>
      <c r="F18" s="316"/>
    </row>
    <row r="19" spans="1:6" ht="15">
      <c r="A19" s="761" t="s">
        <v>871</v>
      </c>
      <c r="B19" s="762"/>
      <c r="C19" s="762"/>
      <c r="D19" s="762"/>
      <c r="E19" s="763"/>
      <c r="F19" s="316">
        <v>29.724</v>
      </c>
    </row>
    <row r="20" spans="1:6" ht="15">
      <c r="A20" s="761" t="s">
        <v>872</v>
      </c>
      <c r="B20" s="762"/>
      <c r="C20" s="762"/>
      <c r="D20" s="762"/>
      <c r="E20" s="763"/>
      <c r="F20" s="316">
        <v>16.961</v>
      </c>
    </row>
    <row r="21" spans="1:6" ht="15">
      <c r="A21" s="761" t="s">
        <v>873</v>
      </c>
      <c r="B21" s="762"/>
      <c r="C21" s="762"/>
      <c r="D21" s="762"/>
      <c r="E21" s="763"/>
      <c r="F21" s="316">
        <v>17.273</v>
      </c>
    </row>
    <row r="22" spans="1:6" ht="15">
      <c r="A22" s="761" t="s">
        <v>865</v>
      </c>
      <c r="B22" s="762"/>
      <c r="C22" s="762"/>
      <c r="D22" s="762"/>
      <c r="E22" s="763"/>
      <c r="F22" s="316">
        <v>15.111</v>
      </c>
    </row>
    <row r="23" spans="1:6" ht="15" hidden="1">
      <c r="A23" s="761" t="s">
        <v>874</v>
      </c>
      <c r="B23" s="762"/>
      <c r="C23" s="762"/>
      <c r="D23" s="762"/>
      <c r="E23" s="763"/>
      <c r="F23" s="316"/>
    </row>
    <row r="24" spans="1:6" ht="15">
      <c r="A24" s="768" t="s">
        <v>866</v>
      </c>
      <c r="B24" s="769"/>
      <c r="C24" s="769"/>
      <c r="D24" s="769"/>
      <c r="E24" s="770"/>
      <c r="F24" s="317">
        <f>SUM(F16:F23)</f>
        <v>92.721</v>
      </c>
    </row>
    <row r="26" spans="5:6" ht="15">
      <c r="E26" s="760" t="s">
        <v>1435</v>
      </c>
      <c r="F26" s="760"/>
    </row>
    <row r="27" ht="15" hidden="1"/>
    <row r="28" spans="1:7" ht="69" customHeight="1">
      <c r="A28" s="726" t="s">
        <v>1304</v>
      </c>
      <c r="B28" s="726"/>
      <c r="C28" s="726"/>
      <c r="D28" s="726"/>
      <c r="E28" s="726"/>
      <c r="F28" s="726"/>
      <c r="G28" s="726"/>
    </row>
    <row r="29" ht="15">
      <c r="F29" t="s">
        <v>862</v>
      </c>
    </row>
    <row r="30" spans="1:6" ht="30">
      <c r="A30" s="764" t="s">
        <v>863</v>
      </c>
      <c r="B30" s="765"/>
      <c r="C30" s="765"/>
      <c r="D30" s="765"/>
      <c r="E30" s="766"/>
      <c r="F30" s="315" t="s">
        <v>864</v>
      </c>
    </row>
    <row r="31" spans="1:6" ht="15">
      <c r="A31" s="761" t="s">
        <v>868</v>
      </c>
      <c r="B31" s="762"/>
      <c r="C31" s="762"/>
      <c r="D31" s="762"/>
      <c r="E31" s="763"/>
      <c r="F31" s="316">
        <v>54.606</v>
      </c>
    </row>
    <row r="32" spans="1:6" ht="15" hidden="1">
      <c r="A32" s="761" t="s">
        <v>869</v>
      </c>
      <c r="B32" s="762"/>
      <c r="C32" s="762"/>
      <c r="D32" s="762"/>
      <c r="E32" s="763"/>
      <c r="F32" s="316"/>
    </row>
    <row r="33" spans="1:6" ht="15" hidden="1">
      <c r="A33" s="761" t="s">
        <v>870</v>
      </c>
      <c r="B33" s="762"/>
      <c r="C33" s="762"/>
      <c r="D33" s="762"/>
      <c r="E33" s="763"/>
      <c r="F33" s="316"/>
    </row>
    <row r="34" spans="1:6" ht="15">
      <c r="A34" s="761" t="s">
        <v>871</v>
      </c>
      <c r="B34" s="762"/>
      <c r="C34" s="762"/>
      <c r="D34" s="762"/>
      <c r="E34" s="763"/>
      <c r="F34" s="316">
        <v>118.898</v>
      </c>
    </row>
    <row r="35" spans="1:6" ht="15">
      <c r="A35" s="761" t="s">
        <v>872</v>
      </c>
      <c r="B35" s="762"/>
      <c r="C35" s="762"/>
      <c r="D35" s="762"/>
      <c r="E35" s="763"/>
      <c r="F35" s="316">
        <v>67.842</v>
      </c>
    </row>
    <row r="36" spans="1:6" ht="15">
      <c r="A36" s="761" t="s">
        <v>873</v>
      </c>
      <c r="B36" s="762"/>
      <c r="C36" s="762"/>
      <c r="D36" s="762"/>
      <c r="E36" s="763"/>
      <c r="F36" s="316">
        <v>69.09</v>
      </c>
    </row>
    <row r="37" spans="1:6" ht="15">
      <c r="A37" s="761" t="s">
        <v>865</v>
      </c>
      <c r="B37" s="762"/>
      <c r="C37" s="762"/>
      <c r="D37" s="762"/>
      <c r="E37" s="763"/>
      <c r="F37" s="316">
        <v>60.446</v>
      </c>
    </row>
    <row r="38" spans="1:6" ht="15" hidden="1">
      <c r="A38" s="761" t="s">
        <v>874</v>
      </c>
      <c r="B38" s="762"/>
      <c r="C38" s="762"/>
      <c r="D38" s="762"/>
      <c r="E38" s="763"/>
      <c r="F38" s="316"/>
    </row>
    <row r="39" spans="1:6" ht="15">
      <c r="A39" s="768" t="s">
        <v>866</v>
      </c>
      <c r="B39" s="769"/>
      <c r="C39" s="769"/>
      <c r="D39" s="769"/>
      <c r="E39" s="770"/>
      <c r="F39" s="317">
        <f>SUM(F31:F38)</f>
        <v>370.88200000000006</v>
      </c>
    </row>
    <row r="40" spans="1:6" ht="15">
      <c r="A40" s="318"/>
      <c r="B40" s="318"/>
      <c r="C40" s="318"/>
      <c r="D40" s="318"/>
      <c r="E40" s="318"/>
      <c r="F40" s="319"/>
    </row>
    <row r="41" spans="5:6" ht="24" customHeight="1">
      <c r="E41" s="760" t="s">
        <v>1436</v>
      </c>
      <c r="F41" s="760"/>
    </row>
    <row r="42" spans="1:7" ht="48" customHeight="1">
      <c r="A42" s="726" t="s">
        <v>1437</v>
      </c>
      <c r="B42" s="726"/>
      <c r="C42" s="726"/>
      <c r="D42" s="726"/>
      <c r="E42" s="726"/>
      <c r="F42" s="726"/>
      <c r="G42" s="726"/>
    </row>
    <row r="43" ht="15">
      <c r="F43" t="s">
        <v>862</v>
      </c>
    </row>
    <row r="44" spans="1:6" ht="30">
      <c r="A44" s="764" t="s">
        <v>863</v>
      </c>
      <c r="B44" s="765"/>
      <c r="C44" s="765"/>
      <c r="D44" s="765"/>
      <c r="E44" s="766"/>
      <c r="F44" s="315" t="s">
        <v>864</v>
      </c>
    </row>
    <row r="45" spans="1:6" ht="15">
      <c r="A45" s="761" t="s">
        <v>868</v>
      </c>
      <c r="B45" s="762"/>
      <c r="C45" s="762"/>
      <c r="D45" s="762"/>
      <c r="E45" s="763"/>
      <c r="F45" s="316">
        <v>17.1</v>
      </c>
    </row>
    <row r="46" spans="1:6" ht="15">
      <c r="A46" s="761" t="s">
        <v>869</v>
      </c>
      <c r="B46" s="762"/>
      <c r="C46" s="762"/>
      <c r="D46" s="762"/>
      <c r="E46" s="763"/>
      <c r="F46" s="316">
        <v>16.3</v>
      </c>
    </row>
    <row r="47" spans="1:6" ht="15">
      <c r="A47" s="761" t="s">
        <v>870</v>
      </c>
      <c r="B47" s="762"/>
      <c r="C47" s="762"/>
      <c r="D47" s="762"/>
      <c r="E47" s="763"/>
      <c r="F47" s="316">
        <v>8.6</v>
      </c>
    </row>
    <row r="48" spans="1:6" ht="15">
      <c r="A48" s="761" t="s">
        <v>871</v>
      </c>
      <c r="B48" s="762"/>
      <c r="C48" s="762"/>
      <c r="D48" s="762"/>
      <c r="E48" s="763"/>
      <c r="F48" s="316">
        <v>14.3</v>
      </c>
    </row>
    <row r="49" spans="1:6" ht="15">
      <c r="A49" s="761" t="s">
        <v>872</v>
      </c>
      <c r="B49" s="762"/>
      <c r="C49" s="762"/>
      <c r="D49" s="762"/>
      <c r="E49" s="763"/>
      <c r="F49" s="316">
        <v>10.7</v>
      </c>
    </row>
    <row r="50" spans="1:6" ht="15">
      <c r="A50" s="761" t="s">
        <v>873</v>
      </c>
      <c r="B50" s="762"/>
      <c r="C50" s="762"/>
      <c r="D50" s="762"/>
      <c r="E50" s="763"/>
      <c r="F50" s="316">
        <v>10.7</v>
      </c>
    </row>
    <row r="51" spans="1:6" ht="15">
      <c r="A51" s="761" t="s">
        <v>865</v>
      </c>
      <c r="B51" s="762"/>
      <c r="C51" s="762"/>
      <c r="D51" s="762"/>
      <c r="E51" s="763"/>
      <c r="F51" s="316">
        <v>15.4</v>
      </c>
    </row>
    <row r="52" spans="1:6" ht="15">
      <c r="A52" s="761" t="s">
        <v>874</v>
      </c>
      <c r="B52" s="762"/>
      <c r="C52" s="762"/>
      <c r="D52" s="762"/>
      <c r="E52" s="763"/>
      <c r="F52" s="316">
        <v>6.9</v>
      </c>
    </row>
    <row r="53" spans="1:6" ht="15">
      <c r="A53" s="768" t="s">
        <v>866</v>
      </c>
      <c r="B53" s="769"/>
      <c r="C53" s="769"/>
      <c r="D53" s="769"/>
      <c r="E53" s="770"/>
      <c r="F53" s="317">
        <f>SUM(F45:F52)</f>
        <v>100.00000000000003</v>
      </c>
    </row>
    <row r="55" spans="5:6" ht="15">
      <c r="E55" s="760" t="s">
        <v>1438</v>
      </c>
      <c r="F55" s="760"/>
    </row>
    <row r="56" spans="1:7" ht="51" customHeight="1">
      <c r="A56" s="726" t="s">
        <v>1439</v>
      </c>
      <c r="B56" s="726"/>
      <c r="C56" s="726"/>
      <c r="D56" s="726"/>
      <c r="E56" s="726"/>
      <c r="F56" s="726"/>
      <c r="G56" s="726"/>
    </row>
    <row r="57" ht="15">
      <c r="F57" t="s">
        <v>862</v>
      </c>
    </row>
    <row r="58" spans="1:6" ht="30">
      <c r="A58" s="764" t="s">
        <v>863</v>
      </c>
      <c r="B58" s="765"/>
      <c r="C58" s="765"/>
      <c r="D58" s="765"/>
      <c r="E58" s="766"/>
      <c r="F58" s="315" t="s">
        <v>864</v>
      </c>
    </row>
    <row r="59" spans="1:6" ht="15">
      <c r="A59" s="761" t="s">
        <v>868</v>
      </c>
      <c r="B59" s="762"/>
      <c r="C59" s="762"/>
      <c r="D59" s="762"/>
      <c r="E59" s="763"/>
      <c r="F59" s="316">
        <v>3</v>
      </c>
    </row>
    <row r="60" spans="1:6" ht="15">
      <c r="A60" s="761" t="s">
        <v>869</v>
      </c>
      <c r="B60" s="762"/>
      <c r="C60" s="762"/>
      <c r="D60" s="762"/>
      <c r="E60" s="763"/>
      <c r="F60" s="316">
        <v>3</v>
      </c>
    </row>
    <row r="61" spans="1:6" ht="15">
      <c r="A61" s="761" t="s">
        <v>870</v>
      </c>
      <c r="B61" s="762"/>
      <c r="C61" s="762"/>
      <c r="D61" s="762"/>
      <c r="E61" s="763"/>
      <c r="F61" s="316">
        <v>3</v>
      </c>
    </row>
    <row r="62" spans="1:6" ht="15">
      <c r="A62" s="761" t="s">
        <v>871</v>
      </c>
      <c r="B62" s="762"/>
      <c r="C62" s="762"/>
      <c r="D62" s="762"/>
      <c r="E62" s="763"/>
      <c r="F62" s="316">
        <v>3</v>
      </c>
    </row>
    <row r="63" spans="1:6" ht="15">
      <c r="A63" s="761" t="s">
        <v>872</v>
      </c>
      <c r="B63" s="762"/>
      <c r="C63" s="762"/>
      <c r="D63" s="762"/>
      <c r="E63" s="763"/>
      <c r="F63" s="316">
        <v>3</v>
      </c>
    </row>
    <row r="64" spans="1:6" ht="15">
      <c r="A64" s="761" t="s">
        <v>873</v>
      </c>
      <c r="B64" s="762"/>
      <c r="C64" s="762"/>
      <c r="D64" s="762"/>
      <c r="E64" s="763"/>
      <c r="F64" s="316">
        <v>3</v>
      </c>
    </row>
    <row r="65" spans="1:6" ht="15">
      <c r="A65" s="761" t="s">
        <v>865</v>
      </c>
      <c r="B65" s="762"/>
      <c r="C65" s="762"/>
      <c r="D65" s="762"/>
      <c r="E65" s="763"/>
      <c r="F65" s="316">
        <v>3</v>
      </c>
    </row>
    <row r="66" spans="1:6" ht="15">
      <c r="A66" s="761" t="s">
        <v>874</v>
      </c>
      <c r="B66" s="762"/>
      <c r="C66" s="762"/>
      <c r="D66" s="762"/>
      <c r="E66" s="763"/>
      <c r="F66" s="316">
        <v>3</v>
      </c>
    </row>
    <row r="67" spans="1:6" ht="15">
      <c r="A67" s="768" t="s">
        <v>866</v>
      </c>
      <c r="B67" s="769"/>
      <c r="C67" s="769"/>
      <c r="D67" s="769"/>
      <c r="E67" s="770"/>
      <c r="F67" s="317">
        <f>SUM(F59:F66)</f>
        <v>24</v>
      </c>
    </row>
  </sheetData>
  <sheetProtection/>
  <mergeCells count="54">
    <mergeCell ref="A67:E67"/>
    <mergeCell ref="A61:E61"/>
    <mergeCell ref="A62:E62"/>
    <mergeCell ref="A63:E63"/>
    <mergeCell ref="A64:E64"/>
    <mergeCell ref="A65:E65"/>
    <mergeCell ref="A66:E66"/>
    <mergeCell ref="A56:G56"/>
    <mergeCell ref="A58:E58"/>
    <mergeCell ref="A59:E59"/>
    <mergeCell ref="A48:E48"/>
    <mergeCell ref="A49:E49"/>
    <mergeCell ref="A50:E50"/>
    <mergeCell ref="A51:E51"/>
    <mergeCell ref="A45:E45"/>
    <mergeCell ref="A46:E46"/>
    <mergeCell ref="A47:E47"/>
    <mergeCell ref="E26:F26"/>
    <mergeCell ref="E41:F41"/>
    <mergeCell ref="E55:F55"/>
    <mergeCell ref="A28:G28"/>
    <mergeCell ref="A30:E30"/>
    <mergeCell ref="A31:E31"/>
    <mergeCell ref="A32:E32"/>
    <mergeCell ref="A60:E60"/>
    <mergeCell ref="A35:E35"/>
    <mergeCell ref="A36:E36"/>
    <mergeCell ref="A37:E37"/>
    <mergeCell ref="A38:E38"/>
    <mergeCell ref="A39:E39"/>
    <mergeCell ref="A52:E52"/>
    <mergeCell ref="A53:E53"/>
    <mergeCell ref="A42:G42"/>
    <mergeCell ref="A44:E44"/>
    <mergeCell ref="A33:E33"/>
    <mergeCell ref="A17:E17"/>
    <mergeCell ref="A1:I3"/>
    <mergeCell ref="A34:E34"/>
    <mergeCell ref="A20:E20"/>
    <mergeCell ref="A21:E21"/>
    <mergeCell ref="A22:E22"/>
    <mergeCell ref="A23:E23"/>
    <mergeCell ref="A24:E24"/>
    <mergeCell ref="A18:E18"/>
    <mergeCell ref="A19:E19"/>
    <mergeCell ref="A13:G13"/>
    <mergeCell ref="A15:E15"/>
    <mergeCell ref="A16:E16"/>
    <mergeCell ref="A4:F4"/>
    <mergeCell ref="A6:G6"/>
    <mergeCell ref="A8:E8"/>
    <mergeCell ref="A9:E9"/>
    <mergeCell ref="A10:E10"/>
    <mergeCell ref="E12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2016-11-16T12:42:07Z</cp:lastPrinted>
  <dcterms:created xsi:type="dcterms:W3CDTF">2006-09-28T05:33:49Z</dcterms:created>
  <dcterms:modified xsi:type="dcterms:W3CDTF">2017-11-02T07:22:12Z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