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оходы 2013" sheetId="1" r:id="rId1"/>
    <sheet name="разд., подр." sheetId="2" r:id="rId2"/>
    <sheet name="вед.рас.2013" sheetId="3" r:id="rId3"/>
    <sheet name="целевые прогр." sheetId="4" r:id="rId4"/>
  </sheets>
  <definedNames/>
  <calcPr fullCalcOnLoad="1"/>
</workbook>
</file>

<file path=xl/sharedStrings.xml><?xml version="1.0" encoding="utf-8"?>
<sst xmlns="http://schemas.openxmlformats.org/spreadsheetml/2006/main" count="5775" uniqueCount="756">
  <si>
    <t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</t>
  </si>
  <si>
    <t>Субвенции бюджетам муниципальных  районов на содержание ребенка в семье опекуна и приемной семье, а также, вознаграждение, причитающееся приемному родителю</t>
  </si>
  <si>
    <t>Прочие субвенции, в т.ч.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</si>
  <si>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</si>
  <si>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</si>
  <si>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</si>
  <si>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осуществление отдельных государственных полномочий в сфере архивного дела</t>
  </si>
  <si>
    <t>Единыйй налог на вмененный доход для отдельных  видов деятельности (за налговые периоды, истекшие до 1 января 2011 года)</t>
  </si>
  <si>
    <t>Бюджетные инвестиции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</si>
  <si>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</si>
  <si>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</si>
  <si>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</si>
  <si>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платежных карт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</si>
  <si>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</si>
  <si>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182 1 01 02010 01 0000 110</t>
  </si>
  <si>
    <t>182 1 01 02020 01 0000 110</t>
  </si>
  <si>
    <t>182 1 01 02000 01 0000 110</t>
  </si>
  <si>
    <t>182 1 01 00000 00 0000 000</t>
  </si>
  <si>
    <t>182 1 05 00000 00 0000 000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</si>
  <si>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</si>
  <si>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</si>
  <si>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</si>
  <si>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</si>
  <si>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</si>
  <si>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182 1 08 00000 00 0000 000</t>
  </si>
  <si>
    <t>182 1 08 03000 01 0000 110</t>
  </si>
  <si>
    <t>182 1 08 03010 01 0000 110</t>
  </si>
  <si>
    <t>182 1 16 03010 01 0000 140</t>
  </si>
  <si>
    <t>182 1 16 03030 01 0000 140</t>
  </si>
  <si>
    <t>182 1 16 03000 00 0000 140</t>
  </si>
  <si>
    <t>182 1 16 06000 01 0000 140</t>
  </si>
  <si>
    <t>001 1 11 05010 00 0000 120</t>
  </si>
  <si>
    <t>001 1 11 00000 00 0000 000</t>
  </si>
  <si>
    <t>001 1 11 05000 00 0000 120</t>
  </si>
  <si>
    <t>001 1 11 05013 10 0000 120</t>
  </si>
  <si>
    <t>001 1 11 05030 00 0000 120</t>
  </si>
  <si>
    <t>001 1 11 05035 05 0000 120</t>
  </si>
  <si>
    <t>001 1 14 02000 00 0000 000</t>
  </si>
  <si>
    <t>001 1 14 02050 05 0000 440</t>
  </si>
  <si>
    <t>001 1 14 02052 05 0000 440</t>
  </si>
  <si>
    <t>001 1 14 06000 00 0000 430</t>
  </si>
  <si>
    <t>001 1 14 06010 00 0000 430</t>
  </si>
  <si>
    <t>001 1 14 06013 10 0000 430</t>
  </si>
  <si>
    <t>001 1 16 90050 05 0000 140</t>
  </si>
  <si>
    <t>003 1 13 01995 05 0000 130</t>
  </si>
  <si>
    <t>004 1 13 01995 05 0000 130</t>
  </si>
  <si>
    <t>000 1 13 00000 00 0000 000</t>
  </si>
  <si>
    <t>000 1 13 01000 00 0000 130</t>
  </si>
  <si>
    <t>000 1 13 01990 00 0000 130</t>
  </si>
  <si>
    <t>048 1 12 00000 00 0000 000</t>
  </si>
  <si>
    <t>048 1 12 01000 01 0000 120</t>
  </si>
  <si>
    <t>048 1 12 01010 01 0000 120</t>
  </si>
  <si>
    <t>048 1 12 01020 01 0000 120</t>
  </si>
  <si>
    <t>048 1 12 01040 01 0000 120</t>
  </si>
  <si>
    <t xml:space="preserve">081 1 16 25060 01 0000 140 </t>
  </si>
  <si>
    <t>188 1 16 30030 01 0000 140</t>
  </si>
  <si>
    <t>192 1 16 90050 05 0000 140</t>
  </si>
  <si>
    <t xml:space="preserve">321 1 16 25060 01 0000 140 </t>
  </si>
  <si>
    <t>415 1 16 90050 05 0000 140</t>
  </si>
  <si>
    <t>000 1 00 00000 00 0000 000</t>
  </si>
  <si>
    <t>001 1 14 00000 00 0000 000</t>
  </si>
  <si>
    <t>000 1 16 00000 00 0000 000</t>
  </si>
  <si>
    <t>000 1 16 25000 00 0000 140</t>
  </si>
  <si>
    <t>000 1 16 90000 00 0000 140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</si>
  <si>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</si>
  <si>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</si>
  <si>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Невыясненные поступления, зачисляемые в бюджеты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</si>
  <si>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</si>
  <si>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</si>
  <si>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</si>
  <si>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</si>
  <si>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</si>
  <si>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Условно-утвержденные расходы</t>
  </si>
  <si>
    <t>Выполнение других обязательств Пристенского района Курской области</t>
  </si>
  <si>
    <t>10 1 0000</t>
  </si>
  <si>
    <t>10 2 0000</t>
  </si>
  <si>
    <t>Муниципальная программа  "Развитие культуры Пристенского района Курской области на 2014-2018 годы"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</si>
  <si>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</si>
  <si>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</si>
  <si>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01 1 0000</t>
  </si>
  <si>
    <t>06 1 0000</t>
  </si>
  <si>
    <t>09 1 0000</t>
  </si>
  <si>
    <t>17 1 0000</t>
  </si>
  <si>
    <t>15 1 0000</t>
  </si>
  <si>
    <t>05 1 0000</t>
  </si>
  <si>
    <t>03 1 1408</t>
  </si>
  <si>
    <t>12 1 0000</t>
  </si>
  <si>
    <t>Расходы на осуществление внутреннего муниципального финансового контроля</t>
  </si>
  <si>
    <t>Муниципальная программа "Содействие занятости населения Пристенского района на 2014-2016 годы"</t>
  </si>
  <si>
    <t>19 1 0000</t>
  </si>
  <si>
    <t>Муниципальная  программа «Развитие образования в Пристенском районе Курской области»</t>
  </si>
  <si>
    <t>02 2 0000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</si>
  <si>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</si>
  <si>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</si>
  <si>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</si>
  <si>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</si>
  <si>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</si>
  <si>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24 0 0000</t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</si>
  <si>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</si>
  <si>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</si>
  <si>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</si>
  <si>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в бюджет муниципального района «Пристенский район»           Курской области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</si>
  <si>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</si>
  <si>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</si>
  <si>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 xml:space="preserve">05 </t>
  </si>
  <si>
    <t>71 1 1402</t>
  </si>
  <si>
    <t>73 0 0000</t>
  </si>
  <si>
    <t>73 1 0000</t>
  </si>
  <si>
    <t>73 1 1402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</si>
  <si>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</si>
  <si>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</si>
  <si>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</si>
  <si>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</si>
  <si>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</si>
  <si>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</si>
  <si>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</si>
  <si>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</si>
  <si>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</si>
  <si>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</si>
  <si>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</si>
  <si>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</si>
  <si>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</si>
  <si>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</si>
  <si>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</si>
  <si>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01 0 0000</t>
  </si>
  <si>
    <t>Реализация мероприятий в сфере молодежной политики</t>
  </si>
  <si>
    <t>Дорожное хозяйство (дорожные фонды)</t>
  </si>
  <si>
    <t>Обеспечение безопасности в информационно-телекоммуникационной сфере</t>
  </si>
  <si>
    <t>ВСЕГО  ДОХОДОВ</t>
  </si>
  <si>
    <t>Рз</t>
  </si>
  <si>
    <t>ПР</t>
  </si>
  <si>
    <t>ЦСР</t>
  </si>
  <si>
    <t>ВР</t>
  </si>
  <si>
    <t>ВСЕГО</t>
  </si>
  <si>
    <t>Глава муниципального образования</t>
  </si>
  <si>
    <t>Межбюджетные трансферты</t>
  </si>
  <si>
    <t>(тыс.руб.)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</si>
  <si>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</si>
  <si>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</si>
  <si>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</si>
  <si>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</si>
  <si>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</si>
  <si>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</si>
  <si>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</si>
  <si>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</si>
  <si>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</si>
  <si>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</si>
  <si>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</si>
  <si>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</si>
  <si>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</si>
  <si>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</si>
  <si>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</si>
  <si>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</si>
  <si>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</si>
  <si>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</si>
  <si>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</si>
  <si>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</si>
  <si>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</si>
  <si>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бюджеттных и автономных учреждений)</t>
  </si>
  <si>
    <t>05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</si>
  <si>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</si>
  <si>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</si>
  <si>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</si>
  <si>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</si>
  <si>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</si>
  <si>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 педагогическим работникам муниципальных образовательных учреждений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</si>
  <si>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учреждений</t>
  </si>
  <si>
    <t>Жилищно-коммунальное хозяйство</t>
  </si>
  <si>
    <t>Благоустройство</t>
  </si>
  <si>
    <t>001 1 14 02050 05 0000 410</t>
  </si>
  <si>
    <t xml:space="preserve">003 1 13 02995 05 0000 130 </t>
  </si>
  <si>
    <t>188 1 16 28000 01 0000 140</t>
  </si>
  <si>
    <t>161 1 16 33050 05 0000 140</t>
  </si>
  <si>
    <t>002 2 02 02204 05 0000 151</t>
  </si>
  <si>
    <t>002 2 02 03021 05 0000 151</t>
  </si>
  <si>
    <t xml:space="preserve">Денежные взыскания (штрафы) и иные суммы , взыскиваемые с лиц, виновных в совершении преступлений, и в возмещение ущерба имуществу, зачисляемые в бюджеты муниципальных районов 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</si>
  <si>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</si>
  <si>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</si>
  <si>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ПРОЧИЕ НЕНАЛОГОВЫЕ ДОХОДЫ</t>
  </si>
  <si>
    <t>Невыясненные поступления</t>
  </si>
  <si>
    <t>Денежные взыскания (штрафы) за нарушения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 охраны окружающей среды, земельного законодательства, лесного законодательства, водного законодательства</t>
  </si>
  <si>
    <t>Плата за выбросы загрязняющих веществ в атомосферный воздух стационарными объектами</t>
  </si>
  <si>
    <t>Плата за выбросы загрязняющих веществ в атомосферный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</si>
  <si>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</si>
  <si>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</si>
  <si>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Расходы на осуществление внешнего муниципального финансового контроля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</si>
  <si>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</si>
  <si>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</si>
  <si>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муниципальных районов</t>
  </si>
  <si>
    <t>001 1 14 02053 05 0000 410</t>
  </si>
  <si>
    <t>003 2 07 05020 05 0000 180</t>
  </si>
  <si>
    <t>001 2 07 05020 05 0000 180</t>
  </si>
  <si>
    <t>003 1 16 90050 05 0000 140</t>
  </si>
  <si>
    <t>001 2 07 05030 05 0000 180</t>
  </si>
  <si>
    <t>182  1 16 90050 05 0000 140</t>
  </si>
  <si>
    <t>188 1 16 08010 01 0000 140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</si>
  <si>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</si>
  <si>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318 1 16 90050 05 0000 140</t>
  </si>
  <si>
    <t>805 1 16 90050 05 0000 140</t>
  </si>
  <si>
    <t>835 1 16 90050 05 0000 140</t>
  </si>
  <si>
    <t>002 1 16 90050 05 0000 140</t>
  </si>
  <si>
    <t xml:space="preserve">002 1 13 02995 05 0000 130 </t>
  </si>
  <si>
    <t>000 1 13 02000 00 0000 130</t>
  </si>
  <si>
    <t>000 1 13 02990 000000 130</t>
  </si>
  <si>
    <t xml:space="preserve">Прочие доходы от компенсации затрат государства </t>
  </si>
  <si>
    <t>182 1 01 02030 01 0000 110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</si>
  <si>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</si>
  <si>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</si>
  <si>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</si>
  <si>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</si>
  <si>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</si>
  <si>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</si>
  <si>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002 1 17 00000 00 0000 000</t>
  </si>
  <si>
    <t>002 1 17 01000 00 0000 180</t>
  </si>
  <si>
    <t>002 1 17 01050 05 0000 180</t>
  </si>
  <si>
    <t>002 2 02 02000 00 0000 151</t>
  </si>
  <si>
    <t>002 2 02 02051 05 0000 151</t>
  </si>
  <si>
    <t>0022 02 02999 05 0000 151</t>
  </si>
  <si>
    <t xml:space="preserve"> 002 2 02 04000 00 0000 151</t>
  </si>
  <si>
    <t>000 2 07 05020 05 0000 180</t>
  </si>
  <si>
    <t>000 2 07 05000 05 0000 180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</si>
  <si>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125,126, 128, 129, 129.1, 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</si>
  <si>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зарегестрироваными в качестве индивидуальных предпринимателей,  нотариусов 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</si>
  <si>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</si>
  <si>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</si>
  <si>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</si>
  <si>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</si>
  <si>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400</t>
  </si>
  <si>
    <t>Транспорт</t>
  </si>
  <si>
    <t>Социальное обеспечение и иные выплаты</t>
  </si>
  <si>
    <t>Национальная экономика</t>
  </si>
  <si>
    <t>Другие вопросы в области национальной экономики</t>
  </si>
  <si>
    <t>12</t>
  </si>
  <si>
    <t>Закупка товаров, работ и услуг для муниципальных нужд</t>
  </si>
  <si>
    <t>200</t>
  </si>
  <si>
    <t>14</t>
  </si>
  <si>
    <t>500</t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</si>
  <si>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</si>
  <si>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</si>
  <si>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</si>
  <si>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</si>
  <si>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</si>
  <si>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</si>
  <si>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</si>
  <si>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</si>
  <si>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</si>
  <si>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</si>
  <si>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</si>
  <si>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главного </t>
    </r>
  </si>
  <si>
    <t>001</t>
  </si>
  <si>
    <t>Субсидии бюджетам муниципальных районов на модернизацию региональных систем дошкольного образования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</si>
  <si>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</si>
  <si>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</si>
  <si>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</si>
  <si>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</si>
  <si>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</si>
  <si>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</si>
  <si>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</si>
  <si>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</si>
  <si>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</si>
  <si>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</si>
  <si>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</si>
  <si>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</si>
  <si>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</si>
  <si>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</si>
  <si>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</si>
  <si>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</si>
  <si>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048 1 12 01030 01 0000 120</t>
  </si>
  <si>
    <t>081  1 16 90050 05 0000 140</t>
  </si>
  <si>
    <t>188  1 16 90050 05 0000 140</t>
  </si>
  <si>
    <t>000 2 00 00000 00 0000 000</t>
  </si>
  <si>
    <t>002 202 01000 00 0000 151</t>
  </si>
  <si>
    <t>002 2 02 01001 05 0000 151</t>
  </si>
  <si>
    <t>002 2 02 02999 05 0000 151</t>
  </si>
  <si>
    <t>002 2 02 02999 00 0000 151</t>
  </si>
  <si>
    <t>002 2 02 03000 00 0000 000</t>
  </si>
  <si>
    <t>002 2 02 03003 00 0000 151</t>
  </si>
  <si>
    <t>002 2 02 03003 05 0000 151</t>
  </si>
  <si>
    <t>002 2 02 03013 00 0000 151</t>
  </si>
  <si>
    <t>002 2 02 03013 05 0000 151</t>
  </si>
  <si>
    <t>002 2 02 03027 00 0000 151</t>
  </si>
  <si>
    <t>002 2 02 03027 05 0000 151</t>
  </si>
  <si>
    <t>002 2 02 03021 00 0000 151</t>
  </si>
  <si>
    <t>002 2 02 03999 05 0000 151</t>
  </si>
  <si>
    <t>002 2 02 04014 05 0000 151</t>
  </si>
  <si>
    <t>002 2  02  04012  05  0000  151</t>
  </si>
  <si>
    <t>002 2 19 05000 05 0000 151</t>
  </si>
  <si>
    <t>000 2 07 00000 00 0000 180</t>
  </si>
  <si>
    <t>002 2 02 0000 00 0000 000</t>
  </si>
  <si>
    <t xml:space="preserve">Возврат остатков субсидий, субвенций и иных межбюджетных трансфертов, имеющих целевое назначение, ппрошлых лет </t>
  </si>
  <si>
    <t>Возврат остатков субсидий, субвенций и иных межбюджетных трансфертов, имеющих целевое назначение, ппрошлых лет из бюджетов муниципальных районов</t>
  </si>
  <si>
    <t>НАЛОГИ НА ТОВАРЫ (РАБОТЫ,УСЛУГИ), РЕАЛИЗУЕМЫЕ НА ТЕРРИТОРИИ РОССИЙСКОЙ ФЕДЕРАЦИИ</t>
  </si>
  <si>
    <t>Доходы от уплаты акцизов на дизельное топливо,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</si>
  <si>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подлижащие распределению между бюджетами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</si>
  <si>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автомобильный бензин,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</si>
  <si>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прямогонный бензин, подлижащие распределению между бюджетами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</si>
  <si>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</si>
  <si>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 xml:space="preserve">(по кодам  классификации доходов бюджета)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</si>
  <si>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</si>
  <si>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Поступления доходов </t>
  </si>
  <si>
    <t xml:space="preserve"> Налоговые и неналоговые доходы </t>
  </si>
  <si>
    <t>Субсидия на создание условий для развития социальной и инженерной инфраструктуры муниципальных образований Курской области</t>
  </si>
  <si>
    <t>Субсидия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</si>
  <si>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</si>
  <si>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</si>
  <si>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</si>
  <si>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</si>
  <si>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</si>
  <si>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</si>
  <si>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</si>
  <si>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</si>
  <si>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</si>
  <si>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Обеспечение мер социальной поддержки тружеников тыла</t>
  </si>
  <si>
    <t>Муниципальная программа "Развитие системы защиты информации, информационно-телекоммуникационного и технического обеспечения на 2014 - 2016 годы"</t>
  </si>
  <si>
    <t>71 0 0000</t>
  </si>
  <si>
    <t>71 1 0000</t>
  </si>
  <si>
    <t>07 0 0000</t>
  </si>
  <si>
    <t>03 0 0000</t>
  </si>
  <si>
    <t>03 1 0000</t>
  </si>
  <si>
    <t>03 3 0000</t>
  </si>
  <si>
    <t>06 0 0000</t>
  </si>
  <si>
    <t>10 0 0000</t>
  </si>
  <si>
    <t>Создание условий для развития социальной и инженерной инфраструктуры муниципальных образований Курской области</t>
  </si>
  <si>
    <t>Прочие межбюджетные трансферты общего характера</t>
  </si>
  <si>
    <t>Председатель представительного органа муниципального образования</t>
  </si>
  <si>
    <t xml:space="preserve">Отдел культуры, молодежной политики и спорта Администрации Пристенского района </t>
  </si>
  <si>
    <t>Управление образования, опеки и попечительства  Администрации Пристенского района</t>
  </si>
  <si>
    <t>Коммунальное хозяйство</t>
  </si>
  <si>
    <t>Капитальный ремонт, ремонт и содержание автомобильных дорог общего пользования местного значения</t>
  </si>
  <si>
    <t>Субсидии бюджетам на модернизацию региональных систем дошкольного образования</t>
  </si>
  <si>
    <t>Мероприятия по сбору и удалению твердых и жидких бытовых отходов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</si>
  <si>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</si>
  <si>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</si>
  <si>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</si>
  <si>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</si>
  <si>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</si>
  <si>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</si>
  <si>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</si>
  <si>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</si>
  <si>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Создание условий для развития социальной и инженерной инфраструктуры муниципальных образований</t>
  </si>
  <si>
    <t xml:space="preserve">02 </t>
  </si>
  <si>
    <r>
      <t>КУЛЬТУРА</t>
    </r>
    <r>
      <rPr>
        <sz val="10.5"/>
        <rFont val="Times New Roman"/>
        <family val="1"/>
      </rPr>
      <t xml:space="preserve">, </t>
    </r>
    <r>
      <rPr>
        <b/>
        <sz val="10.5"/>
        <rFont val="Times New Roman"/>
        <family val="1"/>
      </rPr>
      <t xml:space="preserve"> КИНЕМАТОГРАФИЯ </t>
    </r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</si>
  <si>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</si>
  <si>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</si>
  <si>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</si>
  <si>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</si>
  <si>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</si>
  <si>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</si>
  <si>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</si>
  <si>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</si>
  <si>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</si>
  <si>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</si>
  <si>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</si>
  <si>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</si>
  <si>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ДОХОДЫ ОТ КОМПЕНСАЦИИ ЗАТРАТ ГОСУДАРСТВА</t>
  </si>
  <si>
    <t xml:space="preserve">Прочие доходы от компенсации затрат бюджетов муниципальных районов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</si>
  <si>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</si>
  <si>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</si>
  <si>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</si>
  <si>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земельного законодательства  </t>
  </si>
  <si>
    <t>Прочие поступления от денежных взысканий (штрафов) и иных сумм в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</si>
  <si>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</si>
  <si>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</si>
  <si>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</si>
  <si>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</si>
  <si>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</si>
  <si>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</si>
  <si>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</si>
  <si>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</si>
  <si>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Прочие субсидии, всего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</si>
  <si>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</si>
  <si>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</si>
  <si>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</si>
  <si>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за 2015 год</t>
  </si>
  <si>
    <t>001 1 11 05013 13 0000 120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</si>
  <si>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</si>
  <si>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001 1 14 06013 13 0000 430</t>
  </si>
  <si>
    <t>Доходы от продажи земельных участков, государственная собственность на которые не разграничена, и которые расположены в границах городских поселений</t>
  </si>
  <si>
    <t>000 1 1643000 01 0000 140</t>
  </si>
  <si>
    <t>177 1 1643000 01 0000 140</t>
  </si>
  <si>
    <t>188 1 1643000 01 0000 140</t>
  </si>
  <si>
    <t>192 1 1643000 01 0000 140</t>
  </si>
  <si>
    <t>188 1 16 21050 05 0000 140</t>
  </si>
  <si>
    <t>000 1 16 30000 01 0000 140</t>
  </si>
  <si>
    <t>002 2 02 02077 00 0000 151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</si>
  <si>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</si>
  <si>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002 2 02 02077 05 0000 151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</si>
  <si>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</si>
  <si>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002 2 02 02204 00 0000 151</t>
  </si>
  <si>
    <t>002 2 02 02215 00 0000 151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</si>
  <si>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</si>
  <si>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002 2 02 02215 05 0000 151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</si>
  <si>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условия для занятий физической культурой и спортом</t>
  </si>
  <si>
    <t>Субсидии местным бюджетам  на создание в общеобразовательных организациях, расположенных в сельской местности, условия для занятий физической культурой и спортом</t>
  </si>
  <si>
    <t>Субсидии местным бюджетам 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</si>
  <si>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Субсидии на государственную поддкржку молодых семей в улучшении жилищных условий на территории Курской области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</si>
  <si>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</si>
  <si>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на обеспечение населения экологически чистой питьевой водой</t>
  </si>
  <si>
    <t>Субвенции из областного бюджета  бюджетам  муниципальных районов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</si>
  <si>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бюджетам  муниципальных районов на осуществление отдельных государственных полномочий Курской области  в соответствии с Законом Курской области "О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</si>
  <si>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Субвенции из областного бюджета  бюджетам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</si>
  <si>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</si>
  <si>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Субвенции из областного бюджета 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</si>
  <si>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</si>
  <si>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 бюджетам 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учреждений"</t>
  </si>
  <si>
    <t>Субвенция на содержание работников, осуществляющих выплату компенсации части родительской платы за присмотр и уход за детьми, посещающими образовательные организации, реализующие основную общеобразовательные программы дошкольного образования</t>
  </si>
  <si>
    <t>Субвенции из областного бюджета  бюджетам 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</si>
  <si>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Субвенция на содержание муниципальных служащих  по предоставлению работникам муниципальных учреждений культуры мер социальной поддержки</t>
  </si>
  <si>
    <t>Субвенции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«О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 мер социальной поддержки, установленных законодательством Курской области»</t>
  </si>
  <si>
    <t>Субвенции из областного бюджета  бюджетам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</si>
  <si>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002 2  02  04052  05  0000  151</t>
  </si>
  <si>
    <t>002 2  02  04053  05  0000  151</t>
  </si>
  <si>
    <t>002 2  02  04999  05  0000  151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</si>
  <si>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</si>
  <si>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</si>
  <si>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</si>
  <si>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004 2 07 05020 05 0000 180</t>
  </si>
  <si>
    <t>004 2 07 05030 05 0000 180</t>
  </si>
  <si>
    <t>000 2 07 05030 05 0000 180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</si>
  <si>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</si>
  <si>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</si>
  <si>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002 2 18 00000 00 0000 151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</si>
  <si>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</si>
  <si>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002 2 18 00000 05 0000 151</t>
  </si>
  <si>
    <t>Доходы бюджетов муниципальных районов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</si>
  <si>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002 2 18 05010 05 0000 151</t>
  </si>
  <si>
    <t>Доходы бюджетов муниципальных районов от возврата   остатков субсидий, субвенций и иных межбюджетных трансфертов, имеющих целевое назначение, прошлых лет из бюджетов поселений</t>
  </si>
  <si>
    <t xml:space="preserve">000 2 19 00000 00 0000 000 </t>
  </si>
  <si>
    <t>Распределение расходов бюджета муниципального района «Пристенский район» по ведомственной структуре расходов бюджетов Российской Федерации за 2015 год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</si>
  <si>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</si>
  <si>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ОБЩЕГОСУДАРСТВЕННЫЕ ВОПРОСЫ</t>
  </si>
  <si>
    <t>Обеспечение функционирования главы муниципального образования</t>
  </si>
  <si>
    <t>Обеспечение деятельности представительного органа  муниципального образования</t>
  </si>
  <si>
    <t>75 0 0000</t>
  </si>
  <si>
    <t>75 1 0000</t>
  </si>
  <si>
    <t>75 1 1402</t>
  </si>
  <si>
    <t xml:space="preserve">75 1 1402 </t>
  </si>
  <si>
    <t>Аппарат представительного органа муниципального образования</t>
  </si>
  <si>
    <t>75 3 0000</t>
  </si>
  <si>
    <t>75 3 1402</t>
  </si>
  <si>
    <t>77 0 0000</t>
  </si>
  <si>
    <t>Непрограммные расходы органов местного самоуправления</t>
  </si>
  <si>
    <t>77 2 0000</t>
  </si>
  <si>
    <t>77 2 1467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</si>
  <si>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</si>
  <si>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</si>
  <si>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77 2 1348</t>
  </si>
  <si>
    <t>внутренний контроль</t>
  </si>
  <si>
    <t>77 2 1468</t>
  </si>
  <si>
    <t>Муниципальная программа «Сохранение и развитие архивного дела в Пристенском районе Курской области на 2015-2017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</si>
  <si>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2015-2017 годы»</t>
  </si>
  <si>
    <t>10 1 1402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</si>
  <si>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делав Пристенском районе Курской области на 2015-2017 годы»</t>
  </si>
  <si>
    <t>10 2 1336</t>
  </si>
  <si>
    <t>Реализация мероприятий по формированию и содержанию муниципального архива</t>
  </si>
  <si>
    <t>10 2 1438</t>
  </si>
  <si>
    <t>Муниципальная программа "Профилактика  правонарушений в Пристенском районе Курской области на 2015-2017 годы"</t>
  </si>
  <si>
    <t>12 0 0000</t>
  </si>
  <si>
    <t>Подпрограмма «Управление муниципальной программой и обеспечение условий реализации» муниципальной программы "Профилактика  правонарушений в Пристенском районе Курской области на 2015-2017 годы"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</si>
  <si>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</si>
  <si>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12 1 1318</t>
  </si>
  <si>
    <t>Подпрограмма «Обеспечение  правопорядка  на  территории Пристенского района муниципальной программы "Профилактика правонарушений в Пристенском районе Курской области на 2015-2017 годы"</t>
  </si>
  <si>
    <t>12 2 0000</t>
  </si>
  <si>
    <t>Реализация мероприятий направленных на обеспечение правопорядка на территории муниципального образования</t>
  </si>
  <si>
    <t>12 2 1435</t>
  </si>
  <si>
    <r>
      <t>Муниципальная программа «Содействие занятости населения»</t>
    </r>
    <r>
      <rPr>
        <i/>
        <sz val="10.5"/>
        <rFont val="Times New Roman"/>
        <family val="1"/>
      </rPr>
      <t xml:space="preserve"> </t>
    </r>
  </si>
  <si>
    <t>17 0 0000</t>
  </si>
  <si>
    <t>Подпрограмма «Развитие институтов рынка труда» муниципальной программы «Содействие занятости населения»</t>
  </si>
  <si>
    <t>17 2 0000</t>
  </si>
  <si>
    <t>17 2 1331</t>
  </si>
  <si>
    <t>19 0 0000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</si>
  <si>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муниципальной программы "Развитие системы защиты информации, информационно-телекоммуникационного и технического обеспечения на 2014 - 2016 годы"</t>
  </si>
  <si>
    <t>19 1 1469</t>
  </si>
  <si>
    <t>22 0 0000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</si>
  <si>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</si>
  <si>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22 1 0000</t>
  </si>
  <si>
    <t>22 1 1471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</si>
  <si>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</si>
  <si>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</si>
  <si>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</si>
  <si>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</si>
  <si>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</si>
  <si>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</si>
  <si>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</si>
  <si>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Капитальные вложения в объекты недвижимого имущества государственной (муниципальной) собственности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</si>
  <si>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</si>
  <si>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77 2 1353</t>
  </si>
  <si>
    <t xml:space="preserve">001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</si>
  <si>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</si>
  <si>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77 2 5931</t>
  </si>
  <si>
    <t>77 2 1401</t>
  </si>
  <si>
    <t>Реализация мероприятий по распространению официальной информации</t>
  </si>
  <si>
    <t>77 2 1439</t>
  </si>
  <si>
    <t>78 1 1003</t>
  </si>
  <si>
    <t>Муниципальная программа  "Социальная поддержка граждан в Пристенском районе Курской области на 2015 - 2017 годы"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</si>
  <si>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</si>
  <si>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02 1 1320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</si>
  <si>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</si>
  <si>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02 3 0000</t>
  </si>
  <si>
    <t>02 3 1471</t>
  </si>
  <si>
    <t>05 0 0000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</si>
  <si>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</si>
  <si>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</si>
  <si>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Муниципальная программа «Развитие муниципальной службы в Администрации Пристенского района Курской области на 2015-2017 годы»</t>
  </si>
  <si>
    <t>09 0 0000</t>
  </si>
  <si>
    <t xml:space="preserve"> 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Пристенского района Курской области на 2015-2017 годы»</t>
  </si>
  <si>
    <t>Мероприятия, направленные на развитие муниципальной службы</t>
  </si>
  <si>
    <t>09 1 1437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</si>
  <si>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</si>
  <si>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11 0 000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</si>
  <si>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</si>
  <si>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11 4 0000</t>
  </si>
  <si>
    <t>Обеспечение безопасности дорожного движения на автомобильных дорогах местного значения</t>
  </si>
  <si>
    <t>11 4 1459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</si>
  <si>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</si>
  <si>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15 0 0000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</si>
  <si>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</si>
  <si>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15 1 1405</t>
  </si>
  <si>
    <t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2014-2016 годы»</t>
  </si>
  <si>
    <t>Развитие рынка труда, повышение эффективности занятости населения</t>
  </si>
  <si>
    <t>17 1 1436</t>
  </si>
  <si>
    <r>
      <t xml:space="preserve">Муниципальная </t>
    </r>
    <r>
      <rPr>
        <b/>
        <u val="single"/>
        <sz val="11"/>
        <rFont val="Times New Roman"/>
        <family val="1"/>
      </rPr>
      <t xml:space="preserve">целевая </t>
    </r>
    <r>
      <rPr>
        <b/>
        <sz val="11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</si>
  <si>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</si>
  <si>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</si>
  <si>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18 1 0000</t>
  </si>
  <si>
    <t>18 1 1470</t>
  </si>
  <si>
    <t>Муниципальная программа "Развитие животноводства Пристенского района на 2014-2015 годы"</t>
  </si>
  <si>
    <t>21 0 0000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</si>
  <si>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</si>
  <si>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21 1 0000</t>
  </si>
  <si>
    <t>Мероприятия в сфере развития животноводства Пристенского района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</si>
  <si>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</si>
  <si>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</si>
  <si>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</si>
  <si>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</si>
  <si>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25 0 0000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</si>
  <si>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</si>
  <si>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25 1 0000</t>
  </si>
  <si>
    <t>Создание комплекснной системы мер по профилактике потребления наркотиков</t>
  </si>
  <si>
    <t>25 1 1486</t>
  </si>
  <si>
    <t xml:space="preserve">77 0 0000 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</si>
  <si>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</si>
  <si>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</si>
  <si>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</si>
  <si>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</si>
  <si>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11 3 1426</t>
  </si>
  <si>
    <t>Муниципальная программа  «Развитие транспортной системы, обеспечение перевозки пассажиров   и безопасности дорожного движения Пристенском районе Курской области на 2015-2020 годы»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</si>
  <si>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</si>
  <si>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11 20000</t>
  </si>
  <si>
    <t>11 2 1424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</si>
  <si>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</si>
  <si>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11 2 0000</t>
  </si>
  <si>
    <t>11 2 1425</t>
  </si>
  <si>
    <t>Муниципальная программа «Охрана окружающей среды  Пристенском районе Курской области на 2015-2020 годы»</t>
  </si>
  <si>
    <t>Подпрограмма «Экология и чистая вода МО» муниципальной программы «Охрана окружающей среды МО»</t>
  </si>
  <si>
    <t xml:space="preserve">Мероприятия по  обеспечению населения экологически чистой питьевой водой </t>
  </si>
  <si>
    <t>06 1 1427</t>
  </si>
  <si>
    <t>Мероприятия по строительству объектов размещения (хранения) твердых бытовых отходов</t>
  </si>
  <si>
    <t>06 1 1432</t>
  </si>
  <si>
    <t xml:space="preserve">Мероприятия по обеспечиванию населения экологически чистой питьевой водой </t>
  </si>
  <si>
    <t>15 1 1427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</si>
  <si>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</si>
  <si>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 xml:space="preserve">23 0 0000 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</si>
  <si>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</si>
  <si>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 xml:space="preserve">23 1 0000 </t>
  </si>
  <si>
    <t>Расходы на софинансирование капитальных вложений в объекты муниципальной собственности</t>
  </si>
  <si>
    <t>23 1 1349</t>
  </si>
  <si>
    <t>Капитальные вложения в объекты муниципальной собственности</t>
  </si>
  <si>
    <t>23 1 1429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</si>
  <si>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</si>
  <si>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23 1 5018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</si>
  <si>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</si>
  <si>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</si>
  <si>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03 2 1150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</si>
  <si>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</si>
  <si>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</si>
  <si>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03 2 1417</t>
  </si>
  <si>
    <t>Субсидии бюджетам на модернизацию региональных систем дошкольного оброазования</t>
  </si>
  <si>
    <t>03 2 5059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</si>
  <si>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</si>
  <si>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08 0 0000</t>
  </si>
  <si>
    <t>Подпрограмма "Оздоровление и отдых детей"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</si>
  <si>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</si>
  <si>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>Организация отдыха детей в каникулярное время</t>
  </si>
  <si>
    <t>08 4 1354</t>
  </si>
  <si>
    <t xml:space="preserve">Средства муниципального образования на развитие системы оздоровления и отдыха детей </t>
  </si>
  <si>
    <t>08 4 1458</t>
  </si>
  <si>
    <t>Расходы на обеспечение деятельности (оказаниее услуг) муниципальных учреждений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</si>
  <si>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</si>
  <si>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 xml:space="preserve">Выплата пенсий за выслугу лет и доплат к пенсиям муниципальных служащих </t>
  </si>
  <si>
    <t>02 2 1445</t>
  </si>
  <si>
    <t>Муниципальная программа "Обеспечение доступным и комфортным жильем и коммунальными услугами граждан сельских поселений муниципального района "Пристенский район" Курской области на 2015-2020 годы"</t>
  </si>
  <si>
    <t>Подпрограмма 2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сельских поселений муниципального района "Пристенский район" Курской области на 2015-2020 годы"</t>
  </si>
  <si>
    <t>07 2 0000</t>
  </si>
  <si>
    <t>Государственная поддержка молодых семей в улучшении жилищных условий на территории Курской области</t>
  </si>
  <si>
    <t>07 2 1325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</si>
  <si>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</si>
  <si>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07 2 1418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</si>
  <si>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</si>
  <si>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</si>
  <si>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</si>
  <si>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</si>
  <si>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</si>
  <si>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</si>
  <si>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Управление  финансов и экономического развития Администрации Пристенского района</t>
  </si>
  <si>
    <t>Содержание работников, осуществляющих переданные государственные полномочия в сфере социальной защиты</t>
  </si>
  <si>
    <t>02 1 1322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</si>
  <si>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</si>
  <si>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в Пристенском районе и безопасности дорожного движения»</t>
  </si>
  <si>
    <t xml:space="preserve">Осуществление переданных полномочий муниципального района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выдачи разрешений на строительство и другие полномочия в соответствии с законодательством </t>
  </si>
  <si>
    <t>07 2 1505</t>
  </si>
  <si>
    <t>Жилищное хозяйство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</si>
  <si>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</si>
  <si>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2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</si>
  <si>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</si>
  <si>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</si>
  <si>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Обеспечение населения экологически чистой питьевой водой</t>
  </si>
  <si>
    <t>06 1 1342</t>
  </si>
  <si>
    <t>23 0 0000</t>
  </si>
  <si>
    <t>23 1 0000</t>
  </si>
  <si>
    <t>23 1 1417</t>
  </si>
  <si>
    <t>Расходы  на реализацию федеральной целевой программы "Устойчивое развитие сельских территорий на 2014 - 2017 годы и на период до 2020 года"</t>
  </si>
  <si>
    <t>7721150</t>
  </si>
  <si>
    <t>77 2 1417</t>
  </si>
  <si>
    <t>Мероприятия в области коммунального хозяйства</t>
  </si>
  <si>
    <t>77 2 1431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</si>
  <si>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</si>
  <si>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07 3 0000</t>
  </si>
  <si>
    <t>Мероприятия по благоустройству</t>
  </si>
  <si>
    <t>07 3 1433</t>
  </si>
  <si>
    <t>07 3 1457</t>
  </si>
  <si>
    <t>Средства муниципальных образований на проведение капитального ремонта муниципальных учреждений культуры</t>
  </si>
  <si>
    <t>77 2 1464</t>
  </si>
  <si>
    <t>02 2 1113</t>
  </si>
  <si>
    <t>Обеспечение мер социальной поддержки ветеранов труда и тружеников тыла</t>
  </si>
  <si>
    <t>02 2 1314</t>
  </si>
  <si>
    <t>02 2 1315</t>
  </si>
  <si>
    <t>02 2 1316</t>
  </si>
  <si>
    <t>02 2 1117</t>
  </si>
  <si>
    <t>02 2 1118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</si>
  <si>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</si>
  <si>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</si>
  <si>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24 1 0000</t>
  </si>
  <si>
    <t>Прочие мероприятия в области социальной политики</t>
  </si>
  <si>
    <t>24 1 1475</t>
  </si>
  <si>
    <t xml:space="preserve">Межбюджетные трансферты общего характера бюджетам бюджетной системы Российской Федерации
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</si>
  <si>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</si>
  <si>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77 2 1345</t>
  </si>
  <si>
    <t xml:space="preserve">14 </t>
  </si>
  <si>
    <t>Иные бюджетные трансферты бюджетам поселений на выплату заработной платы с начислениями</t>
  </si>
  <si>
    <t>77 2 1526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</si>
  <si>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
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</si>
  <si>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</si>
  <si>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02 3 1317</t>
  </si>
  <si>
    <t>Подпрограмма 2 "Развитие дошкольного и общего образования детей" муниципальной программы "Развитие образования в Пристенском районе Курской области"</t>
  </si>
  <si>
    <t>03 2 1401</t>
  </si>
  <si>
    <t>Средства муниципальных образований на проведение капитального ремонта муниципальных образовательных организаций</t>
  </si>
  <si>
    <t>03 2 1410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</si>
  <si>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</si>
  <si>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03 2 1357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</si>
  <si>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</si>
  <si>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03 2 1303</t>
  </si>
  <si>
    <t>00,3</t>
  </si>
  <si>
    <t>Подпрограмма 2"Развитие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</si>
  <si>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</si>
  <si>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03 2 1304</t>
  </si>
  <si>
    <t>03 2 1311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</si>
  <si>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</si>
  <si>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03 2 1356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</si>
  <si>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</si>
  <si>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03 2 1409</t>
  </si>
  <si>
    <t>03 2 1411</t>
  </si>
  <si>
    <t>03 2 1412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</si>
  <si>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</si>
  <si>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03 2 1450</t>
  </si>
  <si>
    <t>Рассходы на создание в общеобразовательных организациях, расположенных в сельской местности, условий для занятий физической кулльтурой и спортом</t>
  </si>
  <si>
    <t>03 2 5097</t>
  </si>
  <si>
    <t>Подпрограмма 3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</si>
  <si>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03 3 1401</t>
  </si>
  <si>
    <t xml:space="preserve">05 0 0000 </t>
  </si>
  <si>
    <t>11 4 000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</si>
  <si>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</si>
  <si>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</si>
  <si>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</si>
  <si>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79 1 0000</t>
  </si>
  <si>
    <t>79 1 1401</t>
  </si>
  <si>
    <t xml:space="preserve"> Подпрограмма «Управление муниципальной программой и обеспечение условий реализации» муниципальной программы "Развитие образования в Пристенском районе Курской области"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</si>
  <si>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</si>
  <si>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03 1 1312</t>
  </si>
  <si>
    <t>03 1 1401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</si>
  <si>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</si>
  <si>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03 1 1307</t>
  </si>
  <si>
    <t>03 2 1300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</si>
  <si>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2015 - 2017 годы"</t>
  </si>
  <si>
    <t>02 3 1319</t>
  </si>
  <si>
    <t>Подпрограмма «Повышение эффективности реализации молодежной политики» муниципальной программы 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</si>
  <si>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</si>
  <si>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</si>
  <si>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>Подпрограмма №2 "Подпрограмма «Наследие» муниципальной программы  "Развитие культуры Пристенского района Курской области на 2014-2018 годы"</t>
  </si>
  <si>
    <t>01 2 0000</t>
  </si>
  <si>
    <t>01 2 1401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</si>
  <si>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</si>
  <si>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>01 2 5147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</si>
  <si>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</si>
  <si>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 xml:space="preserve">004 </t>
  </si>
  <si>
    <t>01 2 5148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</si>
  <si>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</si>
  <si>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01 3 0000</t>
  </si>
  <si>
    <t>01 3 1401</t>
  </si>
  <si>
    <t xml:space="preserve">Создание условий для организации досуга и обеспечения жителей поселения услугами организаций культуры </t>
  </si>
  <si>
    <t>01 3 1444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</si>
  <si>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</si>
  <si>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01 1 1334</t>
  </si>
  <si>
    <t>01 1 1401</t>
  </si>
  <si>
    <t>01 1 1335</t>
  </si>
  <si>
    <t>08 3 1406</t>
  </si>
  <si>
    <t>77 2 1406</t>
  </si>
  <si>
    <t>Раз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</si>
  <si>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</si>
  <si>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77 2 1468</t>
  </si>
  <si>
    <t>Муниципальная программа  "Социальная поддержка граждан"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</si>
  <si>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</si>
  <si>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граждан»
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</si>
  <si>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2015-2017 годы»</t>
  </si>
  <si>
    <t xml:space="preserve">76 1 1404 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</si>
  <si>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</si>
  <si>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Непрограммная деятельность органов исполнительной власти Пристенского района Курской области</t>
  </si>
  <si>
    <t>81 0 0000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</si>
  <si>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</si>
  <si>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77 2 1505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</si>
  <si>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</si>
  <si>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77 2 1150</t>
  </si>
  <si>
    <t>061 1432</t>
  </si>
  <si>
    <t>15 0 1432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</si>
  <si>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</si>
  <si>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03 2 1451</t>
  </si>
  <si>
    <t>02 5 1401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</si>
  <si>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</si>
  <si>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</si>
  <si>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</si>
  <si>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05 1 1401</t>
  </si>
  <si>
    <t>Муниципальная программа по профилактике преступлений и иных правонарушений в Пристенском районе на 2012-2014 годы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</si>
  <si>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</si>
  <si>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08 0  0000</t>
  </si>
  <si>
    <t>Подпрограмма №1 "Подпрограмма «Наследие» муниципальной программы  "Развитие культуры Пристенского района Курской области на 2014-2018 годы"</t>
  </si>
  <si>
    <t>Расходы,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</si>
  <si>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>Муниципальная программа  "Социальная поддержка граждан в Пристенском районе Курской области на 2015 - 2017 годы "</t>
  </si>
  <si>
    <t xml:space="preserve">Муниципальная программа «Содействие занятости населения» </t>
  </si>
  <si>
    <t>Распределение расходов бюджета муниципального района «Пристенский район» по вразделам, подразделам расходов бюджетов Российской Федерации                   за 2015 год</t>
  </si>
  <si>
    <t>2015 год</t>
  </si>
  <si>
    <t>Единый налог на вмененный доход для отдельных видов деятельности (за налоговые периоды, истекшие до 1 января 2011 года)</t>
  </si>
  <si>
    <t>192  1 16 90050 05 0000 140</t>
  </si>
  <si>
    <t>002 2 07 05030 05 0000 180</t>
  </si>
  <si>
    <t xml:space="preserve">Приложение №2  к решению Представительного Собрания  Пристенского района Курской области "Об исполнении бюджета муниципального района «Пристенский район»        Курской  области за 2015год"       от "15"   мая   2016г.  № 32
</t>
  </si>
  <si>
    <t xml:space="preserve">Приложение № 3 к решению Представительного Собрания Пристенского района Курской области "Об исполнении бюджета муниципального района «Пристенский район» Курской  области за 2015 год"         от "17" мая   2016г.  № 32
</t>
  </si>
  <si>
    <t xml:space="preserve">Приложение № 4 к решению Представительного Собрания Пристенского района Курской области  "Об исполнении бюджета 
муниципального района «Пристенский район» Курской  области за 2015год"  от "17" мая  2016г.  №32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</si>
</sst>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9"/>
      <color indexed="8"/>
      <name val="Calibri"/>
      <family val="2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.5"/>
      <name val="Times New Roman"/>
      <family val="1"/>
    </font>
    <font>
      <sz val="14"/>
      <color indexed="8"/>
      <name val="Calibri"/>
      <family val="2"/>
    </font>
    <font>
      <b/>
      <i/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0.5"/>
      <name val="Calibri"/>
      <family val="2"/>
    </font>
    <font>
      <b/>
      <i/>
      <sz val="10.5"/>
      <name val="Calibri"/>
      <family val="2"/>
    </font>
    <font>
      <i/>
      <sz val="10.5"/>
      <name val="Calibri"/>
      <family val="2"/>
    </font>
    <font>
      <b/>
      <sz val="10.5"/>
      <name val="Calibri"/>
      <family val="2"/>
    </font>
    <font>
      <b/>
      <sz val="10.5"/>
      <name val="CG Times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 vertical="top" wrapText="1"/>
      <protection/>
    </xf>
    <xf numFmtId="0" fontId="2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31" fillId="0" borderId="0">
      <alignment/>
      <protection/>
    </xf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center" wrapText="1"/>
    </xf>
    <xf numFmtId="0" fontId="9" fillId="0" borderId="10" xfId="55" applyFont="1" applyBorder="1" applyAlignment="1">
      <alignment wrapText="1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wrapText="1"/>
    </xf>
    <xf numFmtId="49" fontId="23" fillId="0" borderId="10" xfId="55" applyNumberFormat="1" applyFont="1" applyBorder="1" applyAlignment="1">
      <alignment wrapText="1"/>
      <protection/>
    </xf>
    <xf numFmtId="0" fontId="22" fillId="0" borderId="10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justify" wrapText="1"/>
    </xf>
    <xf numFmtId="0" fontId="9" fillId="0" borderId="0" xfId="0" applyFont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wrapText="1"/>
    </xf>
    <xf numFmtId="0" fontId="18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1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justify" wrapText="1"/>
    </xf>
    <xf numFmtId="0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0" borderId="10" xfId="56" applyFont="1" applyBorder="1" applyAlignment="1">
      <alignment wrapText="1"/>
      <protection/>
    </xf>
    <xf numFmtId="0" fontId="17" fillId="33" borderId="10" xfId="0" applyFont="1" applyFill="1" applyBorder="1" applyAlignment="1">
      <alignment vertical="center" wrapText="1"/>
    </xf>
    <xf numFmtId="49" fontId="17" fillId="33" borderId="10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 wrapText="1"/>
    </xf>
    <xf numFmtId="49" fontId="16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wrapText="1"/>
    </xf>
    <xf numFmtId="0" fontId="16" fillId="33" borderId="10" xfId="57" applyFont="1" applyFill="1" applyBorder="1" applyAlignment="1">
      <alignment vertical="top" wrapText="1"/>
      <protection/>
    </xf>
    <xf numFmtId="49" fontId="16" fillId="33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49" fontId="20" fillId="33" borderId="10" xfId="0" applyNumberFormat="1" applyFont="1" applyFill="1" applyBorder="1" applyAlignment="1">
      <alignment vertical="top" wrapText="1"/>
    </xf>
    <xf numFmtId="168" fontId="17" fillId="33" borderId="10" xfId="0" applyNumberFormat="1" applyFont="1" applyFill="1" applyBorder="1" applyAlignment="1">
      <alignment vertical="center" wrapText="1"/>
    </xf>
    <xf numFmtId="49" fontId="14" fillId="33" borderId="10" xfId="57" applyNumberFormat="1" applyFont="1" applyFill="1" applyBorder="1" applyAlignment="1">
      <alignment wrapText="1"/>
      <protection/>
    </xf>
    <xf numFmtId="49" fontId="17" fillId="33" borderId="10" xfId="57" applyNumberFormat="1" applyFont="1" applyFill="1" applyBorder="1" applyAlignment="1">
      <alignment wrapText="1"/>
      <protection/>
    </xf>
    <xf numFmtId="0" fontId="16" fillId="33" borderId="10" xfId="0" applyFont="1" applyFill="1" applyBorder="1" applyAlignment="1">
      <alignment horizontal="left" wrapText="1"/>
    </xf>
    <xf numFmtId="49" fontId="36" fillId="33" borderId="10" xfId="0" applyNumberFormat="1" applyFont="1" applyFill="1" applyBorder="1" applyAlignment="1">
      <alignment vertical="center" wrapText="1"/>
    </xf>
    <xf numFmtId="0" fontId="14" fillId="33" borderId="10" xfId="60" applyFont="1" applyFill="1" applyBorder="1" applyAlignment="1">
      <alignment wrapText="1"/>
      <protection/>
    </xf>
    <xf numFmtId="0" fontId="20" fillId="33" borderId="10" xfId="0" applyFont="1" applyFill="1" applyBorder="1" applyAlignment="1">
      <alignment wrapText="1"/>
    </xf>
    <xf numFmtId="3" fontId="14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0" fontId="17" fillId="33" borderId="10" xfId="0" applyFont="1" applyFill="1" applyBorder="1" applyAlignment="1">
      <alignment wrapText="1"/>
    </xf>
    <xf numFmtId="0" fontId="16" fillId="33" borderId="10" xfId="60" applyFont="1" applyFill="1" applyBorder="1" applyAlignment="1">
      <alignment wrapText="1"/>
      <protection/>
    </xf>
    <xf numFmtId="49" fontId="36" fillId="33" borderId="10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left" wrapText="1"/>
    </xf>
    <xf numFmtId="49" fontId="17" fillId="33" borderId="10" xfId="0" applyNumberFormat="1" applyFont="1" applyFill="1" applyBorder="1" applyAlignment="1">
      <alignment vertical="top" wrapText="1"/>
    </xf>
    <xf numFmtId="0" fontId="32" fillId="33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justify" wrapText="1"/>
    </xf>
    <xf numFmtId="0" fontId="22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4" fillId="0" borderId="10" xfId="55" applyFont="1" applyBorder="1" applyAlignment="1">
      <alignment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20" fillId="33" borderId="10" xfId="58" applyFont="1" applyFill="1" applyBorder="1" applyAlignment="1">
      <alignment wrapText="1"/>
      <protection/>
    </xf>
    <xf numFmtId="0" fontId="20" fillId="33" borderId="10" xfId="60" applyFont="1" applyFill="1" applyBorder="1" applyAlignment="1">
      <alignment wrapText="1"/>
      <protection/>
    </xf>
    <xf numFmtId="0" fontId="17" fillId="33" borderId="10" xfId="60" applyFont="1" applyFill="1" applyBorder="1" applyAlignment="1">
      <alignment wrapText="1"/>
      <protection/>
    </xf>
    <xf numFmtId="49" fontId="16" fillId="33" borderId="10" xfId="60" applyNumberFormat="1" applyFont="1" applyFill="1" applyBorder="1" applyAlignment="1">
      <alignment wrapText="1"/>
      <protection/>
    </xf>
    <xf numFmtId="49" fontId="14" fillId="33" borderId="10" xfId="60" applyNumberFormat="1" applyFont="1" applyFill="1" applyBorder="1" applyAlignment="1">
      <alignment wrapText="1"/>
      <protection/>
    </xf>
    <xf numFmtId="0" fontId="20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left" vertical="center" wrapText="1"/>
    </xf>
    <xf numFmtId="3" fontId="14" fillId="33" borderId="10" xfId="60" applyNumberFormat="1" applyFont="1" applyFill="1" applyBorder="1" applyAlignment="1">
      <alignment wrapText="1"/>
      <protection/>
    </xf>
    <xf numFmtId="0" fontId="14" fillId="33" borderId="10" xfId="0" applyNumberFormat="1" applyFont="1" applyFill="1" applyBorder="1" applyAlignment="1">
      <alignment wrapText="1"/>
    </xf>
    <xf numFmtId="0" fontId="20" fillId="33" borderId="10" xfId="59" applyFont="1" applyFill="1" applyBorder="1" applyAlignment="1">
      <alignment wrapText="1"/>
      <protection/>
    </xf>
    <xf numFmtId="0" fontId="16" fillId="33" borderId="10" xfId="60" applyFont="1" applyFill="1" applyBorder="1" applyAlignment="1">
      <alignment horizontal="left" wrapText="1"/>
      <protection/>
    </xf>
    <xf numFmtId="0" fontId="14" fillId="33" borderId="10" xfId="58" applyFont="1" applyFill="1" applyBorder="1" applyAlignment="1">
      <alignment horizontal="left" wrapText="1"/>
      <protection/>
    </xf>
    <xf numFmtId="0" fontId="14" fillId="33" borderId="10" xfId="42" applyFont="1" applyFill="1" applyBorder="1" applyAlignment="1" applyProtection="1">
      <alignment wrapText="1"/>
      <protection/>
    </xf>
    <xf numFmtId="0" fontId="19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7" fillId="33" borderId="10" xfId="67" applyNumberFormat="1" applyFont="1" applyFill="1" applyBorder="1" applyAlignment="1">
      <alignment horizontal="left" vertical="center" wrapText="1"/>
      <protection/>
    </xf>
    <xf numFmtId="49" fontId="14" fillId="33" borderId="10" xfId="67" applyNumberFormat="1" applyFont="1" applyFill="1" applyBorder="1" applyAlignment="1">
      <alignment horizontal="left" vertical="center" wrapText="1"/>
      <protection/>
    </xf>
    <xf numFmtId="49" fontId="14" fillId="33" borderId="10" xfId="67" applyNumberFormat="1" applyFont="1" applyFill="1" applyBorder="1" applyAlignment="1">
      <alignment horizontal="left" wrapText="1"/>
      <protection/>
    </xf>
    <xf numFmtId="49" fontId="17" fillId="33" borderId="10" xfId="67" applyNumberFormat="1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vertical="center" wrapText="1"/>
    </xf>
    <xf numFmtId="43" fontId="14" fillId="33" borderId="10" xfId="69" applyFont="1" applyFill="1" applyBorder="1" applyAlignment="1">
      <alignment wrapText="1"/>
    </xf>
    <xf numFmtId="43" fontId="20" fillId="33" borderId="10" xfId="69" applyFont="1" applyFill="1" applyBorder="1" applyAlignment="1">
      <alignment wrapText="1"/>
    </xf>
    <xf numFmtId="0" fontId="14" fillId="33" borderId="10" xfId="42" applyFont="1" applyFill="1" applyBorder="1" applyAlignment="1" applyProtection="1">
      <alignment horizontal="left" wrapText="1"/>
      <protection/>
    </xf>
    <xf numFmtId="0" fontId="14" fillId="33" borderId="10" xfId="59" applyFont="1" applyFill="1" applyBorder="1" applyAlignment="1">
      <alignment wrapText="1"/>
      <protection/>
    </xf>
    <xf numFmtId="49" fontId="17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27" fillId="34" borderId="10" xfId="0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wrapText="1"/>
    </xf>
    <xf numFmtId="0" fontId="14" fillId="33" borderId="10" xfId="54" applyFont="1" applyFill="1" applyBorder="1" applyAlignment="1">
      <alignment horizontal="justify" wrapText="1"/>
      <protection/>
    </xf>
    <xf numFmtId="0" fontId="17" fillId="33" borderId="10" xfId="0" applyFont="1" applyFill="1" applyBorder="1" applyAlignment="1">
      <alignment horizontal="left" wrapText="1"/>
    </xf>
    <xf numFmtId="0" fontId="14" fillId="33" borderId="10" xfId="60" applyNumberFormat="1" applyFont="1" applyFill="1" applyBorder="1" applyAlignment="1">
      <alignment wrapText="1"/>
      <protection/>
    </xf>
    <xf numFmtId="49" fontId="14" fillId="33" borderId="10" xfId="0" applyNumberFormat="1" applyFont="1" applyFill="1" applyBorder="1" applyAlignment="1">
      <alignment horizontal="left" vertical="center" wrapText="1"/>
    </xf>
    <xf numFmtId="0" fontId="45" fillId="33" borderId="10" xfId="42" applyFont="1" applyFill="1" applyBorder="1" applyAlignment="1" applyProtection="1">
      <alignment wrapText="1"/>
      <protection/>
    </xf>
    <xf numFmtId="0" fontId="9" fillId="33" borderId="0" xfId="0" applyFont="1" applyFill="1" applyAlignment="1">
      <alignment/>
    </xf>
    <xf numFmtId="0" fontId="17" fillId="33" borderId="10" xfId="57" applyFont="1" applyFill="1" applyBorder="1" applyAlignment="1">
      <alignment vertical="top" wrapText="1"/>
      <protection/>
    </xf>
    <xf numFmtId="0" fontId="27" fillId="33" borderId="10" xfId="0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7" fillId="33" borderId="10" xfId="42" applyFont="1" applyFill="1" applyBorder="1" applyAlignment="1" applyProtection="1">
      <alignment wrapText="1"/>
      <protection/>
    </xf>
    <xf numFmtId="0" fontId="14" fillId="33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0" xfId="60" applyNumberFormat="1" applyFont="1" applyFill="1" applyBorder="1" applyAlignment="1">
      <alignment wrapText="1"/>
      <protection/>
    </xf>
    <xf numFmtId="0" fontId="2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center" wrapText="1"/>
    </xf>
    <xf numFmtId="0" fontId="19" fillId="33" borderId="10" xfId="58" applyFont="1" applyFill="1" applyBorder="1" applyAlignment="1">
      <alignment horizontal="justify" wrapText="1"/>
      <protection/>
    </xf>
    <xf numFmtId="49" fontId="9" fillId="33" borderId="10" xfId="0" applyNumberFormat="1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vertical="top" wrapText="1"/>
    </xf>
    <xf numFmtId="0" fontId="39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left" wrapText="1"/>
    </xf>
    <xf numFmtId="0" fontId="41" fillId="33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70" fontId="17" fillId="33" borderId="10" xfId="0" applyNumberFormat="1" applyFont="1" applyFill="1" applyBorder="1" applyAlignment="1">
      <alignment vertical="center" wrapText="1"/>
    </xf>
    <xf numFmtId="170" fontId="17" fillId="0" borderId="10" xfId="0" applyNumberFormat="1" applyFont="1" applyFill="1" applyBorder="1" applyAlignment="1">
      <alignment vertical="center" wrapText="1"/>
    </xf>
    <xf numFmtId="170" fontId="14" fillId="0" borderId="10" xfId="0" applyNumberFormat="1" applyFont="1" applyFill="1" applyBorder="1" applyAlignment="1">
      <alignment vertical="center" wrapText="1"/>
    </xf>
    <xf numFmtId="170" fontId="16" fillId="0" borderId="10" xfId="0" applyNumberFormat="1" applyFont="1" applyFill="1" applyBorder="1" applyAlignment="1">
      <alignment vertical="center" wrapText="1"/>
    </xf>
    <xf numFmtId="170" fontId="20" fillId="0" borderId="10" xfId="0" applyNumberFormat="1" applyFont="1" applyFill="1" applyBorder="1" applyAlignment="1">
      <alignment vertical="center" wrapText="1"/>
    </xf>
    <xf numFmtId="170" fontId="32" fillId="0" borderId="10" xfId="0" applyNumberFormat="1" applyFont="1" applyFill="1" applyBorder="1" applyAlignment="1">
      <alignment/>
    </xf>
    <xf numFmtId="0" fontId="20" fillId="33" borderId="10" xfId="60" applyFont="1" applyFill="1" applyBorder="1" applyAlignment="1">
      <alignment horizontal="left" wrapText="1"/>
      <protection/>
    </xf>
    <xf numFmtId="170" fontId="34" fillId="0" borderId="10" xfId="0" applyNumberFormat="1" applyFont="1" applyFill="1" applyBorder="1" applyAlignment="1">
      <alignment/>
    </xf>
    <xf numFmtId="0" fontId="14" fillId="33" borderId="10" xfId="60" applyFont="1" applyFill="1" applyBorder="1" applyAlignment="1">
      <alignment horizontal="left" wrapText="1"/>
      <protection/>
    </xf>
    <xf numFmtId="170" fontId="35" fillId="0" borderId="10" xfId="0" applyNumberFormat="1" applyFont="1" applyFill="1" applyBorder="1" applyAlignment="1">
      <alignment/>
    </xf>
    <xf numFmtId="170" fontId="33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 wrapText="1"/>
    </xf>
    <xf numFmtId="170" fontId="14" fillId="0" borderId="10" xfId="0" applyNumberFormat="1" applyFont="1" applyFill="1" applyBorder="1" applyAlignment="1">
      <alignment/>
    </xf>
    <xf numFmtId="170" fontId="17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170" fontId="1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17" fillId="0" borderId="10" xfId="67" applyNumberFormat="1" applyFont="1" applyFill="1" applyBorder="1" applyAlignment="1">
      <alignment horizontal="left" wrapText="1"/>
      <protection/>
    </xf>
    <xf numFmtId="49" fontId="14" fillId="0" borderId="10" xfId="67" applyNumberFormat="1" applyFont="1" applyFill="1" applyBorder="1" applyAlignment="1">
      <alignment horizontal="left" wrapText="1"/>
      <protection/>
    </xf>
    <xf numFmtId="170" fontId="48" fillId="0" borderId="10" xfId="0" applyNumberFormat="1" applyFont="1" applyFill="1" applyBorder="1" applyAlignment="1">
      <alignment vertical="center" wrapText="1"/>
    </xf>
    <xf numFmtId="0" fontId="20" fillId="33" borderId="10" xfId="54" applyFont="1" applyFill="1" applyBorder="1" applyAlignment="1">
      <alignment horizontal="justify"/>
      <protection/>
    </xf>
    <xf numFmtId="0" fontId="20" fillId="33" borderId="10" xfId="0" applyNumberFormat="1" applyFont="1" applyFill="1" applyBorder="1" applyAlignment="1">
      <alignment wrapText="1"/>
    </xf>
    <xf numFmtId="170" fontId="28" fillId="0" borderId="10" xfId="0" applyNumberFormat="1" applyFont="1" applyFill="1" applyBorder="1" applyAlignment="1">
      <alignment/>
    </xf>
    <xf numFmtId="0" fontId="19" fillId="33" borderId="10" xfId="58" applyFont="1" applyFill="1" applyBorder="1" applyAlignment="1">
      <alignment horizontal="justify"/>
      <protection/>
    </xf>
    <xf numFmtId="170" fontId="36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20" fillId="33" borderId="10" xfId="60" applyNumberFormat="1" applyFont="1" applyFill="1" applyBorder="1" applyAlignment="1">
      <alignment horizontal="left" wrapText="1"/>
      <protection/>
    </xf>
    <xf numFmtId="170" fontId="20" fillId="0" borderId="10" xfId="0" applyNumberFormat="1" applyFont="1" applyFill="1" applyBorder="1" applyAlignment="1">
      <alignment horizontal="left" vertical="center" wrapText="1"/>
    </xf>
    <xf numFmtId="0" fontId="14" fillId="33" borderId="10" xfId="57" applyFont="1" applyFill="1" applyBorder="1" applyAlignment="1">
      <alignment vertical="top" wrapText="1"/>
      <protection/>
    </xf>
    <xf numFmtId="49" fontId="20" fillId="33" borderId="10" xfId="0" applyNumberFormat="1" applyFont="1" applyFill="1" applyBorder="1" applyAlignment="1">
      <alignment horizontal="left" wrapText="1"/>
    </xf>
    <xf numFmtId="168" fontId="14" fillId="33" borderId="10" xfId="0" applyNumberFormat="1" applyFont="1" applyFill="1" applyBorder="1" applyAlignment="1">
      <alignment vertical="center" wrapText="1"/>
    </xf>
    <xf numFmtId="170" fontId="0" fillId="0" borderId="0" xfId="0" applyNumberFormat="1" applyAlignment="1">
      <alignment/>
    </xf>
    <xf numFmtId="170" fontId="18" fillId="0" borderId="10" xfId="0" applyNumberFormat="1" applyFont="1" applyBorder="1" applyAlignment="1">
      <alignment horizontal="center" wrapText="1"/>
    </xf>
    <xf numFmtId="170" fontId="19" fillId="0" borderId="10" xfId="0" applyNumberFormat="1" applyFont="1" applyBorder="1" applyAlignment="1">
      <alignment horizontal="center" wrapText="1"/>
    </xf>
    <xf numFmtId="170" fontId="22" fillId="0" borderId="10" xfId="0" applyNumberFormat="1" applyFont="1" applyBorder="1" applyAlignment="1">
      <alignment horizontal="center" wrapText="1"/>
    </xf>
    <xf numFmtId="170" fontId="22" fillId="0" borderId="15" xfId="0" applyNumberFormat="1" applyFont="1" applyBorder="1" applyAlignment="1">
      <alignment horizontal="center" wrapText="1"/>
    </xf>
    <xf numFmtId="170" fontId="19" fillId="0" borderId="15" xfId="0" applyNumberFormat="1" applyFont="1" applyBorder="1" applyAlignment="1">
      <alignment horizontal="center" wrapText="1"/>
    </xf>
    <xf numFmtId="170" fontId="27" fillId="0" borderId="10" xfId="0" applyNumberFormat="1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center" wrapText="1"/>
    </xf>
    <xf numFmtId="170" fontId="22" fillId="0" borderId="11" xfId="0" applyNumberFormat="1" applyFont="1" applyBorder="1" applyAlignment="1">
      <alignment horizontal="center" wrapText="1"/>
    </xf>
    <xf numFmtId="170" fontId="22" fillId="0" borderId="15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justify" wrapText="1"/>
    </xf>
    <xf numFmtId="0" fontId="27" fillId="0" borderId="15" xfId="0" applyFont="1" applyBorder="1" applyAlignment="1">
      <alignment horizontal="justify" wrapText="1"/>
    </xf>
    <xf numFmtId="0" fontId="1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170" fontId="19" fillId="0" borderId="11" xfId="0" applyNumberFormat="1" applyFont="1" applyBorder="1" applyAlignment="1">
      <alignment horizontal="center" wrapText="1"/>
    </xf>
    <xf numFmtId="170" fontId="19" fillId="0" borderId="15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70" fontId="1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justify" wrapText="1"/>
    </xf>
    <xf numFmtId="0" fontId="19" fillId="0" borderId="13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2" fillId="0" borderId="10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justify" wrapText="1"/>
    </xf>
    <xf numFmtId="0" fontId="3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доходы 2013" xfId="56"/>
    <cellStyle name="Обычный_Лист1" xfId="57"/>
    <cellStyle name="Обычный_функц.стр. 2014" xfId="58"/>
    <cellStyle name="Обычный_функц.стр. 2015" xfId="59"/>
    <cellStyle name="Обычный_функц.стр-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2628200322DA1BBA42282C9440EEF08E6CC43400635U6VA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C6EF3AE28B6C46D1117CBBA251A07B11C6C7C5768D606C8B0E322DA1BBA42282C9440EEF08E6CC43400230U6VFM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zoomScale="90" zoomScaleNormal="90" zoomScalePageLayoutView="0" workbookViewId="0" topLeftCell="A1">
      <selection activeCell="A2" sqref="A2:D4"/>
    </sheetView>
  </sheetViews>
  <sheetFormatPr defaultColWidth="9.140625" defaultRowHeight="15"/>
  <cols>
    <col min="1" max="1" width="28.8515625" style="0" customWidth="1"/>
    <col min="2" max="2" width="19.7109375" style="0" hidden="1" customWidth="1"/>
    <col min="3" max="3" width="41.8515625" style="0" customWidth="1"/>
    <col min="4" max="4" width="12.57421875" style="0" customWidth="1"/>
    <col min="5" max="5" width="0.13671875" style="0" hidden="1" customWidth="1"/>
    <col min="6" max="6" width="8.28125" style="0" hidden="1" customWidth="1"/>
  </cols>
  <sheetData>
    <row r="1" spans="1:4" ht="15">
      <c r="A1" s="27"/>
      <c r="B1" s="27"/>
      <c r="C1" s="27"/>
      <c r="D1" s="27"/>
    </row>
    <row r="2" spans="1:4" ht="15" customHeight="1">
      <c r="A2" s="205" t="s">
        <v>753</v>
      </c>
      <c r="B2" s="205"/>
      <c r="C2" s="205"/>
      <c r="D2" s="205"/>
    </row>
    <row r="3" spans="1:4" ht="31.5" customHeight="1">
      <c r="A3" s="205"/>
      <c r="B3" s="205"/>
      <c r="C3" s="205"/>
      <c r="D3" s="205"/>
    </row>
    <row r="4" spans="1:4" ht="12.75" customHeight="1">
      <c r="A4" s="205"/>
      <c r="B4" s="205"/>
      <c r="C4" s="205"/>
      <c r="D4" s="205"/>
    </row>
    <row r="5" spans="1:4" ht="15" hidden="1">
      <c r="A5" s="27"/>
      <c r="B5" s="27"/>
      <c r="C5" s="27"/>
      <c r="D5" s="27"/>
    </row>
    <row r="6" spans="1:4" ht="15">
      <c r="A6" s="27"/>
      <c r="B6" s="27"/>
      <c r="C6" s="27"/>
      <c r="D6" s="27"/>
    </row>
    <row r="7" spans="1:4" ht="36" customHeight="1">
      <c r="A7" s="206" t="s">
        <v>299</v>
      </c>
      <c r="B7" s="206"/>
      <c r="C7" s="206"/>
      <c r="D7" s="206"/>
    </row>
    <row r="8" spans="1:4" ht="57" customHeight="1">
      <c r="A8" s="206" t="s">
        <v>101</v>
      </c>
      <c r="B8" s="206"/>
      <c r="C8" s="206"/>
      <c r="D8" s="206"/>
    </row>
    <row r="9" spans="1:4" ht="18.75">
      <c r="A9" s="206" t="s">
        <v>373</v>
      </c>
      <c r="B9" s="206"/>
      <c r="C9" s="206"/>
      <c r="D9" s="206"/>
    </row>
    <row r="10" spans="1:6" ht="18.75" customHeight="1">
      <c r="A10" s="209" t="s">
        <v>297</v>
      </c>
      <c r="B10" s="209"/>
      <c r="C10" s="209"/>
      <c r="D10" s="209"/>
      <c r="E10" s="14"/>
      <c r="F10" s="14"/>
    </row>
    <row r="11" spans="1:4" ht="7.5" customHeight="1">
      <c r="A11" s="210"/>
      <c r="B11" s="210"/>
      <c r="C11" s="210"/>
      <c r="D11" s="210"/>
    </row>
    <row r="12" spans="1:4" ht="6" customHeight="1">
      <c r="A12" s="210"/>
      <c r="B12" s="210"/>
      <c r="C12" s="210"/>
      <c r="D12" s="210"/>
    </row>
    <row r="13" spans="1:4" ht="15.75">
      <c r="A13" s="202">
        <v>1</v>
      </c>
      <c r="B13" s="203"/>
      <c r="C13" s="10">
        <v>2</v>
      </c>
      <c r="D13" s="10">
        <v>3</v>
      </c>
    </row>
    <row r="14" spans="1:4" ht="15.75">
      <c r="A14" s="4" t="s">
        <v>59</v>
      </c>
      <c r="B14" s="5"/>
      <c r="C14" s="28" t="s">
        <v>300</v>
      </c>
      <c r="D14" s="177">
        <f>D15+D26+D32+D39+D42+D49+D55+D64+D74+D105</f>
        <v>104284.864</v>
      </c>
    </row>
    <row r="15" spans="1:4" ht="15.75">
      <c r="A15" s="4" t="s">
        <v>17</v>
      </c>
      <c r="B15" s="5"/>
      <c r="C15" s="29" t="s">
        <v>303</v>
      </c>
      <c r="D15" s="177">
        <f>D16</f>
        <v>82651.95999999999</v>
      </c>
    </row>
    <row r="16" spans="1:4" ht="15.75">
      <c r="A16" s="4" t="s">
        <v>16</v>
      </c>
      <c r="B16" s="5"/>
      <c r="C16" s="29" t="s">
        <v>304</v>
      </c>
      <c r="D16" s="177">
        <f>D17+D18+D25</f>
        <v>82651.95999999999</v>
      </c>
    </row>
    <row r="17" spans="1:4" ht="105">
      <c r="A17" s="7" t="s">
        <v>14</v>
      </c>
      <c r="B17" s="8"/>
      <c r="C17" s="9" t="s">
        <v>163</v>
      </c>
      <c r="D17" s="178">
        <v>79329.594</v>
      </c>
    </row>
    <row r="18" spans="1:4" ht="15">
      <c r="A18" s="194" t="s">
        <v>15</v>
      </c>
      <c r="B18" s="197"/>
      <c r="C18" s="201" t="s">
        <v>222</v>
      </c>
      <c r="D18" s="200">
        <v>3205.291</v>
      </c>
    </row>
    <row r="19" spans="1:4" ht="15">
      <c r="A19" s="204"/>
      <c r="B19" s="197"/>
      <c r="C19" s="190"/>
      <c r="D19" s="200"/>
    </row>
    <row r="20" spans="1:4" ht="66" customHeight="1">
      <c r="A20" s="204"/>
      <c r="B20" s="197"/>
      <c r="C20" s="190"/>
      <c r="D20" s="200"/>
    </row>
    <row r="21" spans="1:4" ht="15">
      <c r="A21" s="204"/>
      <c r="B21" s="197"/>
      <c r="C21" s="190"/>
      <c r="D21" s="200"/>
    </row>
    <row r="22" spans="1:4" ht="15">
      <c r="A22" s="204"/>
      <c r="B22" s="197"/>
      <c r="C22" s="190"/>
      <c r="D22" s="200"/>
    </row>
    <row r="23" spans="1:4" ht="15">
      <c r="A23" s="204"/>
      <c r="B23" s="197"/>
      <c r="C23" s="190"/>
      <c r="D23" s="200"/>
    </row>
    <row r="24" spans="1:4" ht="17.25" customHeight="1">
      <c r="A24" s="195"/>
      <c r="B24" s="197"/>
      <c r="C24" s="191"/>
      <c r="D24" s="200"/>
    </row>
    <row r="25" spans="1:4" ht="60">
      <c r="A25" s="7" t="s">
        <v>205</v>
      </c>
      <c r="B25" s="8"/>
      <c r="C25" s="9" t="s">
        <v>296</v>
      </c>
      <c r="D25" s="178">
        <v>117.075</v>
      </c>
    </row>
    <row r="26" spans="1:4" ht="54">
      <c r="A26" s="4" t="s">
        <v>206</v>
      </c>
      <c r="B26" s="8"/>
      <c r="C26" s="34" t="s">
        <v>291</v>
      </c>
      <c r="D26" s="178">
        <f>D27</f>
        <v>7170.1720000000005</v>
      </c>
    </row>
    <row r="27" spans="1:4" ht="43.5">
      <c r="A27" s="4" t="s">
        <v>207</v>
      </c>
      <c r="B27" s="8"/>
      <c r="C27" s="35" t="s">
        <v>65</v>
      </c>
      <c r="D27" s="178">
        <f>D28+D29+D30+D31</f>
        <v>7170.1720000000005</v>
      </c>
    </row>
    <row r="28" spans="1:4" ht="81">
      <c r="A28" s="7" t="s">
        <v>208</v>
      </c>
      <c r="B28" s="8"/>
      <c r="C28" s="31" t="s">
        <v>292</v>
      </c>
      <c r="D28" s="178">
        <v>2499.542</v>
      </c>
    </row>
    <row r="29" spans="1:4" ht="106.5" customHeight="1">
      <c r="A29" s="7" t="s">
        <v>209</v>
      </c>
      <c r="B29" s="8"/>
      <c r="C29" s="31" t="s">
        <v>293</v>
      </c>
      <c r="D29" s="178">
        <v>67.714</v>
      </c>
    </row>
    <row r="30" spans="1:4" ht="81">
      <c r="A30" s="7" t="s">
        <v>210</v>
      </c>
      <c r="B30" s="8"/>
      <c r="C30" s="31" t="s">
        <v>294</v>
      </c>
      <c r="D30" s="178">
        <v>4924.399</v>
      </c>
    </row>
    <row r="31" spans="1:4" ht="81">
      <c r="A31" s="7" t="s">
        <v>211</v>
      </c>
      <c r="B31" s="8"/>
      <c r="C31" s="31" t="s">
        <v>295</v>
      </c>
      <c r="D31" s="178">
        <v>-321.483</v>
      </c>
    </row>
    <row r="32" spans="1:4" ht="19.5" customHeight="1">
      <c r="A32" s="4" t="s">
        <v>18</v>
      </c>
      <c r="B32" s="5"/>
      <c r="C32" s="6" t="s">
        <v>305</v>
      </c>
      <c r="D32" s="177">
        <f>D33+D37</f>
        <v>2982.4729999999995</v>
      </c>
    </row>
    <row r="33" spans="1:4" ht="29.25">
      <c r="A33" s="4" t="s">
        <v>19</v>
      </c>
      <c r="B33" s="5"/>
      <c r="C33" s="6" t="s">
        <v>306</v>
      </c>
      <c r="D33" s="177">
        <f>D34+D36</f>
        <v>2945.8619999999996</v>
      </c>
    </row>
    <row r="34" spans="1:4" ht="30">
      <c r="A34" s="7" t="s">
        <v>20</v>
      </c>
      <c r="B34" s="5"/>
      <c r="C34" s="9" t="s">
        <v>306</v>
      </c>
      <c r="D34" s="178">
        <v>2945.912</v>
      </c>
    </row>
    <row r="35" spans="1:4" ht="48" customHeight="1" hidden="1">
      <c r="A35" s="7" t="s">
        <v>21</v>
      </c>
      <c r="B35" s="5"/>
      <c r="C35" s="9" t="s">
        <v>7</v>
      </c>
      <c r="D35" s="178"/>
    </row>
    <row r="36" spans="1:4" ht="48" customHeight="1">
      <c r="A36" s="7" t="s">
        <v>21</v>
      </c>
      <c r="B36" s="5"/>
      <c r="C36" s="9" t="s">
        <v>750</v>
      </c>
      <c r="D36" s="178">
        <v>-0.05</v>
      </c>
    </row>
    <row r="37" spans="1:4" ht="18.75" customHeight="1">
      <c r="A37" s="4" t="s">
        <v>22</v>
      </c>
      <c r="B37" s="5"/>
      <c r="C37" s="6" t="s">
        <v>307</v>
      </c>
      <c r="D37" s="177">
        <f>D38</f>
        <v>36.611</v>
      </c>
    </row>
    <row r="38" spans="1:4" ht="18.75" customHeight="1">
      <c r="A38" s="7" t="s">
        <v>23</v>
      </c>
      <c r="B38" s="5"/>
      <c r="C38" s="9" t="s">
        <v>307</v>
      </c>
      <c r="D38" s="178">
        <v>36.611</v>
      </c>
    </row>
    <row r="39" spans="1:4" ht="18" customHeight="1">
      <c r="A39" s="4" t="s">
        <v>24</v>
      </c>
      <c r="B39" s="5"/>
      <c r="C39" s="6" t="s">
        <v>308</v>
      </c>
      <c r="D39" s="177">
        <f>D40</f>
        <v>1470.749</v>
      </c>
    </row>
    <row r="40" spans="1:4" ht="43.5">
      <c r="A40" s="4" t="s">
        <v>25</v>
      </c>
      <c r="B40" s="5"/>
      <c r="C40" s="6" t="s">
        <v>309</v>
      </c>
      <c r="D40" s="177">
        <f>D41</f>
        <v>1470.749</v>
      </c>
    </row>
    <row r="41" spans="1:4" ht="75">
      <c r="A41" s="7" t="s">
        <v>26</v>
      </c>
      <c r="B41" s="5"/>
      <c r="C41" s="9" t="s">
        <v>310</v>
      </c>
      <c r="D41" s="178">
        <v>1470.749</v>
      </c>
    </row>
    <row r="42" spans="1:4" ht="72">
      <c r="A42" s="4" t="s">
        <v>32</v>
      </c>
      <c r="B42" s="5"/>
      <c r="C42" s="6" t="s">
        <v>311</v>
      </c>
      <c r="D42" s="177">
        <f>D43</f>
        <v>879.0479999999999</v>
      </c>
    </row>
    <row r="43" spans="1:4" ht="137.25" customHeight="1">
      <c r="A43" s="4" t="s">
        <v>33</v>
      </c>
      <c r="B43" s="5"/>
      <c r="C43" s="6" t="s">
        <v>342</v>
      </c>
      <c r="D43" s="177">
        <f>D44+D47</f>
        <v>879.0479999999999</v>
      </c>
    </row>
    <row r="44" spans="1:4" ht="85.5" customHeight="1">
      <c r="A44" s="4" t="s">
        <v>31</v>
      </c>
      <c r="B44" s="5"/>
      <c r="C44" s="6" t="s">
        <v>343</v>
      </c>
      <c r="D44" s="177">
        <f>D45+D46</f>
        <v>863.0609999999999</v>
      </c>
    </row>
    <row r="45" spans="1:4" ht="105">
      <c r="A45" s="7" t="s">
        <v>34</v>
      </c>
      <c r="B45" s="5"/>
      <c r="C45" s="9" t="s">
        <v>344</v>
      </c>
      <c r="D45" s="178">
        <v>716.459</v>
      </c>
    </row>
    <row r="46" spans="1:4" ht="120">
      <c r="A46" s="7" t="s">
        <v>374</v>
      </c>
      <c r="B46" s="5"/>
      <c r="C46" s="9" t="s">
        <v>375</v>
      </c>
      <c r="D46" s="178">
        <v>146.602</v>
      </c>
    </row>
    <row r="47" spans="1:4" ht="111.75" customHeight="1">
      <c r="A47" s="4" t="s">
        <v>35</v>
      </c>
      <c r="B47" s="5"/>
      <c r="C47" s="6" t="s">
        <v>158</v>
      </c>
      <c r="D47" s="177">
        <f>D48</f>
        <v>15.987</v>
      </c>
    </row>
    <row r="48" spans="1:4" ht="90">
      <c r="A48" s="7" t="s">
        <v>36</v>
      </c>
      <c r="B48" s="5"/>
      <c r="C48" s="9" t="s">
        <v>345</v>
      </c>
      <c r="D48" s="178">
        <v>15.987</v>
      </c>
    </row>
    <row r="49" spans="1:4" ht="29.25">
      <c r="A49" s="4" t="s">
        <v>49</v>
      </c>
      <c r="B49" s="5"/>
      <c r="C49" s="6" t="s">
        <v>346</v>
      </c>
      <c r="D49" s="177">
        <f>D50</f>
        <v>423.804</v>
      </c>
    </row>
    <row r="50" spans="1:4" ht="29.25">
      <c r="A50" s="4" t="s">
        <v>50</v>
      </c>
      <c r="B50" s="5"/>
      <c r="C50" s="6" t="s">
        <v>347</v>
      </c>
      <c r="D50" s="177">
        <f>D51+D52+D53+D54</f>
        <v>423.804</v>
      </c>
    </row>
    <row r="51" spans="1:4" ht="45">
      <c r="A51" s="7" t="s">
        <v>51</v>
      </c>
      <c r="B51" s="8"/>
      <c r="C51" s="9" t="s">
        <v>181</v>
      </c>
      <c r="D51" s="178">
        <v>57.751</v>
      </c>
    </row>
    <row r="52" spans="1:4" ht="45">
      <c r="A52" s="7" t="s">
        <v>52</v>
      </c>
      <c r="B52" s="8"/>
      <c r="C52" s="9" t="s">
        <v>182</v>
      </c>
      <c r="D52" s="178">
        <v>11.289</v>
      </c>
    </row>
    <row r="53" spans="1:4" ht="30">
      <c r="A53" s="7" t="s">
        <v>267</v>
      </c>
      <c r="B53" s="8"/>
      <c r="C53" s="9" t="s">
        <v>183</v>
      </c>
      <c r="D53" s="178">
        <v>192.905</v>
      </c>
    </row>
    <row r="54" spans="1:4" ht="30">
      <c r="A54" s="7" t="s">
        <v>53</v>
      </c>
      <c r="B54" s="8"/>
      <c r="C54" s="9" t="s">
        <v>184</v>
      </c>
      <c r="D54" s="178">
        <v>161.859</v>
      </c>
    </row>
    <row r="55" spans="1:4" ht="43.5">
      <c r="A55" s="4" t="s">
        <v>46</v>
      </c>
      <c r="B55" s="5"/>
      <c r="C55" s="6" t="s">
        <v>154</v>
      </c>
      <c r="D55" s="177">
        <f>D56+D60</f>
        <v>5422.254</v>
      </c>
    </row>
    <row r="56" spans="1:4" ht="29.25">
      <c r="A56" s="4" t="s">
        <v>47</v>
      </c>
      <c r="B56" s="5"/>
      <c r="C56" s="6" t="s">
        <v>155</v>
      </c>
      <c r="D56" s="177">
        <f>D57</f>
        <v>5414.124</v>
      </c>
    </row>
    <row r="57" spans="1:4" ht="29.25">
      <c r="A57" s="4" t="s">
        <v>48</v>
      </c>
      <c r="B57" s="5"/>
      <c r="C57" s="6" t="s">
        <v>156</v>
      </c>
      <c r="D57" s="177">
        <f>D59+D58</f>
        <v>5414.124</v>
      </c>
    </row>
    <row r="58" spans="1:4" ht="45">
      <c r="A58" s="7" t="s">
        <v>44</v>
      </c>
      <c r="B58" s="5"/>
      <c r="C58" s="9" t="s">
        <v>157</v>
      </c>
      <c r="D58" s="178">
        <v>5210.714</v>
      </c>
    </row>
    <row r="59" spans="1:4" ht="45">
      <c r="A59" s="7" t="s">
        <v>45</v>
      </c>
      <c r="B59" s="5"/>
      <c r="C59" s="9" t="s">
        <v>157</v>
      </c>
      <c r="D59" s="178">
        <v>203.41</v>
      </c>
    </row>
    <row r="60" spans="1:4" ht="29.25">
      <c r="A60" s="4" t="s">
        <v>202</v>
      </c>
      <c r="B60" s="5"/>
      <c r="C60" s="6" t="s">
        <v>354</v>
      </c>
      <c r="D60" s="177">
        <f>D61</f>
        <v>8.13</v>
      </c>
    </row>
    <row r="61" spans="1:4" ht="29.25">
      <c r="A61" s="4" t="s">
        <v>203</v>
      </c>
      <c r="B61" s="5"/>
      <c r="C61" s="6" t="s">
        <v>204</v>
      </c>
      <c r="D61" s="177">
        <f>D62+D63</f>
        <v>8.13</v>
      </c>
    </row>
    <row r="62" spans="1:4" ht="30">
      <c r="A62" s="7" t="s">
        <v>201</v>
      </c>
      <c r="B62" s="5"/>
      <c r="C62" s="9" t="s">
        <v>355</v>
      </c>
      <c r="D62" s="178">
        <v>8.13</v>
      </c>
    </row>
    <row r="63" spans="1:4" ht="30" hidden="1">
      <c r="A63" s="7" t="s">
        <v>170</v>
      </c>
      <c r="B63" s="5"/>
      <c r="C63" s="9" t="s">
        <v>355</v>
      </c>
      <c r="D63" s="178"/>
    </row>
    <row r="64" spans="1:4" ht="43.5">
      <c r="A64" s="4" t="s">
        <v>60</v>
      </c>
      <c r="B64" s="4"/>
      <c r="C64" s="6" t="s">
        <v>348</v>
      </c>
      <c r="D64" s="177">
        <f>D70+D65</f>
        <v>2083.319</v>
      </c>
    </row>
    <row r="65" spans="1:4" ht="114.75">
      <c r="A65" s="4" t="s">
        <v>37</v>
      </c>
      <c r="B65" s="4"/>
      <c r="C65" s="29" t="s">
        <v>9</v>
      </c>
      <c r="D65" s="177">
        <f>D68+D66</f>
        <v>2.096</v>
      </c>
    </row>
    <row r="66" spans="1:4" ht="143.25" hidden="1">
      <c r="A66" s="4" t="s">
        <v>169</v>
      </c>
      <c r="B66" s="4"/>
      <c r="C66" s="30" t="s">
        <v>356</v>
      </c>
      <c r="D66" s="177">
        <f>D67</f>
        <v>0</v>
      </c>
    </row>
    <row r="67" spans="1:4" ht="108" hidden="1">
      <c r="A67" s="7" t="s">
        <v>189</v>
      </c>
      <c r="B67" s="4"/>
      <c r="C67" s="33" t="s">
        <v>64</v>
      </c>
      <c r="D67" s="178"/>
    </row>
    <row r="68" spans="1:4" ht="143.25">
      <c r="A68" s="4" t="s">
        <v>38</v>
      </c>
      <c r="B68" s="4"/>
      <c r="C68" s="29" t="s">
        <v>10</v>
      </c>
      <c r="D68" s="177">
        <f>D69</f>
        <v>2.096</v>
      </c>
    </row>
    <row r="69" spans="1:4" ht="135">
      <c r="A69" s="7" t="s">
        <v>39</v>
      </c>
      <c r="B69" s="4"/>
      <c r="C69" s="18" t="s">
        <v>11</v>
      </c>
      <c r="D69" s="177">
        <v>2.096</v>
      </c>
    </row>
    <row r="70" spans="1:4" ht="86.25">
      <c r="A70" s="4" t="s">
        <v>40</v>
      </c>
      <c r="B70" s="4"/>
      <c r="C70" s="6" t="s">
        <v>349</v>
      </c>
      <c r="D70" s="177">
        <f>D71</f>
        <v>2081.223</v>
      </c>
    </row>
    <row r="71" spans="1:4" ht="57.75">
      <c r="A71" s="4" t="s">
        <v>41</v>
      </c>
      <c r="B71" s="4"/>
      <c r="C71" s="6" t="s">
        <v>350</v>
      </c>
      <c r="D71" s="177">
        <f>D72+D73</f>
        <v>2081.223</v>
      </c>
    </row>
    <row r="72" spans="1:4" ht="60">
      <c r="A72" s="7" t="s">
        <v>42</v>
      </c>
      <c r="B72" s="4"/>
      <c r="C72" s="9" t="s">
        <v>351</v>
      </c>
      <c r="D72" s="178">
        <v>1925.424</v>
      </c>
    </row>
    <row r="73" spans="1:4" ht="60">
      <c r="A73" s="7" t="s">
        <v>376</v>
      </c>
      <c r="B73" s="4"/>
      <c r="C73" s="9" t="s">
        <v>377</v>
      </c>
      <c r="D73" s="178">
        <v>155.799</v>
      </c>
    </row>
    <row r="74" spans="1:4" ht="29.25">
      <c r="A74" s="4" t="s">
        <v>61</v>
      </c>
      <c r="B74" s="5"/>
      <c r="C74" s="6" t="s">
        <v>352</v>
      </c>
      <c r="D74" s="177">
        <f>D75+D78+D79+D80+D81+D84+D86+D87+D88+D92</f>
        <v>1206.955</v>
      </c>
    </row>
    <row r="75" spans="1:4" ht="43.5">
      <c r="A75" s="4" t="s">
        <v>29</v>
      </c>
      <c r="B75" s="5"/>
      <c r="C75" s="6" t="s">
        <v>353</v>
      </c>
      <c r="D75" s="177">
        <f>D76+D77</f>
        <v>40.938</v>
      </c>
    </row>
    <row r="76" spans="1:4" ht="150">
      <c r="A76" s="7" t="s">
        <v>27</v>
      </c>
      <c r="B76" s="5"/>
      <c r="C76" s="9" t="s">
        <v>221</v>
      </c>
      <c r="D76" s="178">
        <v>20.891</v>
      </c>
    </row>
    <row r="77" spans="1:4" ht="75">
      <c r="A77" s="7" t="s">
        <v>28</v>
      </c>
      <c r="B77" s="5"/>
      <c r="C77" s="9" t="s">
        <v>358</v>
      </c>
      <c r="D77" s="178">
        <v>20.047</v>
      </c>
    </row>
    <row r="78" spans="1:4" ht="86.25">
      <c r="A78" s="4" t="s">
        <v>30</v>
      </c>
      <c r="B78" s="5"/>
      <c r="C78" s="6" t="s">
        <v>12</v>
      </c>
      <c r="D78" s="177">
        <v>139.5</v>
      </c>
    </row>
    <row r="79" spans="1:4" ht="100.5" hidden="1">
      <c r="A79" s="4" t="s">
        <v>195</v>
      </c>
      <c r="B79" s="5"/>
      <c r="C79" s="6" t="s">
        <v>361</v>
      </c>
      <c r="D79" s="177"/>
    </row>
    <row r="80" spans="1:4" ht="86.25">
      <c r="A80" s="4" t="s">
        <v>382</v>
      </c>
      <c r="B80" s="5"/>
      <c r="C80" s="6" t="s">
        <v>175</v>
      </c>
      <c r="D80" s="177">
        <v>0.5</v>
      </c>
    </row>
    <row r="81" spans="1:4" ht="157.5">
      <c r="A81" s="4" t="s">
        <v>62</v>
      </c>
      <c r="B81" s="5"/>
      <c r="C81" s="6" t="s">
        <v>180</v>
      </c>
      <c r="D81" s="177">
        <f>D82+D83</f>
        <v>149.5</v>
      </c>
    </row>
    <row r="82" spans="1:4" ht="30">
      <c r="A82" s="7" t="s">
        <v>54</v>
      </c>
      <c r="B82" s="5"/>
      <c r="C82" s="9" t="s">
        <v>359</v>
      </c>
      <c r="D82" s="177">
        <v>133</v>
      </c>
    </row>
    <row r="83" spans="1:4" ht="30">
      <c r="A83" s="7" t="s">
        <v>57</v>
      </c>
      <c r="B83" s="5"/>
      <c r="C83" s="9" t="s">
        <v>359</v>
      </c>
      <c r="D83" s="178">
        <v>16.5</v>
      </c>
    </row>
    <row r="84" spans="1:4" ht="86.25">
      <c r="A84" s="4" t="s">
        <v>171</v>
      </c>
      <c r="B84" s="5"/>
      <c r="C84" s="6" t="s">
        <v>362</v>
      </c>
      <c r="D84" s="177">
        <v>1.5</v>
      </c>
    </row>
    <row r="85" spans="1:4" ht="43.5">
      <c r="A85" s="4" t="s">
        <v>383</v>
      </c>
      <c r="B85" s="5"/>
      <c r="C85" s="6" t="s">
        <v>176</v>
      </c>
      <c r="D85" s="177">
        <f>D86</f>
        <v>-243.618</v>
      </c>
    </row>
    <row r="86" spans="1:4" ht="45">
      <c r="A86" s="7" t="s">
        <v>55</v>
      </c>
      <c r="B86" s="5"/>
      <c r="C86" s="9" t="s">
        <v>177</v>
      </c>
      <c r="D86" s="178">
        <v>-243.618</v>
      </c>
    </row>
    <row r="87" spans="1:4" ht="90" hidden="1">
      <c r="A87" s="7" t="s">
        <v>172</v>
      </c>
      <c r="B87" s="5"/>
      <c r="C87" s="9" t="s">
        <v>357</v>
      </c>
      <c r="D87" s="178"/>
    </row>
    <row r="88" spans="1:4" ht="94.5">
      <c r="A88" s="4" t="s">
        <v>378</v>
      </c>
      <c r="B88" s="5"/>
      <c r="C88" s="34" t="s">
        <v>196</v>
      </c>
      <c r="D88" s="177">
        <f>D89+D91+D90</f>
        <v>164.003</v>
      </c>
    </row>
    <row r="89" spans="1:4" ht="105" hidden="1">
      <c r="A89" s="7" t="s">
        <v>379</v>
      </c>
      <c r="B89" s="5"/>
      <c r="C89" s="9" t="s">
        <v>13</v>
      </c>
      <c r="D89" s="178"/>
    </row>
    <row r="90" spans="1:4" ht="105">
      <c r="A90" s="7" t="s">
        <v>380</v>
      </c>
      <c r="B90" s="5"/>
      <c r="C90" s="9" t="s">
        <v>13</v>
      </c>
      <c r="D90" s="178">
        <v>149.355</v>
      </c>
    </row>
    <row r="91" spans="1:4" ht="105">
      <c r="A91" s="7" t="s">
        <v>381</v>
      </c>
      <c r="B91" s="5"/>
      <c r="C91" s="9" t="s">
        <v>13</v>
      </c>
      <c r="D91" s="178">
        <v>14.648</v>
      </c>
    </row>
    <row r="92" spans="1:4" ht="32.25" customHeight="1">
      <c r="A92" s="4" t="s">
        <v>63</v>
      </c>
      <c r="B92" s="5"/>
      <c r="C92" s="6" t="s">
        <v>360</v>
      </c>
      <c r="D92" s="177">
        <f>D93+D95+D94+D96+D97+D98+D99+D100+D102+D103+D104+D101</f>
        <v>954.6320000000001</v>
      </c>
    </row>
    <row r="93" spans="1:4" ht="61.5" customHeight="1" hidden="1">
      <c r="A93" s="7" t="s">
        <v>43</v>
      </c>
      <c r="B93" s="5"/>
      <c r="C93" s="9" t="s">
        <v>363</v>
      </c>
      <c r="D93" s="178"/>
    </row>
    <row r="94" spans="1:4" ht="60" customHeight="1">
      <c r="A94" s="7" t="s">
        <v>200</v>
      </c>
      <c r="B94" s="5"/>
      <c r="C94" s="9" t="s">
        <v>363</v>
      </c>
      <c r="D94" s="178">
        <v>0.931</v>
      </c>
    </row>
    <row r="95" spans="1:4" ht="60">
      <c r="A95" s="7" t="s">
        <v>192</v>
      </c>
      <c r="B95" s="5"/>
      <c r="C95" s="9" t="s">
        <v>363</v>
      </c>
      <c r="D95" s="178">
        <v>5.871</v>
      </c>
    </row>
    <row r="96" spans="1:4" ht="60">
      <c r="A96" s="7" t="s">
        <v>268</v>
      </c>
      <c r="B96" s="5"/>
      <c r="C96" s="9" t="s">
        <v>363</v>
      </c>
      <c r="D96" s="178">
        <v>114.25</v>
      </c>
    </row>
    <row r="97" spans="1:4" ht="60" hidden="1">
      <c r="A97" s="7" t="s">
        <v>194</v>
      </c>
      <c r="B97" s="5"/>
      <c r="C97" s="9" t="s">
        <v>363</v>
      </c>
      <c r="D97" s="178"/>
    </row>
    <row r="98" spans="1:4" ht="60">
      <c r="A98" s="7" t="s">
        <v>269</v>
      </c>
      <c r="B98" s="5"/>
      <c r="C98" s="9" t="s">
        <v>363</v>
      </c>
      <c r="D98" s="178">
        <v>259.024</v>
      </c>
    </row>
    <row r="99" spans="1:4" ht="60" hidden="1">
      <c r="A99" s="7" t="s">
        <v>56</v>
      </c>
      <c r="B99" s="5"/>
      <c r="C99" s="9" t="s">
        <v>363</v>
      </c>
      <c r="D99" s="178"/>
    </row>
    <row r="100" spans="1:4" ht="60" hidden="1">
      <c r="A100" s="7" t="s">
        <v>197</v>
      </c>
      <c r="B100" s="5"/>
      <c r="C100" s="9" t="s">
        <v>363</v>
      </c>
      <c r="D100" s="178"/>
    </row>
    <row r="101" spans="1:4" ht="60">
      <c r="A101" s="7" t="s">
        <v>751</v>
      </c>
      <c r="B101" s="5"/>
      <c r="C101" s="9" t="s">
        <v>363</v>
      </c>
      <c r="D101" s="178">
        <v>0.038</v>
      </c>
    </row>
    <row r="102" spans="1:4" ht="60">
      <c r="A102" s="7" t="s">
        <v>58</v>
      </c>
      <c r="B102" s="5"/>
      <c r="C102" s="9" t="s">
        <v>363</v>
      </c>
      <c r="D102" s="178">
        <v>517</v>
      </c>
    </row>
    <row r="103" spans="1:4" ht="60">
      <c r="A103" s="7" t="s">
        <v>198</v>
      </c>
      <c r="B103" s="5"/>
      <c r="C103" s="9" t="s">
        <v>363</v>
      </c>
      <c r="D103" s="178">
        <v>55.818</v>
      </c>
    </row>
    <row r="104" spans="1:4" ht="60">
      <c r="A104" s="7" t="s">
        <v>199</v>
      </c>
      <c r="B104" s="5"/>
      <c r="C104" s="9" t="s">
        <v>363</v>
      </c>
      <c r="D104" s="178">
        <v>1.7</v>
      </c>
    </row>
    <row r="105" spans="1:4" ht="15.75">
      <c r="A105" s="4" t="s">
        <v>212</v>
      </c>
      <c r="B105" s="5"/>
      <c r="C105" s="6" t="s">
        <v>178</v>
      </c>
      <c r="D105" s="177">
        <f>D106</f>
        <v>-5.87</v>
      </c>
    </row>
    <row r="106" spans="1:4" ht="15.75">
      <c r="A106" s="4" t="s">
        <v>213</v>
      </c>
      <c r="B106" s="5"/>
      <c r="C106" s="6" t="s">
        <v>179</v>
      </c>
      <c r="D106" s="177">
        <f>D107</f>
        <v>-5.87</v>
      </c>
    </row>
    <row r="107" spans="1:4" ht="30">
      <c r="A107" s="7" t="s">
        <v>214</v>
      </c>
      <c r="B107" s="5"/>
      <c r="C107" s="9" t="s">
        <v>66</v>
      </c>
      <c r="D107" s="178">
        <v>-5.87</v>
      </c>
    </row>
    <row r="108" spans="1:4" ht="15.75">
      <c r="A108" s="4" t="s">
        <v>270</v>
      </c>
      <c r="B108" s="5"/>
      <c r="C108" s="6" t="s">
        <v>364</v>
      </c>
      <c r="D108" s="177">
        <f>D109+D182+D190+D207+D203</f>
        <v>262266.571</v>
      </c>
    </row>
    <row r="109" spans="1:4" ht="45">
      <c r="A109" s="19" t="s">
        <v>288</v>
      </c>
      <c r="B109" s="16"/>
      <c r="C109" s="20" t="s">
        <v>365</v>
      </c>
      <c r="D109" s="179">
        <f>D110+D132+D184+D112</f>
        <v>259032.57400000002</v>
      </c>
    </row>
    <row r="110" spans="1:4" ht="45">
      <c r="A110" s="19" t="s">
        <v>271</v>
      </c>
      <c r="B110" s="16"/>
      <c r="C110" s="20" t="s">
        <v>366</v>
      </c>
      <c r="D110" s="179">
        <f>D111</f>
        <v>4188.594</v>
      </c>
    </row>
    <row r="111" spans="1:4" ht="45">
      <c r="A111" s="7" t="s">
        <v>272</v>
      </c>
      <c r="B111" s="8"/>
      <c r="C111" s="9" t="s">
        <v>367</v>
      </c>
      <c r="D111" s="178">
        <v>4188.594</v>
      </c>
    </row>
    <row r="112" spans="1:4" ht="15.75" customHeight="1">
      <c r="A112" s="186" t="s">
        <v>215</v>
      </c>
      <c r="B112" s="207"/>
      <c r="C112" s="208" t="s">
        <v>68</v>
      </c>
      <c r="D112" s="184">
        <f>D114+D117+D120+D122+D123</f>
        <v>50422.242</v>
      </c>
    </row>
    <row r="113" spans="1:4" ht="33" customHeight="1">
      <c r="A113" s="186"/>
      <c r="B113" s="207"/>
      <c r="C113" s="188"/>
      <c r="D113" s="185"/>
    </row>
    <row r="114" spans="1:4" ht="45">
      <c r="A114" s="7" t="s">
        <v>216</v>
      </c>
      <c r="B114" s="8"/>
      <c r="C114" s="32" t="s">
        <v>67</v>
      </c>
      <c r="D114" s="178">
        <v>183.79</v>
      </c>
    </row>
    <row r="115" spans="1:4" ht="15.75">
      <c r="A115" s="186" t="s">
        <v>384</v>
      </c>
      <c r="B115" s="8"/>
      <c r="C115" s="187" t="s">
        <v>385</v>
      </c>
      <c r="D115" s="184">
        <f>D117</f>
        <v>475</v>
      </c>
    </row>
    <row r="116" spans="1:4" ht="52.5" customHeight="1">
      <c r="A116" s="186"/>
      <c r="B116" s="8"/>
      <c r="C116" s="188"/>
      <c r="D116" s="185"/>
    </row>
    <row r="117" spans="1:4" ht="52.5" customHeight="1">
      <c r="A117" s="189" t="s">
        <v>386</v>
      </c>
      <c r="B117" s="8"/>
      <c r="C117" s="190" t="s">
        <v>387</v>
      </c>
      <c r="D117" s="192">
        <v>475</v>
      </c>
    </row>
    <row r="118" spans="1:4" ht="15.75">
      <c r="A118" s="189"/>
      <c r="B118" s="8"/>
      <c r="C118" s="191"/>
      <c r="D118" s="193"/>
    </row>
    <row r="119" spans="1:4" ht="45">
      <c r="A119" s="72" t="s">
        <v>388</v>
      </c>
      <c r="B119" s="8"/>
      <c r="C119" s="71" t="s">
        <v>329</v>
      </c>
      <c r="D119" s="180">
        <f>D120</f>
        <v>23841.599</v>
      </c>
    </row>
    <row r="120" spans="1:4" ht="60.75" customHeight="1">
      <c r="A120" s="70" t="s">
        <v>173</v>
      </c>
      <c r="B120" s="8"/>
      <c r="C120" s="32" t="s">
        <v>250</v>
      </c>
      <c r="D120" s="181">
        <v>23841.599</v>
      </c>
    </row>
    <row r="121" spans="1:4" ht="75">
      <c r="A121" s="72" t="s">
        <v>389</v>
      </c>
      <c r="B121" s="8"/>
      <c r="C121" s="71" t="s">
        <v>390</v>
      </c>
      <c r="D121" s="180">
        <f>D122</f>
        <v>1692.511</v>
      </c>
    </row>
    <row r="122" spans="1:4" ht="90">
      <c r="A122" s="70" t="s">
        <v>391</v>
      </c>
      <c r="B122" s="8"/>
      <c r="C122" s="32" t="s">
        <v>392</v>
      </c>
      <c r="D122" s="181">
        <v>1692.511</v>
      </c>
    </row>
    <row r="123" spans="1:4" ht="15.75">
      <c r="A123" s="21" t="s">
        <v>274</v>
      </c>
      <c r="B123" s="8"/>
      <c r="C123" s="17" t="s">
        <v>369</v>
      </c>
      <c r="D123" s="177">
        <f>D124+D125+D126+D127+D128+D129+D131+D130</f>
        <v>24229.342</v>
      </c>
    </row>
    <row r="124" spans="1:4" ht="73.5" customHeight="1">
      <c r="A124" s="194" t="s">
        <v>217</v>
      </c>
      <c r="B124" s="197"/>
      <c r="C124" s="198" t="s">
        <v>393</v>
      </c>
      <c r="D124" s="200">
        <v>162.59</v>
      </c>
    </row>
    <row r="125" spans="1:4" ht="0.75" customHeight="1">
      <c r="A125" s="195"/>
      <c r="B125" s="197"/>
      <c r="C125" s="199"/>
      <c r="D125" s="200"/>
    </row>
    <row r="126" spans="1:4" ht="150">
      <c r="A126" s="7" t="s">
        <v>273</v>
      </c>
      <c r="B126" s="8"/>
      <c r="C126" s="32" t="s">
        <v>394</v>
      </c>
      <c r="D126" s="178">
        <v>2582.155</v>
      </c>
    </row>
    <row r="127" spans="1:4" ht="64.5" customHeight="1">
      <c r="A127" s="7" t="s">
        <v>273</v>
      </c>
      <c r="B127" s="8"/>
      <c r="C127" s="23" t="s">
        <v>395</v>
      </c>
      <c r="D127" s="178">
        <v>203.261</v>
      </c>
    </row>
    <row r="128" spans="1:4" ht="87" customHeight="1">
      <c r="A128" s="7" t="s">
        <v>273</v>
      </c>
      <c r="B128" s="8"/>
      <c r="C128" s="73" t="s">
        <v>396</v>
      </c>
      <c r="D128" s="178">
        <v>384.243</v>
      </c>
    </row>
    <row r="129" spans="1:4" ht="64.5" customHeight="1">
      <c r="A129" s="7" t="s">
        <v>273</v>
      </c>
      <c r="B129" s="8"/>
      <c r="C129" s="23" t="s">
        <v>301</v>
      </c>
      <c r="D129" s="178">
        <v>19697.52</v>
      </c>
    </row>
    <row r="130" spans="1:4" ht="64.5" customHeight="1">
      <c r="A130" s="7" t="s">
        <v>273</v>
      </c>
      <c r="B130" s="8"/>
      <c r="C130" s="73" t="s">
        <v>397</v>
      </c>
      <c r="D130" s="178">
        <v>1199.573</v>
      </c>
    </row>
    <row r="131" spans="1:4" ht="76.5" customHeight="1" hidden="1">
      <c r="A131" s="7" t="s">
        <v>273</v>
      </c>
      <c r="B131" s="8"/>
      <c r="C131" s="23" t="s">
        <v>302</v>
      </c>
      <c r="D131" s="178"/>
    </row>
    <row r="132" spans="1:4" ht="51.75" customHeight="1">
      <c r="A132" s="19" t="s">
        <v>275</v>
      </c>
      <c r="B132" s="16"/>
      <c r="C132" s="20" t="s">
        <v>223</v>
      </c>
      <c r="D132" s="179">
        <f>D133+D136+D140+D146+D144</f>
        <v>203637.247</v>
      </c>
    </row>
    <row r="133" spans="1:4" ht="42.75" customHeight="1">
      <c r="A133" s="7" t="s">
        <v>276</v>
      </c>
      <c r="B133" s="8"/>
      <c r="C133" s="9" t="s">
        <v>368</v>
      </c>
      <c r="D133" s="178">
        <f>D134</f>
        <v>791.423</v>
      </c>
    </row>
    <row r="134" spans="1:4" ht="56.25" customHeight="1">
      <c r="A134" s="194" t="s">
        <v>277</v>
      </c>
      <c r="B134" s="197"/>
      <c r="C134" s="201" t="s">
        <v>370</v>
      </c>
      <c r="D134" s="192">
        <v>791.423</v>
      </c>
    </row>
    <row r="135" spans="1:4" ht="15" customHeight="1" hidden="1">
      <c r="A135" s="195"/>
      <c r="B135" s="197"/>
      <c r="C135" s="191"/>
      <c r="D135" s="193"/>
    </row>
    <row r="136" spans="1:4" ht="81.75" customHeight="1">
      <c r="A136" s="194" t="s">
        <v>278</v>
      </c>
      <c r="B136" s="197"/>
      <c r="C136" s="201" t="s">
        <v>371</v>
      </c>
      <c r="D136" s="200">
        <f>D138</f>
        <v>96.825</v>
      </c>
    </row>
    <row r="137" spans="1:4" ht="15" hidden="1">
      <c r="A137" s="195"/>
      <c r="B137" s="197"/>
      <c r="C137" s="191"/>
      <c r="D137" s="200"/>
    </row>
    <row r="138" spans="1:4" ht="76.5" customHeight="1">
      <c r="A138" s="194" t="s">
        <v>279</v>
      </c>
      <c r="B138" s="197"/>
      <c r="C138" s="201" t="s">
        <v>372</v>
      </c>
      <c r="D138" s="200">
        <v>96.825</v>
      </c>
    </row>
    <row r="139" spans="1:4" ht="1.5" customHeight="1">
      <c r="A139" s="195"/>
      <c r="B139" s="197"/>
      <c r="C139" s="191"/>
      <c r="D139" s="200"/>
    </row>
    <row r="140" spans="1:4" ht="77.25" customHeight="1">
      <c r="A140" s="194" t="s">
        <v>280</v>
      </c>
      <c r="B140" s="197"/>
      <c r="C140" s="198" t="s">
        <v>0</v>
      </c>
      <c r="D140" s="200">
        <f>D142</f>
        <v>6146.231</v>
      </c>
    </row>
    <row r="141" spans="1:4" ht="1.5" customHeight="1" hidden="1">
      <c r="A141" s="195"/>
      <c r="B141" s="197"/>
      <c r="C141" s="199"/>
      <c r="D141" s="200"/>
    </row>
    <row r="142" spans="1:4" ht="15" customHeight="1">
      <c r="A142" s="194" t="s">
        <v>281</v>
      </c>
      <c r="B142" s="197"/>
      <c r="C142" s="201" t="s">
        <v>1</v>
      </c>
      <c r="D142" s="200">
        <v>6146.231</v>
      </c>
    </row>
    <row r="143" spans="1:4" ht="69" customHeight="1">
      <c r="A143" s="195"/>
      <c r="B143" s="197"/>
      <c r="C143" s="191"/>
      <c r="D143" s="200"/>
    </row>
    <row r="144" spans="1:4" ht="84" customHeight="1" hidden="1">
      <c r="A144" s="22" t="s">
        <v>282</v>
      </c>
      <c r="B144" s="8"/>
      <c r="C144" s="23" t="s">
        <v>166</v>
      </c>
      <c r="D144" s="178">
        <f>D145</f>
        <v>0</v>
      </c>
    </row>
    <row r="145" spans="1:4" ht="86.25" customHeight="1" hidden="1">
      <c r="A145" s="22" t="s">
        <v>174</v>
      </c>
      <c r="B145" s="8"/>
      <c r="C145" s="23" t="s">
        <v>165</v>
      </c>
      <c r="D145" s="178"/>
    </row>
    <row r="146" spans="1:4" ht="15" customHeight="1">
      <c r="A146" s="7" t="s">
        <v>283</v>
      </c>
      <c r="B146" s="8"/>
      <c r="C146" s="9" t="s">
        <v>2</v>
      </c>
      <c r="D146" s="178">
        <f>D147+D151+D153+D157+D159+D161+D162+D164+D166+D168+D169+D170+D172+D173+D176+D179+D181+D183+D149</f>
        <v>196602.768</v>
      </c>
    </row>
    <row r="147" spans="1:4" ht="63" customHeight="1">
      <c r="A147" s="194" t="s">
        <v>283</v>
      </c>
      <c r="B147" s="197"/>
      <c r="C147" s="201" t="s">
        <v>3</v>
      </c>
      <c r="D147" s="200">
        <v>9996.351</v>
      </c>
    </row>
    <row r="148" spans="1:4" ht="15" customHeight="1" hidden="1">
      <c r="A148" s="195"/>
      <c r="B148" s="197"/>
      <c r="C148" s="191"/>
      <c r="D148" s="200"/>
    </row>
    <row r="149" spans="1:4" ht="15" customHeight="1">
      <c r="A149" s="194" t="s">
        <v>283</v>
      </c>
      <c r="B149" s="8"/>
      <c r="C149" s="196" t="s">
        <v>408</v>
      </c>
      <c r="D149" s="192">
        <v>1448.613</v>
      </c>
    </row>
    <row r="150" spans="1:4" ht="177.75" customHeight="1">
      <c r="A150" s="195"/>
      <c r="B150" s="8"/>
      <c r="C150" s="196"/>
      <c r="D150" s="193"/>
    </row>
    <row r="151" spans="1:4" ht="48.75" customHeight="1">
      <c r="A151" s="194" t="s">
        <v>283</v>
      </c>
      <c r="B151" s="197"/>
      <c r="C151" s="201" t="s">
        <v>4</v>
      </c>
      <c r="D151" s="200">
        <v>2764.922</v>
      </c>
    </row>
    <row r="152" spans="1:4" ht="4.5" customHeight="1" hidden="1">
      <c r="A152" s="195"/>
      <c r="B152" s="197"/>
      <c r="C152" s="191"/>
      <c r="D152" s="200"/>
    </row>
    <row r="153" spans="1:4" ht="52.5" customHeight="1">
      <c r="A153" s="194" t="s">
        <v>283</v>
      </c>
      <c r="B153" s="197"/>
      <c r="C153" s="196" t="s">
        <v>400</v>
      </c>
      <c r="D153" s="200">
        <v>1671.886</v>
      </c>
    </row>
    <row r="154" spans="1:4" ht="15">
      <c r="A154" s="204"/>
      <c r="B154" s="197"/>
      <c r="C154" s="196"/>
      <c r="D154" s="200"/>
    </row>
    <row r="155" spans="1:4" ht="15" customHeight="1">
      <c r="A155" s="204"/>
      <c r="B155" s="197"/>
      <c r="C155" s="196"/>
      <c r="D155" s="200"/>
    </row>
    <row r="156" spans="1:4" ht="117.75" customHeight="1">
      <c r="A156" s="195"/>
      <c r="B156" s="197"/>
      <c r="C156" s="196"/>
      <c r="D156" s="200"/>
    </row>
    <row r="157" spans="1:4" ht="15" customHeight="1">
      <c r="A157" s="194" t="s">
        <v>283</v>
      </c>
      <c r="B157" s="197"/>
      <c r="C157" s="201" t="s">
        <v>399</v>
      </c>
      <c r="D157" s="200">
        <v>6142.114</v>
      </c>
    </row>
    <row r="158" spans="1:4" ht="168.75" customHeight="1">
      <c r="A158" s="195"/>
      <c r="B158" s="197"/>
      <c r="C158" s="191"/>
      <c r="D158" s="200"/>
    </row>
    <row r="159" spans="1:4" ht="15" customHeight="1">
      <c r="A159" s="194" t="s">
        <v>283</v>
      </c>
      <c r="B159" s="197"/>
      <c r="C159" s="196" t="s">
        <v>5</v>
      </c>
      <c r="D159" s="200">
        <v>1185</v>
      </c>
    </row>
    <row r="160" spans="1:4" ht="68.25" customHeight="1">
      <c r="A160" s="195"/>
      <c r="B160" s="197"/>
      <c r="C160" s="196"/>
      <c r="D160" s="200"/>
    </row>
    <row r="161" spans="1:4" ht="45">
      <c r="A161" s="7" t="s">
        <v>283</v>
      </c>
      <c r="B161" s="8"/>
      <c r="C161" s="9" t="s">
        <v>6</v>
      </c>
      <c r="D161" s="178">
        <v>259.114</v>
      </c>
    </row>
    <row r="162" spans="1:4" ht="15" customHeight="1">
      <c r="A162" s="194" t="s">
        <v>283</v>
      </c>
      <c r="B162" s="197"/>
      <c r="C162" s="201" t="s">
        <v>398</v>
      </c>
      <c r="D162" s="200">
        <v>237</v>
      </c>
    </row>
    <row r="163" spans="1:4" ht="136.5" customHeight="1">
      <c r="A163" s="195"/>
      <c r="B163" s="197"/>
      <c r="C163" s="191"/>
      <c r="D163" s="200"/>
    </row>
    <row r="164" spans="1:4" ht="40.5" customHeight="1">
      <c r="A164" s="194" t="s">
        <v>283</v>
      </c>
      <c r="B164" s="197"/>
      <c r="C164" s="201" t="s">
        <v>406</v>
      </c>
      <c r="D164" s="200">
        <v>237</v>
      </c>
    </row>
    <row r="165" spans="1:4" ht="135" customHeight="1">
      <c r="A165" s="195"/>
      <c r="B165" s="197"/>
      <c r="C165" s="191"/>
      <c r="D165" s="200"/>
    </row>
    <row r="166" spans="1:4" ht="15" customHeight="1">
      <c r="A166" s="194" t="s">
        <v>283</v>
      </c>
      <c r="B166" s="197"/>
      <c r="C166" s="196" t="s">
        <v>407</v>
      </c>
      <c r="D166" s="200">
        <v>24.276</v>
      </c>
    </row>
    <row r="167" spans="1:4" ht="42.75" customHeight="1">
      <c r="A167" s="195"/>
      <c r="B167" s="197"/>
      <c r="C167" s="196"/>
      <c r="D167" s="200"/>
    </row>
    <row r="168" spans="1:4" ht="175.5" customHeight="1">
      <c r="A168" s="7" t="s">
        <v>283</v>
      </c>
      <c r="B168" s="8"/>
      <c r="C168" s="75" t="s">
        <v>409</v>
      </c>
      <c r="D168" s="178">
        <v>237</v>
      </c>
    </row>
    <row r="169" spans="1:4" ht="23.25" customHeight="1">
      <c r="A169" s="7" t="s">
        <v>283</v>
      </c>
      <c r="B169" s="8"/>
      <c r="C169" s="9" t="s">
        <v>70</v>
      </c>
      <c r="D169" s="178">
        <v>80.4</v>
      </c>
    </row>
    <row r="170" spans="1:4" ht="50.25" customHeight="1">
      <c r="A170" s="194" t="s">
        <v>283</v>
      </c>
      <c r="B170" s="197"/>
      <c r="C170" s="196" t="s">
        <v>71</v>
      </c>
      <c r="D170" s="200">
        <v>444.007</v>
      </c>
    </row>
    <row r="171" spans="1:4" ht="15" customHeight="1" hidden="1">
      <c r="A171" s="195"/>
      <c r="B171" s="197"/>
      <c r="C171" s="196"/>
      <c r="D171" s="200"/>
    </row>
    <row r="172" spans="1:4" ht="191.25" customHeight="1">
      <c r="A172" s="7" t="s">
        <v>283</v>
      </c>
      <c r="B172" s="8"/>
      <c r="C172" s="74" t="s">
        <v>401</v>
      </c>
      <c r="D172" s="178">
        <v>13220.881</v>
      </c>
    </row>
    <row r="173" spans="1:4" ht="15" customHeight="1">
      <c r="A173" s="194" t="s">
        <v>283</v>
      </c>
      <c r="B173" s="197"/>
      <c r="C173" s="211" t="s">
        <v>402</v>
      </c>
      <c r="D173" s="200">
        <v>146386.807</v>
      </c>
    </row>
    <row r="174" spans="1:4" ht="78.75" customHeight="1">
      <c r="A174" s="204"/>
      <c r="B174" s="197"/>
      <c r="C174" s="211"/>
      <c r="D174" s="200"/>
    </row>
    <row r="175" spans="1:4" ht="82.5" customHeight="1">
      <c r="A175" s="195"/>
      <c r="B175" s="197"/>
      <c r="C175" s="211"/>
      <c r="D175" s="200"/>
    </row>
    <row r="176" spans="1:4" ht="19.5" customHeight="1">
      <c r="A176" s="194" t="s">
        <v>283</v>
      </c>
      <c r="B176" s="197"/>
      <c r="C176" s="211" t="s">
        <v>403</v>
      </c>
      <c r="D176" s="200">
        <v>10374.91</v>
      </c>
    </row>
    <row r="177" spans="1:4" ht="87" customHeight="1">
      <c r="A177" s="204"/>
      <c r="B177" s="197"/>
      <c r="C177" s="211"/>
      <c r="D177" s="200"/>
    </row>
    <row r="178" spans="1:4" ht="101.25" customHeight="1">
      <c r="A178" s="195"/>
      <c r="B178" s="197"/>
      <c r="C178" s="211"/>
      <c r="D178" s="200"/>
    </row>
    <row r="179" spans="1:4" ht="15">
      <c r="A179" s="194" t="s">
        <v>283</v>
      </c>
      <c r="B179" s="197"/>
      <c r="C179" s="201" t="s">
        <v>69</v>
      </c>
      <c r="D179" s="200">
        <v>711</v>
      </c>
    </row>
    <row r="180" spans="1:4" ht="48" customHeight="1">
      <c r="A180" s="195"/>
      <c r="B180" s="197"/>
      <c r="C180" s="191"/>
      <c r="D180" s="200"/>
    </row>
    <row r="181" spans="1:4" ht="15">
      <c r="A181" s="194" t="s">
        <v>283</v>
      </c>
      <c r="B181" s="197"/>
      <c r="C181" s="201" t="s">
        <v>405</v>
      </c>
      <c r="D181" s="200">
        <v>18.966</v>
      </c>
    </row>
    <row r="182" spans="1:4" ht="107.25" customHeight="1">
      <c r="A182" s="195"/>
      <c r="B182" s="197"/>
      <c r="C182" s="191"/>
      <c r="D182" s="200"/>
    </row>
    <row r="183" spans="1:4" ht="237.75" customHeight="1">
      <c r="A183" s="7" t="s">
        <v>283</v>
      </c>
      <c r="B183" s="8"/>
      <c r="C183" s="74" t="s">
        <v>404</v>
      </c>
      <c r="D183" s="178">
        <v>1162.521</v>
      </c>
    </row>
    <row r="184" spans="1:4" ht="15.75">
      <c r="A184" s="19" t="s">
        <v>218</v>
      </c>
      <c r="B184" s="24"/>
      <c r="C184" s="25" t="s">
        <v>186</v>
      </c>
      <c r="D184" s="182">
        <f>D185+D186+D187+D188+D189</f>
        <v>784.491</v>
      </c>
    </row>
    <row r="185" spans="1:4" ht="89.25" customHeight="1">
      <c r="A185" s="7" t="s">
        <v>284</v>
      </c>
      <c r="B185" s="26"/>
      <c r="C185" s="9" t="s">
        <v>187</v>
      </c>
      <c r="D185" s="183">
        <v>303.2</v>
      </c>
    </row>
    <row r="186" spans="1:4" ht="75">
      <c r="A186" s="15" t="s">
        <v>285</v>
      </c>
      <c r="B186" s="26"/>
      <c r="C186" s="11" t="s">
        <v>226</v>
      </c>
      <c r="D186" s="183">
        <v>160</v>
      </c>
    </row>
    <row r="187" spans="1:4" ht="67.5">
      <c r="A187" s="15" t="s">
        <v>410</v>
      </c>
      <c r="B187" s="26"/>
      <c r="C187" s="76" t="s">
        <v>413</v>
      </c>
      <c r="D187" s="183">
        <v>100</v>
      </c>
    </row>
    <row r="188" spans="1:4" ht="81">
      <c r="A188" s="15" t="s">
        <v>411</v>
      </c>
      <c r="B188" s="26"/>
      <c r="C188" s="76" t="s">
        <v>414</v>
      </c>
      <c r="D188" s="183">
        <v>50</v>
      </c>
    </row>
    <row r="189" spans="1:4" ht="45">
      <c r="A189" s="15" t="s">
        <v>412</v>
      </c>
      <c r="B189" s="26"/>
      <c r="C189" s="77" t="s">
        <v>415</v>
      </c>
      <c r="D189" s="183">
        <v>171.291</v>
      </c>
    </row>
    <row r="190" spans="1:4" ht="29.25" customHeight="1">
      <c r="A190" s="19" t="s">
        <v>287</v>
      </c>
      <c r="B190" s="24"/>
      <c r="C190" s="20" t="s">
        <v>224</v>
      </c>
      <c r="D190" s="182">
        <f>D191</f>
        <v>1774.428</v>
      </c>
    </row>
    <row r="191" spans="1:4" ht="45.75" customHeight="1">
      <c r="A191" s="7" t="s">
        <v>220</v>
      </c>
      <c r="B191" s="26"/>
      <c r="C191" s="9" t="s">
        <v>225</v>
      </c>
      <c r="D191" s="183">
        <f>D193+D199</f>
        <v>1774.428</v>
      </c>
    </row>
    <row r="192" spans="1:4" ht="60" customHeight="1" hidden="1">
      <c r="A192" s="7" t="s">
        <v>219</v>
      </c>
      <c r="B192" s="26"/>
      <c r="C192" s="9" t="s">
        <v>188</v>
      </c>
      <c r="D192" s="183"/>
    </row>
    <row r="193" spans="1:4" ht="60" customHeight="1">
      <c r="A193" s="7" t="s">
        <v>219</v>
      </c>
      <c r="B193" s="26"/>
      <c r="C193" s="9" t="s">
        <v>188</v>
      </c>
      <c r="D193" s="183">
        <f>D194+D197+D198</f>
        <v>1447.978</v>
      </c>
    </row>
    <row r="194" spans="1:4" ht="60">
      <c r="A194" s="7" t="s">
        <v>191</v>
      </c>
      <c r="B194" s="26"/>
      <c r="C194" s="9" t="s">
        <v>188</v>
      </c>
      <c r="D194" s="183">
        <v>4</v>
      </c>
    </row>
    <row r="195" spans="1:4" ht="60" hidden="1">
      <c r="A195" s="7" t="s">
        <v>190</v>
      </c>
      <c r="B195" s="26"/>
      <c r="C195" s="9" t="s">
        <v>188</v>
      </c>
      <c r="D195" s="183"/>
    </row>
    <row r="196" spans="1:4" ht="30" hidden="1">
      <c r="A196" s="7" t="s">
        <v>193</v>
      </c>
      <c r="B196" s="26"/>
      <c r="C196" s="9" t="s">
        <v>225</v>
      </c>
      <c r="D196" s="183"/>
    </row>
    <row r="197" spans="1:4" ht="60">
      <c r="A197" s="7" t="s">
        <v>190</v>
      </c>
      <c r="B197" s="26"/>
      <c r="C197" s="9" t="s">
        <v>188</v>
      </c>
      <c r="D197" s="183">
        <v>1441.478</v>
      </c>
    </row>
    <row r="198" spans="1:4" ht="60">
      <c r="A198" s="7" t="s">
        <v>416</v>
      </c>
      <c r="B198" s="26"/>
      <c r="C198" s="9" t="s">
        <v>188</v>
      </c>
      <c r="D198" s="183">
        <v>2.5</v>
      </c>
    </row>
    <row r="199" spans="1:4" ht="30">
      <c r="A199" s="7" t="s">
        <v>418</v>
      </c>
      <c r="B199" s="26"/>
      <c r="C199" s="9" t="s">
        <v>225</v>
      </c>
      <c r="D199" s="183">
        <f>D200+D202+D201</f>
        <v>326.45</v>
      </c>
    </row>
    <row r="200" spans="1:4" ht="30">
      <c r="A200" s="7" t="s">
        <v>193</v>
      </c>
      <c r="B200" s="26"/>
      <c r="C200" s="9" t="s">
        <v>225</v>
      </c>
      <c r="D200" s="183">
        <v>78.349</v>
      </c>
    </row>
    <row r="201" spans="1:4" ht="30">
      <c r="A201" s="7" t="s">
        <v>752</v>
      </c>
      <c r="B201" s="26"/>
      <c r="C201" s="9" t="s">
        <v>225</v>
      </c>
      <c r="D201" s="183">
        <v>0.101</v>
      </c>
    </row>
    <row r="202" spans="1:4" ht="30">
      <c r="A202" s="7" t="s">
        <v>417</v>
      </c>
      <c r="B202" s="26"/>
      <c r="C202" s="9" t="s">
        <v>225</v>
      </c>
      <c r="D202" s="183">
        <v>248</v>
      </c>
    </row>
    <row r="203" spans="1:4" ht="120">
      <c r="A203" s="19" t="s">
        <v>419</v>
      </c>
      <c r="B203" s="26"/>
      <c r="C203" s="20" t="s">
        <v>420</v>
      </c>
      <c r="D203" s="183">
        <f>D204</f>
        <v>1500</v>
      </c>
    </row>
    <row r="204" spans="1:4" ht="105">
      <c r="A204" s="7" t="s">
        <v>421</v>
      </c>
      <c r="B204" s="26"/>
      <c r="C204" s="9" t="s">
        <v>422</v>
      </c>
      <c r="D204" s="183">
        <f>D205</f>
        <v>1500</v>
      </c>
    </row>
    <row r="205" spans="1:4" ht="90">
      <c r="A205" s="7" t="s">
        <v>423</v>
      </c>
      <c r="B205" s="26"/>
      <c r="C205" s="9" t="s">
        <v>424</v>
      </c>
      <c r="D205" s="183">
        <f>D206</f>
        <v>1500</v>
      </c>
    </row>
    <row r="206" spans="1:4" ht="75">
      <c r="A206" s="7" t="s">
        <v>425</v>
      </c>
      <c r="B206" s="26"/>
      <c r="C206" s="9" t="s">
        <v>426</v>
      </c>
      <c r="D206" s="183">
        <v>1500</v>
      </c>
    </row>
    <row r="207" spans="1:4" ht="60">
      <c r="A207" s="4" t="s">
        <v>427</v>
      </c>
      <c r="B207" s="26"/>
      <c r="C207" s="20" t="s">
        <v>289</v>
      </c>
      <c r="D207" s="182">
        <f>D208</f>
        <v>-40.431</v>
      </c>
    </row>
    <row r="208" spans="1:4" ht="60">
      <c r="A208" s="7" t="s">
        <v>286</v>
      </c>
      <c r="B208" s="26"/>
      <c r="C208" s="9" t="s">
        <v>290</v>
      </c>
      <c r="D208" s="183">
        <v>-40.431</v>
      </c>
    </row>
    <row r="209" spans="1:4" ht="15.75">
      <c r="A209" s="4"/>
      <c r="B209" s="5"/>
      <c r="C209" s="6" t="s">
        <v>128</v>
      </c>
      <c r="D209" s="177">
        <f>D14+D108</f>
        <v>366551.435</v>
      </c>
    </row>
  </sheetData>
  <sheetProtection/>
  <mergeCells count="101">
    <mergeCell ref="A181:A182"/>
    <mergeCell ref="B181:B182"/>
    <mergeCell ref="C181:C182"/>
    <mergeCell ref="D181:D182"/>
    <mergeCell ref="D166:D167"/>
    <mergeCell ref="A176:A178"/>
    <mergeCell ref="B176:B178"/>
    <mergeCell ref="C176:C178"/>
    <mergeCell ref="D176:D178"/>
    <mergeCell ref="A179:A180"/>
    <mergeCell ref="B179:B180"/>
    <mergeCell ref="C179:C180"/>
    <mergeCell ref="D179:D180"/>
    <mergeCell ref="D173:D175"/>
    <mergeCell ref="A170:A171"/>
    <mergeCell ref="C162:C163"/>
    <mergeCell ref="D162:D163"/>
    <mergeCell ref="A164:A165"/>
    <mergeCell ref="B164:B165"/>
    <mergeCell ref="C164:C165"/>
    <mergeCell ref="B170:B171"/>
    <mergeCell ref="C170:C171"/>
    <mergeCell ref="A136:A137"/>
    <mergeCell ref="B136:B137"/>
    <mergeCell ref="C136:C137"/>
    <mergeCell ref="D136:D137"/>
    <mergeCell ref="A138:A139"/>
    <mergeCell ref="B138:B139"/>
    <mergeCell ref="C138:C139"/>
    <mergeCell ref="C166:C167"/>
    <mergeCell ref="D138:D139"/>
    <mergeCell ref="C134:C135"/>
    <mergeCell ref="D134:D135"/>
    <mergeCell ref="A124:A125"/>
    <mergeCell ref="B124:B125"/>
    <mergeCell ref="C124:C125"/>
    <mergeCell ref="D124:D125"/>
    <mergeCell ref="D164:D165"/>
    <mergeCell ref="A7:D7"/>
    <mergeCell ref="A173:A175"/>
    <mergeCell ref="B173:B175"/>
    <mergeCell ref="C173:C175"/>
    <mergeCell ref="A162:A163"/>
    <mergeCell ref="B162:B163"/>
    <mergeCell ref="A159:A160"/>
    <mergeCell ref="B159:B160"/>
    <mergeCell ref="A166:A167"/>
    <mergeCell ref="B166:B167"/>
    <mergeCell ref="A9:D9"/>
    <mergeCell ref="A10:D10"/>
    <mergeCell ref="A11:D11"/>
    <mergeCell ref="B18:B24"/>
    <mergeCell ref="A12:D12"/>
    <mergeCell ref="D157:D158"/>
    <mergeCell ref="D147:D148"/>
    <mergeCell ref="A151:A152"/>
    <mergeCell ref="B151:B152"/>
    <mergeCell ref="D170:D171"/>
    <mergeCell ref="B112:B113"/>
    <mergeCell ref="C112:C113"/>
    <mergeCell ref="A134:A135"/>
    <mergeCell ref="B134:B135"/>
    <mergeCell ref="C159:C160"/>
    <mergeCell ref="D159:D160"/>
    <mergeCell ref="A157:A158"/>
    <mergeCell ref="B157:B158"/>
    <mergeCell ref="C157:C158"/>
    <mergeCell ref="C151:C152"/>
    <mergeCell ref="D151:D152"/>
    <mergeCell ref="A153:A156"/>
    <mergeCell ref="B153:B156"/>
    <mergeCell ref="C153:C156"/>
    <mergeCell ref="D153:D156"/>
    <mergeCell ref="A13:B13"/>
    <mergeCell ref="A18:A24"/>
    <mergeCell ref="A2:D4"/>
    <mergeCell ref="A142:A143"/>
    <mergeCell ref="B142:B143"/>
    <mergeCell ref="C142:C143"/>
    <mergeCell ref="D142:D143"/>
    <mergeCell ref="C18:C24"/>
    <mergeCell ref="D18:D24"/>
    <mergeCell ref="A8:D8"/>
    <mergeCell ref="A149:A150"/>
    <mergeCell ref="C149:C150"/>
    <mergeCell ref="D149:D150"/>
    <mergeCell ref="A140:A141"/>
    <mergeCell ref="B140:B141"/>
    <mergeCell ref="C140:C141"/>
    <mergeCell ref="D140:D141"/>
    <mergeCell ref="A147:A148"/>
    <mergeCell ref="B147:B148"/>
    <mergeCell ref="C147:C148"/>
    <mergeCell ref="D112:D113"/>
    <mergeCell ref="A115:A116"/>
    <mergeCell ref="C115:C116"/>
    <mergeCell ref="D115:D116"/>
    <mergeCell ref="A117:A118"/>
    <mergeCell ref="C117:C118"/>
    <mergeCell ref="D117:D118"/>
    <mergeCell ref="A112:A1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5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52.421875" style="0" customWidth="1"/>
    <col min="2" max="2" width="7.00390625" style="0" customWidth="1"/>
    <col min="3" max="3" width="9.28125" style="0" customWidth="1"/>
    <col min="4" max="4" width="0.13671875" style="0" customWidth="1"/>
    <col min="5" max="5" width="5.28125" style="0" hidden="1" customWidth="1"/>
    <col min="6" max="6" width="15.8515625" style="0" customWidth="1"/>
    <col min="7" max="7" width="11.140625" style="0" bestFit="1" customWidth="1"/>
    <col min="8" max="8" width="10.00390625" style="0" bestFit="1" customWidth="1"/>
  </cols>
  <sheetData>
    <row r="2" spans="1:6" ht="51.75" customHeight="1">
      <c r="A2" s="212" t="s">
        <v>754</v>
      </c>
      <c r="B2" s="212"/>
      <c r="C2" s="212"/>
      <c r="D2" s="212"/>
      <c r="E2" s="212"/>
      <c r="F2" s="212"/>
    </row>
    <row r="3" spans="1:6" ht="15" hidden="1">
      <c r="A3" s="213"/>
      <c r="B3" s="213"/>
      <c r="C3" s="213"/>
      <c r="D3" s="213"/>
      <c r="E3" s="213"/>
      <c r="F3" s="213"/>
    </row>
    <row r="4" spans="1:6" ht="15" hidden="1">
      <c r="A4" s="214"/>
      <c r="B4" s="213"/>
      <c r="C4" s="213"/>
      <c r="D4" s="213"/>
      <c r="E4" s="213"/>
      <c r="F4" s="213"/>
    </row>
    <row r="5" spans="1:6" ht="45.75" customHeight="1">
      <c r="A5" s="215" t="s">
        <v>748</v>
      </c>
      <c r="B5" s="215"/>
      <c r="C5" s="215"/>
      <c r="D5" s="215"/>
      <c r="E5" s="215"/>
      <c r="F5" s="215"/>
    </row>
    <row r="6" spans="1:6" ht="15.75">
      <c r="A6" s="1"/>
      <c r="F6" s="13" t="s">
        <v>136</v>
      </c>
    </row>
    <row r="8" spans="1:6" ht="15">
      <c r="A8" s="216" t="s">
        <v>248</v>
      </c>
      <c r="B8" s="217" t="s">
        <v>717</v>
      </c>
      <c r="C8" s="217" t="s">
        <v>130</v>
      </c>
      <c r="D8" s="217" t="s">
        <v>131</v>
      </c>
      <c r="E8" s="217" t="s">
        <v>132</v>
      </c>
      <c r="F8" s="218" t="s">
        <v>749</v>
      </c>
    </row>
    <row r="9" spans="1:6" ht="15">
      <c r="A9" s="216"/>
      <c r="B9" s="217"/>
      <c r="C9" s="217"/>
      <c r="D9" s="217"/>
      <c r="E9" s="217"/>
      <c r="F9" s="218"/>
    </row>
    <row r="10" spans="1:6" ht="15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1">
        <v>6</v>
      </c>
    </row>
    <row r="11" spans="1:6" ht="15">
      <c r="A11" s="36" t="s">
        <v>133</v>
      </c>
      <c r="B11" s="36"/>
      <c r="C11" s="36"/>
      <c r="D11" s="36"/>
      <c r="E11" s="36"/>
      <c r="F11" s="142">
        <f>F12+F195+F207+F233+F284+F414+F466+F522+F535</f>
        <v>372115.87600000005</v>
      </c>
    </row>
    <row r="12" spans="1:6" ht="15">
      <c r="A12" s="37" t="s">
        <v>430</v>
      </c>
      <c r="B12" s="37" t="s">
        <v>264</v>
      </c>
      <c r="C12" s="37"/>
      <c r="D12" s="37"/>
      <c r="E12" s="37"/>
      <c r="F12" s="143">
        <f>F13+F17+F32+F94+F105+F110</f>
        <v>34710.353</v>
      </c>
    </row>
    <row r="13" spans="1:6" ht="35.25" customHeight="1">
      <c r="A13" s="51" t="s">
        <v>431</v>
      </c>
      <c r="B13" s="38" t="s">
        <v>264</v>
      </c>
      <c r="C13" s="38" t="s">
        <v>265</v>
      </c>
      <c r="D13" s="46" t="s">
        <v>314</v>
      </c>
      <c r="E13" s="38"/>
      <c r="F13" s="144">
        <v>1129.566</v>
      </c>
    </row>
    <row r="14" spans="1:6" ht="45" customHeight="1" hidden="1">
      <c r="A14" s="38" t="s">
        <v>134</v>
      </c>
      <c r="B14" s="38" t="s">
        <v>264</v>
      </c>
      <c r="C14" s="38" t="s">
        <v>265</v>
      </c>
      <c r="D14" s="38" t="s">
        <v>315</v>
      </c>
      <c r="E14" s="38"/>
      <c r="F14" s="144">
        <f>F15</f>
        <v>1135</v>
      </c>
    </row>
    <row r="15" spans="1:6" ht="53.25" customHeight="1" hidden="1">
      <c r="A15" s="38" t="s">
        <v>98</v>
      </c>
      <c r="B15" s="38" t="s">
        <v>264</v>
      </c>
      <c r="C15" s="38" t="s">
        <v>265</v>
      </c>
      <c r="D15" s="38" t="s">
        <v>105</v>
      </c>
      <c r="E15" s="38"/>
      <c r="F15" s="144">
        <f>F16</f>
        <v>1135</v>
      </c>
    </row>
    <row r="16" spans="1:6" ht="94.5" hidden="1">
      <c r="A16" s="38" t="s">
        <v>718</v>
      </c>
      <c r="B16" s="38" t="s">
        <v>264</v>
      </c>
      <c r="C16" s="38" t="s">
        <v>265</v>
      </c>
      <c r="D16" s="38" t="s">
        <v>105</v>
      </c>
      <c r="E16" s="38" t="s">
        <v>152</v>
      </c>
      <c r="F16" s="144">
        <v>1135</v>
      </c>
    </row>
    <row r="17" spans="1:6" ht="40.5">
      <c r="A17" s="38" t="s">
        <v>266</v>
      </c>
      <c r="B17" s="38" t="s">
        <v>264</v>
      </c>
      <c r="C17" s="38" t="s">
        <v>240</v>
      </c>
      <c r="D17" s="46"/>
      <c r="E17" s="38"/>
      <c r="F17" s="144">
        <v>1750.448</v>
      </c>
    </row>
    <row r="18" spans="1:6" ht="44.25" customHeight="1" hidden="1">
      <c r="A18" s="51" t="s">
        <v>432</v>
      </c>
      <c r="B18" s="46" t="s">
        <v>264</v>
      </c>
      <c r="C18" s="46" t="s">
        <v>240</v>
      </c>
      <c r="D18" s="46" t="s">
        <v>433</v>
      </c>
      <c r="E18" s="46"/>
      <c r="F18" s="146">
        <f>F19+F22</f>
        <v>1555.796</v>
      </c>
    </row>
    <row r="19" spans="1:6" ht="94.5" hidden="1">
      <c r="A19" s="51" t="s">
        <v>324</v>
      </c>
      <c r="B19" s="38" t="s">
        <v>264</v>
      </c>
      <c r="C19" s="38" t="s">
        <v>240</v>
      </c>
      <c r="D19" s="38" t="s">
        <v>434</v>
      </c>
      <c r="E19" s="38"/>
      <c r="F19" s="144">
        <f>F20</f>
        <v>461.039</v>
      </c>
    </row>
    <row r="20" spans="1:6" ht="94.5" hidden="1">
      <c r="A20" s="38" t="s">
        <v>98</v>
      </c>
      <c r="B20" s="38" t="s">
        <v>264</v>
      </c>
      <c r="C20" s="38" t="s">
        <v>240</v>
      </c>
      <c r="D20" s="38" t="s">
        <v>435</v>
      </c>
      <c r="E20" s="38"/>
      <c r="F20" s="144">
        <f>F21</f>
        <v>461.039</v>
      </c>
    </row>
    <row r="21" spans="1:6" ht="94.5" hidden="1">
      <c r="A21" s="38" t="s">
        <v>331</v>
      </c>
      <c r="B21" s="38" t="s">
        <v>264</v>
      </c>
      <c r="C21" s="38" t="s">
        <v>240</v>
      </c>
      <c r="D21" s="38" t="s">
        <v>436</v>
      </c>
      <c r="E21" s="38" t="s">
        <v>152</v>
      </c>
      <c r="F21" s="144">
        <v>461.039</v>
      </c>
    </row>
    <row r="22" spans="1:6" ht="94.5" hidden="1">
      <c r="A22" s="169" t="s">
        <v>437</v>
      </c>
      <c r="B22" s="46" t="s">
        <v>264</v>
      </c>
      <c r="C22" s="46" t="s">
        <v>240</v>
      </c>
      <c r="D22" s="46" t="s">
        <v>438</v>
      </c>
      <c r="E22" s="46"/>
      <c r="F22" s="146">
        <f>F23</f>
        <v>1094.757</v>
      </c>
    </row>
    <row r="23" spans="1:6" ht="94.5" hidden="1">
      <c r="A23" s="38" t="s">
        <v>98</v>
      </c>
      <c r="B23" s="38" t="s">
        <v>264</v>
      </c>
      <c r="C23" s="38" t="s">
        <v>240</v>
      </c>
      <c r="D23" s="38" t="s">
        <v>439</v>
      </c>
      <c r="E23" s="38"/>
      <c r="F23" s="144">
        <f>F24+F25+F26</f>
        <v>1094.757</v>
      </c>
    </row>
    <row r="24" spans="1:6" ht="94.5" hidden="1">
      <c r="A24" s="38" t="s">
        <v>331</v>
      </c>
      <c r="B24" s="38" t="s">
        <v>264</v>
      </c>
      <c r="C24" s="38" t="s">
        <v>240</v>
      </c>
      <c r="D24" s="38" t="s">
        <v>439</v>
      </c>
      <c r="E24" s="38" t="s">
        <v>152</v>
      </c>
      <c r="F24" s="144">
        <v>1027.257</v>
      </c>
    </row>
    <row r="25" spans="1:6" ht="94.5" hidden="1">
      <c r="A25" s="38" t="s">
        <v>332</v>
      </c>
      <c r="B25" s="38" t="s">
        <v>264</v>
      </c>
      <c r="C25" s="38" t="s">
        <v>240</v>
      </c>
      <c r="D25" s="38" t="s">
        <v>439</v>
      </c>
      <c r="E25" s="38" t="s">
        <v>234</v>
      </c>
      <c r="F25" s="144">
        <v>67.5</v>
      </c>
    </row>
    <row r="26" spans="1:6" ht="94.5" hidden="1">
      <c r="A26" s="38" t="s">
        <v>150</v>
      </c>
      <c r="B26" s="38" t="s">
        <v>264</v>
      </c>
      <c r="C26" s="38" t="s">
        <v>240</v>
      </c>
      <c r="D26" s="38" t="s">
        <v>439</v>
      </c>
      <c r="E26" s="38" t="s">
        <v>151</v>
      </c>
      <c r="F26" s="144"/>
    </row>
    <row r="27" spans="1:6" ht="94.5" hidden="1">
      <c r="A27" s="83" t="s">
        <v>102</v>
      </c>
      <c r="B27" s="38" t="s">
        <v>264</v>
      </c>
      <c r="C27" s="38" t="s">
        <v>240</v>
      </c>
      <c r="D27" s="38" t="s">
        <v>440</v>
      </c>
      <c r="E27" s="38"/>
      <c r="F27" s="144">
        <f>F28</f>
        <v>199.2</v>
      </c>
    </row>
    <row r="28" spans="1:6" ht="94.5" hidden="1">
      <c r="A28" s="59" t="s">
        <v>441</v>
      </c>
      <c r="B28" s="46" t="s">
        <v>264</v>
      </c>
      <c r="C28" s="46" t="s">
        <v>240</v>
      </c>
      <c r="D28" s="46" t="s">
        <v>442</v>
      </c>
      <c r="E28" s="46"/>
      <c r="F28" s="146">
        <f>F29</f>
        <v>199.2</v>
      </c>
    </row>
    <row r="29" spans="1:6" ht="94.5" hidden="1">
      <c r="A29" s="83" t="s">
        <v>185</v>
      </c>
      <c r="B29" s="38" t="s">
        <v>264</v>
      </c>
      <c r="C29" s="38" t="s">
        <v>240</v>
      </c>
      <c r="D29" s="38" t="s">
        <v>443</v>
      </c>
      <c r="E29" s="38"/>
      <c r="F29" s="144">
        <f>F30+F31</f>
        <v>199.2</v>
      </c>
    </row>
    <row r="30" spans="1:6" ht="94.5" hidden="1">
      <c r="A30" s="38" t="s">
        <v>331</v>
      </c>
      <c r="B30" s="38" t="s">
        <v>264</v>
      </c>
      <c r="C30" s="38" t="s">
        <v>240</v>
      </c>
      <c r="D30" s="38" t="s">
        <v>443</v>
      </c>
      <c r="E30" s="38" t="s">
        <v>152</v>
      </c>
      <c r="F30" s="144">
        <v>184</v>
      </c>
    </row>
    <row r="31" spans="1:6" ht="94.5" hidden="1">
      <c r="A31" s="38" t="s">
        <v>332</v>
      </c>
      <c r="B31" s="38" t="s">
        <v>264</v>
      </c>
      <c r="C31" s="38" t="s">
        <v>240</v>
      </c>
      <c r="D31" s="38" t="s">
        <v>443</v>
      </c>
      <c r="E31" s="38" t="s">
        <v>234</v>
      </c>
      <c r="F31" s="144">
        <v>15.2</v>
      </c>
    </row>
    <row r="32" spans="1:6" ht="54">
      <c r="A32" s="38" t="s">
        <v>162</v>
      </c>
      <c r="B32" s="38" t="s">
        <v>264</v>
      </c>
      <c r="C32" s="38" t="s">
        <v>241</v>
      </c>
      <c r="D32" s="38"/>
      <c r="E32" s="38"/>
      <c r="F32" s="144">
        <v>16656.168</v>
      </c>
    </row>
    <row r="33" spans="1:6" ht="94.5" hidden="1">
      <c r="A33" s="41" t="s">
        <v>444</v>
      </c>
      <c r="B33" s="46" t="s">
        <v>264</v>
      </c>
      <c r="C33" s="46" t="s">
        <v>241</v>
      </c>
      <c r="D33" s="46" t="s">
        <v>106</v>
      </c>
      <c r="E33" s="46"/>
      <c r="F33" s="146">
        <f>F34</f>
        <v>12736.71</v>
      </c>
    </row>
    <row r="34" spans="1:6" ht="94.5" hidden="1">
      <c r="A34" s="41" t="s">
        <v>445</v>
      </c>
      <c r="B34" s="38" t="s">
        <v>264</v>
      </c>
      <c r="C34" s="38" t="s">
        <v>241</v>
      </c>
      <c r="D34" s="38" t="s">
        <v>107</v>
      </c>
      <c r="E34" s="38"/>
      <c r="F34" s="144">
        <f>F36+F37+F38</f>
        <v>12736.71</v>
      </c>
    </row>
    <row r="35" spans="1:6" ht="94.5" hidden="1">
      <c r="A35" s="38" t="s">
        <v>98</v>
      </c>
      <c r="B35" s="38" t="s">
        <v>264</v>
      </c>
      <c r="C35" s="38" t="s">
        <v>241</v>
      </c>
      <c r="D35" s="38" t="s">
        <v>108</v>
      </c>
      <c r="E35" s="38"/>
      <c r="F35" s="144">
        <f>F36+F37+F38</f>
        <v>12736.71</v>
      </c>
    </row>
    <row r="36" spans="1:6" ht="94.5" hidden="1">
      <c r="A36" s="38" t="s">
        <v>331</v>
      </c>
      <c r="B36" s="38" t="s">
        <v>264</v>
      </c>
      <c r="C36" s="38" t="s">
        <v>241</v>
      </c>
      <c r="D36" s="38" t="s">
        <v>108</v>
      </c>
      <c r="E36" s="38" t="s">
        <v>152</v>
      </c>
      <c r="F36" s="144">
        <v>12327.069</v>
      </c>
    </row>
    <row r="37" spans="1:6" ht="94.5" hidden="1">
      <c r="A37" s="38" t="s">
        <v>332</v>
      </c>
      <c r="B37" s="38" t="s">
        <v>264</v>
      </c>
      <c r="C37" s="38" t="s">
        <v>241</v>
      </c>
      <c r="D37" s="38" t="s">
        <v>108</v>
      </c>
      <c r="E37" s="38" t="s">
        <v>234</v>
      </c>
      <c r="F37" s="144">
        <v>372.731</v>
      </c>
    </row>
    <row r="38" spans="1:6" ht="94.5" hidden="1">
      <c r="A38" s="38" t="s">
        <v>150</v>
      </c>
      <c r="B38" s="38" t="s">
        <v>264</v>
      </c>
      <c r="C38" s="38" t="s">
        <v>241</v>
      </c>
      <c r="D38" s="38" t="s">
        <v>108</v>
      </c>
      <c r="E38" s="38" t="s">
        <v>151</v>
      </c>
      <c r="F38" s="144">
        <v>36.91</v>
      </c>
    </row>
    <row r="39" spans="1:6" ht="94.5" hidden="1">
      <c r="A39" s="83" t="s">
        <v>102</v>
      </c>
      <c r="B39" s="38" t="s">
        <v>264</v>
      </c>
      <c r="C39" s="38" t="s">
        <v>241</v>
      </c>
      <c r="D39" s="38" t="s">
        <v>440</v>
      </c>
      <c r="E39" s="38"/>
      <c r="F39" s="144">
        <f>F40</f>
        <v>297</v>
      </c>
    </row>
    <row r="40" spans="1:6" ht="94.5" hidden="1">
      <c r="A40" s="59" t="s">
        <v>441</v>
      </c>
      <c r="B40" s="46" t="s">
        <v>264</v>
      </c>
      <c r="C40" s="46" t="s">
        <v>241</v>
      </c>
      <c r="D40" s="46" t="s">
        <v>442</v>
      </c>
      <c r="E40" s="46"/>
      <c r="F40" s="146">
        <f>F41+F45</f>
        <v>297</v>
      </c>
    </row>
    <row r="41" spans="1:6" ht="95.25" hidden="1">
      <c r="A41" s="84" t="s">
        <v>337</v>
      </c>
      <c r="B41" s="85" t="s">
        <v>264</v>
      </c>
      <c r="C41" s="85" t="s">
        <v>241</v>
      </c>
      <c r="D41" s="85" t="s">
        <v>446</v>
      </c>
      <c r="E41" s="46"/>
      <c r="F41" s="146">
        <f>F42</f>
        <v>237</v>
      </c>
    </row>
    <row r="42" spans="1:6" ht="95.25" hidden="1">
      <c r="A42" s="38" t="s">
        <v>331</v>
      </c>
      <c r="B42" s="38" t="s">
        <v>264</v>
      </c>
      <c r="C42" s="38" t="s">
        <v>241</v>
      </c>
      <c r="D42" s="58" t="s">
        <v>446</v>
      </c>
      <c r="E42" s="38" t="s">
        <v>152</v>
      </c>
      <c r="F42" s="147">
        <v>237</v>
      </c>
    </row>
    <row r="43" spans="1:6" ht="94.5" hidden="1">
      <c r="A43" s="83" t="s">
        <v>102</v>
      </c>
      <c r="B43" s="38" t="s">
        <v>264</v>
      </c>
      <c r="C43" s="38" t="s">
        <v>241</v>
      </c>
      <c r="D43" s="38" t="s">
        <v>440</v>
      </c>
      <c r="E43" s="38"/>
      <c r="F43" s="144">
        <f>F44</f>
        <v>60</v>
      </c>
    </row>
    <row r="44" spans="1:6" ht="94.5" hidden="1">
      <c r="A44" s="59" t="s">
        <v>441</v>
      </c>
      <c r="B44" s="46" t="s">
        <v>264</v>
      </c>
      <c r="C44" s="46" t="s">
        <v>241</v>
      </c>
      <c r="D44" s="46" t="s">
        <v>442</v>
      </c>
      <c r="E44" s="46"/>
      <c r="F44" s="146">
        <f>F45</f>
        <v>60</v>
      </c>
    </row>
    <row r="45" spans="1:6" ht="95.25" hidden="1">
      <c r="A45" s="132" t="s">
        <v>87</v>
      </c>
      <c r="B45" s="46" t="s">
        <v>264</v>
      </c>
      <c r="C45" s="46" t="s">
        <v>241</v>
      </c>
      <c r="D45" s="148" t="s">
        <v>448</v>
      </c>
      <c r="E45" s="46"/>
      <c r="F45" s="149">
        <f>F46+F47</f>
        <v>60</v>
      </c>
    </row>
    <row r="46" spans="1:6" ht="95.25" hidden="1">
      <c r="A46" s="38" t="s">
        <v>331</v>
      </c>
      <c r="B46" s="38" t="s">
        <v>264</v>
      </c>
      <c r="C46" s="38" t="s">
        <v>241</v>
      </c>
      <c r="D46" s="148" t="s">
        <v>448</v>
      </c>
      <c r="E46" s="46" t="s">
        <v>152</v>
      </c>
      <c r="F46" s="149">
        <v>21.243</v>
      </c>
    </row>
    <row r="47" spans="1:6" ht="108.75" hidden="1">
      <c r="A47" s="38" t="s">
        <v>332</v>
      </c>
      <c r="B47" s="38" t="s">
        <v>264</v>
      </c>
      <c r="C47" s="38" t="s">
        <v>241</v>
      </c>
      <c r="D47" s="150" t="s">
        <v>719</v>
      </c>
      <c r="E47" s="38" t="s">
        <v>234</v>
      </c>
      <c r="F47" s="147">
        <v>38.757</v>
      </c>
    </row>
    <row r="48" spans="1:6" ht="15" hidden="1">
      <c r="A48" s="38" t="s">
        <v>245</v>
      </c>
      <c r="B48" s="38" t="s">
        <v>264</v>
      </c>
      <c r="C48" s="38" t="s">
        <v>241</v>
      </c>
      <c r="D48" s="58"/>
      <c r="E48" s="38"/>
      <c r="F48" s="147">
        <f>F49+F63+F74+F82+F59+F86+F90</f>
        <v>3910.714</v>
      </c>
    </row>
    <row r="49" spans="1:6" ht="95.25" hidden="1">
      <c r="A49" s="148" t="s">
        <v>720</v>
      </c>
      <c r="B49" s="46" t="s">
        <v>264</v>
      </c>
      <c r="C49" s="46" t="s">
        <v>241</v>
      </c>
      <c r="D49" s="85" t="s">
        <v>122</v>
      </c>
      <c r="E49" s="46"/>
      <c r="F49" s="149">
        <f>F50+F55</f>
        <v>1896</v>
      </c>
    </row>
    <row r="50" spans="1:6" ht="95.25" hidden="1">
      <c r="A50" s="89" t="s">
        <v>721</v>
      </c>
      <c r="B50" s="46" t="s">
        <v>264</v>
      </c>
      <c r="C50" s="46" t="s">
        <v>241</v>
      </c>
      <c r="D50" s="85" t="s">
        <v>123</v>
      </c>
      <c r="E50" s="46"/>
      <c r="F50" s="149">
        <f>F51</f>
        <v>1185</v>
      </c>
    </row>
    <row r="51" spans="1:6" ht="95.25" hidden="1">
      <c r="A51" s="95" t="s">
        <v>605</v>
      </c>
      <c r="B51" s="38" t="s">
        <v>264</v>
      </c>
      <c r="C51" s="38" t="s">
        <v>241</v>
      </c>
      <c r="D51" s="58" t="s">
        <v>606</v>
      </c>
      <c r="E51" s="38"/>
      <c r="F51" s="147">
        <f>F52+F53+F54</f>
        <v>1185</v>
      </c>
    </row>
    <row r="52" spans="1:6" ht="95.25" hidden="1">
      <c r="A52" s="38" t="s">
        <v>331</v>
      </c>
      <c r="B52" s="38" t="s">
        <v>264</v>
      </c>
      <c r="C52" s="38" t="s">
        <v>241</v>
      </c>
      <c r="D52" s="58" t="s">
        <v>606</v>
      </c>
      <c r="E52" s="38" t="s">
        <v>152</v>
      </c>
      <c r="F52" s="147">
        <v>1078</v>
      </c>
    </row>
    <row r="53" spans="1:6" ht="95.25" hidden="1">
      <c r="A53" s="119" t="s">
        <v>332</v>
      </c>
      <c r="B53" s="38" t="s">
        <v>264</v>
      </c>
      <c r="C53" s="38" t="s">
        <v>241</v>
      </c>
      <c r="D53" s="58" t="s">
        <v>606</v>
      </c>
      <c r="E53" s="38" t="s">
        <v>234</v>
      </c>
      <c r="F53" s="147">
        <v>107</v>
      </c>
    </row>
    <row r="54" spans="1:6" ht="95.25" hidden="1">
      <c r="A54" s="119" t="s">
        <v>150</v>
      </c>
      <c r="B54" s="38" t="s">
        <v>264</v>
      </c>
      <c r="C54" s="38" t="s">
        <v>241</v>
      </c>
      <c r="D54" s="58" t="s">
        <v>606</v>
      </c>
      <c r="E54" s="38" t="s">
        <v>151</v>
      </c>
      <c r="F54" s="147"/>
    </row>
    <row r="55" spans="1:6" ht="95.25" hidden="1">
      <c r="A55" s="129" t="s">
        <v>722</v>
      </c>
      <c r="B55" s="46" t="s">
        <v>109</v>
      </c>
      <c r="C55" s="46" t="s">
        <v>241</v>
      </c>
      <c r="D55" s="130" t="s">
        <v>498</v>
      </c>
      <c r="E55" s="46"/>
      <c r="F55" s="149">
        <f>F56</f>
        <v>711</v>
      </c>
    </row>
    <row r="56" spans="1:6" ht="95.25" hidden="1">
      <c r="A56" s="119" t="s">
        <v>652</v>
      </c>
      <c r="B56" s="38" t="s">
        <v>264</v>
      </c>
      <c r="C56" s="38" t="s">
        <v>241</v>
      </c>
      <c r="D56" s="88" t="s">
        <v>653</v>
      </c>
      <c r="E56" s="38"/>
      <c r="F56" s="147">
        <f>F57+F58</f>
        <v>711</v>
      </c>
    </row>
    <row r="57" spans="1:6" ht="95.25" hidden="1">
      <c r="A57" s="38" t="s">
        <v>331</v>
      </c>
      <c r="B57" s="38" t="s">
        <v>264</v>
      </c>
      <c r="C57" s="38" t="s">
        <v>241</v>
      </c>
      <c r="D57" s="88" t="s">
        <v>653</v>
      </c>
      <c r="E57" s="38" t="s">
        <v>152</v>
      </c>
      <c r="F57" s="147">
        <v>711</v>
      </c>
    </row>
    <row r="58" spans="1:6" ht="95.25" hidden="1">
      <c r="A58" s="38" t="s">
        <v>332</v>
      </c>
      <c r="B58" s="38" t="s">
        <v>264</v>
      </c>
      <c r="C58" s="38" t="s">
        <v>241</v>
      </c>
      <c r="D58" s="88" t="s">
        <v>653</v>
      </c>
      <c r="E58" s="38" t="s">
        <v>234</v>
      </c>
      <c r="F58" s="147"/>
    </row>
    <row r="59" spans="1:6" ht="94.5" hidden="1">
      <c r="A59" s="170" t="s">
        <v>92</v>
      </c>
      <c r="B59" s="38" t="s">
        <v>264</v>
      </c>
      <c r="C59" s="46" t="s">
        <v>241</v>
      </c>
      <c r="D59" s="46" t="s">
        <v>500</v>
      </c>
      <c r="E59" s="46"/>
      <c r="F59" s="147">
        <f>F60</f>
        <v>10</v>
      </c>
    </row>
    <row r="60" spans="1:6" ht="94.5" hidden="1">
      <c r="A60" s="120" t="s">
        <v>607</v>
      </c>
      <c r="B60" s="38" t="s">
        <v>264</v>
      </c>
      <c r="C60" s="46" t="s">
        <v>241</v>
      </c>
      <c r="D60" s="46" t="s">
        <v>84</v>
      </c>
      <c r="E60" s="46"/>
      <c r="F60" s="147">
        <f>F61</f>
        <v>10</v>
      </c>
    </row>
    <row r="61" spans="1:6" ht="94.5" hidden="1">
      <c r="A61" s="38" t="s">
        <v>99</v>
      </c>
      <c r="B61" s="38" t="s">
        <v>264</v>
      </c>
      <c r="C61" s="38" t="s">
        <v>241</v>
      </c>
      <c r="D61" s="38" t="s">
        <v>502</v>
      </c>
      <c r="E61" s="38"/>
      <c r="F61" s="147">
        <f>F62</f>
        <v>10</v>
      </c>
    </row>
    <row r="62" spans="1:6" ht="94.5" hidden="1">
      <c r="A62" s="38" t="s">
        <v>332</v>
      </c>
      <c r="B62" s="38" t="s">
        <v>264</v>
      </c>
      <c r="C62" s="38" t="s">
        <v>241</v>
      </c>
      <c r="D62" s="38" t="s">
        <v>502</v>
      </c>
      <c r="E62" s="38" t="s">
        <v>234</v>
      </c>
      <c r="F62" s="147">
        <v>10</v>
      </c>
    </row>
    <row r="63" spans="1:6" ht="95.25" hidden="1">
      <c r="A63" s="89" t="s">
        <v>449</v>
      </c>
      <c r="B63" s="171" t="s">
        <v>264</v>
      </c>
      <c r="C63" s="171" t="s">
        <v>241</v>
      </c>
      <c r="D63" s="171" t="s">
        <v>321</v>
      </c>
      <c r="E63" s="129"/>
      <c r="F63" s="172">
        <f>F68+F64</f>
        <v>714.114</v>
      </c>
    </row>
    <row r="64" spans="1:6" ht="95.25" hidden="1">
      <c r="A64" s="41" t="s">
        <v>450</v>
      </c>
      <c r="B64" s="88" t="s">
        <v>264</v>
      </c>
      <c r="C64" s="88" t="s">
        <v>241</v>
      </c>
      <c r="D64" s="88" t="s">
        <v>74</v>
      </c>
      <c r="E64" s="38"/>
      <c r="F64" s="144">
        <f>F65</f>
        <v>365</v>
      </c>
    </row>
    <row r="65" spans="1:6" ht="95.25" hidden="1">
      <c r="A65" s="38" t="s">
        <v>98</v>
      </c>
      <c r="B65" s="88" t="s">
        <v>264</v>
      </c>
      <c r="C65" s="88" t="s">
        <v>241</v>
      </c>
      <c r="D65" s="88" t="s">
        <v>451</v>
      </c>
      <c r="E65" s="38"/>
      <c r="F65" s="144">
        <f>F66+F67</f>
        <v>365</v>
      </c>
    </row>
    <row r="66" spans="1:6" ht="95.25" hidden="1">
      <c r="A66" s="38" t="s">
        <v>331</v>
      </c>
      <c r="B66" s="88" t="s">
        <v>264</v>
      </c>
      <c r="C66" s="88" t="s">
        <v>241</v>
      </c>
      <c r="D66" s="88" t="s">
        <v>451</v>
      </c>
      <c r="E66" s="38" t="s">
        <v>152</v>
      </c>
      <c r="F66" s="144">
        <v>346</v>
      </c>
    </row>
    <row r="67" spans="1:6" ht="95.25" hidden="1">
      <c r="A67" s="38" t="s">
        <v>332</v>
      </c>
      <c r="B67" s="88" t="s">
        <v>264</v>
      </c>
      <c r="C67" s="88" t="s">
        <v>241</v>
      </c>
      <c r="D67" s="88" t="s">
        <v>451</v>
      </c>
      <c r="E67" s="38" t="s">
        <v>234</v>
      </c>
      <c r="F67" s="144">
        <v>19</v>
      </c>
    </row>
    <row r="68" spans="1:6" ht="95.25" hidden="1">
      <c r="A68" s="153" t="s">
        <v>723</v>
      </c>
      <c r="B68" s="38" t="s">
        <v>264</v>
      </c>
      <c r="C68" s="38" t="s">
        <v>241</v>
      </c>
      <c r="D68" s="88" t="s">
        <v>75</v>
      </c>
      <c r="E68" s="38"/>
      <c r="F68" s="144">
        <f>F69+F72</f>
        <v>349.114</v>
      </c>
    </row>
    <row r="69" spans="1:6" ht="95.25" hidden="1">
      <c r="A69" s="58" t="s">
        <v>336</v>
      </c>
      <c r="B69" s="38" t="s">
        <v>264</v>
      </c>
      <c r="C69" s="38" t="s">
        <v>241</v>
      </c>
      <c r="D69" s="58" t="s">
        <v>453</v>
      </c>
      <c r="E69" s="38"/>
      <c r="F69" s="144">
        <f>F70+F71</f>
        <v>259.114</v>
      </c>
    </row>
    <row r="70" spans="1:6" ht="95.25" hidden="1">
      <c r="A70" s="38" t="s">
        <v>331</v>
      </c>
      <c r="B70" s="38" t="s">
        <v>264</v>
      </c>
      <c r="C70" s="38" t="s">
        <v>241</v>
      </c>
      <c r="D70" s="58" t="s">
        <v>453</v>
      </c>
      <c r="E70" s="38" t="s">
        <v>152</v>
      </c>
      <c r="F70" s="147">
        <v>175.063</v>
      </c>
    </row>
    <row r="71" spans="1:6" ht="95.25" hidden="1">
      <c r="A71" s="38" t="s">
        <v>332</v>
      </c>
      <c r="B71" s="38" t="s">
        <v>264</v>
      </c>
      <c r="C71" s="38" t="s">
        <v>241</v>
      </c>
      <c r="D71" s="58" t="s">
        <v>453</v>
      </c>
      <c r="E71" s="38" t="s">
        <v>234</v>
      </c>
      <c r="F71" s="147">
        <v>84.051</v>
      </c>
    </row>
    <row r="72" spans="1:6" ht="95.25" hidden="1">
      <c r="A72" s="38" t="s">
        <v>454</v>
      </c>
      <c r="B72" s="38" t="s">
        <v>264</v>
      </c>
      <c r="C72" s="38" t="s">
        <v>241</v>
      </c>
      <c r="D72" s="58" t="s">
        <v>455</v>
      </c>
      <c r="E72" s="38"/>
      <c r="F72" s="147">
        <f>F73</f>
        <v>90</v>
      </c>
    </row>
    <row r="73" spans="1:6" ht="95.25" hidden="1">
      <c r="A73" s="38" t="s">
        <v>332</v>
      </c>
      <c r="B73" s="38" t="s">
        <v>264</v>
      </c>
      <c r="C73" s="38" t="s">
        <v>241</v>
      </c>
      <c r="D73" s="58" t="s">
        <v>455</v>
      </c>
      <c r="E73" s="38" t="s">
        <v>234</v>
      </c>
      <c r="F73" s="147">
        <v>90</v>
      </c>
    </row>
    <row r="74" spans="1:6" ht="95.25" hidden="1">
      <c r="A74" s="119" t="s">
        <v>456</v>
      </c>
      <c r="B74" s="46" t="s">
        <v>264</v>
      </c>
      <c r="C74" s="46" t="s">
        <v>241</v>
      </c>
      <c r="D74" s="85" t="s">
        <v>457</v>
      </c>
      <c r="E74" s="46"/>
      <c r="F74" s="149">
        <f>F75+F79</f>
        <v>240.2</v>
      </c>
    </row>
    <row r="75" spans="1:6" ht="95.25" hidden="1">
      <c r="A75" s="41" t="s">
        <v>458</v>
      </c>
      <c r="B75" s="46" t="s">
        <v>264</v>
      </c>
      <c r="C75" s="46" t="s">
        <v>241</v>
      </c>
      <c r="D75" s="85" t="s">
        <v>86</v>
      </c>
      <c r="E75" s="46"/>
      <c r="F75" s="149">
        <f>F76</f>
        <v>237</v>
      </c>
    </row>
    <row r="76" spans="1:6" ht="95.25" hidden="1">
      <c r="A76" s="38" t="s">
        <v>459</v>
      </c>
      <c r="B76" s="38" t="s">
        <v>264</v>
      </c>
      <c r="C76" s="38" t="s">
        <v>241</v>
      </c>
      <c r="D76" s="91" t="s">
        <v>460</v>
      </c>
      <c r="E76" s="38"/>
      <c r="F76" s="147">
        <f>F77+F78</f>
        <v>237</v>
      </c>
    </row>
    <row r="77" spans="1:6" ht="95.25" hidden="1">
      <c r="A77" s="38" t="s">
        <v>331</v>
      </c>
      <c r="B77" s="38" t="s">
        <v>264</v>
      </c>
      <c r="C77" s="38" t="s">
        <v>241</v>
      </c>
      <c r="D77" s="58" t="s">
        <v>460</v>
      </c>
      <c r="E77" s="38" t="s">
        <v>152</v>
      </c>
      <c r="F77" s="147">
        <v>222.145</v>
      </c>
    </row>
    <row r="78" spans="1:6" ht="95.25" hidden="1">
      <c r="A78" s="38" t="s">
        <v>332</v>
      </c>
      <c r="B78" s="38" t="s">
        <v>264</v>
      </c>
      <c r="C78" s="38" t="s">
        <v>241</v>
      </c>
      <c r="D78" s="58" t="s">
        <v>460</v>
      </c>
      <c r="E78" s="38" t="s">
        <v>234</v>
      </c>
      <c r="F78" s="147">
        <v>14.855</v>
      </c>
    </row>
    <row r="79" spans="1:6" ht="95.25" hidden="1">
      <c r="A79" s="41" t="s">
        <v>461</v>
      </c>
      <c r="B79" s="38" t="s">
        <v>264</v>
      </c>
      <c r="C79" s="38" t="s">
        <v>241</v>
      </c>
      <c r="D79" s="58" t="s">
        <v>462</v>
      </c>
      <c r="E79" s="38"/>
      <c r="F79" s="147">
        <v>3.2</v>
      </c>
    </row>
    <row r="80" spans="1:6" ht="95.25" hidden="1">
      <c r="A80" s="38" t="s">
        <v>463</v>
      </c>
      <c r="B80" s="38" t="s">
        <v>264</v>
      </c>
      <c r="C80" s="38" t="s">
        <v>241</v>
      </c>
      <c r="D80" s="58" t="s">
        <v>464</v>
      </c>
      <c r="E80" s="38"/>
      <c r="F80" s="147">
        <f>F81</f>
        <v>3.2</v>
      </c>
    </row>
    <row r="81" spans="1:6" ht="95.25" hidden="1">
      <c r="A81" s="38" t="s">
        <v>332</v>
      </c>
      <c r="B81" s="38" t="s">
        <v>264</v>
      </c>
      <c r="C81" s="38" t="s">
        <v>241</v>
      </c>
      <c r="D81" s="58" t="s">
        <v>464</v>
      </c>
      <c r="E81" s="38" t="s">
        <v>234</v>
      </c>
      <c r="F81" s="147">
        <v>3.2</v>
      </c>
    </row>
    <row r="82" spans="1:6" ht="94.5" hidden="1">
      <c r="A82" s="59" t="s">
        <v>747</v>
      </c>
      <c r="B82" s="46" t="s">
        <v>264</v>
      </c>
      <c r="C82" s="46" t="s">
        <v>241</v>
      </c>
      <c r="D82" s="46" t="s">
        <v>466</v>
      </c>
      <c r="E82" s="46"/>
      <c r="F82" s="146">
        <f>F83</f>
        <v>237</v>
      </c>
    </row>
    <row r="83" spans="1:6" ht="94.5" hidden="1">
      <c r="A83" s="153" t="s">
        <v>467</v>
      </c>
      <c r="B83" s="38" t="s">
        <v>264</v>
      </c>
      <c r="C83" s="38" t="s">
        <v>241</v>
      </c>
      <c r="D83" s="38" t="s">
        <v>468</v>
      </c>
      <c r="E83" s="38"/>
      <c r="F83" s="144">
        <f>F84</f>
        <v>237</v>
      </c>
    </row>
    <row r="84" spans="1:6" ht="94.5" hidden="1">
      <c r="A84" s="58" t="s">
        <v>334</v>
      </c>
      <c r="B84" s="38" t="s">
        <v>109</v>
      </c>
      <c r="C84" s="38" t="s">
        <v>241</v>
      </c>
      <c r="D84" s="38" t="s">
        <v>469</v>
      </c>
      <c r="E84" s="38"/>
      <c r="F84" s="144">
        <f>F85</f>
        <v>237</v>
      </c>
    </row>
    <row r="85" spans="1:6" ht="94.5" hidden="1">
      <c r="A85" s="38" t="s">
        <v>331</v>
      </c>
      <c r="B85" s="38" t="s">
        <v>264</v>
      </c>
      <c r="C85" s="38" t="s">
        <v>241</v>
      </c>
      <c r="D85" s="38" t="s">
        <v>469</v>
      </c>
      <c r="E85" s="38" t="s">
        <v>152</v>
      </c>
      <c r="F85" s="147">
        <v>237</v>
      </c>
    </row>
    <row r="86" spans="1:6" ht="94.5" hidden="1">
      <c r="A86" s="46" t="s">
        <v>313</v>
      </c>
      <c r="B86" s="46" t="s">
        <v>264</v>
      </c>
      <c r="C86" s="46" t="s">
        <v>241</v>
      </c>
      <c r="D86" s="46" t="s">
        <v>470</v>
      </c>
      <c r="E86" s="46"/>
      <c r="F86" s="146">
        <f>F87</f>
        <v>805.9</v>
      </c>
    </row>
    <row r="87" spans="1:6" ht="94.5" hidden="1">
      <c r="A87" s="41" t="s">
        <v>471</v>
      </c>
      <c r="B87" s="46" t="s">
        <v>264</v>
      </c>
      <c r="C87" s="46" t="s">
        <v>241</v>
      </c>
      <c r="D87" s="46" t="s">
        <v>89</v>
      </c>
      <c r="E87" s="46"/>
      <c r="F87" s="146">
        <f>F88</f>
        <v>805.9</v>
      </c>
    </row>
    <row r="88" spans="1:6" ht="94.5" hidden="1">
      <c r="A88" s="58" t="s">
        <v>127</v>
      </c>
      <c r="B88" s="38" t="s">
        <v>264</v>
      </c>
      <c r="C88" s="38" t="s">
        <v>241</v>
      </c>
      <c r="D88" s="38" t="s">
        <v>472</v>
      </c>
      <c r="E88" s="38"/>
      <c r="F88" s="144">
        <f>F89</f>
        <v>805.9</v>
      </c>
    </row>
    <row r="89" spans="1:6" ht="94.5" hidden="1">
      <c r="A89" s="38" t="s">
        <v>332</v>
      </c>
      <c r="B89" s="38" t="s">
        <v>264</v>
      </c>
      <c r="C89" s="38" t="s">
        <v>241</v>
      </c>
      <c r="D89" s="38" t="s">
        <v>472</v>
      </c>
      <c r="E89" s="38" t="s">
        <v>234</v>
      </c>
      <c r="F89" s="147">
        <v>805.9</v>
      </c>
    </row>
    <row r="90" spans="1:6" ht="94.5" hidden="1">
      <c r="A90" s="41" t="s">
        <v>94</v>
      </c>
      <c r="B90" s="38" t="s">
        <v>264</v>
      </c>
      <c r="C90" s="38" t="s">
        <v>241</v>
      </c>
      <c r="D90" s="38" t="s">
        <v>473</v>
      </c>
      <c r="E90" s="38"/>
      <c r="F90" s="147">
        <f>F91</f>
        <v>7.5</v>
      </c>
    </row>
    <row r="91" spans="1:6" ht="94.5" hidden="1">
      <c r="A91" s="43" t="s">
        <v>474</v>
      </c>
      <c r="B91" s="38" t="s">
        <v>264</v>
      </c>
      <c r="C91" s="38" t="s">
        <v>241</v>
      </c>
      <c r="D91" s="38" t="s">
        <v>475</v>
      </c>
      <c r="E91" s="38"/>
      <c r="F91" s="147">
        <f>F92</f>
        <v>7.5</v>
      </c>
    </row>
    <row r="92" spans="1:6" ht="94.5" hidden="1">
      <c r="A92" s="38" t="s">
        <v>95</v>
      </c>
      <c r="B92" s="38" t="s">
        <v>264</v>
      </c>
      <c r="C92" s="38" t="s">
        <v>241</v>
      </c>
      <c r="D92" s="38" t="s">
        <v>476</v>
      </c>
      <c r="E92" s="38"/>
      <c r="F92" s="154">
        <f>F93</f>
        <v>7.5</v>
      </c>
    </row>
    <row r="93" spans="1:6" ht="94.5" hidden="1">
      <c r="A93" s="38" t="s">
        <v>332</v>
      </c>
      <c r="B93" s="38" t="s">
        <v>264</v>
      </c>
      <c r="C93" s="38" t="s">
        <v>241</v>
      </c>
      <c r="D93" s="38" t="s">
        <v>476</v>
      </c>
      <c r="E93" s="38" t="s">
        <v>234</v>
      </c>
      <c r="F93" s="154">
        <v>7.5</v>
      </c>
    </row>
    <row r="94" spans="1:6" ht="40.5">
      <c r="A94" s="38" t="s">
        <v>298</v>
      </c>
      <c r="B94" s="38" t="s">
        <v>264</v>
      </c>
      <c r="C94" s="38" t="s">
        <v>242</v>
      </c>
      <c r="D94" s="38"/>
      <c r="E94" s="38"/>
      <c r="F94" s="154">
        <v>2662.515</v>
      </c>
    </row>
    <row r="95" spans="1:6" ht="94.5" hidden="1">
      <c r="A95" s="41" t="s">
        <v>444</v>
      </c>
      <c r="B95" s="38" t="s">
        <v>264</v>
      </c>
      <c r="C95" s="38" t="s">
        <v>242</v>
      </c>
      <c r="D95" s="38" t="s">
        <v>106</v>
      </c>
      <c r="E95" s="38"/>
      <c r="F95" s="154">
        <f>F96</f>
        <v>2503</v>
      </c>
    </row>
    <row r="96" spans="1:6" ht="94.5" hidden="1">
      <c r="A96" s="41" t="s">
        <v>445</v>
      </c>
      <c r="B96" s="46" t="s">
        <v>264</v>
      </c>
      <c r="C96" s="46" t="s">
        <v>242</v>
      </c>
      <c r="D96" s="46" t="s">
        <v>107</v>
      </c>
      <c r="E96" s="38"/>
      <c r="F96" s="154">
        <f>F97</f>
        <v>2503</v>
      </c>
    </row>
    <row r="97" spans="1:6" ht="94.5" hidden="1">
      <c r="A97" s="38" t="s">
        <v>98</v>
      </c>
      <c r="B97" s="38" t="s">
        <v>264</v>
      </c>
      <c r="C97" s="38" t="s">
        <v>242</v>
      </c>
      <c r="D97" s="38" t="s">
        <v>108</v>
      </c>
      <c r="E97" s="38"/>
      <c r="F97" s="144">
        <f>F98+F99+F100</f>
        <v>2503</v>
      </c>
    </row>
    <row r="98" spans="1:6" ht="94.5" hidden="1">
      <c r="A98" s="38" t="s">
        <v>331</v>
      </c>
      <c r="B98" s="38" t="s">
        <v>264</v>
      </c>
      <c r="C98" s="38" t="s">
        <v>242</v>
      </c>
      <c r="D98" s="38" t="s">
        <v>108</v>
      </c>
      <c r="E98" s="38" t="s">
        <v>152</v>
      </c>
      <c r="F98" s="144">
        <v>2403</v>
      </c>
    </row>
    <row r="99" spans="1:6" ht="94.5" hidden="1">
      <c r="A99" s="38" t="s">
        <v>332</v>
      </c>
      <c r="B99" s="38" t="s">
        <v>264</v>
      </c>
      <c r="C99" s="38" t="s">
        <v>242</v>
      </c>
      <c r="D99" s="38" t="s">
        <v>108</v>
      </c>
      <c r="E99" s="38" t="s">
        <v>234</v>
      </c>
      <c r="F99" s="144">
        <v>99</v>
      </c>
    </row>
    <row r="100" spans="1:6" ht="94.5" hidden="1">
      <c r="A100" s="38" t="s">
        <v>150</v>
      </c>
      <c r="B100" s="38" t="s">
        <v>264</v>
      </c>
      <c r="C100" s="38" t="s">
        <v>242</v>
      </c>
      <c r="D100" s="38" t="s">
        <v>108</v>
      </c>
      <c r="E100" s="38" t="s">
        <v>151</v>
      </c>
      <c r="F100" s="144">
        <v>1</v>
      </c>
    </row>
    <row r="101" spans="1:6" ht="94.5" hidden="1">
      <c r="A101" s="46" t="s">
        <v>313</v>
      </c>
      <c r="B101" s="46" t="s">
        <v>264</v>
      </c>
      <c r="C101" s="46" t="s">
        <v>242</v>
      </c>
      <c r="D101" s="46" t="s">
        <v>470</v>
      </c>
      <c r="E101" s="46"/>
      <c r="F101" s="146">
        <f>F102</f>
        <v>170</v>
      </c>
    </row>
    <row r="102" spans="1:6" ht="94.5" hidden="1">
      <c r="A102" s="41" t="s">
        <v>471</v>
      </c>
      <c r="B102" s="46" t="s">
        <v>264</v>
      </c>
      <c r="C102" s="46" t="s">
        <v>242</v>
      </c>
      <c r="D102" s="46" t="s">
        <v>89</v>
      </c>
      <c r="E102" s="46"/>
      <c r="F102" s="146">
        <f>F103</f>
        <v>170</v>
      </c>
    </row>
    <row r="103" spans="1:6" ht="94.5" hidden="1">
      <c r="A103" s="58" t="s">
        <v>127</v>
      </c>
      <c r="B103" s="38" t="s">
        <v>264</v>
      </c>
      <c r="C103" s="38" t="s">
        <v>242</v>
      </c>
      <c r="D103" s="38" t="s">
        <v>472</v>
      </c>
      <c r="E103" s="38"/>
      <c r="F103" s="144">
        <f>F104</f>
        <v>170</v>
      </c>
    </row>
    <row r="104" spans="1:6" ht="94.5" hidden="1">
      <c r="A104" s="38" t="s">
        <v>332</v>
      </c>
      <c r="B104" s="38" t="s">
        <v>264</v>
      </c>
      <c r="C104" s="38" t="s">
        <v>242</v>
      </c>
      <c r="D104" s="38" t="s">
        <v>472</v>
      </c>
      <c r="E104" s="38" t="s">
        <v>234</v>
      </c>
      <c r="F104" s="147">
        <v>170</v>
      </c>
    </row>
    <row r="105" spans="1:6" ht="15" hidden="1">
      <c r="A105" s="38" t="s">
        <v>137</v>
      </c>
      <c r="B105" s="38" t="s">
        <v>264</v>
      </c>
      <c r="C105" s="38" t="s">
        <v>147</v>
      </c>
      <c r="D105" s="38"/>
      <c r="E105" s="38"/>
      <c r="F105" s="144"/>
    </row>
    <row r="106" spans="1:6" ht="94.5" hidden="1">
      <c r="A106" s="41" t="s">
        <v>477</v>
      </c>
      <c r="B106" s="38" t="s">
        <v>264</v>
      </c>
      <c r="C106" s="38">
        <v>11</v>
      </c>
      <c r="D106" s="38" t="s">
        <v>478</v>
      </c>
      <c r="E106" s="38"/>
      <c r="F106" s="144">
        <f>F107</f>
        <v>0.3</v>
      </c>
    </row>
    <row r="107" spans="1:6" ht="94.5" hidden="1">
      <c r="A107" s="58" t="s">
        <v>137</v>
      </c>
      <c r="B107" s="38" t="s">
        <v>264</v>
      </c>
      <c r="C107" s="38">
        <v>11</v>
      </c>
      <c r="D107" s="38" t="s">
        <v>479</v>
      </c>
      <c r="E107" s="38"/>
      <c r="F107" s="144">
        <f>F108</f>
        <v>0.3</v>
      </c>
    </row>
    <row r="108" spans="1:6" ht="94.5" hidden="1">
      <c r="A108" s="41" t="s">
        <v>110</v>
      </c>
      <c r="B108" s="38" t="s">
        <v>264</v>
      </c>
      <c r="C108" s="38" t="s">
        <v>147</v>
      </c>
      <c r="D108" s="38" t="s">
        <v>480</v>
      </c>
      <c r="E108" s="38"/>
      <c r="F108" s="144">
        <f>F109</f>
        <v>0.3</v>
      </c>
    </row>
    <row r="109" spans="1:6" ht="94.5" hidden="1">
      <c r="A109" s="38" t="s">
        <v>150</v>
      </c>
      <c r="B109" s="38" t="s">
        <v>264</v>
      </c>
      <c r="C109" s="38" t="s">
        <v>147</v>
      </c>
      <c r="D109" s="38" t="s">
        <v>480</v>
      </c>
      <c r="E109" s="38" t="s">
        <v>151</v>
      </c>
      <c r="F109" s="144">
        <v>0.3</v>
      </c>
    </row>
    <row r="110" spans="1:6" ht="15">
      <c r="A110" s="38" t="s">
        <v>138</v>
      </c>
      <c r="B110" s="38" t="s">
        <v>264</v>
      </c>
      <c r="C110" s="38">
        <v>13</v>
      </c>
      <c r="D110" s="38"/>
      <c r="E110" s="38"/>
      <c r="F110" s="144">
        <v>12511.656</v>
      </c>
    </row>
    <row r="111" spans="1:6" ht="99.75" hidden="1">
      <c r="A111" s="63" t="s">
        <v>139</v>
      </c>
      <c r="B111" s="40" t="s">
        <v>264</v>
      </c>
      <c r="C111" s="40" t="s">
        <v>243</v>
      </c>
      <c r="D111" s="40" t="s">
        <v>481</v>
      </c>
      <c r="E111" s="40"/>
      <c r="F111" s="145">
        <f>F112</f>
        <v>2938.005</v>
      </c>
    </row>
    <row r="112" spans="1:6" ht="94.5" hidden="1">
      <c r="A112" s="58" t="s">
        <v>73</v>
      </c>
      <c r="B112" s="38" t="s">
        <v>109</v>
      </c>
      <c r="C112" s="38" t="s">
        <v>243</v>
      </c>
      <c r="D112" s="38" t="s">
        <v>482</v>
      </c>
      <c r="E112" s="38"/>
      <c r="F112" s="144">
        <f>F113</f>
        <v>2938.005</v>
      </c>
    </row>
    <row r="113" spans="1:6" ht="94.5" hidden="1">
      <c r="A113" s="38" t="s">
        <v>111</v>
      </c>
      <c r="B113" s="38" t="s">
        <v>264</v>
      </c>
      <c r="C113" s="38" t="s">
        <v>243</v>
      </c>
      <c r="D113" s="38" t="s">
        <v>483</v>
      </c>
      <c r="E113" s="38"/>
      <c r="F113" s="144">
        <f>F114+F115+F117+F116</f>
        <v>2938.005</v>
      </c>
    </row>
    <row r="114" spans="1:6" ht="94.5" hidden="1">
      <c r="A114" s="38" t="s">
        <v>332</v>
      </c>
      <c r="B114" s="38" t="s">
        <v>264</v>
      </c>
      <c r="C114" s="38" t="s">
        <v>243</v>
      </c>
      <c r="D114" s="38" t="s">
        <v>483</v>
      </c>
      <c r="E114" s="38" t="s">
        <v>234</v>
      </c>
      <c r="F114" s="147">
        <v>1425.029</v>
      </c>
    </row>
    <row r="115" spans="1:6" ht="94.5" hidden="1">
      <c r="A115" s="38" t="s">
        <v>153</v>
      </c>
      <c r="B115" s="38" t="s">
        <v>264</v>
      </c>
      <c r="C115" s="38" t="s">
        <v>243</v>
      </c>
      <c r="D115" s="38" t="s">
        <v>483</v>
      </c>
      <c r="E115" s="38" t="s">
        <v>149</v>
      </c>
      <c r="F115" s="147">
        <v>156.4</v>
      </c>
    </row>
    <row r="116" spans="1:6" ht="94.5" hidden="1">
      <c r="A116" s="38" t="s">
        <v>484</v>
      </c>
      <c r="B116" s="38" t="s">
        <v>264</v>
      </c>
      <c r="C116" s="38" t="s">
        <v>243</v>
      </c>
      <c r="D116" s="38" t="s">
        <v>724</v>
      </c>
      <c r="E116" s="38" t="s">
        <v>227</v>
      </c>
      <c r="F116" s="147">
        <v>1350</v>
      </c>
    </row>
    <row r="117" spans="1:6" ht="94.5" hidden="1">
      <c r="A117" s="38" t="s">
        <v>150</v>
      </c>
      <c r="B117" s="38" t="s">
        <v>264</v>
      </c>
      <c r="C117" s="38" t="s">
        <v>243</v>
      </c>
      <c r="D117" s="38" t="s">
        <v>483</v>
      </c>
      <c r="E117" s="38" t="s">
        <v>151</v>
      </c>
      <c r="F117" s="147">
        <v>6.576</v>
      </c>
    </row>
    <row r="118" spans="1:6" ht="94.5" hidden="1">
      <c r="A118" s="82" t="s">
        <v>102</v>
      </c>
      <c r="B118" s="37" t="s">
        <v>264</v>
      </c>
      <c r="C118" s="37" t="s">
        <v>243</v>
      </c>
      <c r="D118" s="37" t="s">
        <v>440</v>
      </c>
      <c r="E118" s="40"/>
      <c r="F118" s="145">
        <f>F119</f>
        <v>9078.548</v>
      </c>
    </row>
    <row r="119" spans="1:6" ht="99.75" hidden="1">
      <c r="A119" s="45" t="s">
        <v>441</v>
      </c>
      <c r="B119" s="40" t="s">
        <v>264</v>
      </c>
      <c r="C119" s="40" t="s">
        <v>243</v>
      </c>
      <c r="D119" s="40" t="s">
        <v>442</v>
      </c>
      <c r="E119" s="38"/>
      <c r="F119" s="144">
        <f>F122+F126+F130+F120</f>
        <v>9078.548</v>
      </c>
    </row>
    <row r="120" spans="1:6" ht="94.5" hidden="1">
      <c r="A120" s="92" t="s">
        <v>485</v>
      </c>
      <c r="B120" s="38" t="s">
        <v>264</v>
      </c>
      <c r="C120" s="38" t="s">
        <v>243</v>
      </c>
      <c r="D120" s="38" t="s">
        <v>486</v>
      </c>
      <c r="E120" s="38"/>
      <c r="F120" s="144">
        <f>F121</f>
        <v>171.29</v>
      </c>
    </row>
    <row r="121" spans="1:6" ht="94.5" hidden="1">
      <c r="A121" s="38" t="s">
        <v>332</v>
      </c>
      <c r="B121" s="38" t="s">
        <v>264</v>
      </c>
      <c r="C121" s="38" t="s">
        <v>243</v>
      </c>
      <c r="D121" s="38" t="s">
        <v>486</v>
      </c>
      <c r="E121" s="38" t="s">
        <v>234</v>
      </c>
      <c r="F121" s="144">
        <v>171.29</v>
      </c>
    </row>
    <row r="122" spans="1:6" ht="94.5" hidden="1">
      <c r="A122" s="92" t="s">
        <v>488</v>
      </c>
      <c r="B122" s="38" t="s">
        <v>264</v>
      </c>
      <c r="C122" s="38" t="s">
        <v>243</v>
      </c>
      <c r="D122" s="38" t="s">
        <v>489</v>
      </c>
      <c r="E122" s="38"/>
      <c r="F122" s="144">
        <f>F123+F124+F125</f>
        <v>791.423</v>
      </c>
    </row>
    <row r="123" spans="1:6" ht="94.5" hidden="1">
      <c r="A123" s="38" t="s">
        <v>331</v>
      </c>
      <c r="B123" s="38" t="s">
        <v>264</v>
      </c>
      <c r="C123" s="38" t="s">
        <v>243</v>
      </c>
      <c r="D123" s="38" t="s">
        <v>489</v>
      </c>
      <c r="E123" s="38" t="s">
        <v>152</v>
      </c>
      <c r="F123" s="147">
        <v>776.569</v>
      </c>
    </row>
    <row r="124" spans="1:6" ht="94.5" hidden="1">
      <c r="A124" s="38" t="s">
        <v>332</v>
      </c>
      <c r="B124" s="38" t="s">
        <v>264</v>
      </c>
      <c r="C124" s="38" t="s">
        <v>243</v>
      </c>
      <c r="D124" s="38" t="s">
        <v>489</v>
      </c>
      <c r="E124" s="38" t="s">
        <v>234</v>
      </c>
      <c r="F124" s="147"/>
    </row>
    <row r="125" spans="1:6" ht="94.5" hidden="1">
      <c r="A125" s="38" t="s">
        <v>332</v>
      </c>
      <c r="B125" s="38" t="s">
        <v>264</v>
      </c>
      <c r="C125" s="38" t="s">
        <v>243</v>
      </c>
      <c r="D125" s="38" t="s">
        <v>489</v>
      </c>
      <c r="E125" s="38" t="s">
        <v>234</v>
      </c>
      <c r="F125" s="147">
        <v>14.854</v>
      </c>
    </row>
    <row r="126" spans="1:6" ht="94.5" hidden="1">
      <c r="A126" s="46" t="s">
        <v>99</v>
      </c>
      <c r="B126" s="46" t="s">
        <v>264</v>
      </c>
      <c r="C126" s="46" t="s">
        <v>243</v>
      </c>
      <c r="D126" s="46" t="s">
        <v>490</v>
      </c>
      <c r="E126" s="46"/>
      <c r="F126" s="146">
        <f>F127+F128+F129</f>
        <v>7905.834999999999</v>
      </c>
    </row>
    <row r="127" spans="1:6" ht="94.5" hidden="1">
      <c r="A127" s="38" t="s">
        <v>331</v>
      </c>
      <c r="B127" s="38" t="s">
        <v>264</v>
      </c>
      <c r="C127" s="38" t="s">
        <v>243</v>
      </c>
      <c r="D127" s="38" t="s">
        <v>490</v>
      </c>
      <c r="E127" s="38" t="s">
        <v>152</v>
      </c>
      <c r="F127" s="144">
        <v>3534.101</v>
      </c>
    </row>
    <row r="128" spans="1:6" ht="94.5" hidden="1">
      <c r="A128" s="38" t="s">
        <v>332</v>
      </c>
      <c r="B128" s="38" t="s">
        <v>264</v>
      </c>
      <c r="C128" s="38" t="s">
        <v>243</v>
      </c>
      <c r="D128" s="38" t="s">
        <v>490</v>
      </c>
      <c r="E128" s="38" t="s">
        <v>234</v>
      </c>
      <c r="F128" s="144">
        <v>4245.119</v>
      </c>
    </row>
    <row r="129" spans="1:6" ht="94.5" hidden="1">
      <c r="A129" s="38" t="s">
        <v>150</v>
      </c>
      <c r="B129" s="38" t="s">
        <v>264</v>
      </c>
      <c r="C129" s="38" t="s">
        <v>243</v>
      </c>
      <c r="D129" s="38" t="s">
        <v>490</v>
      </c>
      <c r="E129" s="38" t="s">
        <v>151</v>
      </c>
      <c r="F129" s="144">
        <v>126.615</v>
      </c>
    </row>
    <row r="130" spans="1:6" ht="94.5" hidden="1">
      <c r="A130" s="93" t="s">
        <v>491</v>
      </c>
      <c r="B130" s="46" t="s">
        <v>264</v>
      </c>
      <c r="C130" s="46" t="s">
        <v>243</v>
      </c>
      <c r="D130" s="46" t="s">
        <v>492</v>
      </c>
      <c r="E130" s="46"/>
      <c r="F130" s="146">
        <f>F131</f>
        <v>210</v>
      </c>
    </row>
    <row r="131" spans="1:6" ht="94.5" hidden="1">
      <c r="A131" s="38" t="s">
        <v>332</v>
      </c>
      <c r="B131" s="38" t="s">
        <v>264</v>
      </c>
      <c r="C131" s="38" t="s">
        <v>243</v>
      </c>
      <c r="D131" s="38" t="s">
        <v>492</v>
      </c>
      <c r="E131" s="38" t="s">
        <v>234</v>
      </c>
      <c r="F131" s="144">
        <v>210</v>
      </c>
    </row>
    <row r="132" spans="1:6" ht="94.5" hidden="1">
      <c r="A132" s="59" t="s">
        <v>477</v>
      </c>
      <c r="B132" s="46" t="s">
        <v>264</v>
      </c>
      <c r="C132" s="46" t="s">
        <v>243</v>
      </c>
      <c r="D132" s="46" t="s">
        <v>478</v>
      </c>
      <c r="E132" s="46"/>
      <c r="F132" s="146">
        <f>F133</f>
        <v>509.7</v>
      </c>
    </row>
    <row r="133" spans="1:6" ht="94.5" hidden="1">
      <c r="A133" s="58" t="s">
        <v>137</v>
      </c>
      <c r="B133" s="38" t="s">
        <v>264</v>
      </c>
      <c r="C133" s="38" t="s">
        <v>243</v>
      </c>
      <c r="D133" s="38" t="s">
        <v>479</v>
      </c>
      <c r="E133" s="38"/>
      <c r="F133" s="144">
        <f>F135+F134</f>
        <v>509.7</v>
      </c>
    </row>
    <row r="134" spans="1:6" ht="94.5" hidden="1">
      <c r="A134" s="38" t="s">
        <v>153</v>
      </c>
      <c r="B134" s="38" t="s">
        <v>264</v>
      </c>
      <c r="C134" s="38" t="s">
        <v>243</v>
      </c>
      <c r="D134" s="38" t="s">
        <v>493</v>
      </c>
      <c r="E134" s="38" t="s">
        <v>149</v>
      </c>
      <c r="F134" s="144">
        <v>160</v>
      </c>
    </row>
    <row r="135" spans="1:6" ht="94.5" hidden="1">
      <c r="A135" s="41" t="s">
        <v>110</v>
      </c>
      <c r="B135" s="38" t="s">
        <v>264</v>
      </c>
      <c r="C135" s="38" t="s">
        <v>243</v>
      </c>
      <c r="D135" s="38" t="s">
        <v>480</v>
      </c>
      <c r="E135" s="38"/>
      <c r="F135" s="144">
        <f>F137+F136</f>
        <v>349.7</v>
      </c>
    </row>
    <row r="136" spans="1:6" ht="94.5" hidden="1">
      <c r="A136" s="38" t="s">
        <v>332</v>
      </c>
      <c r="B136" s="38" t="s">
        <v>264</v>
      </c>
      <c r="C136" s="38" t="s">
        <v>243</v>
      </c>
      <c r="D136" s="38" t="s">
        <v>480</v>
      </c>
      <c r="E136" s="38" t="s">
        <v>234</v>
      </c>
      <c r="F136" s="144">
        <v>50.5</v>
      </c>
    </row>
    <row r="137" spans="1:6" ht="94.5" hidden="1">
      <c r="A137" s="38" t="s">
        <v>153</v>
      </c>
      <c r="B137" s="38" t="s">
        <v>264</v>
      </c>
      <c r="C137" s="38" t="s">
        <v>243</v>
      </c>
      <c r="D137" s="38" t="s">
        <v>480</v>
      </c>
      <c r="E137" s="38" t="s">
        <v>149</v>
      </c>
      <c r="F137" s="144">
        <v>299.2</v>
      </c>
    </row>
    <row r="138" spans="1:6" ht="15" hidden="1">
      <c r="A138" s="37" t="s">
        <v>245</v>
      </c>
      <c r="B138" s="37" t="s">
        <v>264</v>
      </c>
      <c r="C138" s="37" t="s">
        <v>243</v>
      </c>
      <c r="D138" s="38"/>
      <c r="E138" s="38"/>
      <c r="F138" s="143">
        <f>F139+F146+F150+F158+F162+F166+F170+F174+F178+F182+F186+F154</f>
        <v>362.70000000000005</v>
      </c>
    </row>
    <row r="139" spans="1:6" ht="99.75" hidden="1">
      <c r="A139" s="94" t="s">
        <v>494</v>
      </c>
      <c r="B139" s="40" t="s">
        <v>264</v>
      </c>
      <c r="C139" s="40" t="s">
        <v>243</v>
      </c>
      <c r="D139" s="40" t="s">
        <v>122</v>
      </c>
      <c r="E139" s="40"/>
      <c r="F139" s="145">
        <f>F140+F143</f>
        <v>80.4</v>
      </c>
    </row>
    <row r="140" spans="1:6" ht="94.5" hidden="1">
      <c r="A140" s="89" t="s">
        <v>495</v>
      </c>
      <c r="B140" s="37" t="s">
        <v>264</v>
      </c>
      <c r="C140" s="37" t="s">
        <v>243</v>
      </c>
      <c r="D140" s="38" t="s">
        <v>123</v>
      </c>
      <c r="E140" s="38"/>
      <c r="F140" s="144">
        <f>F141</f>
        <v>80.4</v>
      </c>
    </row>
    <row r="141" spans="1:6" ht="94.5" hidden="1">
      <c r="A141" s="95" t="s">
        <v>333</v>
      </c>
      <c r="B141" s="37" t="s">
        <v>264</v>
      </c>
      <c r="C141" s="37" t="s">
        <v>243</v>
      </c>
      <c r="D141" s="38" t="s">
        <v>496</v>
      </c>
      <c r="E141" s="38"/>
      <c r="F141" s="144">
        <f>F142</f>
        <v>80.4</v>
      </c>
    </row>
    <row r="142" spans="1:6" ht="94.5" hidden="1">
      <c r="A142" s="38" t="s">
        <v>150</v>
      </c>
      <c r="B142" s="37" t="s">
        <v>264</v>
      </c>
      <c r="C142" s="37" t="s">
        <v>243</v>
      </c>
      <c r="D142" s="38" t="s">
        <v>496</v>
      </c>
      <c r="E142" s="38" t="s">
        <v>151</v>
      </c>
      <c r="F142" s="147">
        <v>80.4</v>
      </c>
    </row>
    <row r="143" spans="1:6" ht="94.5" hidden="1">
      <c r="A143" s="42" t="s">
        <v>497</v>
      </c>
      <c r="B143" s="38" t="s">
        <v>264</v>
      </c>
      <c r="C143" s="38" t="s">
        <v>243</v>
      </c>
      <c r="D143" s="38" t="s">
        <v>498</v>
      </c>
      <c r="E143" s="38"/>
      <c r="F143" s="144">
        <f>F144</f>
        <v>0</v>
      </c>
    </row>
    <row r="144" spans="1:6" ht="94.5" hidden="1">
      <c r="A144" s="38" t="s">
        <v>95</v>
      </c>
      <c r="B144" s="38" t="s">
        <v>109</v>
      </c>
      <c r="C144" s="38" t="s">
        <v>243</v>
      </c>
      <c r="D144" s="38" t="s">
        <v>499</v>
      </c>
      <c r="E144" s="38"/>
      <c r="F144" s="144">
        <f>F145</f>
        <v>0</v>
      </c>
    </row>
    <row r="145" spans="1:6" ht="94.5" hidden="1">
      <c r="A145" s="38" t="s">
        <v>332</v>
      </c>
      <c r="B145" s="38" t="s">
        <v>264</v>
      </c>
      <c r="C145" s="38" t="s">
        <v>243</v>
      </c>
      <c r="D145" s="38" t="s">
        <v>499</v>
      </c>
      <c r="E145" s="38" t="s">
        <v>234</v>
      </c>
      <c r="F145" s="147"/>
    </row>
    <row r="146" spans="1:6" ht="94.5" hidden="1">
      <c r="A146" s="98" t="s">
        <v>92</v>
      </c>
      <c r="B146" s="37" t="s">
        <v>264</v>
      </c>
      <c r="C146" s="37" t="s">
        <v>243</v>
      </c>
      <c r="D146" s="37" t="s">
        <v>500</v>
      </c>
      <c r="E146" s="37"/>
      <c r="F146" s="143">
        <f>F147</f>
        <v>62.4</v>
      </c>
    </row>
    <row r="147" spans="1:6" ht="94.5" hidden="1">
      <c r="A147" s="96" t="s">
        <v>501</v>
      </c>
      <c r="B147" s="38" t="s">
        <v>264</v>
      </c>
      <c r="C147" s="38" t="s">
        <v>243</v>
      </c>
      <c r="D147" s="38" t="s">
        <v>84</v>
      </c>
      <c r="E147" s="38"/>
      <c r="F147" s="144">
        <f>F148</f>
        <v>62.4</v>
      </c>
    </row>
    <row r="148" spans="1:6" ht="94.5" hidden="1">
      <c r="A148" s="110" t="s">
        <v>113</v>
      </c>
      <c r="B148" s="38" t="s">
        <v>264</v>
      </c>
      <c r="C148" s="38" t="s">
        <v>243</v>
      </c>
      <c r="D148" s="38" t="s">
        <v>502</v>
      </c>
      <c r="E148" s="38"/>
      <c r="F148" s="144">
        <f>F149</f>
        <v>62.4</v>
      </c>
    </row>
    <row r="149" spans="1:6" ht="94.5" hidden="1">
      <c r="A149" s="38" t="s">
        <v>332</v>
      </c>
      <c r="B149" s="38" t="s">
        <v>264</v>
      </c>
      <c r="C149" s="38" t="s">
        <v>243</v>
      </c>
      <c r="D149" s="38" t="s">
        <v>502</v>
      </c>
      <c r="E149" s="38" t="s">
        <v>234</v>
      </c>
      <c r="F149" s="147">
        <v>62.4</v>
      </c>
    </row>
    <row r="150" spans="1:6" ht="99.75" hidden="1">
      <c r="A150" s="156" t="s">
        <v>503</v>
      </c>
      <c r="B150" s="40" t="s">
        <v>264</v>
      </c>
      <c r="C150" s="40" t="s">
        <v>243</v>
      </c>
      <c r="D150" s="40" t="s">
        <v>504</v>
      </c>
      <c r="E150" s="40"/>
      <c r="F150" s="145">
        <f>F151</f>
        <v>20</v>
      </c>
    </row>
    <row r="151" spans="1:6" ht="94.5" hidden="1">
      <c r="A151" s="97" t="s">
        <v>505</v>
      </c>
      <c r="B151" s="38" t="s">
        <v>264</v>
      </c>
      <c r="C151" s="38" t="s">
        <v>243</v>
      </c>
      <c r="D151" s="38" t="s">
        <v>81</v>
      </c>
      <c r="E151" s="38"/>
      <c r="F151" s="144">
        <f>F152</f>
        <v>20</v>
      </c>
    </row>
    <row r="152" spans="1:6" ht="94.5" hidden="1">
      <c r="A152" s="41" t="s">
        <v>506</v>
      </c>
      <c r="B152" s="38" t="s">
        <v>264</v>
      </c>
      <c r="C152" s="38" t="s">
        <v>243</v>
      </c>
      <c r="D152" s="38" t="s">
        <v>507</v>
      </c>
      <c r="E152" s="38"/>
      <c r="F152" s="144">
        <f>F153</f>
        <v>20</v>
      </c>
    </row>
    <row r="153" spans="1:6" ht="94.5" hidden="1">
      <c r="A153" s="38" t="s">
        <v>332</v>
      </c>
      <c r="B153" s="38" t="s">
        <v>264</v>
      </c>
      <c r="C153" s="38" t="s">
        <v>243</v>
      </c>
      <c r="D153" s="38" t="s">
        <v>507</v>
      </c>
      <c r="E153" s="38" t="s">
        <v>234</v>
      </c>
      <c r="F153" s="154">
        <v>20</v>
      </c>
    </row>
    <row r="154" spans="1:6" ht="85.5" hidden="1">
      <c r="A154" s="45" t="s">
        <v>508</v>
      </c>
      <c r="B154" s="40" t="s">
        <v>264</v>
      </c>
      <c r="C154" s="40" t="s">
        <v>243</v>
      </c>
      <c r="D154" s="40" t="s">
        <v>509</v>
      </c>
      <c r="E154" s="40"/>
      <c r="F154" s="157">
        <f>F155</f>
        <v>20</v>
      </c>
    </row>
    <row r="155" spans="1:6" ht="94.5" hidden="1">
      <c r="A155" s="38" t="s">
        <v>510</v>
      </c>
      <c r="B155" s="38" t="s">
        <v>264</v>
      </c>
      <c r="C155" s="38" t="s">
        <v>243</v>
      </c>
      <c r="D155" s="38" t="s">
        <v>511</v>
      </c>
      <c r="E155" s="38"/>
      <c r="F155" s="154">
        <f>F156</f>
        <v>20</v>
      </c>
    </row>
    <row r="156" spans="1:6" ht="94.5" hidden="1">
      <c r="A156" s="97" t="s">
        <v>512</v>
      </c>
      <c r="B156" s="38" t="s">
        <v>264</v>
      </c>
      <c r="C156" s="38" t="s">
        <v>243</v>
      </c>
      <c r="D156" s="38" t="s">
        <v>513</v>
      </c>
      <c r="E156" s="38"/>
      <c r="F156" s="154">
        <f>F157</f>
        <v>20</v>
      </c>
    </row>
    <row r="157" spans="1:6" ht="94.5" hidden="1">
      <c r="A157" s="38" t="s">
        <v>233</v>
      </c>
      <c r="B157" s="38" t="s">
        <v>264</v>
      </c>
      <c r="C157" s="38" t="s">
        <v>243</v>
      </c>
      <c r="D157" s="38" t="s">
        <v>513</v>
      </c>
      <c r="E157" s="38" t="s">
        <v>234</v>
      </c>
      <c r="F157" s="154">
        <v>20</v>
      </c>
    </row>
    <row r="158" spans="1:6" ht="99.75" hidden="1">
      <c r="A158" s="98" t="s">
        <v>514</v>
      </c>
      <c r="B158" s="40" t="s">
        <v>264</v>
      </c>
      <c r="C158" s="40" t="s">
        <v>243</v>
      </c>
      <c r="D158" s="40" t="s">
        <v>515</v>
      </c>
      <c r="E158" s="40"/>
      <c r="F158" s="145">
        <f>F159</f>
        <v>0</v>
      </c>
    </row>
    <row r="159" spans="1:6" ht="94.5" hidden="1">
      <c r="A159" s="42" t="s">
        <v>516</v>
      </c>
      <c r="B159" s="38" t="s">
        <v>264</v>
      </c>
      <c r="C159" s="38" t="s">
        <v>243</v>
      </c>
      <c r="D159" s="38" t="s">
        <v>83</v>
      </c>
      <c r="E159" s="38"/>
      <c r="F159" s="144">
        <f>F160</f>
        <v>0</v>
      </c>
    </row>
    <row r="160" spans="1:6" ht="94.5" hidden="1">
      <c r="A160" s="38" t="s">
        <v>100</v>
      </c>
      <c r="B160" s="38" t="s">
        <v>264</v>
      </c>
      <c r="C160" s="38" t="s">
        <v>243</v>
      </c>
      <c r="D160" s="38" t="s">
        <v>517</v>
      </c>
      <c r="E160" s="38"/>
      <c r="F160" s="144">
        <f>F161</f>
        <v>0</v>
      </c>
    </row>
    <row r="161" spans="1:6" ht="94.5" hidden="1">
      <c r="A161" s="38" t="s">
        <v>332</v>
      </c>
      <c r="B161" s="38" t="s">
        <v>264</v>
      </c>
      <c r="C161" s="38" t="s">
        <v>243</v>
      </c>
      <c r="D161" s="38" t="s">
        <v>517</v>
      </c>
      <c r="E161" s="38" t="s">
        <v>234</v>
      </c>
      <c r="F161" s="147">
        <v>0</v>
      </c>
    </row>
    <row r="162" spans="1:6" ht="15" hidden="1">
      <c r="A162" s="99"/>
      <c r="B162" s="40"/>
      <c r="C162" s="40"/>
      <c r="D162" s="40"/>
      <c r="E162" s="40"/>
      <c r="F162" s="145">
        <f>F163</f>
        <v>0</v>
      </c>
    </row>
    <row r="163" spans="1:6" ht="15" hidden="1">
      <c r="A163" s="46"/>
      <c r="B163" s="46"/>
      <c r="C163" s="46"/>
      <c r="D163" s="46"/>
      <c r="E163" s="46"/>
      <c r="F163" s="146">
        <f>F164</f>
        <v>0</v>
      </c>
    </row>
    <row r="164" spans="1:6" ht="15" hidden="1">
      <c r="A164" s="38"/>
      <c r="B164" s="38"/>
      <c r="C164" s="38"/>
      <c r="D164" s="38"/>
      <c r="E164" s="38"/>
      <c r="F164" s="144">
        <f>F165</f>
        <v>0</v>
      </c>
    </row>
    <row r="165" spans="1:6" ht="15" hidden="1">
      <c r="A165" s="38"/>
      <c r="B165" s="38"/>
      <c r="C165" s="38"/>
      <c r="D165" s="38"/>
      <c r="E165" s="38"/>
      <c r="F165" s="147"/>
    </row>
    <row r="166" spans="1:6" ht="15" hidden="1">
      <c r="A166" s="98"/>
      <c r="B166" s="40"/>
      <c r="C166" s="40"/>
      <c r="D166" s="40"/>
      <c r="E166" s="40"/>
      <c r="F166" s="145">
        <f>F167</f>
        <v>0</v>
      </c>
    </row>
    <row r="167" spans="1:6" ht="15" hidden="1">
      <c r="A167" s="42"/>
      <c r="B167" s="38"/>
      <c r="C167" s="38"/>
      <c r="D167" s="38"/>
      <c r="E167" s="38"/>
      <c r="F167" s="144">
        <f>F168</f>
        <v>0</v>
      </c>
    </row>
    <row r="168" spans="1:6" ht="15" hidden="1">
      <c r="A168" s="38"/>
      <c r="B168" s="38"/>
      <c r="C168" s="38"/>
      <c r="D168" s="38"/>
      <c r="E168" s="38"/>
      <c r="F168" s="144">
        <f>F169</f>
        <v>0</v>
      </c>
    </row>
    <row r="169" spans="1:6" ht="15" hidden="1">
      <c r="A169" s="38"/>
      <c r="B169" s="38"/>
      <c r="C169" s="38"/>
      <c r="D169" s="38"/>
      <c r="E169" s="38"/>
      <c r="F169" s="147"/>
    </row>
    <row r="170" spans="1:6" ht="99.75" hidden="1">
      <c r="A170" s="63" t="s">
        <v>88</v>
      </c>
      <c r="B170" s="40" t="s">
        <v>264</v>
      </c>
      <c r="C170" s="40" t="s">
        <v>243</v>
      </c>
      <c r="D170" s="40" t="s">
        <v>466</v>
      </c>
      <c r="E170" s="40"/>
      <c r="F170" s="152">
        <f>F171</f>
        <v>40</v>
      </c>
    </row>
    <row r="171" spans="1:6" ht="94.5" hidden="1">
      <c r="A171" s="41" t="s">
        <v>518</v>
      </c>
      <c r="B171" s="38" t="s">
        <v>264</v>
      </c>
      <c r="C171" s="38" t="s">
        <v>243</v>
      </c>
      <c r="D171" s="38" t="s">
        <v>82</v>
      </c>
      <c r="E171" s="38"/>
      <c r="F171" s="147">
        <f>F172</f>
        <v>40</v>
      </c>
    </row>
    <row r="172" spans="1:6" ht="94.5" hidden="1">
      <c r="A172" s="38" t="s">
        <v>519</v>
      </c>
      <c r="B172" s="38" t="s">
        <v>264</v>
      </c>
      <c r="C172" s="38" t="s">
        <v>243</v>
      </c>
      <c r="D172" s="38" t="s">
        <v>520</v>
      </c>
      <c r="E172" s="38"/>
      <c r="F172" s="147">
        <f>F173</f>
        <v>40</v>
      </c>
    </row>
    <row r="173" spans="1:6" ht="94.5" hidden="1">
      <c r="A173" s="38" t="s">
        <v>332</v>
      </c>
      <c r="B173" s="38" t="s">
        <v>264</v>
      </c>
      <c r="C173" s="38" t="s">
        <v>243</v>
      </c>
      <c r="D173" s="38" t="s">
        <v>520</v>
      </c>
      <c r="E173" s="38" t="s">
        <v>234</v>
      </c>
      <c r="F173" s="147">
        <v>40</v>
      </c>
    </row>
    <row r="174" spans="1:6" ht="99.75" hidden="1">
      <c r="A174" s="98" t="s">
        <v>725</v>
      </c>
      <c r="B174" s="40" t="s">
        <v>264</v>
      </c>
      <c r="C174" s="40" t="s">
        <v>243</v>
      </c>
      <c r="D174" s="40" t="s">
        <v>522</v>
      </c>
      <c r="E174" s="40"/>
      <c r="F174" s="145">
        <f>F175</f>
        <v>0</v>
      </c>
    </row>
    <row r="175" spans="1:6" ht="94.5" hidden="1">
      <c r="A175" s="42" t="s">
        <v>523</v>
      </c>
      <c r="B175" s="38" t="s">
        <v>264</v>
      </c>
      <c r="C175" s="38" t="s">
        <v>243</v>
      </c>
      <c r="D175" s="38" t="s">
        <v>524</v>
      </c>
      <c r="E175" s="38"/>
      <c r="F175" s="144">
        <f>F176</f>
        <v>0</v>
      </c>
    </row>
    <row r="176" spans="1:6" ht="94.5" hidden="1">
      <c r="A176" s="38" t="s">
        <v>93</v>
      </c>
      <c r="B176" s="38" t="s">
        <v>264</v>
      </c>
      <c r="C176" s="38" t="s">
        <v>243</v>
      </c>
      <c r="D176" s="38" t="s">
        <v>525</v>
      </c>
      <c r="E176" s="38"/>
      <c r="F176" s="144">
        <f>F177</f>
        <v>0</v>
      </c>
    </row>
    <row r="177" spans="1:6" ht="94.5" hidden="1">
      <c r="A177" s="38" t="s">
        <v>332</v>
      </c>
      <c r="B177" s="38" t="s">
        <v>264</v>
      </c>
      <c r="C177" s="38" t="s">
        <v>243</v>
      </c>
      <c r="D177" s="38" t="s">
        <v>525</v>
      </c>
      <c r="E177" s="38" t="s">
        <v>234</v>
      </c>
      <c r="F177" s="154"/>
    </row>
    <row r="178" spans="1:6" ht="99.75" hidden="1">
      <c r="A178" s="98" t="s">
        <v>313</v>
      </c>
      <c r="B178" s="40" t="s">
        <v>264</v>
      </c>
      <c r="C178" s="40" t="s">
        <v>243</v>
      </c>
      <c r="D178" s="40" t="s">
        <v>470</v>
      </c>
      <c r="E178" s="40"/>
      <c r="F178" s="145">
        <f>F179</f>
        <v>29.9</v>
      </c>
    </row>
    <row r="179" spans="1:6" ht="94.5" hidden="1">
      <c r="A179" s="41" t="s">
        <v>471</v>
      </c>
      <c r="B179" s="38" t="s">
        <v>264</v>
      </c>
      <c r="C179" s="38" t="s">
        <v>243</v>
      </c>
      <c r="D179" s="38" t="s">
        <v>89</v>
      </c>
      <c r="E179" s="38"/>
      <c r="F179" s="144">
        <f>F180</f>
        <v>29.9</v>
      </c>
    </row>
    <row r="180" spans="1:6" ht="94.5" hidden="1">
      <c r="A180" s="58" t="s">
        <v>127</v>
      </c>
      <c r="B180" s="38" t="s">
        <v>264</v>
      </c>
      <c r="C180" s="38" t="s">
        <v>243</v>
      </c>
      <c r="D180" s="38" t="s">
        <v>472</v>
      </c>
      <c r="E180" s="38"/>
      <c r="F180" s="144">
        <f>F181</f>
        <v>29.9</v>
      </c>
    </row>
    <row r="181" spans="1:6" ht="94.5" hidden="1">
      <c r="A181" s="38" t="s">
        <v>332</v>
      </c>
      <c r="B181" s="38" t="s">
        <v>264</v>
      </c>
      <c r="C181" s="38" t="s">
        <v>243</v>
      </c>
      <c r="D181" s="38" t="s">
        <v>472</v>
      </c>
      <c r="E181" s="38" t="s">
        <v>234</v>
      </c>
      <c r="F181" s="154">
        <v>29.9</v>
      </c>
    </row>
    <row r="182" spans="1:6" ht="94.5" hidden="1">
      <c r="A182" s="63" t="s">
        <v>526</v>
      </c>
      <c r="B182" s="37" t="s">
        <v>264</v>
      </c>
      <c r="C182" s="37" t="s">
        <v>243</v>
      </c>
      <c r="D182" s="37" t="s">
        <v>527</v>
      </c>
      <c r="E182" s="37"/>
      <c r="F182" s="151">
        <f>F183</f>
        <v>10</v>
      </c>
    </row>
    <row r="183" spans="1:6" ht="94.5" hidden="1">
      <c r="A183" s="43" t="s">
        <v>528</v>
      </c>
      <c r="B183" s="38" t="s">
        <v>264</v>
      </c>
      <c r="C183" s="38" t="s">
        <v>243</v>
      </c>
      <c r="D183" s="38" t="s">
        <v>529</v>
      </c>
      <c r="E183" s="38"/>
      <c r="F183" s="147">
        <f>F184</f>
        <v>10</v>
      </c>
    </row>
    <row r="184" spans="1:6" ht="94.5" hidden="1">
      <c r="A184" s="38" t="s">
        <v>530</v>
      </c>
      <c r="B184" s="38" t="s">
        <v>264</v>
      </c>
      <c r="C184" s="38" t="s">
        <v>243</v>
      </c>
      <c r="D184" s="38" t="s">
        <v>531</v>
      </c>
      <c r="E184" s="38"/>
      <c r="F184" s="147">
        <f>F185</f>
        <v>10</v>
      </c>
    </row>
    <row r="185" spans="1:6" ht="94.5" hidden="1">
      <c r="A185" s="38" t="s">
        <v>153</v>
      </c>
      <c r="B185" s="38" t="s">
        <v>264</v>
      </c>
      <c r="C185" s="38" t="s">
        <v>243</v>
      </c>
      <c r="D185" s="38" t="s">
        <v>531</v>
      </c>
      <c r="E185" s="38" t="s">
        <v>149</v>
      </c>
      <c r="F185" s="147">
        <v>10</v>
      </c>
    </row>
    <row r="186" spans="1:6" ht="94.5" hidden="1">
      <c r="A186" s="63" t="s">
        <v>94</v>
      </c>
      <c r="B186" s="37" t="s">
        <v>264</v>
      </c>
      <c r="C186" s="37" t="s">
        <v>243</v>
      </c>
      <c r="D186" s="37" t="s">
        <v>473</v>
      </c>
      <c r="E186" s="37"/>
      <c r="F186" s="151">
        <f>F187</f>
        <v>100</v>
      </c>
    </row>
    <row r="187" spans="1:6" ht="94.5" hidden="1">
      <c r="A187" s="43" t="s">
        <v>474</v>
      </c>
      <c r="B187" s="38" t="s">
        <v>264</v>
      </c>
      <c r="C187" s="38" t="s">
        <v>243</v>
      </c>
      <c r="D187" s="38" t="s">
        <v>475</v>
      </c>
      <c r="E187" s="38"/>
      <c r="F187" s="147">
        <f>F188</f>
        <v>100</v>
      </c>
    </row>
    <row r="188" spans="1:6" ht="94.5" hidden="1">
      <c r="A188" s="38" t="s">
        <v>95</v>
      </c>
      <c r="B188" s="38" t="s">
        <v>264</v>
      </c>
      <c r="C188" s="38" t="s">
        <v>243</v>
      </c>
      <c r="D188" s="38" t="s">
        <v>476</v>
      </c>
      <c r="E188" s="38"/>
      <c r="F188" s="147">
        <f>F190+F189</f>
        <v>100</v>
      </c>
    </row>
    <row r="189" spans="1:6" ht="94.5" hidden="1">
      <c r="A189" s="38" t="s">
        <v>332</v>
      </c>
      <c r="B189" s="38" t="s">
        <v>264</v>
      </c>
      <c r="C189" s="38" t="s">
        <v>243</v>
      </c>
      <c r="D189" s="38" t="s">
        <v>476</v>
      </c>
      <c r="E189" s="38" t="s">
        <v>234</v>
      </c>
      <c r="F189" s="147">
        <v>3.95</v>
      </c>
    </row>
    <row r="190" spans="1:6" ht="94.5" hidden="1">
      <c r="A190" s="38" t="s">
        <v>153</v>
      </c>
      <c r="B190" s="38" t="s">
        <v>264</v>
      </c>
      <c r="C190" s="38" t="s">
        <v>243</v>
      </c>
      <c r="D190" s="38" t="s">
        <v>476</v>
      </c>
      <c r="E190" s="38" t="s">
        <v>149</v>
      </c>
      <c r="F190" s="147">
        <v>96.05</v>
      </c>
    </row>
    <row r="191" spans="1:6" ht="95.25" hidden="1">
      <c r="A191" s="158" t="s">
        <v>534</v>
      </c>
      <c r="B191" s="104" t="s">
        <v>264</v>
      </c>
      <c r="C191" s="104" t="s">
        <v>243</v>
      </c>
      <c r="D191" s="104" t="s">
        <v>535</v>
      </c>
      <c r="E191" s="37"/>
      <c r="F191" s="151">
        <f>F192</f>
        <v>40</v>
      </c>
    </row>
    <row r="192" spans="1:6" ht="95.25" hidden="1">
      <c r="A192" s="159" t="s">
        <v>536</v>
      </c>
      <c r="B192" s="103" t="s">
        <v>264</v>
      </c>
      <c r="C192" s="103" t="s">
        <v>243</v>
      </c>
      <c r="D192" s="103" t="s">
        <v>537</v>
      </c>
      <c r="E192" s="38"/>
      <c r="F192" s="147">
        <f>F193</f>
        <v>40</v>
      </c>
    </row>
    <row r="193" spans="1:6" ht="95.25" hidden="1">
      <c r="A193" s="160" t="s">
        <v>538</v>
      </c>
      <c r="B193" s="103" t="s">
        <v>264</v>
      </c>
      <c r="C193" s="103" t="s">
        <v>243</v>
      </c>
      <c r="D193" s="103" t="s">
        <v>539</v>
      </c>
      <c r="E193" s="38"/>
      <c r="F193" s="147">
        <f>F194</f>
        <v>40</v>
      </c>
    </row>
    <row r="194" spans="1:6" ht="95.25" hidden="1">
      <c r="A194" s="38" t="s">
        <v>153</v>
      </c>
      <c r="B194" s="103" t="s">
        <v>264</v>
      </c>
      <c r="C194" s="103" t="s">
        <v>243</v>
      </c>
      <c r="D194" s="103" t="s">
        <v>539</v>
      </c>
      <c r="E194" s="38" t="s">
        <v>149</v>
      </c>
      <c r="F194" s="147">
        <v>40</v>
      </c>
    </row>
    <row r="195" spans="1:6" ht="27">
      <c r="A195" s="101" t="s">
        <v>160</v>
      </c>
      <c r="B195" s="101" t="s">
        <v>240</v>
      </c>
      <c r="C195" s="101"/>
      <c r="D195" s="101"/>
      <c r="E195" s="38"/>
      <c r="F195" s="151">
        <f aca="true" t="shared" si="0" ref="F195:F200">F196</f>
        <v>48.284</v>
      </c>
    </row>
    <row r="196" spans="1:6" ht="40.5">
      <c r="A196" s="102" t="s">
        <v>161</v>
      </c>
      <c r="B196" s="102" t="s">
        <v>240</v>
      </c>
      <c r="C196" s="102" t="s">
        <v>246</v>
      </c>
      <c r="D196" s="101"/>
      <c r="E196" s="38"/>
      <c r="F196" s="147">
        <v>48.284</v>
      </c>
    </row>
    <row r="197" spans="1:6" ht="94.5" hidden="1">
      <c r="A197" s="41" t="s">
        <v>726</v>
      </c>
      <c r="B197" s="102" t="s">
        <v>240</v>
      </c>
      <c r="C197" s="102" t="s">
        <v>246</v>
      </c>
      <c r="D197" s="102" t="s">
        <v>727</v>
      </c>
      <c r="E197" s="38"/>
      <c r="F197" s="147">
        <f t="shared" si="0"/>
        <v>0</v>
      </c>
    </row>
    <row r="198" spans="1:6" ht="94.5" hidden="1">
      <c r="A198" s="83" t="s">
        <v>102</v>
      </c>
      <c r="B198" s="38" t="s">
        <v>240</v>
      </c>
      <c r="C198" s="38" t="s">
        <v>246</v>
      </c>
      <c r="D198" s="38" t="s">
        <v>440</v>
      </c>
      <c r="E198" s="38"/>
      <c r="F198" s="147">
        <f t="shared" si="0"/>
        <v>0</v>
      </c>
    </row>
    <row r="199" spans="1:6" ht="94.5" hidden="1">
      <c r="A199" s="41" t="s">
        <v>441</v>
      </c>
      <c r="B199" s="38" t="s">
        <v>240</v>
      </c>
      <c r="C199" s="38" t="s">
        <v>246</v>
      </c>
      <c r="D199" s="38" t="s">
        <v>442</v>
      </c>
      <c r="E199" s="38"/>
      <c r="F199" s="147">
        <f t="shared" si="0"/>
        <v>0</v>
      </c>
    </row>
    <row r="200" spans="1:6" ht="95.25" hidden="1">
      <c r="A200" s="102" t="s">
        <v>532</v>
      </c>
      <c r="B200" s="103" t="s">
        <v>240</v>
      </c>
      <c r="C200" s="103" t="s">
        <v>246</v>
      </c>
      <c r="D200" s="103" t="s">
        <v>533</v>
      </c>
      <c r="E200" s="38"/>
      <c r="F200" s="147">
        <f t="shared" si="0"/>
        <v>0</v>
      </c>
    </row>
    <row r="201" spans="1:6" ht="95.25" hidden="1">
      <c r="A201" s="38" t="s">
        <v>332</v>
      </c>
      <c r="B201" s="103" t="s">
        <v>240</v>
      </c>
      <c r="C201" s="103" t="s">
        <v>246</v>
      </c>
      <c r="D201" s="103" t="s">
        <v>533</v>
      </c>
      <c r="E201" s="38" t="s">
        <v>234</v>
      </c>
      <c r="F201" s="147"/>
    </row>
    <row r="202" spans="1:6" ht="27" hidden="1">
      <c r="A202" s="37" t="s">
        <v>160</v>
      </c>
      <c r="B202" s="104" t="s">
        <v>240</v>
      </c>
      <c r="C202" s="103"/>
      <c r="D202" s="103"/>
      <c r="E202" s="38"/>
      <c r="F202" s="147">
        <f>F203</f>
        <v>48.315</v>
      </c>
    </row>
    <row r="203" spans="1:6" ht="40.5" hidden="1">
      <c r="A203" s="106" t="s">
        <v>161</v>
      </c>
      <c r="B203" s="161" t="s">
        <v>240</v>
      </c>
      <c r="C203" s="161" t="s">
        <v>246</v>
      </c>
      <c r="D203" s="161"/>
      <c r="E203" s="106"/>
      <c r="F203" s="151">
        <f>F204</f>
        <v>48.315</v>
      </c>
    </row>
    <row r="204" spans="1:6" ht="95.25" hidden="1">
      <c r="A204" s="82" t="s">
        <v>102</v>
      </c>
      <c r="B204" s="162" t="s">
        <v>240</v>
      </c>
      <c r="C204" s="162" t="s">
        <v>246</v>
      </c>
      <c r="D204" s="162" t="s">
        <v>440</v>
      </c>
      <c r="E204" s="133"/>
      <c r="F204" s="147">
        <f>F205</f>
        <v>48.315</v>
      </c>
    </row>
    <row r="205" spans="1:6" ht="95.25" hidden="1">
      <c r="A205" s="45" t="s">
        <v>441</v>
      </c>
      <c r="B205" s="162" t="s">
        <v>240</v>
      </c>
      <c r="C205" s="162" t="s">
        <v>246</v>
      </c>
      <c r="D205" s="162" t="s">
        <v>442</v>
      </c>
      <c r="E205" s="133"/>
      <c r="F205" s="147">
        <f>F206</f>
        <v>48.315</v>
      </c>
    </row>
    <row r="206" spans="1:6" ht="95.25" hidden="1">
      <c r="A206" s="133" t="s">
        <v>332</v>
      </c>
      <c r="B206" s="162" t="s">
        <v>240</v>
      </c>
      <c r="C206" s="162" t="s">
        <v>246</v>
      </c>
      <c r="D206" s="162" t="s">
        <v>533</v>
      </c>
      <c r="E206" s="133" t="s">
        <v>234</v>
      </c>
      <c r="F206" s="147">
        <v>48.315</v>
      </c>
    </row>
    <row r="207" spans="1:6" ht="15">
      <c r="A207" s="37" t="s">
        <v>230</v>
      </c>
      <c r="B207" s="104" t="s">
        <v>241</v>
      </c>
      <c r="C207" s="103"/>
      <c r="D207" s="103"/>
      <c r="E207" s="38"/>
      <c r="F207" s="151">
        <f>F208+F213+F220</f>
        <v>7371.5</v>
      </c>
    </row>
    <row r="208" spans="1:6" ht="15" hidden="1">
      <c r="A208" s="40" t="s">
        <v>228</v>
      </c>
      <c r="B208" s="40" t="s">
        <v>241</v>
      </c>
      <c r="C208" s="40" t="s">
        <v>247</v>
      </c>
      <c r="D208" s="44"/>
      <c r="E208" s="44"/>
      <c r="F208" s="143"/>
    </row>
    <row r="209" spans="1:6" ht="99.75" hidden="1">
      <c r="A209" s="45" t="s">
        <v>541</v>
      </c>
      <c r="B209" s="40" t="s">
        <v>241</v>
      </c>
      <c r="C209" s="40" t="s">
        <v>247</v>
      </c>
      <c r="D209" s="50" t="s">
        <v>542</v>
      </c>
      <c r="E209" s="50"/>
      <c r="F209" s="143">
        <f>F210</f>
        <v>0</v>
      </c>
    </row>
    <row r="210" spans="1:6" ht="95.25" hidden="1">
      <c r="A210" s="41" t="s">
        <v>543</v>
      </c>
      <c r="B210" s="38" t="s">
        <v>241</v>
      </c>
      <c r="C210" s="38" t="s">
        <v>247</v>
      </c>
      <c r="D210" s="48" t="s">
        <v>544</v>
      </c>
      <c r="E210" s="48"/>
      <c r="F210" s="144">
        <f>F211</f>
        <v>0</v>
      </c>
    </row>
    <row r="211" spans="1:6" ht="95.25" hidden="1">
      <c r="A211" s="41" t="s">
        <v>112</v>
      </c>
      <c r="B211" s="38" t="s">
        <v>241</v>
      </c>
      <c r="C211" s="38" t="s">
        <v>247</v>
      </c>
      <c r="D211" s="48" t="s">
        <v>545</v>
      </c>
      <c r="E211" s="48"/>
      <c r="F211" s="144">
        <f>F212</f>
        <v>0</v>
      </c>
    </row>
    <row r="212" spans="1:6" ht="95.25" hidden="1">
      <c r="A212" s="107" t="s">
        <v>150</v>
      </c>
      <c r="B212" s="38" t="s">
        <v>241</v>
      </c>
      <c r="C212" s="38" t="s">
        <v>247</v>
      </c>
      <c r="D212" s="48" t="s">
        <v>545</v>
      </c>
      <c r="E212" s="48" t="s">
        <v>151</v>
      </c>
      <c r="F212" s="147"/>
    </row>
    <row r="213" spans="1:6" ht="15">
      <c r="A213" s="41" t="s">
        <v>126</v>
      </c>
      <c r="B213" s="38" t="s">
        <v>241</v>
      </c>
      <c r="C213" s="38" t="s">
        <v>246</v>
      </c>
      <c r="D213" s="48"/>
      <c r="E213" s="48"/>
      <c r="F213" s="144">
        <v>7361.5</v>
      </c>
    </row>
    <row r="214" spans="1:6" ht="95.25" hidden="1">
      <c r="A214" s="59" t="s">
        <v>508</v>
      </c>
      <c r="B214" s="46" t="s">
        <v>241</v>
      </c>
      <c r="C214" s="46" t="s">
        <v>246</v>
      </c>
      <c r="D214" s="47" t="s">
        <v>542</v>
      </c>
      <c r="E214" s="47"/>
      <c r="F214" s="146">
        <f>F215</f>
        <v>7876</v>
      </c>
    </row>
    <row r="215" spans="1:6" ht="95.25" hidden="1">
      <c r="A215" s="41" t="s">
        <v>608</v>
      </c>
      <c r="B215" s="38" t="s">
        <v>241</v>
      </c>
      <c r="C215" s="38" t="s">
        <v>246</v>
      </c>
      <c r="D215" s="48" t="s">
        <v>548</v>
      </c>
      <c r="E215" s="48"/>
      <c r="F215" s="144">
        <f>F216</f>
        <v>7876</v>
      </c>
    </row>
    <row r="216" spans="1:6" ht="95.25" hidden="1">
      <c r="A216" s="108" t="s">
        <v>328</v>
      </c>
      <c r="B216" s="46" t="s">
        <v>241</v>
      </c>
      <c r="C216" s="46" t="s">
        <v>246</v>
      </c>
      <c r="D216" s="47" t="s">
        <v>549</v>
      </c>
      <c r="E216" s="47"/>
      <c r="F216" s="146">
        <f>F217+F219+F218</f>
        <v>7876</v>
      </c>
    </row>
    <row r="217" spans="1:6" ht="95.25" hidden="1">
      <c r="A217" s="38" t="s">
        <v>332</v>
      </c>
      <c r="B217" s="38" t="s">
        <v>241</v>
      </c>
      <c r="C217" s="38" t="s">
        <v>246</v>
      </c>
      <c r="D217" s="48" t="s">
        <v>549</v>
      </c>
      <c r="E217" s="48" t="s">
        <v>234</v>
      </c>
      <c r="F217" s="147"/>
    </row>
    <row r="218" spans="1:6" ht="95.25" hidden="1">
      <c r="A218" s="38" t="s">
        <v>332</v>
      </c>
      <c r="B218" s="38" t="s">
        <v>241</v>
      </c>
      <c r="C218" s="38" t="s">
        <v>246</v>
      </c>
      <c r="D218" s="48" t="s">
        <v>549</v>
      </c>
      <c r="E218" s="48" t="s">
        <v>234</v>
      </c>
      <c r="F218" s="147">
        <v>1682.5</v>
      </c>
    </row>
    <row r="219" spans="1:6" ht="95.25" hidden="1">
      <c r="A219" s="61" t="s">
        <v>135</v>
      </c>
      <c r="B219" s="38" t="s">
        <v>241</v>
      </c>
      <c r="C219" s="38" t="s">
        <v>246</v>
      </c>
      <c r="D219" s="48" t="s">
        <v>549</v>
      </c>
      <c r="E219" s="48" t="s">
        <v>236</v>
      </c>
      <c r="F219" s="147">
        <v>6193.5</v>
      </c>
    </row>
    <row r="220" spans="1:6" ht="15">
      <c r="A220" s="173" t="s">
        <v>231</v>
      </c>
      <c r="B220" s="38" t="s">
        <v>241</v>
      </c>
      <c r="C220" s="38" t="s">
        <v>232</v>
      </c>
      <c r="D220" s="48"/>
      <c r="E220" s="48"/>
      <c r="F220" s="144">
        <v>10</v>
      </c>
    </row>
    <row r="221" spans="1:6" ht="99.75" hidden="1">
      <c r="A221" s="45" t="s">
        <v>508</v>
      </c>
      <c r="B221" s="40" t="s">
        <v>241</v>
      </c>
      <c r="C221" s="40" t="s">
        <v>232</v>
      </c>
      <c r="D221" s="50" t="s">
        <v>542</v>
      </c>
      <c r="E221" s="48"/>
      <c r="F221" s="144">
        <f>F222</f>
        <v>120</v>
      </c>
    </row>
    <row r="222" spans="1:6" ht="95.25" hidden="1">
      <c r="A222" s="41" t="s">
        <v>728</v>
      </c>
      <c r="B222" s="38" t="s">
        <v>241</v>
      </c>
      <c r="C222" s="38" t="s">
        <v>232</v>
      </c>
      <c r="D222" s="48" t="s">
        <v>548</v>
      </c>
      <c r="E222" s="48"/>
      <c r="F222" s="144">
        <f>F223</f>
        <v>120</v>
      </c>
    </row>
    <row r="223" spans="1:6" ht="95.25" hidden="1">
      <c r="A223" s="46" t="s">
        <v>117</v>
      </c>
      <c r="B223" s="46" t="s">
        <v>241</v>
      </c>
      <c r="C223" s="46" t="s">
        <v>232</v>
      </c>
      <c r="D223" s="47" t="s">
        <v>552</v>
      </c>
      <c r="E223" s="47"/>
      <c r="F223" s="149">
        <f>F224</f>
        <v>120</v>
      </c>
    </row>
    <row r="224" spans="1:6" ht="95.25" hidden="1">
      <c r="A224" s="38" t="s">
        <v>332</v>
      </c>
      <c r="B224" s="38" t="s">
        <v>241</v>
      </c>
      <c r="C224" s="38" t="s">
        <v>232</v>
      </c>
      <c r="D224" s="48" t="s">
        <v>552</v>
      </c>
      <c r="E224" s="48" t="s">
        <v>234</v>
      </c>
      <c r="F224" s="147">
        <v>120</v>
      </c>
    </row>
    <row r="225" spans="1:6" ht="99.75" hidden="1">
      <c r="A225" s="98" t="s">
        <v>514</v>
      </c>
      <c r="B225" s="40" t="s">
        <v>241</v>
      </c>
      <c r="C225" s="40" t="s">
        <v>232</v>
      </c>
      <c r="D225" s="40" t="s">
        <v>515</v>
      </c>
      <c r="E225" s="40"/>
      <c r="F225" s="144">
        <f>F226</f>
        <v>5</v>
      </c>
    </row>
    <row r="226" spans="1:6" ht="94.5" hidden="1">
      <c r="A226" s="42" t="s">
        <v>516</v>
      </c>
      <c r="B226" s="38" t="s">
        <v>241</v>
      </c>
      <c r="C226" s="38" t="s">
        <v>232</v>
      </c>
      <c r="D226" s="38" t="s">
        <v>83</v>
      </c>
      <c r="E226" s="38"/>
      <c r="F226" s="144">
        <f>F227</f>
        <v>5</v>
      </c>
    </row>
    <row r="227" spans="1:6" ht="94.5" hidden="1">
      <c r="A227" s="38" t="s">
        <v>100</v>
      </c>
      <c r="B227" s="38" t="s">
        <v>241</v>
      </c>
      <c r="C227" s="38" t="s">
        <v>232</v>
      </c>
      <c r="D227" s="38" t="s">
        <v>517</v>
      </c>
      <c r="E227" s="38"/>
      <c r="F227" s="144">
        <f>F228</f>
        <v>5</v>
      </c>
    </row>
    <row r="228" spans="1:6" ht="94.5" hidden="1">
      <c r="A228" s="38" t="s">
        <v>332</v>
      </c>
      <c r="B228" s="38" t="s">
        <v>241</v>
      </c>
      <c r="C228" s="38" t="s">
        <v>232</v>
      </c>
      <c r="D228" s="38" t="s">
        <v>517</v>
      </c>
      <c r="E228" s="38" t="s">
        <v>234</v>
      </c>
      <c r="F228" s="144">
        <v>5</v>
      </c>
    </row>
    <row r="229" spans="1:6" ht="94.5" hidden="1">
      <c r="A229" s="82" t="s">
        <v>102</v>
      </c>
      <c r="B229" s="37" t="s">
        <v>241</v>
      </c>
      <c r="C229" s="37" t="s">
        <v>232</v>
      </c>
      <c r="D229" s="37" t="s">
        <v>440</v>
      </c>
      <c r="E229" s="40"/>
      <c r="F229" s="145">
        <f>F230</f>
        <v>10</v>
      </c>
    </row>
    <row r="230" spans="1:6" ht="99.75" hidden="1">
      <c r="A230" s="45" t="s">
        <v>441</v>
      </c>
      <c r="B230" s="40" t="s">
        <v>241</v>
      </c>
      <c r="C230" s="40" t="s">
        <v>232</v>
      </c>
      <c r="D230" s="40" t="s">
        <v>442</v>
      </c>
      <c r="E230" s="40"/>
      <c r="F230" s="145">
        <f>F231</f>
        <v>10</v>
      </c>
    </row>
    <row r="231" spans="1:6" ht="94.5" hidden="1">
      <c r="A231" s="124" t="s">
        <v>609</v>
      </c>
      <c r="B231" s="46" t="s">
        <v>241</v>
      </c>
      <c r="C231" s="46" t="s">
        <v>232</v>
      </c>
      <c r="D231" s="46" t="s">
        <v>729</v>
      </c>
      <c r="E231" s="46"/>
      <c r="F231" s="146">
        <f>F232</f>
        <v>10</v>
      </c>
    </row>
    <row r="232" spans="1:6" ht="94.5" hidden="1">
      <c r="A232" s="61" t="s">
        <v>135</v>
      </c>
      <c r="B232" s="46" t="s">
        <v>241</v>
      </c>
      <c r="C232" s="46" t="s">
        <v>232</v>
      </c>
      <c r="D232" s="46" t="s">
        <v>729</v>
      </c>
      <c r="E232" s="46" t="s">
        <v>236</v>
      </c>
      <c r="F232" s="146">
        <v>10</v>
      </c>
    </row>
    <row r="233" spans="1:6" ht="15">
      <c r="A233" s="37" t="s">
        <v>167</v>
      </c>
      <c r="B233" s="37" t="s">
        <v>159</v>
      </c>
      <c r="C233" s="37"/>
      <c r="D233" s="44"/>
      <c r="E233" s="44"/>
      <c r="F233" s="143">
        <f>F239+F265+F234</f>
        <v>7421.133</v>
      </c>
    </row>
    <row r="234" spans="1:6" ht="15">
      <c r="A234" s="38" t="s">
        <v>611</v>
      </c>
      <c r="B234" s="38" t="s">
        <v>159</v>
      </c>
      <c r="C234" s="38" t="s">
        <v>264</v>
      </c>
      <c r="D234" s="48"/>
      <c r="E234" s="48"/>
      <c r="F234" s="144">
        <v>10</v>
      </c>
    </row>
    <row r="235" spans="1:6" ht="95.25" hidden="1">
      <c r="A235" s="96" t="s">
        <v>612</v>
      </c>
      <c r="B235" s="38" t="s">
        <v>159</v>
      </c>
      <c r="C235" s="38" t="s">
        <v>264</v>
      </c>
      <c r="D235" s="48" t="s">
        <v>316</v>
      </c>
      <c r="E235" s="48"/>
      <c r="F235" s="144">
        <f>F236</f>
        <v>10</v>
      </c>
    </row>
    <row r="236" spans="1:6" ht="108.75" hidden="1">
      <c r="A236" s="96" t="s">
        <v>613</v>
      </c>
      <c r="B236" s="38" t="s">
        <v>159</v>
      </c>
      <c r="C236" s="38" t="s">
        <v>264</v>
      </c>
      <c r="D236" s="48" t="s">
        <v>593</v>
      </c>
      <c r="E236" s="48"/>
      <c r="F236" s="144">
        <f>F237</f>
        <v>10</v>
      </c>
    </row>
    <row r="237" spans="1:6" ht="135" hidden="1">
      <c r="A237" s="126" t="s">
        <v>614</v>
      </c>
      <c r="B237" s="38" t="s">
        <v>159</v>
      </c>
      <c r="C237" s="38" t="s">
        <v>264</v>
      </c>
      <c r="D237" s="48" t="s">
        <v>615</v>
      </c>
      <c r="E237" s="48"/>
      <c r="F237" s="144">
        <f>F238</f>
        <v>10</v>
      </c>
    </row>
    <row r="238" spans="1:6" ht="95.25" hidden="1">
      <c r="A238" s="61" t="s">
        <v>135</v>
      </c>
      <c r="B238" s="38" t="s">
        <v>159</v>
      </c>
      <c r="C238" s="38" t="s">
        <v>264</v>
      </c>
      <c r="D238" s="48" t="s">
        <v>615</v>
      </c>
      <c r="E238" s="48" t="s">
        <v>236</v>
      </c>
      <c r="F238" s="144">
        <v>10</v>
      </c>
    </row>
    <row r="239" spans="1:6" ht="15">
      <c r="A239" s="38" t="s">
        <v>327</v>
      </c>
      <c r="B239" s="38" t="s">
        <v>159</v>
      </c>
      <c r="C239" s="38" t="s">
        <v>265</v>
      </c>
      <c r="D239" s="48"/>
      <c r="E239" s="48"/>
      <c r="F239" s="144">
        <v>7265.733</v>
      </c>
    </row>
    <row r="240" spans="1:6" ht="95.25" hidden="1">
      <c r="A240" s="38" t="s">
        <v>561</v>
      </c>
      <c r="B240" s="38" t="s">
        <v>159</v>
      </c>
      <c r="C240" s="38" t="s">
        <v>265</v>
      </c>
      <c r="D240" s="48" t="s">
        <v>618</v>
      </c>
      <c r="E240" s="48"/>
      <c r="F240" s="144">
        <f>F241+F246</f>
        <v>500</v>
      </c>
    </row>
    <row r="241" spans="1:6" ht="95.25" hidden="1">
      <c r="A241" s="41" t="s">
        <v>563</v>
      </c>
      <c r="B241" s="38" t="s">
        <v>159</v>
      </c>
      <c r="C241" s="38" t="s">
        <v>265</v>
      </c>
      <c r="D241" s="48" t="s">
        <v>619</v>
      </c>
      <c r="E241" s="48"/>
      <c r="F241" s="144">
        <f>F242+F244+F249</f>
        <v>475</v>
      </c>
    </row>
    <row r="242" spans="1:6" ht="95.25" hidden="1">
      <c r="A242" s="105" t="s">
        <v>565</v>
      </c>
      <c r="B242" s="38" t="s">
        <v>159</v>
      </c>
      <c r="C242" s="38" t="s">
        <v>265</v>
      </c>
      <c r="D242" s="48" t="s">
        <v>566</v>
      </c>
      <c r="E242" s="48"/>
      <c r="F242" s="144">
        <v>324.679</v>
      </c>
    </row>
    <row r="243" spans="1:6" ht="95.25" hidden="1">
      <c r="A243" s="61" t="s">
        <v>135</v>
      </c>
      <c r="B243" s="38" t="s">
        <v>159</v>
      </c>
      <c r="C243" s="38" t="s">
        <v>265</v>
      </c>
      <c r="D243" s="48" t="s">
        <v>566</v>
      </c>
      <c r="E243" s="48" t="s">
        <v>236</v>
      </c>
      <c r="F243" s="144">
        <v>324.679</v>
      </c>
    </row>
    <row r="244" spans="1:6" ht="95.25" hidden="1">
      <c r="A244" s="41" t="s">
        <v>602</v>
      </c>
      <c r="B244" s="38" t="s">
        <v>159</v>
      </c>
      <c r="C244" s="38" t="s">
        <v>265</v>
      </c>
      <c r="D244" s="48" t="s">
        <v>620</v>
      </c>
      <c r="E244" s="48"/>
      <c r="F244" s="144">
        <f>F245</f>
        <v>0</v>
      </c>
    </row>
    <row r="245" spans="1:6" ht="95.25" hidden="1">
      <c r="A245" s="61" t="s">
        <v>135</v>
      </c>
      <c r="B245" s="38" t="s">
        <v>159</v>
      </c>
      <c r="C245" s="38" t="s">
        <v>265</v>
      </c>
      <c r="D245" s="48" t="s">
        <v>620</v>
      </c>
      <c r="E245" s="48" t="s">
        <v>236</v>
      </c>
      <c r="F245" s="144"/>
    </row>
    <row r="246" spans="1:6" ht="95.25" hidden="1">
      <c r="A246" s="61" t="s">
        <v>567</v>
      </c>
      <c r="B246" s="38" t="s">
        <v>159</v>
      </c>
      <c r="C246" s="38" t="s">
        <v>265</v>
      </c>
      <c r="D246" s="48" t="s">
        <v>568</v>
      </c>
      <c r="E246" s="48"/>
      <c r="F246" s="144">
        <f>F247+F248</f>
        <v>25</v>
      </c>
    </row>
    <row r="247" spans="1:6" ht="95.25" hidden="1">
      <c r="A247" s="38" t="s">
        <v>332</v>
      </c>
      <c r="B247" s="38" t="s">
        <v>159</v>
      </c>
      <c r="C247" s="38" t="s">
        <v>265</v>
      </c>
      <c r="D247" s="48" t="s">
        <v>568</v>
      </c>
      <c r="E247" s="48" t="s">
        <v>234</v>
      </c>
      <c r="F247" s="163"/>
    </row>
    <row r="248" spans="1:6" ht="95.25" hidden="1">
      <c r="A248" s="61" t="s">
        <v>135</v>
      </c>
      <c r="B248" s="38" t="s">
        <v>159</v>
      </c>
      <c r="C248" s="38" t="s">
        <v>265</v>
      </c>
      <c r="D248" s="48" t="s">
        <v>568</v>
      </c>
      <c r="E248" s="48" t="s">
        <v>236</v>
      </c>
      <c r="F248" s="144">
        <v>25</v>
      </c>
    </row>
    <row r="249" spans="1:6" ht="95.25" hidden="1">
      <c r="A249" s="105" t="s">
        <v>730</v>
      </c>
      <c r="B249" s="38" t="s">
        <v>159</v>
      </c>
      <c r="C249" s="38" t="s">
        <v>265</v>
      </c>
      <c r="D249" s="48" t="s">
        <v>570</v>
      </c>
      <c r="E249" s="48"/>
      <c r="F249" s="144">
        <v>150.321</v>
      </c>
    </row>
    <row r="250" spans="1:6" ht="95.25" hidden="1">
      <c r="A250" s="41" t="s">
        <v>484</v>
      </c>
      <c r="B250" s="38" t="s">
        <v>159</v>
      </c>
      <c r="C250" s="38" t="s">
        <v>265</v>
      </c>
      <c r="D250" s="48" t="s">
        <v>570</v>
      </c>
      <c r="E250" s="48" t="s">
        <v>236</v>
      </c>
      <c r="F250" s="144">
        <v>150.321</v>
      </c>
    </row>
    <row r="251" spans="1:6" ht="95.25" hidden="1">
      <c r="A251" s="61" t="s">
        <v>102</v>
      </c>
      <c r="B251" s="38" t="s">
        <v>159</v>
      </c>
      <c r="C251" s="38" t="s">
        <v>265</v>
      </c>
      <c r="D251" s="48" t="s">
        <v>440</v>
      </c>
      <c r="E251" s="48"/>
      <c r="F251" s="144">
        <f>F252</f>
        <v>5009.16</v>
      </c>
    </row>
    <row r="252" spans="1:6" ht="95.25" hidden="1">
      <c r="A252" s="66" t="s">
        <v>441</v>
      </c>
      <c r="B252" s="38" t="s">
        <v>159</v>
      </c>
      <c r="C252" s="38" t="s">
        <v>265</v>
      </c>
      <c r="D252" s="48" t="s">
        <v>442</v>
      </c>
      <c r="E252" s="48"/>
      <c r="F252" s="144">
        <f>F255+F253+F257</f>
        <v>5009.16</v>
      </c>
    </row>
    <row r="253" spans="1:6" ht="95.25" hidden="1">
      <c r="A253" s="41" t="s">
        <v>602</v>
      </c>
      <c r="B253" s="38" t="s">
        <v>159</v>
      </c>
      <c r="C253" s="38" t="s">
        <v>265</v>
      </c>
      <c r="D253" s="48" t="s">
        <v>731</v>
      </c>
      <c r="E253" s="48"/>
      <c r="F253" s="144">
        <f>F254</f>
        <v>4514.16</v>
      </c>
    </row>
    <row r="254" spans="1:6" ht="95.25" hidden="1">
      <c r="A254" s="61" t="s">
        <v>135</v>
      </c>
      <c r="B254" s="38" t="s">
        <v>159</v>
      </c>
      <c r="C254" s="38" t="s">
        <v>265</v>
      </c>
      <c r="D254" s="48" t="s">
        <v>731</v>
      </c>
      <c r="E254" s="48" t="s">
        <v>236</v>
      </c>
      <c r="F254" s="144">
        <v>4514.16</v>
      </c>
    </row>
    <row r="255" spans="1:6" ht="95.25" hidden="1">
      <c r="A255" s="41" t="s">
        <v>602</v>
      </c>
      <c r="B255" s="38" t="s">
        <v>159</v>
      </c>
      <c r="C255" s="38" t="s">
        <v>265</v>
      </c>
      <c r="D255" s="48" t="s">
        <v>623</v>
      </c>
      <c r="E255" s="48"/>
      <c r="F255" s="144">
        <f>F256</f>
        <v>297</v>
      </c>
    </row>
    <row r="256" spans="1:6" ht="95.25" hidden="1">
      <c r="A256" s="61" t="s">
        <v>135</v>
      </c>
      <c r="B256" s="38" t="s">
        <v>159</v>
      </c>
      <c r="C256" s="38" t="s">
        <v>265</v>
      </c>
      <c r="D256" s="48" t="s">
        <v>623</v>
      </c>
      <c r="E256" s="48" t="s">
        <v>236</v>
      </c>
      <c r="F256" s="144">
        <v>297</v>
      </c>
    </row>
    <row r="257" spans="1:6" ht="95.25" hidden="1">
      <c r="A257" s="61" t="s">
        <v>624</v>
      </c>
      <c r="B257" s="38" t="s">
        <v>159</v>
      </c>
      <c r="C257" s="38" t="s">
        <v>265</v>
      </c>
      <c r="D257" s="48" t="s">
        <v>625</v>
      </c>
      <c r="E257" s="48"/>
      <c r="F257" s="144">
        <f>F258</f>
        <v>198</v>
      </c>
    </row>
    <row r="258" spans="1:6" ht="95.25" hidden="1">
      <c r="A258" s="61" t="s">
        <v>135</v>
      </c>
      <c r="B258" s="38" t="s">
        <v>159</v>
      </c>
      <c r="C258" s="38" t="s">
        <v>265</v>
      </c>
      <c r="D258" s="48" t="s">
        <v>625</v>
      </c>
      <c r="E258" s="48" t="s">
        <v>236</v>
      </c>
      <c r="F258" s="144">
        <v>198</v>
      </c>
    </row>
    <row r="259" spans="1:6" ht="95.25" hidden="1">
      <c r="A259" s="41" t="s">
        <v>553</v>
      </c>
      <c r="B259" s="46" t="s">
        <v>159</v>
      </c>
      <c r="C259" s="46" t="s">
        <v>265</v>
      </c>
      <c r="D259" s="47" t="s">
        <v>320</v>
      </c>
      <c r="E259" s="47"/>
      <c r="F259" s="144">
        <f>F260</f>
        <v>1772.291</v>
      </c>
    </row>
    <row r="260" spans="1:6" ht="95.25" hidden="1">
      <c r="A260" s="109" t="s">
        <v>554</v>
      </c>
      <c r="B260" s="38" t="s">
        <v>159</v>
      </c>
      <c r="C260" s="38" t="s">
        <v>265</v>
      </c>
      <c r="D260" s="48" t="s">
        <v>80</v>
      </c>
      <c r="E260" s="48"/>
      <c r="F260" s="144">
        <f>F263+F261</f>
        <v>1772.291</v>
      </c>
    </row>
    <row r="261" spans="1:6" ht="95.25" hidden="1">
      <c r="A261" s="109" t="s">
        <v>616</v>
      </c>
      <c r="B261" s="38" t="s">
        <v>159</v>
      </c>
      <c r="C261" s="38" t="s">
        <v>265</v>
      </c>
      <c r="D261" s="48" t="s">
        <v>617</v>
      </c>
      <c r="E261" s="48"/>
      <c r="F261" s="144">
        <f>F262</f>
        <v>1215.291</v>
      </c>
    </row>
    <row r="262" spans="1:6" ht="95.25" hidden="1">
      <c r="A262" s="61" t="s">
        <v>135</v>
      </c>
      <c r="B262" s="38" t="s">
        <v>159</v>
      </c>
      <c r="C262" s="38" t="s">
        <v>265</v>
      </c>
      <c r="D262" s="48" t="s">
        <v>617</v>
      </c>
      <c r="E262" s="48" t="s">
        <v>236</v>
      </c>
      <c r="F262" s="144">
        <v>1215.291</v>
      </c>
    </row>
    <row r="263" spans="1:6" ht="95.25" hidden="1">
      <c r="A263" s="110" t="s">
        <v>555</v>
      </c>
      <c r="B263" s="38" t="s">
        <v>159</v>
      </c>
      <c r="C263" s="38" t="s">
        <v>265</v>
      </c>
      <c r="D263" s="48" t="s">
        <v>556</v>
      </c>
      <c r="E263" s="48"/>
      <c r="F263" s="144">
        <f>F264</f>
        <v>557</v>
      </c>
    </row>
    <row r="264" spans="1:6" ht="95.25" hidden="1">
      <c r="A264" s="61" t="s">
        <v>135</v>
      </c>
      <c r="B264" s="38" t="s">
        <v>159</v>
      </c>
      <c r="C264" s="38" t="s">
        <v>265</v>
      </c>
      <c r="D264" s="48" t="s">
        <v>556</v>
      </c>
      <c r="E264" s="48" t="s">
        <v>236</v>
      </c>
      <c r="F264" s="144">
        <v>557</v>
      </c>
    </row>
    <row r="265" spans="1:6" ht="15">
      <c r="A265" s="38" t="s">
        <v>168</v>
      </c>
      <c r="B265" s="38" t="s">
        <v>159</v>
      </c>
      <c r="C265" s="38" t="s">
        <v>240</v>
      </c>
      <c r="D265" s="47"/>
      <c r="E265" s="47"/>
      <c r="F265" s="146">
        <v>145.4</v>
      </c>
    </row>
    <row r="266" spans="1:6" ht="99.75" hidden="1">
      <c r="A266" s="63" t="s">
        <v>553</v>
      </c>
      <c r="B266" s="40" t="s">
        <v>159</v>
      </c>
      <c r="C266" s="40" t="s">
        <v>240</v>
      </c>
      <c r="D266" s="50" t="s">
        <v>320</v>
      </c>
      <c r="E266" s="50"/>
      <c r="F266" s="143">
        <f>F267</f>
        <v>0</v>
      </c>
    </row>
    <row r="267" spans="1:6" ht="95.25" hidden="1">
      <c r="A267" s="109" t="s">
        <v>554</v>
      </c>
      <c r="B267" s="38" t="s">
        <v>159</v>
      </c>
      <c r="C267" s="38" t="s">
        <v>240</v>
      </c>
      <c r="D267" s="48" t="s">
        <v>80</v>
      </c>
      <c r="E267" s="48"/>
      <c r="F267" s="144">
        <f>F268+F270</f>
        <v>0</v>
      </c>
    </row>
    <row r="268" spans="1:6" ht="95.25" hidden="1">
      <c r="A268" s="110" t="s">
        <v>555</v>
      </c>
      <c r="B268" s="38" t="s">
        <v>159</v>
      </c>
      <c r="C268" s="38" t="s">
        <v>240</v>
      </c>
      <c r="D268" s="48" t="s">
        <v>556</v>
      </c>
      <c r="E268" s="48"/>
      <c r="F268" s="144">
        <f>F269</f>
        <v>0</v>
      </c>
    </row>
    <row r="269" spans="1:6" ht="95.25" hidden="1">
      <c r="A269" s="61" t="s">
        <v>135</v>
      </c>
      <c r="B269" s="38" t="s">
        <v>159</v>
      </c>
      <c r="C269" s="38" t="s">
        <v>240</v>
      </c>
      <c r="D269" s="48" t="s">
        <v>556</v>
      </c>
      <c r="E269" s="48" t="s">
        <v>236</v>
      </c>
      <c r="F269" s="144"/>
    </row>
    <row r="270" spans="1:6" ht="95.25" hidden="1">
      <c r="A270" s="110" t="s">
        <v>557</v>
      </c>
      <c r="B270" s="38" t="s">
        <v>159</v>
      </c>
      <c r="C270" s="38" t="s">
        <v>240</v>
      </c>
      <c r="D270" s="48" t="s">
        <v>732</v>
      </c>
      <c r="E270" s="48"/>
      <c r="F270" s="144">
        <f>F271+F272</f>
        <v>0</v>
      </c>
    </row>
    <row r="271" spans="1:6" ht="95.25" hidden="1">
      <c r="A271" s="38" t="s">
        <v>233</v>
      </c>
      <c r="B271" s="38" t="s">
        <v>159</v>
      </c>
      <c r="C271" s="38" t="s">
        <v>240</v>
      </c>
      <c r="D271" s="48" t="s">
        <v>733</v>
      </c>
      <c r="E271" s="38" t="s">
        <v>234</v>
      </c>
      <c r="F271" s="147"/>
    </row>
    <row r="272" spans="1:6" ht="95.25" hidden="1">
      <c r="A272" s="38" t="s">
        <v>8</v>
      </c>
      <c r="B272" s="38" t="s">
        <v>159</v>
      </c>
      <c r="C272" s="38" t="s">
        <v>240</v>
      </c>
      <c r="D272" s="48" t="s">
        <v>558</v>
      </c>
      <c r="E272" s="48" t="s">
        <v>227</v>
      </c>
      <c r="F272" s="147"/>
    </row>
    <row r="273" spans="1:6" ht="15" hidden="1">
      <c r="A273" s="37"/>
      <c r="B273" s="37"/>
      <c r="C273" s="37"/>
      <c r="D273" s="44"/>
      <c r="E273" s="44"/>
      <c r="F273" s="151"/>
    </row>
    <row r="274" spans="1:6" ht="15" hidden="1">
      <c r="A274" s="41"/>
      <c r="B274" s="38"/>
      <c r="C274" s="38"/>
      <c r="D274" s="48"/>
      <c r="E274" s="48"/>
      <c r="F274" s="147"/>
    </row>
    <row r="275" spans="1:6" ht="15" hidden="1">
      <c r="A275" s="61"/>
      <c r="B275" s="38"/>
      <c r="C275" s="38"/>
      <c r="D275" s="48"/>
      <c r="E275" s="48"/>
      <c r="F275" s="147"/>
    </row>
    <row r="276" spans="1:6" ht="15" hidden="1">
      <c r="A276" s="38"/>
      <c r="B276" s="38"/>
      <c r="C276" s="38"/>
      <c r="D276" s="48"/>
      <c r="E276" s="48"/>
      <c r="F276" s="147"/>
    </row>
    <row r="277" spans="1:6" ht="15" hidden="1">
      <c r="A277" s="38"/>
      <c r="B277" s="38"/>
      <c r="C277" s="38"/>
      <c r="D277" s="48"/>
      <c r="E277" s="48"/>
      <c r="F277" s="147"/>
    </row>
    <row r="278" spans="1:6" ht="95.25" hidden="1">
      <c r="A278" s="125" t="s">
        <v>612</v>
      </c>
      <c r="B278" s="37" t="s">
        <v>104</v>
      </c>
      <c r="C278" s="37" t="s">
        <v>240</v>
      </c>
      <c r="D278" s="44" t="s">
        <v>316</v>
      </c>
      <c r="E278" s="44"/>
      <c r="F278" s="151">
        <f>F279</f>
        <v>145.4</v>
      </c>
    </row>
    <row r="279" spans="1:6" ht="95.25" hidden="1">
      <c r="A279" s="96" t="s">
        <v>626</v>
      </c>
      <c r="B279" s="38" t="s">
        <v>159</v>
      </c>
      <c r="C279" s="38" t="s">
        <v>240</v>
      </c>
      <c r="D279" s="48" t="s">
        <v>627</v>
      </c>
      <c r="E279" s="48"/>
      <c r="F279" s="147">
        <f>F280+F282</f>
        <v>145.4</v>
      </c>
    </row>
    <row r="280" spans="1:6" ht="95.25" hidden="1">
      <c r="A280" s="38" t="s">
        <v>628</v>
      </c>
      <c r="B280" s="38" t="s">
        <v>159</v>
      </c>
      <c r="C280" s="38" t="s">
        <v>240</v>
      </c>
      <c r="D280" s="48" t="s">
        <v>629</v>
      </c>
      <c r="E280" s="48"/>
      <c r="F280" s="147">
        <f>F281</f>
        <v>100.5</v>
      </c>
    </row>
    <row r="281" spans="1:6" ht="95.25" hidden="1">
      <c r="A281" s="61" t="s">
        <v>135</v>
      </c>
      <c r="B281" s="38" t="s">
        <v>159</v>
      </c>
      <c r="C281" s="38" t="s">
        <v>240</v>
      </c>
      <c r="D281" s="48" t="s">
        <v>629</v>
      </c>
      <c r="E281" s="48" t="s">
        <v>236</v>
      </c>
      <c r="F281" s="147">
        <v>100.5</v>
      </c>
    </row>
    <row r="282" spans="1:6" ht="95.25" hidden="1">
      <c r="A282" s="38" t="s">
        <v>330</v>
      </c>
      <c r="B282" s="38" t="s">
        <v>159</v>
      </c>
      <c r="C282" s="38" t="s">
        <v>240</v>
      </c>
      <c r="D282" s="48" t="s">
        <v>630</v>
      </c>
      <c r="E282" s="48"/>
      <c r="F282" s="147">
        <f>F283</f>
        <v>44.9</v>
      </c>
    </row>
    <row r="283" spans="1:6" ht="95.25" hidden="1">
      <c r="A283" s="61" t="s">
        <v>135</v>
      </c>
      <c r="B283" s="38" t="s">
        <v>159</v>
      </c>
      <c r="C283" s="38" t="s">
        <v>240</v>
      </c>
      <c r="D283" s="48" t="s">
        <v>630</v>
      </c>
      <c r="E283" s="48" t="s">
        <v>236</v>
      </c>
      <c r="F283" s="147">
        <v>44.9</v>
      </c>
    </row>
    <row r="284" spans="1:6" ht="15">
      <c r="A284" s="37" t="s">
        <v>140</v>
      </c>
      <c r="B284" s="37" t="s">
        <v>244</v>
      </c>
      <c r="C284" s="37"/>
      <c r="D284" s="37"/>
      <c r="E284" s="37"/>
      <c r="F284" s="143">
        <f>F285+F316+F386+F401</f>
        <v>259132.66900000005</v>
      </c>
    </row>
    <row r="285" spans="1:6" ht="15">
      <c r="A285" s="38" t="s">
        <v>141</v>
      </c>
      <c r="B285" s="38" t="s">
        <v>244</v>
      </c>
      <c r="C285" s="38" t="s">
        <v>264</v>
      </c>
      <c r="D285" s="38"/>
      <c r="E285" s="38"/>
      <c r="F285" s="144">
        <v>73364.373</v>
      </c>
    </row>
    <row r="286" spans="1:6" ht="94.5" hidden="1">
      <c r="A286" s="59" t="s">
        <v>90</v>
      </c>
      <c r="B286" s="46" t="s">
        <v>244</v>
      </c>
      <c r="C286" s="46" t="s">
        <v>264</v>
      </c>
      <c r="D286" s="46" t="s">
        <v>317</v>
      </c>
      <c r="E286" s="46"/>
      <c r="F286" s="146">
        <f>F287</f>
        <v>76605.31</v>
      </c>
    </row>
    <row r="287" spans="1:6" ht="94.5" hidden="1">
      <c r="A287" s="59" t="s">
        <v>571</v>
      </c>
      <c r="B287" s="38" t="s">
        <v>244</v>
      </c>
      <c r="C287" s="38" t="s">
        <v>264</v>
      </c>
      <c r="D287" s="38" t="s">
        <v>572</v>
      </c>
      <c r="E287" s="38"/>
      <c r="F287" s="144">
        <f>F292+F299+F306+F302+F290+F304+F313+F288</f>
        <v>76605.31</v>
      </c>
    </row>
    <row r="288" spans="1:6" ht="94.5" hidden="1">
      <c r="A288" s="59" t="s">
        <v>322</v>
      </c>
      <c r="B288" s="46" t="s">
        <v>244</v>
      </c>
      <c r="C288" s="46" t="s">
        <v>264</v>
      </c>
      <c r="D288" s="46" t="s">
        <v>573</v>
      </c>
      <c r="E288" s="46"/>
      <c r="F288" s="146">
        <f>F289</f>
        <v>15183.36</v>
      </c>
    </row>
    <row r="289" spans="1:6" ht="94.5" hidden="1">
      <c r="A289" s="41" t="s">
        <v>484</v>
      </c>
      <c r="B289" s="38" t="s">
        <v>244</v>
      </c>
      <c r="C289" s="38" t="s">
        <v>264</v>
      </c>
      <c r="D289" s="38" t="s">
        <v>573</v>
      </c>
      <c r="E289" s="38" t="s">
        <v>227</v>
      </c>
      <c r="F289" s="144">
        <v>15183.36</v>
      </c>
    </row>
    <row r="290" spans="1:6" ht="108" hidden="1">
      <c r="A290" s="126" t="s">
        <v>658</v>
      </c>
      <c r="B290" s="38" t="s">
        <v>244</v>
      </c>
      <c r="C290" s="38" t="s">
        <v>264</v>
      </c>
      <c r="D290" s="38" t="s">
        <v>659</v>
      </c>
      <c r="E290" s="38"/>
      <c r="F290" s="144">
        <f>F291</f>
        <v>2582.155</v>
      </c>
    </row>
    <row r="291" spans="1:6" ht="94.5" hidden="1">
      <c r="A291" s="38" t="s">
        <v>332</v>
      </c>
      <c r="B291" s="38" t="s">
        <v>244</v>
      </c>
      <c r="C291" s="38" t="s">
        <v>264</v>
      </c>
      <c r="D291" s="38" t="s">
        <v>659</v>
      </c>
      <c r="E291" s="38" t="s">
        <v>234</v>
      </c>
      <c r="F291" s="144">
        <v>2582.155</v>
      </c>
    </row>
    <row r="292" spans="1:6" ht="94.5" hidden="1">
      <c r="A292" s="84" t="s">
        <v>119</v>
      </c>
      <c r="B292" s="46" t="s">
        <v>244</v>
      </c>
      <c r="C292" s="46" t="s">
        <v>264</v>
      </c>
      <c r="D292" s="46" t="s">
        <v>655</v>
      </c>
      <c r="E292" s="46"/>
      <c r="F292" s="146">
        <f>F293+F294+F296+F295</f>
        <v>17297.4</v>
      </c>
    </row>
    <row r="293" spans="1:6" ht="94.5" hidden="1">
      <c r="A293" s="38" t="s">
        <v>331</v>
      </c>
      <c r="B293" s="38" t="s">
        <v>244</v>
      </c>
      <c r="C293" s="38" t="s">
        <v>264</v>
      </c>
      <c r="D293" s="38" t="s">
        <v>655</v>
      </c>
      <c r="E293" s="38" t="s">
        <v>152</v>
      </c>
      <c r="F293" s="144">
        <v>4242</v>
      </c>
    </row>
    <row r="294" spans="1:6" ht="94.5" hidden="1">
      <c r="A294" s="38" t="s">
        <v>332</v>
      </c>
      <c r="B294" s="38" t="s">
        <v>244</v>
      </c>
      <c r="C294" s="38" t="s">
        <v>264</v>
      </c>
      <c r="D294" s="38" t="s">
        <v>655</v>
      </c>
      <c r="E294" s="38" t="s">
        <v>234</v>
      </c>
      <c r="F294" s="144">
        <v>11188.893</v>
      </c>
    </row>
    <row r="295" spans="1:6" ht="94.5" hidden="1">
      <c r="A295" s="38" t="s">
        <v>8</v>
      </c>
      <c r="B295" s="38" t="s">
        <v>244</v>
      </c>
      <c r="C295" s="38" t="s">
        <v>264</v>
      </c>
      <c r="D295" s="38" t="s">
        <v>655</v>
      </c>
      <c r="E295" s="38" t="s">
        <v>227</v>
      </c>
      <c r="F295" s="144"/>
    </row>
    <row r="296" spans="1:6" ht="94.5" hidden="1">
      <c r="A296" s="61" t="s">
        <v>150</v>
      </c>
      <c r="B296" s="38" t="s">
        <v>244</v>
      </c>
      <c r="C296" s="38" t="s">
        <v>264</v>
      </c>
      <c r="D296" s="38" t="s">
        <v>655</v>
      </c>
      <c r="E296" s="38" t="s">
        <v>151</v>
      </c>
      <c r="F296" s="144">
        <v>1866.507</v>
      </c>
    </row>
    <row r="297" spans="1:6" ht="94.5" hidden="1">
      <c r="A297" s="59" t="s">
        <v>734</v>
      </c>
      <c r="B297" s="46" t="s">
        <v>244</v>
      </c>
      <c r="C297" s="46" t="s">
        <v>264</v>
      </c>
      <c r="D297" s="46" t="s">
        <v>123</v>
      </c>
      <c r="E297" s="46"/>
      <c r="F297" s="146">
        <f>F299</f>
        <v>66.8</v>
      </c>
    </row>
    <row r="298" spans="1:6" ht="15" hidden="1">
      <c r="A298" s="59"/>
      <c r="B298" s="46"/>
      <c r="C298" s="46"/>
      <c r="D298" s="46"/>
      <c r="E298" s="46"/>
      <c r="F298" s="146"/>
    </row>
    <row r="299" spans="1:6" ht="94.5" hidden="1">
      <c r="A299" s="164" t="s">
        <v>574</v>
      </c>
      <c r="B299" s="46" t="s">
        <v>244</v>
      </c>
      <c r="C299" s="46" t="s">
        <v>264</v>
      </c>
      <c r="D299" s="46" t="s">
        <v>735</v>
      </c>
      <c r="E299" s="46"/>
      <c r="F299" s="149">
        <f>F301+F300</f>
        <v>66.8</v>
      </c>
    </row>
    <row r="300" spans="1:6" ht="94.5" hidden="1">
      <c r="A300" s="38" t="s">
        <v>332</v>
      </c>
      <c r="B300" s="38" t="s">
        <v>244</v>
      </c>
      <c r="C300" s="38" t="s">
        <v>264</v>
      </c>
      <c r="D300" s="46" t="s">
        <v>735</v>
      </c>
      <c r="E300" s="38" t="s">
        <v>234</v>
      </c>
      <c r="F300" s="147"/>
    </row>
    <row r="301" spans="1:6" ht="94.5" hidden="1">
      <c r="A301" s="38" t="s">
        <v>332</v>
      </c>
      <c r="B301" s="38" t="s">
        <v>244</v>
      </c>
      <c r="C301" s="38" t="s">
        <v>264</v>
      </c>
      <c r="D301" s="46" t="s">
        <v>735</v>
      </c>
      <c r="E301" s="38" t="s">
        <v>234</v>
      </c>
      <c r="F301" s="147">
        <v>66.8</v>
      </c>
    </row>
    <row r="302" spans="1:6" ht="94.5" hidden="1">
      <c r="A302" s="46" t="s">
        <v>656</v>
      </c>
      <c r="B302" s="38" t="s">
        <v>244</v>
      </c>
      <c r="C302" s="38" t="s">
        <v>264</v>
      </c>
      <c r="D302" s="38" t="s">
        <v>657</v>
      </c>
      <c r="E302" s="38"/>
      <c r="F302" s="147">
        <f>F303</f>
        <v>374</v>
      </c>
    </row>
    <row r="303" spans="1:6" ht="94.5" hidden="1">
      <c r="A303" s="38" t="s">
        <v>332</v>
      </c>
      <c r="B303" s="38" t="s">
        <v>244</v>
      </c>
      <c r="C303" s="38" t="s">
        <v>264</v>
      </c>
      <c r="D303" s="38" t="s">
        <v>657</v>
      </c>
      <c r="E303" s="38" t="s">
        <v>234</v>
      </c>
      <c r="F303" s="147">
        <v>374</v>
      </c>
    </row>
    <row r="304" spans="1:6" ht="94.5" hidden="1">
      <c r="A304" s="38" t="s">
        <v>339</v>
      </c>
      <c r="B304" s="38" t="s">
        <v>244</v>
      </c>
      <c r="C304" s="38" t="s">
        <v>264</v>
      </c>
      <c r="D304" s="38" t="s">
        <v>576</v>
      </c>
      <c r="E304" s="38"/>
      <c r="F304" s="147">
        <f>F305</f>
        <v>4039.115</v>
      </c>
    </row>
    <row r="305" spans="1:6" ht="94.5" hidden="1">
      <c r="A305" s="38" t="s">
        <v>484</v>
      </c>
      <c r="B305" s="38" t="s">
        <v>244</v>
      </c>
      <c r="C305" s="38" t="s">
        <v>264</v>
      </c>
      <c r="D305" s="38" t="s">
        <v>576</v>
      </c>
      <c r="E305" s="38" t="s">
        <v>227</v>
      </c>
      <c r="F305" s="147">
        <v>4039.115</v>
      </c>
    </row>
    <row r="306" spans="1:6" ht="108.75" hidden="1">
      <c r="A306" s="118" t="s">
        <v>660</v>
      </c>
      <c r="B306" s="38" t="s">
        <v>244</v>
      </c>
      <c r="C306" s="38" t="s">
        <v>264</v>
      </c>
      <c r="D306" s="58" t="s">
        <v>661</v>
      </c>
      <c r="E306" s="38"/>
      <c r="F306" s="144">
        <f>F307+F308</f>
        <v>13220.881</v>
      </c>
    </row>
    <row r="307" spans="1:6" ht="95.25" hidden="1">
      <c r="A307" s="38" t="s">
        <v>331</v>
      </c>
      <c r="B307" s="38" t="s">
        <v>244</v>
      </c>
      <c r="C307" s="38" t="s">
        <v>264</v>
      </c>
      <c r="D307" s="58" t="s">
        <v>661</v>
      </c>
      <c r="E307" s="38" t="s">
        <v>152</v>
      </c>
      <c r="F307" s="147">
        <v>12812.702</v>
      </c>
    </row>
    <row r="308" spans="1:6" ht="95.25" hidden="1">
      <c r="A308" s="38" t="s">
        <v>332</v>
      </c>
      <c r="B308" s="38" t="s">
        <v>244</v>
      </c>
      <c r="C308" s="38" t="s">
        <v>264</v>
      </c>
      <c r="D308" s="58" t="s">
        <v>661</v>
      </c>
      <c r="E308" s="38" t="s">
        <v>234</v>
      </c>
      <c r="F308" s="147">
        <v>408.179</v>
      </c>
    </row>
    <row r="309" spans="1:6" ht="94.5" hidden="1">
      <c r="A309" s="174" t="s">
        <v>92</v>
      </c>
      <c r="B309" s="46" t="s">
        <v>244</v>
      </c>
      <c r="C309" s="46" t="s">
        <v>264</v>
      </c>
      <c r="D309" s="46" t="s">
        <v>500</v>
      </c>
      <c r="E309" s="46"/>
      <c r="F309" s="146">
        <f>F310</f>
        <v>0</v>
      </c>
    </row>
    <row r="310" spans="1:6" ht="94.5" hidden="1">
      <c r="A310" s="120" t="s">
        <v>607</v>
      </c>
      <c r="B310" s="46" t="s">
        <v>244</v>
      </c>
      <c r="C310" s="46" t="s">
        <v>264</v>
      </c>
      <c r="D310" s="46" t="s">
        <v>84</v>
      </c>
      <c r="E310" s="46"/>
      <c r="F310" s="146">
        <f>F311</f>
        <v>0</v>
      </c>
    </row>
    <row r="311" spans="1:6" ht="94.5" hidden="1">
      <c r="A311" s="38" t="s">
        <v>113</v>
      </c>
      <c r="B311" s="38" t="s">
        <v>114</v>
      </c>
      <c r="C311" s="38" t="s">
        <v>264</v>
      </c>
      <c r="D311" s="38" t="s">
        <v>502</v>
      </c>
      <c r="E311" s="38"/>
      <c r="F311" s="144">
        <f>F312</f>
        <v>0</v>
      </c>
    </row>
    <row r="312" spans="1:6" ht="94.5" hidden="1">
      <c r="A312" s="38" t="s">
        <v>332</v>
      </c>
      <c r="B312" s="38" t="s">
        <v>244</v>
      </c>
      <c r="C312" s="38" t="s">
        <v>264</v>
      </c>
      <c r="D312" s="38" t="s">
        <v>502</v>
      </c>
      <c r="E312" s="38" t="s">
        <v>234</v>
      </c>
      <c r="F312" s="147"/>
    </row>
    <row r="313" spans="1:6" ht="94.5" hidden="1">
      <c r="A313" s="46" t="s">
        <v>577</v>
      </c>
      <c r="B313" s="46" t="s">
        <v>244</v>
      </c>
      <c r="C313" s="46" t="s">
        <v>264</v>
      </c>
      <c r="D313" s="46" t="s">
        <v>578</v>
      </c>
      <c r="E313" s="46"/>
      <c r="F313" s="146">
        <f>F314+F315</f>
        <v>23841.599</v>
      </c>
    </row>
    <row r="314" spans="1:6" ht="94.5" hidden="1">
      <c r="A314" s="38" t="s">
        <v>332</v>
      </c>
      <c r="B314" s="38" t="s">
        <v>244</v>
      </c>
      <c r="C314" s="38" t="s">
        <v>264</v>
      </c>
      <c r="D314" s="46" t="s">
        <v>578</v>
      </c>
      <c r="E314" s="38" t="s">
        <v>234</v>
      </c>
      <c r="F314" s="146">
        <v>3185.924</v>
      </c>
    </row>
    <row r="315" spans="1:6" ht="94.5" hidden="1">
      <c r="A315" s="38" t="s">
        <v>484</v>
      </c>
      <c r="B315" s="38" t="s">
        <v>244</v>
      </c>
      <c r="C315" s="38" t="s">
        <v>264</v>
      </c>
      <c r="D315" s="46" t="s">
        <v>578</v>
      </c>
      <c r="E315" s="38" t="s">
        <v>227</v>
      </c>
      <c r="F315" s="146">
        <v>20655.675</v>
      </c>
    </row>
    <row r="316" spans="1:6" ht="15">
      <c r="A316" s="38" t="s">
        <v>142</v>
      </c>
      <c r="B316" s="38" t="s">
        <v>244</v>
      </c>
      <c r="C316" s="38" t="s">
        <v>265</v>
      </c>
      <c r="D316" s="38"/>
      <c r="E316" s="38"/>
      <c r="F316" s="144">
        <v>178576.064</v>
      </c>
    </row>
    <row r="317" spans="1:6" ht="94.5" hidden="1">
      <c r="A317" s="132" t="s">
        <v>90</v>
      </c>
      <c r="B317" s="46" t="s">
        <v>244</v>
      </c>
      <c r="C317" s="46" t="s">
        <v>265</v>
      </c>
      <c r="D317" s="46" t="s">
        <v>317</v>
      </c>
      <c r="E317" s="46"/>
      <c r="F317" s="146">
        <f>F318+F350</f>
        <v>178589.429</v>
      </c>
    </row>
    <row r="318" spans="1:6" ht="94.5" hidden="1">
      <c r="A318" s="59" t="s">
        <v>663</v>
      </c>
      <c r="B318" s="38" t="s">
        <v>244</v>
      </c>
      <c r="C318" s="38" t="s">
        <v>265</v>
      </c>
      <c r="D318" s="38" t="s">
        <v>572</v>
      </c>
      <c r="E318" s="38"/>
      <c r="F318" s="144">
        <f>F319+F326+F335+F337+F339+F341+F344+F346+F322+F324+F348</f>
        <v>170306.229</v>
      </c>
    </row>
    <row r="319" spans="1:6" ht="108.75" hidden="1">
      <c r="A319" s="165" t="s">
        <v>664</v>
      </c>
      <c r="B319" s="46" t="s">
        <v>244</v>
      </c>
      <c r="C319" s="46" t="s">
        <v>265</v>
      </c>
      <c r="D319" s="46" t="s">
        <v>665</v>
      </c>
      <c r="E319" s="46"/>
      <c r="F319" s="146">
        <f>F320+F321</f>
        <v>146386.807</v>
      </c>
    </row>
    <row r="320" spans="1:6" ht="94.5" hidden="1">
      <c r="A320" s="38" t="s">
        <v>331</v>
      </c>
      <c r="B320" s="38" t="s">
        <v>244</v>
      </c>
      <c r="C320" s="38" t="s">
        <v>265</v>
      </c>
      <c r="D320" s="38" t="s">
        <v>665</v>
      </c>
      <c r="E320" s="38" t="s">
        <v>152</v>
      </c>
      <c r="F320" s="144">
        <v>139659.383</v>
      </c>
    </row>
    <row r="321" spans="1:6" ht="94.5" hidden="1">
      <c r="A321" s="38" t="s">
        <v>332</v>
      </c>
      <c r="B321" s="38" t="s">
        <v>244</v>
      </c>
      <c r="C321" s="38" t="s">
        <v>265</v>
      </c>
      <c r="D321" s="38" t="s">
        <v>665</v>
      </c>
      <c r="E321" s="38" t="s">
        <v>234</v>
      </c>
      <c r="F321" s="144">
        <v>6727.424</v>
      </c>
    </row>
    <row r="322" spans="1:6" ht="94.5" hidden="1">
      <c r="A322" s="46" t="s">
        <v>164</v>
      </c>
      <c r="B322" s="46" t="s">
        <v>244</v>
      </c>
      <c r="C322" s="46" t="s">
        <v>265</v>
      </c>
      <c r="D322" s="46" t="s">
        <v>666</v>
      </c>
      <c r="E322" s="46"/>
      <c r="F322" s="146">
        <f>F323</f>
        <v>1162.521</v>
      </c>
    </row>
    <row r="323" spans="1:6" ht="94.5" hidden="1">
      <c r="A323" s="38" t="s">
        <v>331</v>
      </c>
      <c r="B323" s="38" t="s">
        <v>244</v>
      </c>
      <c r="C323" s="38" t="s">
        <v>265</v>
      </c>
      <c r="D323" s="38" t="s">
        <v>666</v>
      </c>
      <c r="E323" s="38" t="s">
        <v>152</v>
      </c>
      <c r="F323" s="144">
        <v>1162.521</v>
      </c>
    </row>
    <row r="324" spans="1:6" ht="94.5" hidden="1">
      <c r="A324" s="38" t="s">
        <v>667</v>
      </c>
      <c r="B324" s="38" t="s">
        <v>244</v>
      </c>
      <c r="C324" s="38" t="s">
        <v>265</v>
      </c>
      <c r="D324" s="38" t="s">
        <v>668</v>
      </c>
      <c r="E324" s="38"/>
      <c r="F324" s="144">
        <f>F325</f>
        <v>162.59</v>
      </c>
    </row>
    <row r="325" spans="1:6" ht="94.5" hidden="1">
      <c r="A325" s="38" t="s">
        <v>332</v>
      </c>
      <c r="B325" s="38" t="s">
        <v>244</v>
      </c>
      <c r="C325" s="38" t="s">
        <v>265</v>
      </c>
      <c r="D325" s="38" t="s">
        <v>668</v>
      </c>
      <c r="E325" s="38" t="s">
        <v>234</v>
      </c>
      <c r="F325" s="144">
        <v>162.59</v>
      </c>
    </row>
    <row r="326" spans="1:6" ht="94.5" hidden="1">
      <c r="A326" s="38" t="s">
        <v>99</v>
      </c>
      <c r="B326" s="38" t="s">
        <v>244</v>
      </c>
      <c r="C326" s="38" t="s">
        <v>265</v>
      </c>
      <c r="D326" s="38" t="s">
        <v>655</v>
      </c>
      <c r="E326" s="38"/>
      <c r="F326" s="144">
        <f>F327+F328+F329</f>
        <v>15509.6</v>
      </c>
    </row>
    <row r="327" spans="1:6" ht="94.5" hidden="1">
      <c r="A327" s="38" t="s">
        <v>331</v>
      </c>
      <c r="B327" s="38" t="s">
        <v>244</v>
      </c>
      <c r="C327" s="38" t="s">
        <v>265</v>
      </c>
      <c r="D327" s="38" t="s">
        <v>655</v>
      </c>
      <c r="E327" s="38" t="s">
        <v>152</v>
      </c>
      <c r="F327" s="144">
        <v>21</v>
      </c>
    </row>
    <row r="328" spans="1:6" ht="94.5" hidden="1">
      <c r="A328" s="38" t="s">
        <v>332</v>
      </c>
      <c r="B328" s="38" t="s">
        <v>244</v>
      </c>
      <c r="C328" s="38" t="s">
        <v>265</v>
      </c>
      <c r="D328" s="38" t="s">
        <v>655</v>
      </c>
      <c r="E328" s="38" t="s">
        <v>234</v>
      </c>
      <c r="F328" s="144">
        <v>13930.058</v>
      </c>
    </row>
    <row r="329" spans="1:6" ht="94.5" hidden="1">
      <c r="A329" s="61" t="s">
        <v>150</v>
      </c>
      <c r="B329" s="38" t="s">
        <v>244</v>
      </c>
      <c r="C329" s="38" t="s">
        <v>265</v>
      </c>
      <c r="D329" s="38" t="s">
        <v>655</v>
      </c>
      <c r="E329" s="38" t="s">
        <v>151</v>
      </c>
      <c r="F329" s="144">
        <v>1558.542</v>
      </c>
    </row>
    <row r="330" spans="1:6" ht="94.5" hidden="1">
      <c r="A330" s="132" t="s">
        <v>90</v>
      </c>
      <c r="B330" s="46" t="s">
        <v>244</v>
      </c>
      <c r="C330" s="46" t="s">
        <v>265</v>
      </c>
      <c r="D330" s="46" t="s">
        <v>122</v>
      </c>
      <c r="E330" s="46"/>
      <c r="F330" s="146">
        <f>F331+F335+F337+F340+F342</f>
        <v>4392.2</v>
      </c>
    </row>
    <row r="331" spans="1:6" ht="94.5" hidden="1">
      <c r="A331" s="46" t="s">
        <v>99</v>
      </c>
      <c r="B331" s="38" t="s">
        <v>244</v>
      </c>
      <c r="C331" s="38" t="s">
        <v>265</v>
      </c>
      <c r="D331" s="38" t="s">
        <v>736</v>
      </c>
      <c r="E331" s="38"/>
      <c r="F331" s="144">
        <f>F332+F333+F334</f>
        <v>0</v>
      </c>
    </row>
    <row r="332" spans="1:6" ht="94.5" hidden="1">
      <c r="A332" s="38" t="s">
        <v>737</v>
      </c>
      <c r="B332" s="38" t="s">
        <v>244</v>
      </c>
      <c r="C332" s="38" t="s">
        <v>265</v>
      </c>
      <c r="D332" s="38" t="s">
        <v>736</v>
      </c>
      <c r="E332" s="38" t="s">
        <v>152</v>
      </c>
      <c r="F332" s="147"/>
    </row>
    <row r="333" spans="1:6" ht="94.5" hidden="1">
      <c r="A333" s="43" t="s">
        <v>233</v>
      </c>
      <c r="B333" s="38" t="s">
        <v>244</v>
      </c>
      <c r="C333" s="38" t="s">
        <v>265</v>
      </c>
      <c r="D333" s="38" t="s">
        <v>736</v>
      </c>
      <c r="E333" s="38" t="s">
        <v>234</v>
      </c>
      <c r="F333" s="147"/>
    </row>
    <row r="334" spans="1:6" ht="94.5" hidden="1">
      <c r="A334" s="61" t="s">
        <v>150</v>
      </c>
      <c r="B334" s="38" t="s">
        <v>244</v>
      </c>
      <c r="C334" s="38" t="s">
        <v>265</v>
      </c>
      <c r="D334" s="38" t="s">
        <v>736</v>
      </c>
      <c r="E334" s="38" t="s">
        <v>151</v>
      </c>
      <c r="F334" s="147"/>
    </row>
    <row r="335" spans="1:6" ht="94.5" hidden="1">
      <c r="A335" s="46" t="s">
        <v>669</v>
      </c>
      <c r="B335" s="38" t="s">
        <v>114</v>
      </c>
      <c r="C335" s="38" t="s">
        <v>265</v>
      </c>
      <c r="D335" s="38" t="s">
        <v>670</v>
      </c>
      <c r="E335" s="38"/>
      <c r="F335" s="144">
        <f>F336</f>
        <v>686</v>
      </c>
    </row>
    <row r="336" spans="1:6" ht="94.5" hidden="1">
      <c r="A336" s="38" t="s">
        <v>331</v>
      </c>
      <c r="B336" s="38" t="s">
        <v>244</v>
      </c>
      <c r="C336" s="38" t="s">
        <v>265</v>
      </c>
      <c r="D336" s="38" t="s">
        <v>670</v>
      </c>
      <c r="E336" s="38" t="s">
        <v>152</v>
      </c>
      <c r="F336" s="144">
        <v>686</v>
      </c>
    </row>
    <row r="337" spans="1:6" ht="94.5" hidden="1">
      <c r="A337" s="46" t="s">
        <v>656</v>
      </c>
      <c r="B337" s="38" t="s">
        <v>244</v>
      </c>
      <c r="C337" s="38" t="s">
        <v>265</v>
      </c>
      <c r="D337" s="38" t="s">
        <v>657</v>
      </c>
      <c r="E337" s="38"/>
      <c r="F337" s="144">
        <f>F338</f>
        <v>1690.9</v>
      </c>
    </row>
    <row r="338" spans="1:6" ht="94.5" hidden="1">
      <c r="A338" s="38" t="s">
        <v>332</v>
      </c>
      <c r="B338" s="38" t="s">
        <v>244</v>
      </c>
      <c r="C338" s="38" t="s">
        <v>265</v>
      </c>
      <c r="D338" s="38" t="s">
        <v>657</v>
      </c>
      <c r="E338" s="38" t="s">
        <v>234</v>
      </c>
      <c r="F338" s="144">
        <v>1690.9</v>
      </c>
    </row>
    <row r="339" spans="1:6" ht="94.5" hidden="1">
      <c r="A339" s="46" t="s">
        <v>115</v>
      </c>
      <c r="B339" s="38" t="s">
        <v>244</v>
      </c>
      <c r="C339" s="38" t="s">
        <v>265</v>
      </c>
      <c r="D339" s="38" t="s">
        <v>671</v>
      </c>
      <c r="E339" s="38"/>
      <c r="F339" s="144">
        <f>F340</f>
        <v>0</v>
      </c>
    </row>
    <row r="340" spans="1:6" ht="94.5" hidden="1">
      <c r="A340" s="38" t="s">
        <v>332</v>
      </c>
      <c r="B340" s="38" t="s">
        <v>244</v>
      </c>
      <c r="C340" s="38" t="s">
        <v>265</v>
      </c>
      <c r="D340" s="38" t="s">
        <v>671</v>
      </c>
      <c r="E340" s="38" t="s">
        <v>234</v>
      </c>
      <c r="F340" s="144"/>
    </row>
    <row r="341" spans="1:6" ht="94.5" hidden="1">
      <c r="A341" s="52" t="s">
        <v>116</v>
      </c>
      <c r="B341" s="46" t="s">
        <v>244</v>
      </c>
      <c r="C341" s="46" t="s">
        <v>265</v>
      </c>
      <c r="D341" s="46" t="s">
        <v>672</v>
      </c>
      <c r="E341" s="46"/>
      <c r="F341" s="146">
        <f>F342</f>
        <v>2015.3</v>
      </c>
    </row>
    <row r="342" spans="1:6" ht="94.5" hidden="1">
      <c r="A342" s="38" t="s">
        <v>332</v>
      </c>
      <c r="B342" s="38" t="s">
        <v>244</v>
      </c>
      <c r="C342" s="38" t="s">
        <v>265</v>
      </c>
      <c r="D342" s="38" t="s">
        <v>672</v>
      </c>
      <c r="E342" s="38" t="s">
        <v>234</v>
      </c>
      <c r="F342" s="144">
        <v>2015.3</v>
      </c>
    </row>
    <row r="343" spans="1:6" ht="94.5" hidden="1">
      <c r="A343" s="137" t="s">
        <v>90</v>
      </c>
      <c r="B343" s="38" t="s">
        <v>244</v>
      </c>
      <c r="C343" s="38" t="s">
        <v>265</v>
      </c>
      <c r="D343" s="38" t="s">
        <v>122</v>
      </c>
      <c r="E343" s="38"/>
      <c r="F343" s="146">
        <f>F352+F353+F354</f>
        <v>8283.2</v>
      </c>
    </row>
    <row r="344" spans="1:6" ht="94.5" hidden="1">
      <c r="A344" s="132" t="s">
        <v>339</v>
      </c>
      <c r="B344" s="38" t="s">
        <v>244</v>
      </c>
      <c r="C344" s="38" t="s">
        <v>265</v>
      </c>
      <c r="D344" s="38" t="s">
        <v>576</v>
      </c>
      <c r="E344" s="38"/>
      <c r="F344" s="146">
        <f>F345</f>
        <v>0</v>
      </c>
    </row>
    <row r="345" spans="1:6" ht="94.5" hidden="1">
      <c r="A345" s="38" t="s">
        <v>8</v>
      </c>
      <c r="B345" s="38" t="s">
        <v>244</v>
      </c>
      <c r="C345" s="38" t="s">
        <v>340</v>
      </c>
      <c r="D345" s="38" t="s">
        <v>576</v>
      </c>
      <c r="E345" s="38" t="s">
        <v>227</v>
      </c>
      <c r="F345" s="146"/>
    </row>
    <row r="346" spans="1:6" ht="94.5" hidden="1">
      <c r="A346" s="46" t="s">
        <v>673</v>
      </c>
      <c r="B346" s="46" t="s">
        <v>244</v>
      </c>
      <c r="C346" s="46" t="s">
        <v>265</v>
      </c>
      <c r="D346" s="46" t="s">
        <v>674</v>
      </c>
      <c r="E346" s="46"/>
      <c r="F346" s="146">
        <f>F347</f>
        <v>1000</v>
      </c>
    </row>
    <row r="347" spans="1:6" ht="94.5" hidden="1">
      <c r="A347" s="38" t="s">
        <v>332</v>
      </c>
      <c r="B347" s="38" t="s">
        <v>244</v>
      </c>
      <c r="C347" s="38" t="s">
        <v>265</v>
      </c>
      <c r="D347" s="46" t="s">
        <v>674</v>
      </c>
      <c r="E347" s="38" t="s">
        <v>234</v>
      </c>
      <c r="F347" s="146">
        <v>1000</v>
      </c>
    </row>
    <row r="348" spans="1:6" ht="94.5" hidden="1">
      <c r="A348" s="133" t="s">
        <v>738</v>
      </c>
      <c r="B348" s="38" t="s">
        <v>244</v>
      </c>
      <c r="C348" s="38" t="s">
        <v>265</v>
      </c>
      <c r="D348" s="46" t="s">
        <v>676</v>
      </c>
      <c r="E348" s="38"/>
      <c r="F348" s="146">
        <f>F349</f>
        <v>1692.511</v>
      </c>
    </row>
    <row r="349" spans="1:6" ht="94.5" hidden="1">
      <c r="A349" s="38" t="s">
        <v>332</v>
      </c>
      <c r="B349" s="38" t="s">
        <v>244</v>
      </c>
      <c r="C349" s="38" t="s">
        <v>265</v>
      </c>
      <c r="D349" s="46" t="s">
        <v>676</v>
      </c>
      <c r="E349" s="38" t="s">
        <v>234</v>
      </c>
      <c r="F349" s="146">
        <v>1692.511</v>
      </c>
    </row>
    <row r="350" spans="1:6" ht="94.5" hidden="1">
      <c r="A350" s="59" t="s">
        <v>677</v>
      </c>
      <c r="B350" s="38" t="s">
        <v>244</v>
      </c>
      <c r="C350" s="38" t="s">
        <v>265</v>
      </c>
      <c r="D350" s="38" t="s">
        <v>319</v>
      </c>
      <c r="E350" s="38"/>
      <c r="F350" s="146">
        <f>F352+F353+F354</f>
        <v>8283.2</v>
      </c>
    </row>
    <row r="351" spans="1:6" ht="94.5" hidden="1">
      <c r="A351" s="38" t="s">
        <v>99</v>
      </c>
      <c r="B351" s="38" t="s">
        <v>244</v>
      </c>
      <c r="C351" s="38" t="s">
        <v>265</v>
      </c>
      <c r="D351" s="38" t="s">
        <v>678</v>
      </c>
      <c r="E351" s="38"/>
      <c r="F351" s="144">
        <f>F352+F353+F354</f>
        <v>8283.2</v>
      </c>
    </row>
    <row r="352" spans="1:6" ht="94.5" hidden="1">
      <c r="A352" s="38" t="s">
        <v>331</v>
      </c>
      <c r="B352" s="38" t="s">
        <v>244</v>
      </c>
      <c r="C352" s="38" t="s">
        <v>265</v>
      </c>
      <c r="D352" s="38" t="s">
        <v>678</v>
      </c>
      <c r="E352" s="38" t="s">
        <v>152</v>
      </c>
      <c r="F352" s="166">
        <v>7217.7</v>
      </c>
    </row>
    <row r="353" spans="1:6" ht="94.5" hidden="1">
      <c r="A353" s="38" t="s">
        <v>332</v>
      </c>
      <c r="B353" s="38" t="s">
        <v>244</v>
      </c>
      <c r="C353" s="38" t="s">
        <v>265</v>
      </c>
      <c r="D353" s="38" t="s">
        <v>678</v>
      </c>
      <c r="E353" s="38" t="s">
        <v>234</v>
      </c>
      <c r="F353" s="166">
        <v>1052.49</v>
      </c>
    </row>
    <row r="354" spans="1:6" ht="94.5" hidden="1">
      <c r="A354" s="61" t="s">
        <v>150</v>
      </c>
      <c r="B354" s="38" t="s">
        <v>244</v>
      </c>
      <c r="C354" s="38" t="s">
        <v>265</v>
      </c>
      <c r="D354" s="38" t="s">
        <v>678</v>
      </c>
      <c r="E354" s="38" t="s">
        <v>151</v>
      </c>
      <c r="F354" s="166">
        <v>13.01</v>
      </c>
    </row>
    <row r="355" spans="1:6" ht="94.5" hidden="1">
      <c r="A355" s="174" t="s">
        <v>92</v>
      </c>
      <c r="B355" s="46" t="s">
        <v>244</v>
      </c>
      <c r="C355" s="46" t="s">
        <v>265</v>
      </c>
      <c r="D355" s="46" t="s">
        <v>679</v>
      </c>
      <c r="E355" s="46"/>
      <c r="F355" s="146">
        <f>F356</f>
        <v>130.2</v>
      </c>
    </row>
    <row r="356" spans="1:6" ht="94.5" hidden="1">
      <c r="A356" s="120" t="s">
        <v>607</v>
      </c>
      <c r="B356" s="46" t="s">
        <v>244</v>
      </c>
      <c r="C356" s="46" t="s">
        <v>265</v>
      </c>
      <c r="D356" s="46" t="s">
        <v>502</v>
      </c>
      <c r="E356" s="46"/>
      <c r="F356" s="146">
        <f>F357</f>
        <v>130.2</v>
      </c>
    </row>
    <row r="357" spans="1:6" ht="94.5" hidden="1">
      <c r="A357" s="38" t="s">
        <v>113</v>
      </c>
      <c r="B357" s="38" t="s">
        <v>244</v>
      </c>
      <c r="C357" s="38" t="s">
        <v>265</v>
      </c>
      <c r="D357" s="38" t="s">
        <v>502</v>
      </c>
      <c r="E357" s="38"/>
      <c r="F357" s="144">
        <f>F358</f>
        <v>130.2</v>
      </c>
    </row>
    <row r="358" spans="1:6" ht="94.5" hidden="1">
      <c r="A358" s="38" t="s">
        <v>332</v>
      </c>
      <c r="B358" s="38" t="s">
        <v>244</v>
      </c>
      <c r="C358" s="38" t="s">
        <v>265</v>
      </c>
      <c r="D358" s="38" t="s">
        <v>502</v>
      </c>
      <c r="E358" s="38" t="s">
        <v>118</v>
      </c>
      <c r="F358" s="147">
        <v>130.2</v>
      </c>
    </row>
    <row r="359" spans="1:6" ht="94.5" hidden="1">
      <c r="A359" s="52" t="s">
        <v>739</v>
      </c>
      <c r="B359" s="46" t="s">
        <v>244</v>
      </c>
      <c r="C359" s="46" t="s">
        <v>265</v>
      </c>
      <c r="D359" s="46" t="s">
        <v>84</v>
      </c>
      <c r="E359" s="46"/>
      <c r="F359" s="144">
        <f>F360</f>
        <v>0</v>
      </c>
    </row>
    <row r="360" spans="1:6" ht="94.5" hidden="1">
      <c r="A360" s="38" t="s">
        <v>119</v>
      </c>
      <c r="B360" s="38" t="s">
        <v>244</v>
      </c>
      <c r="C360" s="38" t="s">
        <v>265</v>
      </c>
      <c r="D360" s="38" t="s">
        <v>740</v>
      </c>
      <c r="E360" s="38"/>
      <c r="F360" s="144">
        <f>F361</f>
        <v>0</v>
      </c>
    </row>
    <row r="361" spans="1:6" ht="94.5" hidden="1">
      <c r="A361" s="38" t="s">
        <v>332</v>
      </c>
      <c r="B361" s="38" t="s">
        <v>244</v>
      </c>
      <c r="C361" s="38" t="s">
        <v>265</v>
      </c>
      <c r="D361" s="38" t="s">
        <v>740</v>
      </c>
      <c r="E361" s="38" t="s">
        <v>234</v>
      </c>
      <c r="F361" s="147"/>
    </row>
    <row r="362" spans="1:6" ht="94.5" hidden="1">
      <c r="A362" s="59" t="s">
        <v>508</v>
      </c>
      <c r="B362" s="46" t="s">
        <v>244</v>
      </c>
      <c r="C362" s="46" t="s">
        <v>265</v>
      </c>
      <c r="D362" s="46" t="s">
        <v>542</v>
      </c>
      <c r="E362" s="46"/>
      <c r="F362" s="149">
        <f>F363</f>
        <v>0</v>
      </c>
    </row>
    <row r="363" spans="1:6" ht="81" hidden="1">
      <c r="A363" s="38" t="s">
        <v>510</v>
      </c>
      <c r="B363" s="38" t="s">
        <v>244</v>
      </c>
      <c r="C363" s="38" t="s">
        <v>265</v>
      </c>
      <c r="D363" s="38" t="s">
        <v>680</v>
      </c>
      <c r="E363" s="38"/>
      <c r="F363" s="147">
        <f>F364</f>
        <v>0</v>
      </c>
    </row>
    <row r="364" spans="1:6" ht="94.5" hidden="1">
      <c r="A364" s="97" t="s">
        <v>512</v>
      </c>
      <c r="B364" s="38" t="s">
        <v>244</v>
      </c>
      <c r="C364" s="38" t="s">
        <v>265</v>
      </c>
      <c r="D364" s="38" t="s">
        <v>513</v>
      </c>
      <c r="E364" s="38"/>
      <c r="F364" s="147">
        <f>F365</f>
        <v>0</v>
      </c>
    </row>
    <row r="365" spans="1:6" ht="94.5" hidden="1">
      <c r="A365" s="38" t="s">
        <v>233</v>
      </c>
      <c r="B365" s="38" t="s">
        <v>244</v>
      </c>
      <c r="C365" s="38" t="s">
        <v>265</v>
      </c>
      <c r="D365" s="38" t="s">
        <v>513</v>
      </c>
      <c r="E365" s="38" t="s">
        <v>118</v>
      </c>
      <c r="F365" s="147"/>
    </row>
    <row r="366" spans="1:6" ht="94.5" hidden="1">
      <c r="A366" s="119" t="s">
        <v>741</v>
      </c>
      <c r="B366" s="46" t="s">
        <v>244</v>
      </c>
      <c r="C366" s="46" t="s">
        <v>265</v>
      </c>
      <c r="D366" s="46" t="s">
        <v>457</v>
      </c>
      <c r="E366" s="46"/>
      <c r="F366" s="144">
        <f>F367</f>
        <v>0</v>
      </c>
    </row>
    <row r="367" spans="1:6" ht="94.5" hidden="1">
      <c r="A367" s="41" t="s">
        <v>742</v>
      </c>
      <c r="B367" s="38" t="s">
        <v>244</v>
      </c>
      <c r="C367" s="38" t="s">
        <v>265</v>
      </c>
      <c r="D367" s="38" t="s">
        <v>462</v>
      </c>
      <c r="E367" s="38"/>
      <c r="F367" s="144">
        <f>F368</f>
        <v>0</v>
      </c>
    </row>
    <row r="368" spans="1:6" ht="94.5" hidden="1">
      <c r="A368" s="110" t="s">
        <v>463</v>
      </c>
      <c r="B368" s="38" t="s">
        <v>244</v>
      </c>
      <c r="C368" s="38" t="s">
        <v>265</v>
      </c>
      <c r="D368" s="38" t="s">
        <v>464</v>
      </c>
      <c r="E368" s="38"/>
      <c r="F368" s="144">
        <f>F369</f>
        <v>0</v>
      </c>
    </row>
    <row r="369" spans="1:6" ht="94.5" hidden="1">
      <c r="A369" s="38" t="s">
        <v>332</v>
      </c>
      <c r="B369" s="38" t="s">
        <v>244</v>
      </c>
      <c r="C369" s="38" t="s">
        <v>265</v>
      </c>
      <c r="D369" s="38" t="s">
        <v>464</v>
      </c>
      <c r="E369" s="38" t="s">
        <v>234</v>
      </c>
      <c r="F369" s="147"/>
    </row>
    <row r="370" spans="1:6" ht="94.5" hidden="1">
      <c r="A370" s="119" t="s">
        <v>456</v>
      </c>
      <c r="B370" s="38" t="s">
        <v>244</v>
      </c>
      <c r="C370" s="38" t="s">
        <v>265</v>
      </c>
      <c r="D370" s="38" t="s">
        <v>457</v>
      </c>
      <c r="E370" s="38"/>
      <c r="F370" s="147">
        <f>F371</f>
        <v>110</v>
      </c>
    </row>
    <row r="371" spans="1:6" ht="95.25" hidden="1">
      <c r="A371" s="41" t="s">
        <v>461</v>
      </c>
      <c r="B371" s="38" t="s">
        <v>244</v>
      </c>
      <c r="C371" s="38" t="s">
        <v>265</v>
      </c>
      <c r="D371" s="58" t="s">
        <v>462</v>
      </c>
      <c r="E371" s="38"/>
      <c r="F371" s="147">
        <f>F372</f>
        <v>110</v>
      </c>
    </row>
    <row r="372" spans="1:6" ht="95.25" hidden="1">
      <c r="A372" s="38" t="s">
        <v>463</v>
      </c>
      <c r="B372" s="38" t="s">
        <v>244</v>
      </c>
      <c r="C372" s="38" t="s">
        <v>265</v>
      </c>
      <c r="D372" s="58" t="s">
        <v>464</v>
      </c>
      <c r="E372" s="38"/>
      <c r="F372" s="147">
        <f>F373</f>
        <v>110</v>
      </c>
    </row>
    <row r="373" spans="1:6" ht="95.25" hidden="1">
      <c r="A373" s="38" t="s">
        <v>332</v>
      </c>
      <c r="B373" s="38" t="s">
        <v>244</v>
      </c>
      <c r="C373" s="38" t="s">
        <v>265</v>
      </c>
      <c r="D373" s="58" t="s">
        <v>464</v>
      </c>
      <c r="E373" s="38" t="s">
        <v>234</v>
      </c>
      <c r="F373" s="147">
        <v>110</v>
      </c>
    </row>
    <row r="374" spans="1:6" ht="94.5" hidden="1">
      <c r="A374" s="41" t="s">
        <v>88</v>
      </c>
      <c r="B374" s="38" t="s">
        <v>244</v>
      </c>
      <c r="C374" s="38" t="s">
        <v>265</v>
      </c>
      <c r="D374" s="38" t="s">
        <v>466</v>
      </c>
      <c r="E374" s="38"/>
      <c r="F374" s="147">
        <f>F375</f>
        <v>100</v>
      </c>
    </row>
    <row r="375" spans="1:6" ht="94.5" hidden="1">
      <c r="A375" s="41" t="s">
        <v>518</v>
      </c>
      <c r="B375" s="38" t="s">
        <v>244</v>
      </c>
      <c r="C375" s="38" t="s">
        <v>265</v>
      </c>
      <c r="D375" s="38" t="s">
        <v>82</v>
      </c>
      <c r="E375" s="38"/>
      <c r="F375" s="147">
        <f>F376</f>
        <v>100</v>
      </c>
    </row>
    <row r="376" spans="1:6" ht="94.5" hidden="1">
      <c r="A376" s="38" t="s">
        <v>519</v>
      </c>
      <c r="B376" s="38" t="s">
        <v>244</v>
      </c>
      <c r="C376" s="38" t="s">
        <v>265</v>
      </c>
      <c r="D376" s="38" t="s">
        <v>520</v>
      </c>
      <c r="E376" s="38"/>
      <c r="F376" s="147">
        <f>F377</f>
        <v>100</v>
      </c>
    </row>
    <row r="377" spans="1:6" ht="94.5" hidden="1">
      <c r="A377" s="38" t="s">
        <v>332</v>
      </c>
      <c r="B377" s="38" t="s">
        <v>244</v>
      </c>
      <c r="C377" s="38" t="s">
        <v>265</v>
      </c>
      <c r="D377" s="38" t="s">
        <v>520</v>
      </c>
      <c r="E377" s="38" t="s">
        <v>234</v>
      </c>
      <c r="F377" s="147">
        <v>100</v>
      </c>
    </row>
    <row r="378" spans="1:6" ht="94.5" hidden="1">
      <c r="A378" s="41" t="s">
        <v>94</v>
      </c>
      <c r="B378" s="38" t="s">
        <v>244</v>
      </c>
      <c r="C378" s="38" t="s">
        <v>265</v>
      </c>
      <c r="D378" s="38" t="s">
        <v>473</v>
      </c>
      <c r="E378" s="38"/>
      <c r="F378" s="149">
        <f>F379</f>
        <v>0</v>
      </c>
    </row>
    <row r="379" spans="1:6" ht="94.5" hidden="1">
      <c r="A379" s="43" t="s">
        <v>474</v>
      </c>
      <c r="B379" s="38" t="s">
        <v>244</v>
      </c>
      <c r="C379" s="38" t="s">
        <v>265</v>
      </c>
      <c r="D379" s="38" t="s">
        <v>475</v>
      </c>
      <c r="E379" s="38"/>
      <c r="F379" s="149">
        <f>F380</f>
        <v>0</v>
      </c>
    </row>
    <row r="380" spans="1:6" ht="94.5" hidden="1">
      <c r="A380" s="38" t="s">
        <v>95</v>
      </c>
      <c r="B380" s="38" t="s">
        <v>244</v>
      </c>
      <c r="C380" s="38" t="s">
        <v>265</v>
      </c>
      <c r="D380" s="38" t="s">
        <v>476</v>
      </c>
      <c r="E380" s="38"/>
      <c r="F380" s="147">
        <f>F381</f>
        <v>0</v>
      </c>
    </row>
    <row r="381" spans="1:6" ht="94.5" hidden="1">
      <c r="A381" s="38" t="s">
        <v>332</v>
      </c>
      <c r="B381" s="38" t="s">
        <v>244</v>
      </c>
      <c r="C381" s="38" t="s">
        <v>265</v>
      </c>
      <c r="D381" s="38" t="s">
        <v>476</v>
      </c>
      <c r="E381" s="38" t="s">
        <v>234</v>
      </c>
      <c r="F381" s="147"/>
    </row>
    <row r="382" spans="1:6" ht="94.5" hidden="1">
      <c r="A382" s="89" t="s">
        <v>681</v>
      </c>
      <c r="B382" s="46" t="s">
        <v>244</v>
      </c>
      <c r="C382" s="46" t="s">
        <v>265</v>
      </c>
      <c r="D382" s="46" t="s">
        <v>682</v>
      </c>
      <c r="E382" s="38"/>
      <c r="F382" s="144">
        <f>F383</f>
        <v>1498.5</v>
      </c>
    </row>
    <row r="383" spans="1:6" ht="94.5" hidden="1">
      <c r="A383" s="42" t="s">
        <v>683</v>
      </c>
      <c r="B383" s="38" t="s">
        <v>244</v>
      </c>
      <c r="C383" s="38" t="s">
        <v>265</v>
      </c>
      <c r="D383" s="38" t="s">
        <v>684</v>
      </c>
      <c r="E383" s="38"/>
      <c r="F383" s="144">
        <f>F384</f>
        <v>1498.5</v>
      </c>
    </row>
    <row r="384" spans="1:6" ht="94.5" hidden="1">
      <c r="A384" s="38" t="s">
        <v>119</v>
      </c>
      <c r="B384" s="38" t="s">
        <v>244</v>
      </c>
      <c r="C384" s="38" t="s">
        <v>265</v>
      </c>
      <c r="D384" s="38" t="s">
        <v>685</v>
      </c>
      <c r="E384" s="38"/>
      <c r="F384" s="147">
        <f>F385</f>
        <v>1498.5</v>
      </c>
    </row>
    <row r="385" spans="1:6" ht="94.5" hidden="1">
      <c r="A385" s="38" t="s">
        <v>332</v>
      </c>
      <c r="B385" s="38" t="s">
        <v>244</v>
      </c>
      <c r="C385" s="38" t="s">
        <v>265</v>
      </c>
      <c r="D385" s="38" t="s">
        <v>685</v>
      </c>
      <c r="E385" s="38" t="s">
        <v>234</v>
      </c>
      <c r="F385" s="147">
        <v>1498.5</v>
      </c>
    </row>
    <row r="386" spans="1:6" ht="15">
      <c r="A386" s="38" t="s">
        <v>143</v>
      </c>
      <c r="B386" s="38" t="s">
        <v>244</v>
      </c>
      <c r="C386" s="38" t="s">
        <v>244</v>
      </c>
      <c r="D386" s="38"/>
      <c r="E386" s="38"/>
      <c r="F386" s="144">
        <v>1317.695</v>
      </c>
    </row>
    <row r="387" spans="1:6" ht="94.5" hidden="1">
      <c r="A387" s="42" t="s">
        <v>579</v>
      </c>
      <c r="B387" s="46" t="s">
        <v>244</v>
      </c>
      <c r="C387" s="46" t="s">
        <v>244</v>
      </c>
      <c r="D387" s="46" t="s">
        <v>743</v>
      </c>
      <c r="E387" s="46"/>
      <c r="F387" s="146">
        <f>F388+F391</f>
        <v>1305.82</v>
      </c>
    </row>
    <row r="388" spans="1:6" ht="94.5" hidden="1">
      <c r="A388" s="89" t="s">
        <v>695</v>
      </c>
      <c r="B388" s="46" t="s">
        <v>244</v>
      </c>
      <c r="C388" s="46" t="s">
        <v>244</v>
      </c>
      <c r="D388" s="46" t="s">
        <v>696</v>
      </c>
      <c r="E388" s="46"/>
      <c r="F388" s="146">
        <f>F389</f>
        <v>185.456</v>
      </c>
    </row>
    <row r="389" spans="1:6" ht="94.5" hidden="1">
      <c r="A389" s="167" t="s">
        <v>125</v>
      </c>
      <c r="B389" s="38" t="s">
        <v>244</v>
      </c>
      <c r="C389" s="38" t="s">
        <v>244</v>
      </c>
      <c r="D389" s="38" t="s">
        <v>697</v>
      </c>
      <c r="E389" s="38"/>
      <c r="F389" s="144">
        <f>F390</f>
        <v>185.456</v>
      </c>
    </row>
    <row r="390" spans="1:6" ht="94.5" hidden="1">
      <c r="A390" s="38" t="s">
        <v>332</v>
      </c>
      <c r="B390" s="38" t="s">
        <v>244</v>
      </c>
      <c r="C390" s="38" t="s">
        <v>244</v>
      </c>
      <c r="D390" s="38" t="s">
        <v>697</v>
      </c>
      <c r="E390" s="38" t="s">
        <v>234</v>
      </c>
      <c r="F390" s="147">
        <v>185.456</v>
      </c>
    </row>
    <row r="391" spans="1:6" ht="94.5" hidden="1">
      <c r="A391" s="42" t="s">
        <v>581</v>
      </c>
      <c r="B391" s="38" t="s">
        <v>244</v>
      </c>
      <c r="C391" s="38" t="s">
        <v>244</v>
      </c>
      <c r="D391" s="38" t="s">
        <v>582</v>
      </c>
      <c r="E391" s="38"/>
      <c r="F391" s="147">
        <f>F395+F392</f>
        <v>1120.364</v>
      </c>
    </row>
    <row r="392" spans="1:6" ht="94.5" hidden="1">
      <c r="A392" s="42" t="s">
        <v>583</v>
      </c>
      <c r="B392" s="38" t="s">
        <v>244</v>
      </c>
      <c r="C392" s="38" t="s">
        <v>244</v>
      </c>
      <c r="D392" s="38" t="s">
        <v>584</v>
      </c>
      <c r="E392" s="38"/>
      <c r="F392" s="147">
        <f>F393+F394</f>
        <v>384.243</v>
      </c>
    </row>
    <row r="393" spans="1:6" ht="94.5" hidden="1">
      <c r="A393" s="38" t="s">
        <v>332</v>
      </c>
      <c r="B393" s="38" t="s">
        <v>244</v>
      </c>
      <c r="C393" s="38" t="s">
        <v>244</v>
      </c>
      <c r="D393" s="38" t="s">
        <v>584</v>
      </c>
      <c r="E393" s="38" t="s">
        <v>234</v>
      </c>
      <c r="F393" s="147">
        <v>142.525</v>
      </c>
    </row>
    <row r="394" spans="1:6" ht="94.5" hidden="1">
      <c r="A394" s="58" t="s">
        <v>153</v>
      </c>
      <c r="B394" s="38" t="s">
        <v>244</v>
      </c>
      <c r="C394" s="38" t="s">
        <v>244</v>
      </c>
      <c r="D394" s="38" t="s">
        <v>584</v>
      </c>
      <c r="E394" s="38" t="s">
        <v>149</v>
      </c>
      <c r="F394" s="147">
        <v>241.718</v>
      </c>
    </row>
    <row r="395" spans="1:6" ht="94.5" hidden="1">
      <c r="A395" s="38" t="s">
        <v>585</v>
      </c>
      <c r="B395" s="38" t="s">
        <v>244</v>
      </c>
      <c r="C395" s="38" t="s">
        <v>244</v>
      </c>
      <c r="D395" s="38" t="s">
        <v>586</v>
      </c>
      <c r="E395" s="38"/>
      <c r="F395" s="147">
        <f>F396+F397</f>
        <v>736.121</v>
      </c>
    </row>
    <row r="396" spans="1:6" ht="94.5" hidden="1">
      <c r="A396" s="38" t="s">
        <v>332</v>
      </c>
      <c r="B396" s="38" t="s">
        <v>244</v>
      </c>
      <c r="C396" s="38" t="s">
        <v>244</v>
      </c>
      <c r="D396" s="38" t="s">
        <v>586</v>
      </c>
      <c r="E396" s="38" t="s">
        <v>234</v>
      </c>
      <c r="F396" s="147">
        <v>284.839</v>
      </c>
    </row>
    <row r="397" spans="1:6" ht="94.5" hidden="1">
      <c r="A397" s="58" t="s">
        <v>153</v>
      </c>
      <c r="B397" s="38" t="s">
        <v>244</v>
      </c>
      <c r="C397" s="38" t="s">
        <v>244</v>
      </c>
      <c r="D397" s="38" t="s">
        <v>586</v>
      </c>
      <c r="E397" s="38" t="s">
        <v>149</v>
      </c>
      <c r="F397" s="147">
        <v>451.282</v>
      </c>
    </row>
    <row r="398" spans="1:6" ht="94.5" hidden="1">
      <c r="A398" s="59" t="s">
        <v>441</v>
      </c>
      <c r="B398" s="38" t="s">
        <v>244</v>
      </c>
      <c r="C398" s="38" t="s">
        <v>244</v>
      </c>
      <c r="D398" s="38" t="s">
        <v>442</v>
      </c>
      <c r="E398" s="38"/>
      <c r="F398" s="147">
        <f>F399</f>
        <v>12.525</v>
      </c>
    </row>
    <row r="399" spans="1:6" ht="94.5" hidden="1">
      <c r="A399" s="38" t="s">
        <v>587</v>
      </c>
      <c r="B399" s="38" t="s">
        <v>244</v>
      </c>
      <c r="C399" s="38" t="s">
        <v>244</v>
      </c>
      <c r="D399" s="38" t="s">
        <v>490</v>
      </c>
      <c r="E399" s="38"/>
      <c r="F399" s="147">
        <f>F400</f>
        <v>12.525</v>
      </c>
    </row>
    <row r="400" spans="1:6" ht="94.5" hidden="1">
      <c r="A400" s="58" t="s">
        <v>150</v>
      </c>
      <c r="B400" s="38" t="s">
        <v>244</v>
      </c>
      <c r="C400" s="38" t="s">
        <v>244</v>
      </c>
      <c r="D400" s="38" t="s">
        <v>490</v>
      </c>
      <c r="E400" s="38" t="s">
        <v>151</v>
      </c>
      <c r="F400" s="147">
        <v>12.525</v>
      </c>
    </row>
    <row r="401" spans="1:6" ht="15">
      <c r="A401" s="38" t="s">
        <v>237</v>
      </c>
      <c r="B401" s="38" t="s">
        <v>244</v>
      </c>
      <c r="C401" s="38" t="s">
        <v>246</v>
      </c>
      <c r="D401" s="38"/>
      <c r="E401" s="38"/>
      <c r="F401" s="144">
        <v>5874.537</v>
      </c>
    </row>
    <row r="402" spans="1:6" ht="99.75" hidden="1">
      <c r="A402" s="131" t="s">
        <v>90</v>
      </c>
      <c r="B402" s="40" t="s">
        <v>114</v>
      </c>
      <c r="C402" s="40" t="s">
        <v>246</v>
      </c>
      <c r="D402" s="40" t="s">
        <v>317</v>
      </c>
      <c r="E402" s="38"/>
      <c r="F402" s="144">
        <f>F403</f>
        <v>5654.666</v>
      </c>
    </row>
    <row r="403" spans="1:6" ht="94.5" hidden="1">
      <c r="A403" s="45" t="s">
        <v>686</v>
      </c>
      <c r="B403" s="38" t="s">
        <v>244</v>
      </c>
      <c r="C403" s="38" t="s">
        <v>246</v>
      </c>
      <c r="D403" s="38" t="s">
        <v>318</v>
      </c>
      <c r="E403" s="38"/>
      <c r="F403" s="144">
        <f>F404+F406</f>
        <v>5654.666</v>
      </c>
    </row>
    <row r="404" spans="1:6" ht="94.5" hidden="1">
      <c r="A404" s="41" t="s">
        <v>687</v>
      </c>
      <c r="B404" s="38" t="s">
        <v>114</v>
      </c>
      <c r="C404" s="38" t="s">
        <v>246</v>
      </c>
      <c r="D404" s="38" t="s">
        <v>688</v>
      </c>
      <c r="E404" s="38"/>
      <c r="F404" s="144">
        <f>F405</f>
        <v>18.966</v>
      </c>
    </row>
    <row r="405" spans="1:6" ht="94.5" hidden="1">
      <c r="A405" s="38" t="s">
        <v>331</v>
      </c>
      <c r="B405" s="38" t="s">
        <v>114</v>
      </c>
      <c r="C405" s="38" t="s">
        <v>246</v>
      </c>
      <c r="D405" s="38" t="s">
        <v>688</v>
      </c>
      <c r="E405" s="38" t="s">
        <v>152</v>
      </c>
      <c r="F405" s="144">
        <v>18.966</v>
      </c>
    </row>
    <row r="406" spans="1:6" ht="94.5" hidden="1">
      <c r="A406" s="38" t="s">
        <v>119</v>
      </c>
      <c r="B406" s="38" t="s">
        <v>244</v>
      </c>
      <c r="C406" s="38" t="s">
        <v>246</v>
      </c>
      <c r="D406" s="38" t="s">
        <v>689</v>
      </c>
      <c r="E406" s="38"/>
      <c r="F406" s="144">
        <f>F407+F408+F409</f>
        <v>5635.7</v>
      </c>
    </row>
    <row r="407" spans="1:6" ht="94.5" hidden="1">
      <c r="A407" s="38" t="s">
        <v>331</v>
      </c>
      <c r="B407" s="38" t="s">
        <v>244</v>
      </c>
      <c r="C407" s="38" t="s">
        <v>246</v>
      </c>
      <c r="D407" s="38" t="s">
        <v>689</v>
      </c>
      <c r="E407" s="38" t="s">
        <v>152</v>
      </c>
      <c r="F407" s="144">
        <v>5472.7</v>
      </c>
    </row>
    <row r="408" spans="1:6" ht="94.5" hidden="1">
      <c r="A408" s="38" t="s">
        <v>332</v>
      </c>
      <c r="B408" s="38" t="s">
        <v>244</v>
      </c>
      <c r="C408" s="38" t="s">
        <v>246</v>
      </c>
      <c r="D408" s="38" t="s">
        <v>689</v>
      </c>
      <c r="E408" s="38" t="s">
        <v>234</v>
      </c>
      <c r="F408" s="144">
        <v>160</v>
      </c>
    </row>
    <row r="409" spans="1:6" ht="94.5" hidden="1">
      <c r="A409" s="38" t="s">
        <v>150</v>
      </c>
      <c r="B409" s="38" t="s">
        <v>244</v>
      </c>
      <c r="C409" s="38" t="s">
        <v>246</v>
      </c>
      <c r="D409" s="38" t="s">
        <v>689</v>
      </c>
      <c r="E409" s="38" t="s">
        <v>151</v>
      </c>
      <c r="F409" s="144">
        <v>3</v>
      </c>
    </row>
    <row r="410" spans="1:6" ht="99.75" hidden="1">
      <c r="A410" s="98" t="s">
        <v>313</v>
      </c>
      <c r="B410" s="37" t="s">
        <v>244</v>
      </c>
      <c r="C410" s="37" t="s">
        <v>246</v>
      </c>
      <c r="D410" s="40" t="s">
        <v>470</v>
      </c>
      <c r="E410" s="40"/>
      <c r="F410" s="145">
        <f>F411</f>
        <v>400</v>
      </c>
    </row>
    <row r="411" spans="1:6" ht="94.5" hidden="1">
      <c r="A411" s="41" t="s">
        <v>471</v>
      </c>
      <c r="B411" s="38" t="s">
        <v>244</v>
      </c>
      <c r="C411" s="38" t="s">
        <v>246</v>
      </c>
      <c r="D411" s="38" t="s">
        <v>89</v>
      </c>
      <c r="E411" s="38"/>
      <c r="F411" s="144">
        <f>F412</f>
        <v>400</v>
      </c>
    </row>
    <row r="412" spans="1:6" ht="94.5" hidden="1">
      <c r="A412" s="58" t="s">
        <v>127</v>
      </c>
      <c r="B412" s="38" t="s">
        <v>244</v>
      </c>
      <c r="C412" s="38" t="s">
        <v>246</v>
      </c>
      <c r="D412" s="38" t="s">
        <v>472</v>
      </c>
      <c r="E412" s="38"/>
      <c r="F412" s="144">
        <f>F413</f>
        <v>400</v>
      </c>
    </row>
    <row r="413" spans="1:6" ht="94.5" hidden="1">
      <c r="A413" s="38" t="s">
        <v>332</v>
      </c>
      <c r="B413" s="38" t="s">
        <v>244</v>
      </c>
      <c r="C413" s="38" t="s">
        <v>246</v>
      </c>
      <c r="D413" s="38" t="s">
        <v>472</v>
      </c>
      <c r="E413" s="38" t="s">
        <v>234</v>
      </c>
      <c r="F413" s="154">
        <v>400</v>
      </c>
    </row>
    <row r="414" spans="1:6" ht="15">
      <c r="A414" s="63" t="s">
        <v>341</v>
      </c>
      <c r="B414" s="65" t="s">
        <v>247</v>
      </c>
      <c r="C414" s="57"/>
      <c r="D414" s="57"/>
      <c r="E414" s="57"/>
      <c r="F414" s="168">
        <f>F415+F457</f>
        <v>21717.415</v>
      </c>
    </row>
    <row r="415" spans="1:6" ht="15">
      <c r="A415" s="38" t="s">
        <v>238</v>
      </c>
      <c r="B415" s="38" t="s">
        <v>247</v>
      </c>
      <c r="C415" s="38" t="s">
        <v>264</v>
      </c>
      <c r="D415" s="38"/>
      <c r="E415" s="38"/>
      <c r="F415" s="144">
        <v>18402.106</v>
      </c>
    </row>
    <row r="416" spans="1:6" ht="94.5" hidden="1">
      <c r="A416" s="52" t="s">
        <v>76</v>
      </c>
      <c r="B416" s="38" t="s">
        <v>247</v>
      </c>
      <c r="C416" s="38" t="s">
        <v>264</v>
      </c>
      <c r="D416" s="38" t="s">
        <v>124</v>
      </c>
      <c r="E416" s="38"/>
      <c r="F416" s="144">
        <f>F417+F426</f>
        <v>17422.84</v>
      </c>
    </row>
    <row r="417" spans="1:6" ht="94.5" hidden="1">
      <c r="A417" s="135" t="s">
        <v>744</v>
      </c>
      <c r="B417" s="38" t="s">
        <v>120</v>
      </c>
      <c r="C417" s="38" t="s">
        <v>264</v>
      </c>
      <c r="D417" s="38" t="s">
        <v>699</v>
      </c>
      <c r="E417" s="38"/>
      <c r="F417" s="144">
        <f>F418+F422+F424</f>
        <v>8998.387</v>
      </c>
    </row>
    <row r="418" spans="1:6" ht="94.5" hidden="1">
      <c r="A418" s="38" t="s">
        <v>119</v>
      </c>
      <c r="B418" s="38" t="s">
        <v>247</v>
      </c>
      <c r="C418" s="38" t="s">
        <v>264</v>
      </c>
      <c r="D418" s="38" t="s">
        <v>700</v>
      </c>
      <c r="E418" s="38"/>
      <c r="F418" s="144">
        <f>F419+F420+F421</f>
        <v>8848.387</v>
      </c>
    </row>
    <row r="419" spans="1:6" ht="94.5" hidden="1">
      <c r="A419" s="38" t="s">
        <v>331</v>
      </c>
      <c r="B419" s="38" t="s">
        <v>247</v>
      </c>
      <c r="C419" s="38" t="s">
        <v>264</v>
      </c>
      <c r="D419" s="38" t="s">
        <v>700</v>
      </c>
      <c r="E419" s="38" t="s">
        <v>152</v>
      </c>
      <c r="F419" s="144">
        <v>7780.12</v>
      </c>
    </row>
    <row r="420" spans="1:6" ht="94.5" hidden="1">
      <c r="A420" s="38" t="s">
        <v>332</v>
      </c>
      <c r="B420" s="38" t="s">
        <v>247</v>
      </c>
      <c r="C420" s="38" t="s">
        <v>264</v>
      </c>
      <c r="D420" s="38" t="s">
        <v>700</v>
      </c>
      <c r="E420" s="38" t="s">
        <v>234</v>
      </c>
      <c r="F420" s="144">
        <v>1030.567</v>
      </c>
    </row>
    <row r="421" spans="1:6" ht="94.5" hidden="1">
      <c r="A421" s="38" t="s">
        <v>150</v>
      </c>
      <c r="B421" s="38" t="s">
        <v>247</v>
      </c>
      <c r="C421" s="38" t="s">
        <v>264</v>
      </c>
      <c r="D421" s="38" t="s">
        <v>700</v>
      </c>
      <c r="E421" s="38" t="s">
        <v>151</v>
      </c>
      <c r="F421" s="144">
        <v>37.7</v>
      </c>
    </row>
    <row r="422" spans="1:6" ht="94.5" hidden="1">
      <c r="A422" s="38" t="s">
        <v>745</v>
      </c>
      <c r="B422" s="38" t="s">
        <v>247</v>
      </c>
      <c r="C422" s="38" t="s">
        <v>264</v>
      </c>
      <c r="D422" s="38" t="s">
        <v>702</v>
      </c>
      <c r="E422" s="38"/>
      <c r="F422" s="144">
        <f>F423</f>
        <v>100</v>
      </c>
    </row>
    <row r="423" spans="1:6" ht="94.5" hidden="1">
      <c r="A423" s="38" t="s">
        <v>332</v>
      </c>
      <c r="B423" s="38" t="s">
        <v>247</v>
      </c>
      <c r="C423" s="38" t="s">
        <v>264</v>
      </c>
      <c r="D423" s="38" t="s">
        <v>702</v>
      </c>
      <c r="E423" s="38" t="s">
        <v>234</v>
      </c>
      <c r="F423" s="144">
        <v>100</v>
      </c>
    </row>
    <row r="424" spans="1:6" ht="94.5" hidden="1">
      <c r="A424" s="38" t="s">
        <v>703</v>
      </c>
      <c r="B424" s="38" t="s">
        <v>247</v>
      </c>
      <c r="C424" s="38" t="s">
        <v>264</v>
      </c>
      <c r="D424" s="38" t="s">
        <v>705</v>
      </c>
      <c r="E424" s="38"/>
      <c r="F424" s="144">
        <f>F425</f>
        <v>50</v>
      </c>
    </row>
    <row r="425" spans="1:6" ht="94.5" hidden="1">
      <c r="A425" s="38" t="s">
        <v>331</v>
      </c>
      <c r="B425" s="38" t="s">
        <v>247</v>
      </c>
      <c r="C425" s="38" t="s">
        <v>264</v>
      </c>
      <c r="D425" s="38" t="s">
        <v>705</v>
      </c>
      <c r="E425" s="38" t="s">
        <v>152</v>
      </c>
      <c r="F425" s="144">
        <v>50</v>
      </c>
    </row>
    <row r="426" spans="1:6" ht="94.5" hidden="1">
      <c r="A426" s="136" t="s">
        <v>706</v>
      </c>
      <c r="B426" s="46" t="s">
        <v>247</v>
      </c>
      <c r="C426" s="46" t="s">
        <v>264</v>
      </c>
      <c r="D426" s="46" t="s">
        <v>707</v>
      </c>
      <c r="E426" s="46"/>
      <c r="F426" s="146">
        <f>F427+F431</f>
        <v>8424.453</v>
      </c>
    </row>
    <row r="427" spans="1:6" ht="94.5" hidden="1">
      <c r="A427" s="38" t="s">
        <v>119</v>
      </c>
      <c r="B427" s="38" t="s">
        <v>247</v>
      </c>
      <c r="C427" s="38" t="s">
        <v>264</v>
      </c>
      <c r="D427" s="38" t="s">
        <v>708</v>
      </c>
      <c r="E427" s="38"/>
      <c r="F427" s="144">
        <f>F428+F429+F430</f>
        <v>8374.453</v>
      </c>
    </row>
    <row r="428" spans="1:6" ht="94.5" hidden="1">
      <c r="A428" s="38" t="s">
        <v>331</v>
      </c>
      <c r="B428" s="38" t="s">
        <v>247</v>
      </c>
      <c r="C428" s="38" t="s">
        <v>264</v>
      </c>
      <c r="D428" s="38" t="s">
        <v>708</v>
      </c>
      <c r="E428" s="38" t="s">
        <v>152</v>
      </c>
      <c r="F428" s="144">
        <v>5837</v>
      </c>
    </row>
    <row r="429" spans="1:6" ht="94.5" hidden="1">
      <c r="A429" s="38" t="s">
        <v>332</v>
      </c>
      <c r="B429" s="38" t="s">
        <v>247</v>
      </c>
      <c r="C429" s="38" t="s">
        <v>264</v>
      </c>
      <c r="D429" s="38" t="s">
        <v>708</v>
      </c>
      <c r="E429" s="38" t="s">
        <v>234</v>
      </c>
      <c r="F429" s="144">
        <v>2418.803</v>
      </c>
    </row>
    <row r="430" spans="1:6" ht="94.5" hidden="1">
      <c r="A430" s="38" t="s">
        <v>150</v>
      </c>
      <c r="B430" s="38" t="s">
        <v>247</v>
      </c>
      <c r="C430" s="38" t="s">
        <v>264</v>
      </c>
      <c r="D430" s="38" t="s">
        <v>708</v>
      </c>
      <c r="E430" s="38" t="s">
        <v>151</v>
      </c>
      <c r="F430" s="144">
        <v>118.65</v>
      </c>
    </row>
    <row r="431" spans="1:6" ht="94.5" hidden="1">
      <c r="A431" s="137" t="s">
        <v>709</v>
      </c>
      <c r="B431" s="46" t="s">
        <v>247</v>
      </c>
      <c r="C431" s="46" t="s">
        <v>264</v>
      </c>
      <c r="D431" s="46" t="s">
        <v>710</v>
      </c>
      <c r="E431" s="46"/>
      <c r="F431" s="146">
        <f>F432</f>
        <v>50</v>
      </c>
    </row>
    <row r="432" spans="1:6" ht="94.5" hidden="1">
      <c r="A432" s="38" t="s">
        <v>332</v>
      </c>
      <c r="B432" s="38" t="s">
        <v>247</v>
      </c>
      <c r="C432" s="38" t="s">
        <v>264</v>
      </c>
      <c r="D432" s="38" t="s">
        <v>710</v>
      </c>
      <c r="E432" s="38" t="s">
        <v>234</v>
      </c>
      <c r="F432" s="144">
        <v>50</v>
      </c>
    </row>
    <row r="433" spans="1:6" ht="94.5" hidden="1">
      <c r="A433" s="174" t="s">
        <v>92</v>
      </c>
      <c r="B433" s="38" t="s">
        <v>247</v>
      </c>
      <c r="C433" s="38" t="s">
        <v>264</v>
      </c>
      <c r="D433" s="46" t="s">
        <v>679</v>
      </c>
      <c r="E433" s="46"/>
      <c r="F433" s="146">
        <f>F434</f>
        <v>54.75</v>
      </c>
    </row>
    <row r="434" spans="1:6" ht="94.5" hidden="1">
      <c r="A434" s="120" t="s">
        <v>607</v>
      </c>
      <c r="B434" s="38" t="s">
        <v>247</v>
      </c>
      <c r="C434" s="38" t="s">
        <v>264</v>
      </c>
      <c r="D434" s="46" t="s">
        <v>502</v>
      </c>
      <c r="E434" s="46"/>
      <c r="F434" s="146">
        <f>F435</f>
        <v>54.75</v>
      </c>
    </row>
    <row r="435" spans="1:6" ht="94.5" hidden="1">
      <c r="A435" s="38" t="s">
        <v>113</v>
      </c>
      <c r="B435" s="38" t="s">
        <v>247</v>
      </c>
      <c r="C435" s="38" t="s">
        <v>264</v>
      </c>
      <c r="D435" s="38" t="s">
        <v>502</v>
      </c>
      <c r="E435" s="38"/>
      <c r="F435" s="144">
        <f>F436</f>
        <v>54.75</v>
      </c>
    </row>
    <row r="436" spans="1:6" ht="94.5" hidden="1">
      <c r="A436" s="38" t="s">
        <v>332</v>
      </c>
      <c r="B436" s="38" t="s">
        <v>247</v>
      </c>
      <c r="C436" s="38" t="s">
        <v>264</v>
      </c>
      <c r="D436" s="38" t="s">
        <v>502</v>
      </c>
      <c r="E436" s="38" t="s">
        <v>118</v>
      </c>
      <c r="F436" s="147">
        <v>54.75</v>
      </c>
    </row>
    <row r="437" spans="1:6" ht="94.5" hidden="1">
      <c r="A437" s="119" t="s">
        <v>741</v>
      </c>
      <c r="B437" s="46" t="s">
        <v>247</v>
      </c>
      <c r="C437" s="46" t="s">
        <v>264</v>
      </c>
      <c r="D437" s="46" t="s">
        <v>457</v>
      </c>
      <c r="E437" s="46"/>
      <c r="F437" s="144">
        <f>F438</f>
        <v>0</v>
      </c>
    </row>
    <row r="438" spans="1:6" ht="94.5" hidden="1">
      <c r="A438" s="41" t="s">
        <v>742</v>
      </c>
      <c r="B438" s="46" t="s">
        <v>247</v>
      </c>
      <c r="C438" s="46" t="s">
        <v>264</v>
      </c>
      <c r="D438" s="38" t="s">
        <v>462</v>
      </c>
      <c r="E438" s="38"/>
      <c r="F438" s="144">
        <f>F439</f>
        <v>0</v>
      </c>
    </row>
    <row r="439" spans="1:6" ht="94.5" hidden="1">
      <c r="A439" s="110" t="s">
        <v>463</v>
      </c>
      <c r="B439" s="38" t="s">
        <v>247</v>
      </c>
      <c r="C439" s="38" t="s">
        <v>264</v>
      </c>
      <c r="D439" s="38" t="s">
        <v>464</v>
      </c>
      <c r="E439" s="38"/>
      <c r="F439" s="144">
        <f>F440</f>
        <v>0</v>
      </c>
    </row>
    <row r="440" spans="1:6" ht="94.5" hidden="1">
      <c r="A440" s="38" t="s">
        <v>332</v>
      </c>
      <c r="B440" s="38" t="s">
        <v>247</v>
      </c>
      <c r="C440" s="38" t="s">
        <v>264</v>
      </c>
      <c r="D440" s="38" t="s">
        <v>464</v>
      </c>
      <c r="E440" s="38" t="s">
        <v>234</v>
      </c>
      <c r="F440" s="147"/>
    </row>
    <row r="441" spans="1:6" ht="15" hidden="1">
      <c r="A441" s="41"/>
      <c r="B441" s="38"/>
      <c r="C441" s="38"/>
      <c r="D441" s="46"/>
      <c r="E441" s="46"/>
      <c r="F441" s="149">
        <f>F442</f>
        <v>0</v>
      </c>
    </row>
    <row r="442" spans="1:6" ht="15" hidden="1">
      <c r="A442" s="41"/>
      <c r="B442" s="38"/>
      <c r="C442" s="38"/>
      <c r="D442" s="46"/>
      <c r="E442" s="46"/>
      <c r="F442" s="149">
        <f>F443</f>
        <v>0</v>
      </c>
    </row>
    <row r="443" spans="1:6" ht="15" hidden="1">
      <c r="A443" s="42"/>
      <c r="B443" s="38"/>
      <c r="C443" s="38"/>
      <c r="D443" s="38"/>
      <c r="E443" s="38"/>
      <c r="F443" s="147">
        <f>F444</f>
        <v>0</v>
      </c>
    </row>
    <row r="444" spans="1:6" ht="15" hidden="1">
      <c r="A444" s="38"/>
      <c r="B444" s="38"/>
      <c r="C444" s="38"/>
      <c r="D444" s="38"/>
      <c r="E444" s="38"/>
      <c r="F444" s="147"/>
    </row>
    <row r="445" spans="1:6" ht="94.5" hidden="1">
      <c r="A445" s="119" t="s">
        <v>456</v>
      </c>
      <c r="B445" s="38" t="s">
        <v>247</v>
      </c>
      <c r="C445" s="38" t="s">
        <v>264</v>
      </c>
      <c r="D445" s="38" t="s">
        <v>457</v>
      </c>
      <c r="E445" s="38"/>
      <c r="F445" s="147">
        <f>F446</f>
        <v>9</v>
      </c>
    </row>
    <row r="446" spans="1:6" ht="95.25" hidden="1">
      <c r="A446" s="41" t="s">
        <v>461</v>
      </c>
      <c r="B446" s="38" t="s">
        <v>247</v>
      </c>
      <c r="C446" s="38" t="s">
        <v>264</v>
      </c>
      <c r="D446" s="58" t="s">
        <v>462</v>
      </c>
      <c r="E446" s="38"/>
      <c r="F446" s="147">
        <f>F447</f>
        <v>9</v>
      </c>
    </row>
    <row r="447" spans="1:6" ht="95.25" hidden="1">
      <c r="A447" s="38" t="s">
        <v>463</v>
      </c>
      <c r="B447" s="38" t="s">
        <v>247</v>
      </c>
      <c r="C447" s="38" t="s">
        <v>264</v>
      </c>
      <c r="D447" s="58" t="s">
        <v>464</v>
      </c>
      <c r="E447" s="38"/>
      <c r="F447" s="147">
        <f>F448</f>
        <v>9</v>
      </c>
    </row>
    <row r="448" spans="1:6" ht="95.25" hidden="1">
      <c r="A448" s="38" t="s">
        <v>332</v>
      </c>
      <c r="B448" s="38" t="s">
        <v>247</v>
      </c>
      <c r="C448" s="38" t="s">
        <v>264</v>
      </c>
      <c r="D448" s="58" t="s">
        <v>464</v>
      </c>
      <c r="E448" s="38" t="s">
        <v>234</v>
      </c>
      <c r="F448" s="147">
        <v>9</v>
      </c>
    </row>
    <row r="449" spans="1:6" ht="94.5" hidden="1">
      <c r="A449" s="41" t="s">
        <v>94</v>
      </c>
      <c r="B449" s="38" t="s">
        <v>247</v>
      </c>
      <c r="C449" s="38" t="s">
        <v>264</v>
      </c>
      <c r="D449" s="38" t="s">
        <v>473</v>
      </c>
      <c r="E449" s="38"/>
      <c r="F449" s="149">
        <f>F450</f>
        <v>7.5</v>
      </c>
    </row>
    <row r="450" spans="1:6" ht="94.5" hidden="1">
      <c r="A450" s="43" t="s">
        <v>474</v>
      </c>
      <c r="B450" s="38" t="s">
        <v>247</v>
      </c>
      <c r="C450" s="38" t="s">
        <v>264</v>
      </c>
      <c r="D450" s="38" t="s">
        <v>475</v>
      </c>
      <c r="E450" s="38"/>
      <c r="F450" s="149">
        <f>F451</f>
        <v>7.5</v>
      </c>
    </row>
    <row r="451" spans="1:6" ht="94.5" hidden="1">
      <c r="A451" s="38" t="s">
        <v>95</v>
      </c>
      <c r="B451" s="38" t="s">
        <v>247</v>
      </c>
      <c r="C451" s="38" t="s">
        <v>264</v>
      </c>
      <c r="D451" s="38" t="s">
        <v>476</v>
      </c>
      <c r="E451" s="38"/>
      <c r="F451" s="147">
        <f>F452</f>
        <v>7.5</v>
      </c>
    </row>
    <row r="452" spans="1:6" ht="94.5" hidden="1">
      <c r="A452" s="38" t="s">
        <v>332</v>
      </c>
      <c r="B452" s="38" t="s">
        <v>247</v>
      </c>
      <c r="C452" s="38" t="s">
        <v>264</v>
      </c>
      <c r="D452" s="38" t="s">
        <v>476</v>
      </c>
      <c r="E452" s="38" t="s">
        <v>234</v>
      </c>
      <c r="F452" s="147">
        <v>7.5</v>
      </c>
    </row>
    <row r="453" spans="1:6" ht="94.5" hidden="1">
      <c r="A453" s="83" t="s">
        <v>102</v>
      </c>
      <c r="B453" s="38" t="s">
        <v>247</v>
      </c>
      <c r="C453" s="38" t="s">
        <v>264</v>
      </c>
      <c r="D453" s="38" t="s">
        <v>440</v>
      </c>
      <c r="E453" s="38"/>
      <c r="F453" s="154">
        <f>F454</f>
        <v>1870</v>
      </c>
    </row>
    <row r="454" spans="1:6" ht="94.5" hidden="1">
      <c r="A454" s="59" t="s">
        <v>441</v>
      </c>
      <c r="B454" s="46" t="s">
        <v>247</v>
      </c>
      <c r="C454" s="46" t="s">
        <v>264</v>
      </c>
      <c r="D454" s="46" t="s">
        <v>442</v>
      </c>
      <c r="E454" s="38"/>
      <c r="F454" s="154">
        <f>F455</f>
        <v>1870</v>
      </c>
    </row>
    <row r="455" spans="1:6" ht="94.5" hidden="1">
      <c r="A455" s="39" t="s">
        <v>631</v>
      </c>
      <c r="B455" s="38" t="s">
        <v>247</v>
      </c>
      <c r="C455" s="38" t="s">
        <v>264</v>
      </c>
      <c r="D455" s="38" t="s">
        <v>632</v>
      </c>
      <c r="E455" s="38"/>
      <c r="F455" s="154">
        <f>F456</f>
        <v>1870</v>
      </c>
    </row>
    <row r="456" spans="1:6" ht="94.5" hidden="1">
      <c r="A456" s="38" t="s">
        <v>135</v>
      </c>
      <c r="B456" s="38" t="s">
        <v>247</v>
      </c>
      <c r="C456" s="38" t="s">
        <v>264</v>
      </c>
      <c r="D456" s="38" t="s">
        <v>632</v>
      </c>
      <c r="E456" s="38" t="s">
        <v>236</v>
      </c>
      <c r="F456" s="154">
        <v>1870</v>
      </c>
    </row>
    <row r="457" spans="1:6" ht="15">
      <c r="A457" s="38" t="s">
        <v>239</v>
      </c>
      <c r="B457" s="38" t="s">
        <v>247</v>
      </c>
      <c r="C457" s="38" t="s">
        <v>241</v>
      </c>
      <c r="D457" s="38"/>
      <c r="E457" s="38"/>
      <c r="F457" s="147">
        <v>3315.309</v>
      </c>
    </row>
    <row r="458" spans="1:6" ht="99.75" hidden="1">
      <c r="A458" s="62" t="s">
        <v>76</v>
      </c>
      <c r="B458" s="40" t="s">
        <v>247</v>
      </c>
      <c r="C458" s="40" t="s">
        <v>241</v>
      </c>
      <c r="D458" s="40" t="s">
        <v>124</v>
      </c>
      <c r="E458" s="40"/>
      <c r="F458" s="145">
        <f>F459</f>
        <v>3345.276</v>
      </c>
    </row>
    <row r="459" spans="1:6" ht="94.5" hidden="1">
      <c r="A459" s="136" t="s">
        <v>711</v>
      </c>
      <c r="B459" s="46" t="s">
        <v>247</v>
      </c>
      <c r="C459" s="46" t="s">
        <v>241</v>
      </c>
      <c r="D459" s="46" t="s">
        <v>79</v>
      </c>
      <c r="E459" s="46"/>
      <c r="F459" s="146">
        <f>F460+F462</f>
        <v>3345.276</v>
      </c>
    </row>
    <row r="460" spans="1:6" ht="94.5" hidden="1">
      <c r="A460" s="135" t="s">
        <v>335</v>
      </c>
      <c r="B460" s="38" t="s">
        <v>247</v>
      </c>
      <c r="C460" s="38" t="s">
        <v>241</v>
      </c>
      <c r="D460" s="38" t="s">
        <v>712</v>
      </c>
      <c r="E460" s="38"/>
      <c r="F460" s="144">
        <f>F461</f>
        <v>24.276</v>
      </c>
    </row>
    <row r="461" spans="1:6" ht="94.5" hidden="1">
      <c r="A461" s="38" t="s">
        <v>331</v>
      </c>
      <c r="B461" s="38" t="s">
        <v>247</v>
      </c>
      <c r="C461" s="38" t="s">
        <v>241</v>
      </c>
      <c r="D461" s="38" t="s">
        <v>712</v>
      </c>
      <c r="E461" s="38" t="s">
        <v>152</v>
      </c>
      <c r="F461" s="144">
        <v>24.276</v>
      </c>
    </row>
    <row r="462" spans="1:6" ht="94.5" hidden="1">
      <c r="A462" s="38" t="s">
        <v>119</v>
      </c>
      <c r="B462" s="38" t="s">
        <v>247</v>
      </c>
      <c r="C462" s="38" t="s">
        <v>241</v>
      </c>
      <c r="D462" s="38" t="s">
        <v>713</v>
      </c>
      <c r="E462" s="38"/>
      <c r="F462" s="144">
        <f>F463+F464+F465</f>
        <v>3321</v>
      </c>
    </row>
    <row r="463" spans="1:6" ht="94.5" hidden="1">
      <c r="A463" s="38" t="s">
        <v>331</v>
      </c>
      <c r="B463" s="38" t="s">
        <v>247</v>
      </c>
      <c r="C463" s="38" t="s">
        <v>241</v>
      </c>
      <c r="D463" s="38" t="s">
        <v>713</v>
      </c>
      <c r="E463" s="38" t="s">
        <v>152</v>
      </c>
      <c r="F463" s="144">
        <v>3220.35</v>
      </c>
    </row>
    <row r="464" spans="1:6" ht="94.5" hidden="1">
      <c r="A464" s="38" t="s">
        <v>332</v>
      </c>
      <c r="B464" s="38" t="s">
        <v>247</v>
      </c>
      <c r="C464" s="38" t="s">
        <v>241</v>
      </c>
      <c r="D464" s="38" t="s">
        <v>713</v>
      </c>
      <c r="E464" s="38" t="s">
        <v>234</v>
      </c>
      <c r="F464" s="144">
        <v>98.65</v>
      </c>
    </row>
    <row r="465" spans="1:6" ht="94.5" hidden="1">
      <c r="A465" s="38" t="s">
        <v>150</v>
      </c>
      <c r="B465" s="38" t="s">
        <v>247</v>
      </c>
      <c r="C465" s="38" t="s">
        <v>241</v>
      </c>
      <c r="D465" s="38" t="s">
        <v>713</v>
      </c>
      <c r="E465" s="38" t="s">
        <v>151</v>
      </c>
      <c r="F465" s="144">
        <v>2</v>
      </c>
    </row>
    <row r="466" spans="1:6" ht="15">
      <c r="A466" s="53" t="s">
        <v>251</v>
      </c>
      <c r="B466" s="37">
        <v>10</v>
      </c>
      <c r="C466" s="37"/>
      <c r="D466" s="37"/>
      <c r="E466" s="37"/>
      <c r="F466" s="143">
        <f>F467+F472+F512</f>
        <v>34039.331</v>
      </c>
    </row>
    <row r="467" spans="1:6" ht="15">
      <c r="A467" s="38" t="s">
        <v>252</v>
      </c>
      <c r="B467" s="38">
        <v>10</v>
      </c>
      <c r="C467" s="38" t="s">
        <v>264</v>
      </c>
      <c r="D467" s="38"/>
      <c r="E467" s="38"/>
      <c r="F467" s="144">
        <v>692.83</v>
      </c>
    </row>
    <row r="468" spans="1:6" ht="94.5" hidden="1">
      <c r="A468" s="148" t="s">
        <v>494</v>
      </c>
      <c r="B468" s="38" t="s">
        <v>148</v>
      </c>
      <c r="C468" s="38" t="s">
        <v>264</v>
      </c>
      <c r="D468" s="38" t="s">
        <v>122</v>
      </c>
      <c r="E468" s="38"/>
      <c r="F468" s="144">
        <f>F469</f>
        <v>693</v>
      </c>
    </row>
    <row r="469" spans="1:6" ht="94.5" hidden="1">
      <c r="A469" s="85" t="s">
        <v>588</v>
      </c>
      <c r="B469" s="38" t="s">
        <v>148</v>
      </c>
      <c r="C469" s="38" t="s">
        <v>264</v>
      </c>
      <c r="D469" s="38" t="s">
        <v>91</v>
      </c>
      <c r="E469" s="38"/>
      <c r="F469" s="144">
        <f>F470</f>
        <v>693</v>
      </c>
    </row>
    <row r="470" spans="1:6" ht="94.5" hidden="1">
      <c r="A470" s="110" t="s">
        <v>589</v>
      </c>
      <c r="B470" s="38">
        <v>10</v>
      </c>
      <c r="C470" s="38" t="s">
        <v>264</v>
      </c>
      <c r="D470" s="38" t="s">
        <v>590</v>
      </c>
      <c r="E470" s="38"/>
      <c r="F470" s="144">
        <f>F471</f>
        <v>693</v>
      </c>
    </row>
    <row r="471" spans="1:6" ht="94.5" hidden="1">
      <c r="A471" s="43" t="s">
        <v>153</v>
      </c>
      <c r="B471" s="54" t="s">
        <v>148</v>
      </c>
      <c r="C471" s="54" t="s">
        <v>264</v>
      </c>
      <c r="D471" s="38" t="s">
        <v>590</v>
      </c>
      <c r="E471" s="54" t="s">
        <v>149</v>
      </c>
      <c r="F471" s="144">
        <v>693</v>
      </c>
    </row>
    <row r="472" spans="1:6" ht="15">
      <c r="A472" s="175" t="s">
        <v>254</v>
      </c>
      <c r="B472" s="38">
        <v>10</v>
      </c>
      <c r="C472" s="38" t="s">
        <v>240</v>
      </c>
      <c r="D472" s="38"/>
      <c r="E472" s="38"/>
      <c r="F472" s="144">
        <v>25528.384</v>
      </c>
    </row>
    <row r="473" spans="1:6" ht="94.5" hidden="1">
      <c r="A473" s="137" t="s">
        <v>90</v>
      </c>
      <c r="B473" s="46">
        <v>10</v>
      </c>
      <c r="C473" s="46" t="s">
        <v>240</v>
      </c>
      <c r="D473" s="46" t="s">
        <v>317</v>
      </c>
      <c r="E473" s="46"/>
      <c r="F473" s="146">
        <f>F474</f>
        <v>10374.91</v>
      </c>
    </row>
    <row r="474" spans="1:6" ht="94.5" hidden="1">
      <c r="A474" s="59" t="s">
        <v>686</v>
      </c>
      <c r="B474" s="38">
        <v>10</v>
      </c>
      <c r="C474" s="38" t="s">
        <v>240</v>
      </c>
      <c r="D474" s="38" t="s">
        <v>318</v>
      </c>
      <c r="E474" s="38"/>
      <c r="F474" s="144">
        <f>F475</f>
        <v>10374.91</v>
      </c>
    </row>
    <row r="475" spans="1:6" ht="95.25" hidden="1">
      <c r="A475" s="58" t="s">
        <v>690</v>
      </c>
      <c r="B475" s="38">
        <v>10</v>
      </c>
      <c r="C475" s="38" t="s">
        <v>240</v>
      </c>
      <c r="D475" s="58" t="s">
        <v>691</v>
      </c>
      <c r="E475" s="38"/>
      <c r="F475" s="144">
        <f>F476</f>
        <v>10374.91</v>
      </c>
    </row>
    <row r="476" spans="1:6" ht="94.5" hidden="1">
      <c r="A476" s="43" t="s">
        <v>153</v>
      </c>
      <c r="B476" s="38" t="s">
        <v>148</v>
      </c>
      <c r="C476" s="38" t="s">
        <v>240</v>
      </c>
      <c r="D476" s="38" t="s">
        <v>691</v>
      </c>
      <c r="E476" s="38" t="s">
        <v>149</v>
      </c>
      <c r="F476" s="147">
        <v>10374.91</v>
      </c>
    </row>
    <row r="477" spans="1:6" ht="95.25" hidden="1">
      <c r="A477" s="148" t="s">
        <v>746</v>
      </c>
      <c r="B477" s="46" t="s">
        <v>148</v>
      </c>
      <c r="C477" s="46" t="s">
        <v>240</v>
      </c>
      <c r="D477" s="85" t="s">
        <v>122</v>
      </c>
      <c r="E477" s="46"/>
      <c r="F477" s="146">
        <f>F478</f>
        <v>13302.105000000001</v>
      </c>
    </row>
    <row r="478" spans="1:6" ht="95.25" hidden="1">
      <c r="A478" s="85" t="s">
        <v>588</v>
      </c>
      <c r="B478" s="46" t="s">
        <v>148</v>
      </c>
      <c r="C478" s="46" t="s">
        <v>240</v>
      </c>
      <c r="D478" s="85" t="s">
        <v>91</v>
      </c>
      <c r="E478" s="46"/>
      <c r="F478" s="146">
        <f>F479+F482+F489+F492</f>
        <v>13302.105000000001</v>
      </c>
    </row>
    <row r="479" spans="1:6" ht="94.5" hidden="1">
      <c r="A479" s="38" t="s">
        <v>255</v>
      </c>
      <c r="B479" s="38" t="s">
        <v>148</v>
      </c>
      <c r="C479" s="38" t="s">
        <v>240</v>
      </c>
      <c r="D479" s="38" t="s">
        <v>633</v>
      </c>
      <c r="E479" s="38"/>
      <c r="F479" s="144">
        <f>F481+F480</f>
        <v>2764.922</v>
      </c>
    </row>
    <row r="480" spans="1:6" ht="94.5" hidden="1">
      <c r="A480" s="38" t="s">
        <v>332</v>
      </c>
      <c r="B480" s="38" t="s">
        <v>148</v>
      </c>
      <c r="C480" s="38" t="s">
        <v>240</v>
      </c>
      <c r="D480" s="38" t="s">
        <v>633</v>
      </c>
      <c r="E480" s="38" t="s">
        <v>234</v>
      </c>
      <c r="F480" s="144">
        <v>37.108</v>
      </c>
    </row>
    <row r="481" spans="1:6" ht="94.5" hidden="1">
      <c r="A481" s="58" t="s">
        <v>153</v>
      </c>
      <c r="B481" s="38" t="s">
        <v>148</v>
      </c>
      <c r="C481" s="38" t="s">
        <v>240</v>
      </c>
      <c r="D481" s="38" t="s">
        <v>633</v>
      </c>
      <c r="E481" s="38" t="s">
        <v>149</v>
      </c>
      <c r="F481" s="147">
        <v>2727.814</v>
      </c>
    </row>
    <row r="482" spans="1:6" ht="95.25" hidden="1">
      <c r="A482" s="41" t="s">
        <v>634</v>
      </c>
      <c r="B482" s="38" t="s">
        <v>148</v>
      </c>
      <c r="C482" s="38" t="s">
        <v>240</v>
      </c>
      <c r="D482" s="58" t="s">
        <v>635</v>
      </c>
      <c r="E482" s="38"/>
      <c r="F482" s="144">
        <f>F483+F486</f>
        <v>9996.351</v>
      </c>
    </row>
    <row r="483" spans="1:6" ht="95.25" hidden="1">
      <c r="A483" s="41" t="s">
        <v>256</v>
      </c>
      <c r="B483" s="38" t="s">
        <v>148</v>
      </c>
      <c r="C483" s="38" t="s">
        <v>240</v>
      </c>
      <c r="D483" s="58" t="s">
        <v>636</v>
      </c>
      <c r="E483" s="38"/>
      <c r="F483" s="144">
        <f>F485+F484</f>
        <v>7942.648</v>
      </c>
    </row>
    <row r="484" spans="1:6" ht="95.25" hidden="1">
      <c r="A484" s="38" t="s">
        <v>332</v>
      </c>
      <c r="B484" s="38" t="s">
        <v>148</v>
      </c>
      <c r="C484" s="38" t="s">
        <v>240</v>
      </c>
      <c r="D484" s="58" t="s">
        <v>636</v>
      </c>
      <c r="E484" s="38" t="s">
        <v>234</v>
      </c>
      <c r="F484" s="144">
        <v>173.058</v>
      </c>
    </row>
    <row r="485" spans="1:6" ht="95.25" hidden="1">
      <c r="A485" s="58" t="s">
        <v>153</v>
      </c>
      <c r="B485" s="38" t="s">
        <v>148</v>
      </c>
      <c r="C485" s="38" t="s">
        <v>240</v>
      </c>
      <c r="D485" s="58" t="s">
        <v>636</v>
      </c>
      <c r="E485" s="38" t="s">
        <v>149</v>
      </c>
      <c r="F485" s="147">
        <v>7769.59</v>
      </c>
    </row>
    <row r="486" spans="1:6" ht="95.25" hidden="1">
      <c r="A486" s="41" t="s">
        <v>312</v>
      </c>
      <c r="B486" s="38" t="s">
        <v>148</v>
      </c>
      <c r="C486" s="38" t="s">
        <v>240</v>
      </c>
      <c r="D486" s="58" t="s">
        <v>637</v>
      </c>
      <c r="E486" s="38"/>
      <c r="F486" s="144">
        <f>F488+F487</f>
        <v>2053.703</v>
      </c>
    </row>
    <row r="487" spans="1:6" ht="95.25" hidden="1">
      <c r="A487" s="38" t="s">
        <v>332</v>
      </c>
      <c r="B487" s="38" t="s">
        <v>148</v>
      </c>
      <c r="C487" s="38" t="s">
        <v>240</v>
      </c>
      <c r="D487" s="58" t="s">
        <v>637</v>
      </c>
      <c r="E487" s="38" t="s">
        <v>234</v>
      </c>
      <c r="F487" s="144">
        <v>36.23</v>
      </c>
    </row>
    <row r="488" spans="1:6" ht="95.25" hidden="1">
      <c r="A488" s="58" t="s">
        <v>153</v>
      </c>
      <c r="B488" s="38" t="s">
        <v>148</v>
      </c>
      <c r="C488" s="38" t="s">
        <v>240</v>
      </c>
      <c r="D488" s="58" t="s">
        <v>637</v>
      </c>
      <c r="E488" s="38" t="s">
        <v>149</v>
      </c>
      <c r="F488" s="147">
        <v>2017.473</v>
      </c>
    </row>
    <row r="489" spans="1:6" ht="95.25" hidden="1">
      <c r="A489" s="41" t="s">
        <v>257</v>
      </c>
      <c r="B489" s="38" t="s">
        <v>148</v>
      </c>
      <c r="C489" s="38" t="s">
        <v>240</v>
      </c>
      <c r="D489" s="58" t="s">
        <v>638</v>
      </c>
      <c r="E489" s="38"/>
      <c r="F489" s="144">
        <f>F491+F490</f>
        <v>96.825</v>
      </c>
    </row>
    <row r="490" spans="1:6" ht="95.25" hidden="1">
      <c r="A490" s="38" t="s">
        <v>332</v>
      </c>
      <c r="B490" s="38" t="s">
        <v>148</v>
      </c>
      <c r="C490" s="38" t="s">
        <v>240</v>
      </c>
      <c r="D490" s="58" t="s">
        <v>638</v>
      </c>
      <c r="E490" s="38" t="s">
        <v>234</v>
      </c>
      <c r="F490" s="144">
        <v>1.685</v>
      </c>
    </row>
    <row r="491" spans="1:6" ht="95.25" hidden="1">
      <c r="A491" s="58" t="s">
        <v>153</v>
      </c>
      <c r="B491" s="38" t="s">
        <v>148</v>
      </c>
      <c r="C491" s="38" t="s">
        <v>240</v>
      </c>
      <c r="D491" s="58" t="s">
        <v>638</v>
      </c>
      <c r="E491" s="38" t="s">
        <v>149</v>
      </c>
      <c r="F491" s="147">
        <v>95.14</v>
      </c>
    </row>
    <row r="492" spans="1:6" ht="95.25" hidden="1">
      <c r="A492" s="58" t="s">
        <v>103</v>
      </c>
      <c r="B492" s="38" t="s">
        <v>148</v>
      </c>
      <c r="C492" s="58" t="s">
        <v>240</v>
      </c>
      <c r="D492" s="58" t="s">
        <v>639</v>
      </c>
      <c r="E492" s="38"/>
      <c r="F492" s="144">
        <f>F494+F493</f>
        <v>444.007</v>
      </c>
    </row>
    <row r="493" spans="1:6" ht="95.25" hidden="1">
      <c r="A493" s="38" t="s">
        <v>332</v>
      </c>
      <c r="B493" s="38" t="s">
        <v>148</v>
      </c>
      <c r="C493" s="38" t="s">
        <v>240</v>
      </c>
      <c r="D493" s="58" t="s">
        <v>639</v>
      </c>
      <c r="E493" s="38" t="s">
        <v>234</v>
      </c>
      <c r="F493" s="144">
        <v>7.723</v>
      </c>
    </row>
    <row r="494" spans="1:6" ht="95.25" hidden="1">
      <c r="A494" s="58" t="s">
        <v>153</v>
      </c>
      <c r="B494" s="38" t="s">
        <v>148</v>
      </c>
      <c r="C494" s="38" t="s">
        <v>240</v>
      </c>
      <c r="D494" s="58" t="s">
        <v>639</v>
      </c>
      <c r="E494" s="38" t="s">
        <v>149</v>
      </c>
      <c r="F494" s="147">
        <v>436.284</v>
      </c>
    </row>
    <row r="495" spans="1:6" ht="95.25" hidden="1">
      <c r="A495" s="52" t="s">
        <v>76</v>
      </c>
      <c r="B495" s="85" t="s">
        <v>148</v>
      </c>
      <c r="C495" s="85" t="s">
        <v>240</v>
      </c>
      <c r="D495" s="85" t="s">
        <v>124</v>
      </c>
      <c r="E495" s="46"/>
      <c r="F495" s="146">
        <f>F496</f>
        <v>1448.613</v>
      </c>
    </row>
    <row r="496" spans="1:6" ht="95.25" hidden="1">
      <c r="A496" s="136" t="s">
        <v>711</v>
      </c>
      <c r="B496" s="58" t="s">
        <v>148</v>
      </c>
      <c r="C496" s="58" t="s">
        <v>240</v>
      </c>
      <c r="D496" s="58" t="s">
        <v>79</v>
      </c>
      <c r="E496" s="38"/>
      <c r="F496" s="144">
        <f>F497</f>
        <v>1448.613</v>
      </c>
    </row>
    <row r="497" spans="1:6" ht="95.25" hidden="1">
      <c r="A497" s="58" t="s">
        <v>338</v>
      </c>
      <c r="B497" s="58" t="s">
        <v>148</v>
      </c>
      <c r="C497" s="58" t="s">
        <v>240</v>
      </c>
      <c r="D497" s="58" t="s">
        <v>714</v>
      </c>
      <c r="E497" s="38"/>
      <c r="F497" s="144">
        <f>F499+F498</f>
        <v>1448.613</v>
      </c>
    </row>
    <row r="498" spans="1:6" ht="95.25" hidden="1">
      <c r="A498" s="38" t="s">
        <v>332</v>
      </c>
      <c r="B498" s="38" t="s">
        <v>148</v>
      </c>
      <c r="C498" s="38" t="s">
        <v>240</v>
      </c>
      <c r="D498" s="58" t="s">
        <v>714</v>
      </c>
      <c r="E498" s="38" t="s">
        <v>234</v>
      </c>
      <c r="F498" s="144">
        <v>0.895</v>
      </c>
    </row>
    <row r="499" spans="1:6" ht="95.25" hidden="1">
      <c r="A499" s="58" t="s">
        <v>153</v>
      </c>
      <c r="B499" s="38" t="s">
        <v>148</v>
      </c>
      <c r="C499" s="38" t="s">
        <v>240</v>
      </c>
      <c r="D499" s="58" t="s">
        <v>714</v>
      </c>
      <c r="E499" s="38" t="s">
        <v>149</v>
      </c>
      <c r="F499" s="147">
        <v>1447.718</v>
      </c>
    </row>
    <row r="500" spans="1:6" ht="95.25" hidden="1">
      <c r="A500" s="85" t="s">
        <v>591</v>
      </c>
      <c r="B500" s="46" t="s">
        <v>148</v>
      </c>
      <c r="C500" s="46" t="s">
        <v>240</v>
      </c>
      <c r="D500" s="85" t="s">
        <v>316</v>
      </c>
      <c r="E500" s="46"/>
      <c r="F500" s="149">
        <f>F501</f>
        <v>604.8</v>
      </c>
    </row>
    <row r="501" spans="1:6" ht="108.75" hidden="1">
      <c r="A501" s="118" t="s">
        <v>592</v>
      </c>
      <c r="B501" s="38" t="s">
        <v>148</v>
      </c>
      <c r="C501" s="38" t="s">
        <v>240</v>
      </c>
      <c r="D501" s="58" t="s">
        <v>593</v>
      </c>
      <c r="E501" s="38"/>
      <c r="F501" s="147">
        <f>F504+F502+F506</f>
        <v>604.8</v>
      </c>
    </row>
    <row r="502" spans="1:6" ht="95.25" hidden="1">
      <c r="A502" s="118" t="s">
        <v>594</v>
      </c>
      <c r="B502" s="38" t="s">
        <v>148</v>
      </c>
      <c r="C502" s="38" t="s">
        <v>240</v>
      </c>
      <c r="D502" s="58" t="s">
        <v>595</v>
      </c>
      <c r="E502" s="38"/>
      <c r="F502" s="147">
        <f>F503</f>
        <v>203.261</v>
      </c>
    </row>
    <row r="503" spans="1:6" ht="95.25" hidden="1">
      <c r="A503" s="58" t="s">
        <v>153</v>
      </c>
      <c r="B503" s="38" t="s">
        <v>148</v>
      </c>
      <c r="C503" s="38" t="s">
        <v>240</v>
      </c>
      <c r="D503" s="58" t="s">
        <v>595</v>
      </c>
      <c r="E503" s="38" t="s">
        <v>149</v>
      </c>
      <c r="F503" s="147">
        <v>203.261</v>
      </c>
    </row>
    <row r="504" spans="1:6" ht="95.25" hidden="1">
      <c r="A504" s="58" t="s">
        <v>596</v>
      </c>
      <c r="B504" s="38" t="s">
        <v>148</v>
      </c>
      <c r="C504" s="38" t="s">
        <v>240</v>
      </c>
      <c r="D504" s="58" t="s">
        <v>597</v>
      </c>
      <c r="E504" s="38"/>
      <c r="F504" s="147">
        <f>F505</f>
        <v>217.749</v>
      </c>
    </row>
    <row r="505" spans="1:6" ht="95.25" hidden="1">
      <c r="A505" s="58" t="s">
        <v>153</v>
      </c>
      <c r="B505" s="38" t="s">
        <v>148</v>
      </c>
      <c r="C505" s="38" t="s">
        <v>240</v>
      </c>
      <c r="D505" s="58" t="s">
        <v>597</v>
      </c>
      <c r="E505" s="38" t="s">
        <v>149</v>
      </c>
      <c r="F505" s="147">
        <v>217.749</v>
      </c>
    </row>
    <row r="506" spans="1:6" ht="95.25" hidden="1">
      <c r="A506" s="58" t="s">
        <v>598</v>
      </c>
      <c r="B506" s="38" t="s">
        <v>148</v>
      </c>
      <c r="C506" s="38" t="s">
        <v>240</v>
      </c>
      <c r="D506" s="58" t="s">
        <v>599</v>
      </c>
      <c r="E506" s="38"/>
      <c r="F506" s="147">
        <f>F507</f>
        <v>183.79</v>
      </c>
    </row>
    <row r="507" spans="1:6" ht="95.25" hidden="1">
      <c r="A507" s="58" t="s">
        <v>153</v>
      </c>
      <c r="B507" s="38" t="s">
        <v>148</v>
      </c>
      <c r="C507" s="38" t="s">
        <v>240</v>
      </c>
      <c r="D507" s="58" t="s">
        <v>599</v>
      </c>
      <c r="E507" s="38" t="s">
        <v>149</v>
      </c>
      <c r="F507" s="147">
        <v>183.79</v>
      </c>
    </row>
    <row r="508" spans="1:6" ht="95.25" hidden="1">
      <c r="A508" s="83" t="s">
        <v>640</v>
      </c>
      <c r="B508" s="38" t="s">
        <v>148</v>
      </c>
      <c r="C508" s="38" t="s">
        <v>240</v>
      </c>
      <c r="D508" s="58" t="s">
        <v>97</v>
      </c>
      <c r="E508" s="38"/>
      <c r="F508" s="147">
        <f>F509</f>
        <v>50</v>
      </c>
    </row>
    <row r="509" spans="1:6" ht="95.25" hidden="1">
      <c r="A509" s="83" t="s">
        <v>641</v>
      </c>
      <c r="B509" s="38" t="s">
        <v>148</v>
      </c>
      <c r="C509" s="38" t="s">
        <v>240</v>
      </c>
      <c r="D509" s="58" t="s">
        <v>642</v>
      </c>
      <c r="E509" s="38"/>
      <c r="F509" s="147">
        <f>F510</f>
        <v>50</v>
      </c>
    </row>
    <row r="510" spans="1:6" ht="95.25" hidden="1">
      <c r="A510" s="58" t="s">
        <v>643</v>
      </c>
      <c r="B510" s="38" t="s">
        <v>148</v>
      </c>
      <c r="C510" s="38" t="s">
        <v>240</v>
      </c>
      <c r="D510" s="58" t="s">
        <v>644</v>
      </c>
      <c r="E510" s="38"/>
      <c r="F510" s="147">
        <f>F511</f>
        <v>50</v>
      </c>
    </row>
    <row r="511" spans="1:6" ht="95.25" hidden="1">
      <c r="A511" s="58" t="s">
        <v>153</v>
      </c>
      <c r="B511" s="38" t="s">
        <v>148</v>
      </c>
      <c r="C511" s="38" t="s">
        <v>240</v>
      </c>
      <c r="D511" s="58" t="s">
        <v>644</v>
      </c>
      <c r="E511" s="38" t="s">
        <v>149</v>
      </c>
      <c r="F511" s="147">
        <v>50</v>
      </c>
    </row>
    <row r="512" spans="1:6" ht="15">
      <c r="A512" s="38" t="s">
        <v>258</v>
      </c>
      <c r="B512" s="38">
        <v>10</v>
      </c>
      <c r="C512" s="38" t="s">
        <v>241</v>
      </c>
      <c r="D512" s="38"/>
      <c r="E512" s="38"/>
      <c r="F512" s="144">
        <v>7818.117</v>
      </c>
    </row>
    <row r="513" spans="1:6" ht="94.5" hidden="1">
      <c r="A513" s="131" t="s">
        <v>90</v>
      </c>
      <c r="B513" s="37" t="s">
        <v>148</v>
      </c>
      <c r="C513" s="37" t="s">
        <v>241</v>
      </c>
      <c r="D513" s="37" t="s">
        <v>317</v>
      </c>
      <c r="E513" s="37"/>
      <c r="F513" s="143">
        <f>F514</f>
        <v>1671.886</v>
      </c>
    </row>
    <row r="514" spans="1:6" ht="99.75" hidden="1">
      <c r="A514" s="45" t="s">
        <v>663</v>
      </c>
      <c r="B514" s="40" t="s">
        <v>148</v>
      </c>
      <c r="C514" s="40" t="s">
        <v>241</v>
      </c>
      <c r="D514" s="40" t="s">
        <v>572</v>
      </c>
      <c r="E514" s="40"/>
      <c r="F514" s="145">
        <f>F515</f>
        <v>1671.886</v>
      </c>
    </row>
    <row r="515" spans="1:6" ht="94.5" hidden="1">
      <c r="A515" s="38" t="s">
        <v>77</v>
      </c>
      <c r="B515" s="38" t="s">
        <v>148</v>
      </c>
      <c r="C515" s="38" t="s">
        <v>241</v>
      </c>
      <c r="D515" s="38" t="s">
        <v>692</v>
      </c>
      <c r="E515" s="37"/>
      <c r="F515" s="143">
        <f>F516</f>
        <v>1671.886</v>
      </c>
    </row>
    <row r="516" spans="1:6" ht="94.5" hidden="1">
      <c r="A516" s="58" t="s">
        <v>153</v>
      </c>
      <c r="B516" s="38" t="s">
        <v>148</v>
      </c>
      <c r="C516" s="38" t="s">
        <v>241</v>
      </c>
      <c r="D516" s="38" t="s">
        <v>692</v>
      </c>
      <c r="E516" s="38" t="s">
        <v>149</v>
      </c>
      <c r="F516" s="144">
        <v>1671.886</v>
      </c>
    </row>
    <row r="517" spans="1:6" ht="99.75" hidden="1">
      <c r="A517" s="94" t="s">
        <v>494</v>
      </c>
      <c r="B517" s="40" t="s">
        <v>148</v>
      </c>
      <c r="C517" s="40" t="s">
        <v>241</v>
      </c>
      <c r="D517" s="40" t="s">
        <v>122</v>
      </c>
      <c r="E517" s="40"/>
      <c r="F517" s="145">
        <f>F518</f>
        <v>6146.231</v>
      </c>
    </row>
    <row r="518" spans="1:6" ht="94.5" hidden="1">
      <c r="A518" s="58" t="s">
        <v>693</v>
      </c>
      <c r="B518" s="38" t="s">
        <v>148</v>
      </c>
      <c r="C518" s="38" t="s">
        <v>241</v>
      </c>
      <c r="D518" s="38" t="s">
        <v>498</v>
      </c>
      <c r="E518" s="38"/>
      <c r="F518" s="144">
        <f>F519</f>
        <v>6146.231</v>
      </c>
    </row>
    <row r="519" spans="1:6" ht="94.5" hidden="1">
      <c r="A519" s="38" t="s">
        <v>259</v>
      </c>
      <c r="B519" s="38">
        <v>10</v>
      </c>
      <c r="C519" s="38" t="s">
        <v>241</v>
      </c>
      <c r="D519" s="38" t="s">
        <v>694</v>
      </c>
      <c r="E519" s="38"/>
      <c r="F519" s="144">
        <f>F520+F521</f>
        <v>6146.231</v>
      </c>
    </row>
    <row r="520" spans="1:6" ht="94.5" hidden="1">
      <c r="A520" s="38" t="s">
        <v>332</v>
      </c>
      <c r="B520" s="38" t="s">
        <v>148</v>
      </c>
      <c r="C520" s="38" t="s">
        <v>241</v>
      </c>
      <c r="D520" s="38" t="s">
        <v>694</v>
      </c>
      <c r="E520" s="38" t="s">
        <v>118</v>
      </c>
      <c r="F520" s="147"/>
    </row>
    <row r="521" spans="1:6" ht="94.5" hidden="1">
      <c r="A521" s="58" t="s">
        <v>153</v>
      </c>
      <c r="B521" s="38" t="s">
        <v>148</v>
      </c>
      <c r="C521" s="38" t="s">
        <v>241</v>
      </c>
      <c r="D521" s="38" t="s">
        <v>694</v>
      </c>
      <c r="E521" s="38" t="s">
        <v>149</v>
      </c>
      <c r="F521" s="147">
        <v>6146.231</v>
      </c>
    </row>
    <row r="522" spans="1:6" ht="15">
      <c r="A522" s="37" t="s">
        <v>260</v>
      </c>
      <c r="B522" s="37" t="s">
        <v>147</v>
      </c>
      <c r="C522" s="38"/>
      <c r="D522" s="38"/>
      <c r="E522" s="38"/>
      <c r="F522" s="143">
        <f>F523</f>
        <v>1283.077</v>
      </c>
    </row>
    <row r="523" spans="1:6" ht="15">
      <c r="A523" s="38" t="s">
        <v>261</v>
      </c>
      <c r="B523" s="38">
        <v>11</v>
      </c>
      <c r="C523" s="38" t="s">
        <v>265</v>
      </c>
      <c r="D523" s="38"/>
      <c r="E523" s="38"/>
      <c r="F523" s="144">
        <v>1283.077</v>
      </c>
    </row>
    <row r="524" spans="1:6" ht="94.5" hidden="1">
      <c r="A524" s="117" t="s">
        <v>579</v>
      </c>
      <c r="B524" s="46">
        <v>11</v>
      </c>
      <c r="C524" s="46" t="s">
        <v>265</v>
      </c>
      <c r="D524" s="46" t="s">
        <v>580</v>
      </c>
      <c r="E524" s="46"/>
      <c r="F524" s="146">
        <f>F525</f>
        <v>959.4929999999999</v>
      </c>
    </row>
    <row r="525" spans="1:6" ht="94.5" hidden="1">
      <c r="A525" s="41" t="s">
        <v>600</v>
      </c>
      <c r="B525" s="38" t="s">
        <v>147</v>
      </c>
      <c r="C525" s="38" t="s">
        <v>265</v>
      </c>
      <c r="D525" s="38" t="s">
        <v>601</v>
      </c>
      <c r="E525" s="38"/>
      <c r="F525" s="144">
        <f>F526+F528</f>
        <v>959.4929999999999</v>
      </c>
    </row>
    <row r="526" spans="1:6" ht="94.5" hidden="1">
      <c r="A526" s="110" t="s">
        <v>121</v>
      </c>
      <c r="B526" s="38" t="s">
        <v>147</v>
      </c>
      <c r="C526" s="38" t="s">
        <v>265</v>
      </c>
      <c r="D526" s="38" t="s">
        <v>715</v>
      </c>
      <c r="E526" s="38"/>
      <c r="F526" s="147">
        <f>F527</f>
        <v>419.993</v>
      </c>
    </row>
    <row r="527" spans="1:6" ht="94.5" hidden="1">
      <c r="A527" s="38" t="s">
        <v>332</v>
      </c>
      <c r="B527" s="38" t="s">
        <v>147</v>
      </c>
      <c r="C527" s="38" t="s">
        <v>265</v>
      </c>
      <c r="D527" s="38" t="s">
        <v>715</v>
      </c>
      <c r="E527" s="38" t="s">
        <v>234</v>
      </c>
      <c r="F527" s="147">
        <v>419.993</v>
      </c>
    </row>
    <row r="528" spans="1:6" ht="94.5" hidden="1">
      <c r="A528" s="38" t="s">
        <v>602</v>
      </c>
      <c r="B528" s="38" t="s">
        <v>147</v>
      </c>
      <c r="C528" s="38" t="s">
        <v>265</v>
      </c>
      <c r="D528" s="38" t="s">
        <v>603</v>
      </c>
      <c r="E528" s="38"/>
      <c r="F528" s="147">
        <f>F530+F529</f>
        <v>539.5</v>
      </c>
    </row>
    <row r="529" spans="1:6" ht="94.5" hidden="1">
      <c r="A529" s="38" t="s">
        <v>332</v>
      </c>
      <c r="B529" s="38" t="s">
        <v>147</v>
      </c>
      <c r="C529" s="38" t="s">
        <v>265</v>
      </c>
      <c r="D529" s="38" t="s">
        <v>603</v>
      </c>
      <c r="E529" s="38" t="s">
        <v>234</v>
      </c>
      <c r="F529" s="147">
        <v>54.5</v>
      </c>
    </row>
    <row r="530" spans="1:6" ht="94.5" hidden="1">
      <c r="A530" s="38" t="s">
        <v>484</v>
      </c>
      <c r="B530" s="38" t="s">
        <v>147</v>
      </c>
      <c r="C530" s="38" t="s">
        <v>265</v>
      </c>
      <c r="D530" s="38" t="s">
        <v>603</v>
      </c>
      <c r="E530" s="38" t="s">
        <v>227</v>
      </c>
      <c r="F530" s="147">
        <v>485</v>
      </c>
    </row>
    <row r="531" spans="1:6" ht="94.5" hidden="1">
      <c r="A531" s="82" t="s">
        <v>102</v>
      </c>
      <c r="B531" s="37" t="s">
        <v>147</v>
      </c>
      <c r="C531" s="37" t="s">
        <v>265</v>
      </c>
      <c r="D531" s="37" t="s">
        <v>440</v>
      </c>
      <c r="E531" s="37"/>
      <c r="F531" s="151">
        <f>F532</f>
        <v>324.617</v>
      </c>
    </row>
    <row r="532" spans="1:6" ht="94.5" hidden="1">
      <c r="A532" s="45" t="s">
        <v>441</v>
      </c>
      <c r="B532" s="37" t="s">
        <v>147</v>
      </c>
      <c r="C532" s="37" t="s">
        <v>265</v>
      </c>
      <c r="D532" s="37" t="s">
        <v>442</v>
      </c>
      <c r="E532" s="37"/>
      <c r="F532" s="151">
        <f>F533</f>
        <v>324.617</v>
      </c>
    </row>
    <row r="533" spans="1:6" ht="94.5" hidden="1">
      <c r="A533" s="110" t="s">
        <v>121</v>
      </c>
      <c r="B533" s="38" t="s">
        <v>147</v>
      </c>
      <c r="C533" s="38" t="s">
        <v>265</v>
      </c>
      <c r="D533" s="38" t="s">
        <v>716</v>
      </c>
      <c r="E533" s="38"/>
      <c r="F533" s="147">
        <f>F534</f>
        <v>324.617</v>
      </c>
    </row>
    <row r="534" spans="1:6" ht="94.5" hidden="1">
      <c r="A534" s="38" t="s">
        <v>332</v>
      </c>
      <c r="B534" s="38" t="s">
        <v>147</v>
      </c>
      <c r="C534" s="38" t="s">
        <v>265</v>
      </c>
      <c r="D534" s="38" t="s">
        <v>716</v>
      </c>
      <c r="E534" s="38" t="s">
        <v>234</v>
      </c>
      <c r="F534" s="147">
        <v>324.617</v>
      </c>
    </row>
    <row r="535" spans="1:6" ht="54.75">
      <c r="A535" s="63" t="s">
        <v>645</v>
      </c>
      <c r="B535" s="37">
        <v>14</v>
      </c>
      <c r="C535" s="37"/>
      <c r="D535" s="37"/>
      <c r="E535" s="37"/>
      <c r="F535" s="143">
        <f>F536+F541</f>
        <v>6392.114</v>
      </c>
    </row>
    <row r="536" spans="1:6" ht="27.75">
      <c r="A536" s="41" t="s">
        <v>78</v>
      </c>
      <c r="B536" s="41" t="s">
        <v>235</v>
      </c>
      <c r="C536" s="48" t="s">
        <v>264</v>
      </c>
      <c r="D536" s="41" t="s">
        <v>96</v>
      </c>
      <c r="E536" s="38"/>
      <c r="F536" s="144">
        <v>6142.114</v>
      </c>
    </row>
    <row r="537" spans="1:6" ht="95.25" hidden="1">
      <c r="A537" s="82" t="s">
        <v>102</v>
      </c>
      <c r="B537" s="59" t="s">
        <v>235</v>
      </c>
      <c r="C537" s="47" t="s">
        <v>264</v>
      </c>
      <c r="D537" s="59" t="s">
        <v>440</v>
      </c>
      <c r="E537" s="40"/>
      <c r="F537" s="146">
        <f>F538</f>
        <v>6142.114</v>
      </c>
    </row>
    <row r="538" spans="1:6" ht="95.25" hidden="1">
      <c r="A538" s="45" t="s">
        <v>441</v>
      </c>
      <c r="B538" s="41" t="s">
        <v>235</v>
      </c>
      <c r="C538" s="48" t="s">
        <v>264</v>
      </c>
      <c r="D538" s="41" t="s">
        <v>442</v>
      </c>
      <c r="E538" s="37"/>
      <c r="F538" s="144">
        <f>F539</f>
        <v>6142.114</v>
      </c>
    </row>
    <row r="539" spans="1:6" ht="95.25" hidden="1">
      <c r="A539" s="41" t="s">
        <v>646</v>
      </c>
      <c r="B539" s="41" t="s">
        <v>235</v>
      </c>
      <c r="C539" s="48" t="s">
        <v>264</v>
      </c>
      <c r="D539" s="41" t="s">
        <v>647</v>
      </c>
      <c r="E539" s="37"/>
      <c r="F539" s="144">
        <f>F540</f>
        <v>6142.114</v>
      </c>
    </row>
    <row r="540" spans="1:6" ht="95.25" hidden="1">
      <c r="A540" s="61" t="s">
        <v>135</v>
      </c>
      <c r="B540" s="38" t="s">
        <v>235</v>
      </c>
      <c r="C540" s="48" t="s">
        <v>264</v>
      </c>
      <c r="D540" s="41" t="s">
        <v>647</v>
      </c>
      <c r="E540" s="38" t="s">
        <v>236</v>
      </c>
      <c r="F540" s="147">
        <v>6142.114</v>
      </c>
    </row>
    <row r="541" spans="1:6" ht="15">
      <c r="A541" s="61" t="s">
        <v>323</v>
      </c>
      <c r="B541" s="38" t="s">
        <v>235</v>
      </c>
      <c r="C541" s="48" t="s">
        <v>240</v>
      </c>
      <c r="D541" s="41"/>
      <c r="E541" s="38"/>
      <c r="F541" s="147">
        <v>250</v>
      </c>
    </row>
    <row r="542" spans="1:6" ht="95.25" hidden="1">
      <c r="A542" s="82" t="s">
        <v>102</v>
      </c>
      <c r="B542" s="46" t="s">
        <v>235</v>
      </c>
      <c r="C542" s="47" t="s">
        <v>240</v>
      </c>
      <c r="D542" s="59" t="s">
        <v>440</v>
      </c>
      <c r="E542" s="46"/>
      <c r="F542" s="149">
        <f>F543</f>
        <v>250</v>
      </c>
    </row>
    <row r="543" spans="1:6" ht="95.25" hidden="1">
      <c r="A543" s="45" t="s">
        <v>441</v>
      </c>
      <c r="B543" s="38" t="s">
        <v>648</v>
      </c>
      <c r="C543" s="38" t="s">
        <v>240</v>
      </c>
      <c r="D543" s="60" t="s">
        <v>442</v>
      </c>
      <c r="E543" s="38"/>
      <c r="F543" s="147">
        <f>F544</f>
        <v>250</v>
      </c>
    </row>
    <row r="544" spans="1:6" ht="95.25" hidden="1">
      <c r="A544" s="110" t="s">
        <v>649</v>
      </c>
      <c r="B544" s="38" t="s">
        <v>235</v>
      </c>
      <c r="C544" s="38" t="s">
        <v>240</v>
      </c>
      <c r="D544" s="60" t="s">
        <v>650</v>
      </c>
      <c r="E544" s="38"/>
      <c r="F544" s="147">
        <f>F545</f>
        <v>250</v>
      </c>
    </row>
    <row r="545" spans="1:6" ht="95.25" hidden="1">
      <c r="A545" s="61" t="s">
        <v>135</v>
      </c>
      <c r="B545" s="38" t="s">
        <v>235</v>
      </c>
      <c r="C545" s="38" t="s">
        <v>240</v>
      </c>
      <c r="D545" s="60" t="s">
        <v>650</v>
      </c>
      <c r="E545" s="38" t="s">
        <v>236</v>
      </c>
      <c r="F545" s="147">
        <v>250</v>
      </c>
    </row>
  </sheetData>
  <sheetProtection/>
  <mergeCells count="10">
    <mergeCell ref="A2:F2"/>
    <mergeCell ref="A3:F3"/>
    <mergeCell ref="A4:F4"/>
    <mergeCell ref="A5:F5"/>
    <mergeCell ref="A8:A9"/>
    <mergeCell ref="B8:B9"/>
    <mergeCell ref="C8:C9"/>
    <mergeCell ref="D8:D9"/>
    <mergeCell ref="E8:E9"/>
    <mergeCell ref="F8:F9"/>
  </mergeCells>
  <hyperlinks>
    <hyperlink ref="A356" r:id="rId1" display="consultantplus://offline/ref=C6EF3AE28B6C46D1117CBBA251A07B11C6C7C5768D62628200322DA1BBA42282C9440EEF08E6CC43400635U6VAM"/>
    <hyperlink ref="A310" r:id="rId2" display="consultantplus://offline/ref=C6EF3AE28B6C46D1117CBBA251A07B11C6C7C5768D62628200322DA1BBA42282C9440EEF08E6CC43400635U6VAM"/>
    <hyperlink ref="A147" r:id="rId3" display="consultantplus://offline/ref=C6EF3AE28B6C46D1117CBBA251A07B11C6C7C5768D62628200322DA1BBA42282C9440EEF08E6CC43400635U6VAM"/>
    <hyperlink ref="A267" r:id="rId4" display="consultantplus://offline/ref=C6EF3AE28B6C46D1117CBBA251A07B11C6C7C5768D606C8B0E322DA1BBA42282C9440EEF08E6CC43400230U6VFM"/>
    <hyperlink ref="A434" r:id="rId5" display="consultantplus://offline/ref=C6EF3AE28B6C46D1117CBBA251A07B11C6C7C5768D62628200322DA1BBA42282C9440EEF08E6CC43400635U6VAM"/>
    <hyperlink ref="A60" r:id="rId6" display="consultantplus://offline/ref=C6EF3AE28B6C46D1117CBBA251A07B11C6C7C5768D62628200322DA1BBA42282C9440EEF08E6CC43400635U6VAM"/>
    <hyperlink ref="A260" r:id="rId7" display="consultantplus://offline/ref=C6EF3AE28B6C46D1117CBBA251A07B11C6C7C5768D606C8B0E322DA1BBA42282C9440EEF08E6CC43400230U6VFM"/>
  </hyperlinks>
  <printOptions/>
  <pageMargins left="0.75" right="0.75" top="1" bottom="1" header="0.5" footer="0.5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2"/>
  <sheetViews>
    <sheetView zoomScalePageLayoutView="0" workbookViewId="0" topLeftCell="A650">
      <selection activeCell="E657" sqref="E656:E657"/>
    </sheetView>
  </sheetViews>
  <sheetFormatPr defaultColWidth="9.140625" defaultRowHeight="15"/>
  <cols>
    <col min="1" max="1" width="38.421875" style="0" customWidth="1"/>
    <col min="2" max="2" width="5.28125" style="0" customWidth="1"/>
    <col min="3" max="3" width="5.421875" style="0" customWidth="1"/>
    <col min="4" max="4" width="4.7109375" style="0" customWidth="1"/>
    <col min="5" max="5" width="10.57421875" style="0" customWidth="1"/>
    <col min="6" max="6" width="5.7109375" style="0" customWidth="1"/>
    <col min="7" max="7" width="12.8515625" style="0" customWidth="1"/>
    <col min="8" max="8" width="0.2890625" style="0" customWidth="1"/>
    <col min="9" max="9" width="7.421875" style="0" hidden="1" customWidth="1"/>
    <col min="10" max="10" width="11.28125" style="0" bestFit="1" customWidth="1"/>
  </cols>
  <sheetData>
    <row r="1" ht="24.75" customHeight="1"/>
    <row r="2" spans="1:9" ht="15">
      <c r="A2" s="213"/>
      <c r="B2" s="213"/>
      <c r="C2" s="213"/>
      <c r="D2" s="213"/>
      <c r="E2" s="213"/>
      <c r="F2" s="213"/>
      <c r="G2" s="213"/>
      <c r="H2" s="3"/>
      <c r="I2" s="2"/>
    </row>
    <row r="3" spans="1:9" ht="9.75" customHeight="1">
      <c r="A3" s="213"/>
      <c r="B3" s="213"/>
      <c r="C3" s="213"/>
      <c r="D3" s="213"/>
      <c r="E3" s="213"/>
      <c r="F3" s="213"/>
      <c r="G3" s="213"/>
      <c r="H3" s="213"/>
      <c r="I3" s="2"/>
    </row>
    <row r="4" spans="1:9" ht="60.75" customHeight="1">
      <c r="A4" s="212" t="s">
        <v>755</v>
      </c>
      <c r="B4" s="212"/>
      <c r="C4" s="212"/>
      <c r="D4" s="212"/>
      <c r="E4" s="212"/>
      <c r="F4" s="212"/>
      <c r="G4" s="212"/>
      <c r="H4" s="12"/>
      <c r="I4" s="2"/>
    </row>
    <row r="5" spans="1:9" ht="47.25" customHeight="1">
      <c r="A5" s="215" t="s">
        <v>428</v>
      </c>
      <c r="B5" s="215"/>
      <c r="C5" s="215"/>
      <c r="D5" s="215"/>
      <c r="E5" s="215"/>
      <c r="F5" s="215"/>
      <c r="G5" s="215"/>
      <c r="H5" s="215"/>
      <c r="I5" s="215"/>
    </row>
    <row r="6" ht="15.75">
      <c r="A6" s="1" t="s">
        <v>262</v>
      </c>
    </row>
    <row r="7" spans="1:7" ht="15">
      <c r="A7" s="221" t="s">
        <v>429</v>
      </c>
      <c r="B7" s="219" t="s">
        <v>263</v>
      </c>
      <c r="C7" s="219" t="s">
        <v>129</v>
      </c>
      <c r="D7" s="219" t="s">
        <v>130</v>
      </c>
      <c r="E7" s="219" t="s">
        <v>131</v>
      </c>
      <c r="F7" s="219" t="s">
        <v>132</v>
      </c>
      <c r="G7" s="220">
        <v>2015</v>
      </c>
    </row>
    <row r="8" spans="1:7" ht="15">
      <c r="A8" s="221"/>
      <c r="B8" s="219"/>
      <c r="C8" s="219"/>
      <c r="D8" s="219"/>
      <c r="E8" s="219"/>
      <c r="F8" s="219"/>
      <c r="G8" s="220"/>
    </row>
    <row r="9" spans="1:7" ht="1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9">
        <v>7</v>
      </c>
    </row>
    <row r="10" spans="1:7" ht="27">
      <c r="A10" s="36" t="s">
        <v>253</v>
      </c>
      <c r="B10" s="37" t="s">
        <v>249</v>
      </c>
      <c r="C10" s="38"/>
      <c r="D10" s="38"/>
      <c r="E10" s="38"/>
      <c r="F10" s="38"/>
      <c r="G10" s="143">
        <f>G12+G16+G31+G79+G84+G195+G200+G225+G235+G247+G260+G265+G275+G179+G184</f>
        <v>71324.57800000002</v>
      </c>
    </row>
    <row r="11" spans="1:7" ht="27">
      <c r="A11" s="37" t="s">
        <v>430</v>
      </c>
      <c r="B11" s="37" t="s">
        <v>249</v>
      </c>
      <c r="C11" s="37" t="s">
        <v>264</v>
      </c>
      <c r="D11" s="37"/>
      <c r="E11" s="37"/>
      <c r="F11" s="37"/>
      <c r="G11" s="143">
        <f>G12+G16+G31+G79+G84</f>
        <v>27663.450000000004</v>
      </c>
    </row>
    <row r="12" spans="1:7" ht="27.75">
      <c r="A12" s="80" t="s">
        <v>431</v>
      </c>
      <c r="B12" s="37" t="s">
        <v>249</v>
      </c>
      <c r="C12" s="37" t="s">
        <v>264</v>
      </c>
      <c r="D12" s="37" t="s">
        <v>265</v>
      </c>
      <c r="E12" s="40" t="s">
        <v>314</v>
      </c>
      <c r="F12" s="37"/>
      <c r="G12" s="143">
        <f>G13</f>
        <v>1129.566</v>
      </c>
    </row>
    <row r="13" spans="1:7" ht="15">
      <c r="A13" s="38" t="s">
        <v>134</v>
      </c>
      <c r="B13" s="38" t="s">
        <v>249</v>
      </c>
      <c r="C13" s="38" t="s">
        <v>264</v>
      </c>
      <c r="D13" s="38" t="s">
        <v>265</v>
      </c>
      <c r="E13" s="38" t="s">
        <v>315</v>
      </c>
      <c r="F13" s="38"/>
      <c r="G13" s="144">
        <f>G14</f>
        <v>1129.566</v>
      </c>
    </row>
    <row r="14" spans="1:7" ht="40.5">
      <c r="A14" s="38" t="s">
        <v>98</v>
      </c>
      <c r="B14" s="38" t="s">
        <v>249</v>
      </c>
      <c r="C14" s="38" t="s">
        <v>264</v>
      </c>
      <c r="D14" s="38" t="s">
        <v>265</v>
      </c>
      <c r="E14" s="38" t="s">
        <v>105</v>
      </c>
      <c r="F14" s="38"/>
      <c r="G14" s="144">
        <f>G15</f>
        <v>1129.566</v>
      </c>
    </row>
    <row r="15" spans="1:7" ht="81">
      <c r="A15" s="38" t="s">
        <v>331</v>
      </c>
      <c r="B15" s="38" t="s">
        <v>249</v>
      </c>
      <c r="C15" s="38" t="s">
        <v>264</v>
      </c>
      <c r="D15" s="38" t="s">
        <v>265</v>
      </c>
      <c r="E15" s="38" t="s">
        <v>105</v>
      </c>
      <c r="F15" s="38" t="s">
        <v>152</v>
      </c>
      <c r="G15" s="144">
        <v>1129.566</v>
      </c>
    </row>
    <row r="16" spans="1:7" ht="67.5">
      <c r="A16" s="37" t="s">
        <v>266</v>
      </c>
      <c r="B16" s="37" t="s">
        <v>249</v>
      </c>
      <c r="C16" s="37" t="s">
        <v>264</v>
      </c>
      <c r="D16" s="37" t="s">
        <v>240</v>
      </c>
      <c r="E16" s="40"/>
      <c r="F16" s="37"/>
      <c r="G16" s="143">
        <f>G17+G26</f>
        <v>1750.4470000000001</v>
      </c>
    </row>
    <row r="17" spans="1:7" ht="41.25">
      <c r="A17" s="80" t="s">
        <v>432</v>
      </c>
      <c r="B17" s="40" t="s">
        <v>249</v>
      </c>
      <c r="C17" s="40" t="s">
        <v>264</v>
      </c>
      <c r="D17" s="40" t="s">
        <v>240</v>
      </c>
      <c r="E17" s="40" t="s">
        <v>433</v>
      </c>
      <c r="F17" s="40"/>
      <c r="G17" s="145">
        <f>G18+G21</f>
        <v>1551.247</v>
      </c>
    </row>
    <row r="18" spans="1:7" ht="27.75">
      <c r="A18" s="51" t="s">
        <v>324</v>
      </c>
      <c r="B18" s="38" t="s">
        <v>249</v>
      </c>
      <c r="C18" s="38" t="s">
        <v>264</v>
      </c>
      <c r="D18" s="38" t="s">
        <v>240</v>
      </c>
      <c r="E18" s="38" t="s">
        <v>434</v>
      </c>
      <c r="F18" s="38"/>
      <c r="G18" s="144">
        <f>G19</f>
        <v>461.037</v>
      </c>
    </row>
    <row r="19" spans="1:7" ht="40.5">
      <c r="A19" s="38" t="s">
        <v>98</v>
      </c>
      <c r="B19" s="38" t="s">
        <v>249</v>
      </c>
      <c r="C19" s="38" t="s">
        <v>264</v>
      </c>
      <c r="D19" s="38" t="s">
        <v>240</v>
      </c>
      <c r="E19" s="38" t="s">
        <v>435</v>
      </c>
      <c r="F19" s="38"/>
      <c r="G19" s="144">
        <f>G20</f>
        <v>461.037</v>
      </c>
    </row>
    <row r="20" spans="1:7" ht="81">
      <c r="A20" s="38" t="s">
        <v>331</v>
      </c>
      <c r="B20" s="38" t="s">
        <v>249</v>
      </c>
      <c r="C20" s="38" t="s">
        <v>264</v>
      </c>
      <c r="D20" s="38" t="s">
        <v>240</v>
      </c>
      <c r="E20" s="38" t="s">
        <v>436</v>
      </c>
      <c r="F20" s="38" t="s">
        <v>152</v>
      </c>
      <c r="G20" s="144">
        <v>461.037</v>
      </c>
    </row>
    <row r="21" spans="1:7" ht="28.5">
      <c r="A21" s="81" t="s">
        <v>437</v>
      </c>
      <c r="B21" s="38" t="s">
        <v>249</v>
      </c>
      <c r="C21" s="40" t="s">
        <v>264</v>
      </c>
      <c r="D21" s="40" t="s">
        <v>240</v>
      </c>
      <c r="E21" s="40" t="s">
        <v>438</v>
      </c>
      <c r="F21" s="40"/>
      <c r="G21" s="145">
        <f>G22</f>
        <v>1090.21</v>
      </c>
    </row>
    <row r="22" spans="1:7" ht="40.5">
      <c r="A22" s="38" t="s">
        <v>98</v>
      </c>
      <c r="B22" s="38" t="s">
        <v>249</v>
      </c>
      <c r="C22" s="38" t="s">
        <v>264</v>
      </c>
      <c r="D22" s="38" t="s">
        <v>240</v>
      </c>
      <c r="E22" s="38" t="s">
        <v>439</v>
      </c>
      <c r="F22" s="38"/>
      <c r="G22" s="144">
        <f>G23+G24+G25</f>
        <v>1090.21</v>
      </c>
    </row>
    <row r="23" spans="1:7" ht="81">
      <c r="A23" s="38" t="s">
        <v>331</v>
      </c>
      <c r="B23" s="38" t="s">
        <v>249</v>
      </c>
      <c r="C23" s="38" t="s">
        <v>264</v>
      </c>
      <c r="D23" s="38" t="s">
        <v>240</v>
      </c>
      <c r="E23" s="38" t="s">
        <v>439</v>
      </c>
      <c r="F23" s="38" t="s">
        <v>152</v>
      </c>
      <c r="G23" s="144">
        <v>1025.852</v>
      </c>
    </row>
    <row r="24" spans="1:7" ht="27">
      <c r="A24" s="38" t="s">
        <v>332</v>
      </c>
      <c r="B24" s="38" t="s">
        <v>249</v>
      </c>
      <c r="C24" s="38" t="s">
        <v>264</v>
      </c>
      <c r="D24" s="38" t="s">
        <v>240</v>
      </c>
      <c r="E24" s="38" t="s">
        <v>439</v>
      </c>
      <c r="F24" s="38" t="s">
        <v>234</v>
      </c>
      <c r="G24" s="144">
        <v>64.358</v>
      </c>
    </row>
    <row r="25" spans="1:7" ht="15" hidden="1">
      <c r="A25" s="38" t="s">
        <v>150</v>
      </c>
      <c r="B25" s="38" t="s">
        <v>249</v>
      </c>
      <c r="C25" s="38" t="s">
        <v>264</v>
      </c>
      <c r="D25" s="38" t="s">
        <v>240</v>
      </c>
      <c r="E25" s="38" t="s">
        <v>439</v>
      </c>
      <c r="F25" s="38" t="s">
        <v>151</v>
      </c>
      <c r="G25" s="144"/>
    </row>
    <row r="26" spans="1:7" ht="29.25">
      <c r="A26" s="82" t="s">
        <v>102</v>
      </c>
      <c r="B26" s="40" t="s">
        <v>249</v>
      </c>
      <c r="C26" s="40" t="s">
        <v>264</v>
      </c>
      <c r="D26" s="40" t="s">
        <v>240</v>
      </c>
      <c r="E26" s="37" t="s">
        <v>440</v>
      </c>
      <c r="F26" s="40"/>
      <c r="G26" s="145">
        <f>G27</f>
        <v>199.2</v>
      </c>
    </row>
    <row r="27" spans="1:7" ht="28.5">
      <c r="A27" s="45" t="s">
        <v>441</v>
      </c>
      <c r="B27" s="38" t="s">
        <v>249</v>
      </c>
      <c r="C27" s="38" t="s">
        <v>264</v>
      </c>
      <c r="D27" s="38" t="s">
        <v>240</v>
      </c>
      <c r="E27" s="40" t="s">
        <v>442</v>
      </c>
      <c r="F27" s="38"/>
      <c r="G27" s="144">
        <f>G28</f>
        <v>199.2</v>
      </c>
    </row>
    <row r="28" spans="1:7" ht="30">
      <c r="A28" s="83" t="s">
        <v>185</v>
      </c>
      <c r="B28" s="38" t="s">
        <v>249</v>
      </c>
      <c r="C28" s="38" t="s">
        <v>264</v>
      </c>
      <c r="D28" s="38" t="s">
        <v>240</v>
      </c>
      <c r="E28" s="38" t="s">
        <v>443</v>
      </c>
      <c r="F28" s="38"/>
      <c r="G28" s="144">
        <f>G29+G30</f>
        <v>199.2</v>
      </c>
    </row>
    <row r="29" spans="1:7" ht="81">
      <c r="A29" s="38" t="s">
        <v>331</v>
      </c>
      <c r="B29" s="38" t="s">
        <v>249</v>
      </c>
      <c r="C29" s="38" t="s">
        <v>264</v>
      </c>
      <c r="D29" s="38" t="s">
        <v>240</v>
      </c>
      <c r="E29" s="38" t="s">
        <v>443</v>
      </c>
      <c r="F29" s="38" t="s">
        <v>152</v>
      </c>
      <c r="G29" s="144">
        <v>184</v>
      </c>
    </row>
    <row r="30" spans="1:7" ht="27">
      <c r="A30" s="38" t="s">
        <v>332</v>
      </c>
      <c r="B30" s="38" t="s">
        <v>249</v>
      </c>
      <c r="C30" s="38" t="s">
        <v>264</v>
      </c>
      <c r="D30" s="38" t="s">
        <v>240</v>
      </c>
      <c r="E30" s="38" t="s">
        <v>443</v>
      </c>
      <c r="F30" s="38" t="s">
        <v>234</v>
      </c>
      <c r="G30" s="144">
        <v>15.2</v>
      </c>
    </row>
    <row r="31" spans="1:7" ht="81">
      <c r="A31" s="37" t="s">
        <v>162</v>
      </c>
      <c r="B31" s="37" t="s">
        <v>249</v>
      </c>
      <c r="C31" s="37" t="s">
        <v>264</v>
      </c>
      <c r="D31" s="37" t="s">
        <v>241</v>
      </c>
      <c r="E31" s="37"/>
      <c r="F31" s="37"/>
      <c r="G31" s="143">
        <f>G32+G38+G47</f>
        <v>12355.407</v>
      </c>
    </row>
    <row r="32" spans="1:7" ht="27.75">
      <c r="A32" s="63" t="s">
        <v>444</v>
      </c>
      <c r="B32" s="40" t="s">
        <v>249</v>
      </c>
      <c r="C32" s="40" t="s">
        <v>264</v>
      </c>
      <c r="D32" s="40" t="s">
        <v>241</v>
      </c>
      <c r="E32" s="40" t="s">
        <v>106</v>
      </c>
      <c r="F32" s="40"/>
      <c r="G32" s="145">
        <f>G33</f>
        <v>10351.110999999999</v>
      </c>
    </row>
    <row r="33" spans="1:7" ht="27.75">
      <c r="A33" s="41" t="s">
        <v>445</v>
      </c>
      <c r="B33" s="38" t="s">
        <v>249</v>
      </c>
      <c r="C33" s="38" t="s">
        <v>264</v>
      </c>
      <c r="D33" s="38" t="s">
        <v>241</v>
      </c>
      <c r="E33" s="38" t="s">
        <v>107</v>
      </c>
      <c r="F33" s="38"/>
      <c r="G33" s="144">
        <f>G35+G36+G37</f>
        <v>10351.110999999999</v>
      </c>
    </row>
    <row r="34" spans="1:7" ht="40.5">
      <c r="A34" s="38" t="s">
        <v>98</v>
      </c>
      <c r="B34" s="38" t="s">
        <v>249</v>
      </c>
      <c r="C34" s="38" t="s">
        <v>264</v>
      </c>
      <c r="D34" s="38" t="s">
        <v>241</v>
      </c>
      <c r="E34" s="38" t="s">
        <v>108</v>
      </c>
      <c r="F34" s="38"/>
      <c r="G34" s="144">
        <f>G35+G36+G37</f>
        <v>10351.110999999999</v>
      </c>
    </row>
    <row r="35" spans="1:7" ht="81">
      <c r="A35" s="38" t="s">
        <v>331</v>
      </c>
      <c r="B35" s="38" t="s">
        <v>249</v>
      </c>
      <c r="C35" s="38" t="s">
        <v>264</v>
      </c>
      <c r="D35" s="38" t="s">
        <v>241</v>
      </c>
      <c r="E35" s="38" t="s">
        <v>108</v>
      </c>
      <c r="F35" s="38" t="s">
        <v>152</v>
      </c>
      <c r="G35" s="144">
        <v>10018.062</v>
      </c>
    </row>
    <row r="36" spans="1:7" ht="27">
      <c r="A36" s="38" t="s">
        <v>332</v>
      </c>
      <c r="B36" s="38" t="s">
        <v>249</v>
      </c>
      <c r="C36" s="38" t="s">
        <v>264</v>
      </c>
      <c r="D36" s="38" t="s">
        <v>241</v>
      </c>
      <c r="E36" s="38" t="s">
        <v>108</v>
      </c>
      <c r="F36" s="38" t="s">
        <v>234</v>
      </c>
      <c r="G36" s="144">
        <v>318.675</v>
      </c>
    </row>
    <row r="37" spans="1:7" ht="15">
      <c r="A37" s="38" t="s">
        <v>150</v>
      </c>
      <c r="B37" s="38" t="s">
        <v>249</v>
      </c>
      <c r="C37" s="38" t="s">
        <v>264</v>
      </c>
      <c r="D37" s="38" t="s">
        <v>241</v>
      </c>
      <c r="E37" s="38" t="s">
        <v>108</v>
      </c>
      <c r="F37" s="38" t="s">
        <v>151</v>
      </c>
      <c r="G37" s="144">
        <v>14.374</v>
      </c>
    </row>
    <row r="38" spans="1:7" ht="29.25">
      <c r="A38" s="82" t="s">
        <v>102</v>
      </c>
      <c r="B38" s="37" t="s">
        <v>249</v>
      </c>
      <c r="C38" s="37" t="s">
        <v>264</v>
      </c>
      <c r="D38" s="37" t="s">
        <v>241</v>
      </c>
      <c r="E38" s="37" t="s">
        <v>440</v>
      </c>
      <c r="F38" s="37"/>
      <c r="G38" s="143">
        <f>G39+G44</f>
        <v>290.999</v>
      </c>
    </row>
    <row r="39" spans="1:7" ht="28.5">
      <c r="A39" s="45" t="s">
        <v>441</v>
      </c>
      <c r="B39" s="40" t="s">
        <v>249</v>
      </c>
      <c r="C39" s="40" t="s">
        <v>264</v>
      </c>
      <c r="D39" s="40" t="s">
        <v>241</v>
      </c>
      <c r="E39" s="40" t="s">
        <v>442</v>
      </c>
      <c r="F39" s="40"/>
      <c r="G39" s="145">
        <f>G40</f>
        <v>237</v>
      </c>
    </row>
    <row r="40" spans="1:7" ht="68.25">
      <c r="A40" s="84" t="s">
        <v>337</v>
      </c>
      <c r="B40" s="38" t="s">
        <v>249</v>
      </c>
      <c r="C40" s="85" t="s">
        <v>264</v>
      </c>
      <c r="D40" s="85" t="s">
        <v>241</v>
      </c>
      <c r="E40" s="85" t="s">
        <v>446</v>
      </c>
      <c r="F40" s="40"/>
      <c r="G40" s="146">
        <f>G41+G42</f>
        <v>237</v>
      </c>
    </row>
    <row r="41" spans="1:7" ht="81">
      <c r="A41" s="38" t="s">
        <v>331</v>
      </c>
      <c r="B41" s="38" t="s">
        <v>249</v>
      </c>
      <c r="C41" s="38" t="s">
        <v>264</v>
      </c>
      <c r="D41" s="38" t="s">
        <v>241</v>
      </c>
      <c r="E41" s="58" t="s">
        <v>446</v>
      </c>
      <c r="F41" s="38" t="s">
        <v>152</v>
      </c>
      <c r="G41" s="147">
        <v>237</v>
      </c>
    </row>
    <row r="42" spans="1:7" ht="27" hidden="1">
      <c r="A42" s="38" t="s">
        <v>233</v>
      </c>
      <c r="B42" s="38" t="s">
        <v>249</v>
      </c>
      <c r="C42" s="38" t="s">
        <v>264</v>
      </c>
      <c r="D42" s="38" t="s">
        <v>241</v>
      </c>
      <c r="E42" s="58" t="s">
        <v>446</v>
      </c>
      <c r="F42" s="38" t="s">
        <v>234</v>
      </c>
      <c r="G42" s="147"/>
    </row>
    <row r="43" spans="1:7" ht="15">
      <c r="A43" s="37" t="s">
        <v>447</v>
      </c>
      <c r="B43" s="37"/>
      <c r="C43" s="37"/>
      <c r="D43" s="37"/>
      <c r="E43" s="86"/>
      <c r="F43" s="37"/>
      <c r="G43" s="151">
        <f>G44</f>
        <v>53.999</v>
      </c>
    </row>
    <row r="44" spans="1:7" ht="30">
      <c r="A44" s="83" t="s">
        <v>87</v>
      </c>
      <c r="B44" s="38" t="s">
        <v>249</v>
      </c>
      <c r="C44" s="38" t="s">
        <v>264</v>
      </c>
      <c r="D44" s="38" t="s">
        <v>241</v>
      </c>
      <c r="E44" s="58" t="s">
        <v>448</v>
      </c>
      <c r="F44" s="38"/>
      <c r="G44" s="147">
        <f>G46+G45</f>
        <v>53.999</v>
      </c>
    </row>
    <row r="45" spans="1:7" ht="81">
      <c r="A45" s="38" t="s">
        <v>331</v>
      </c>
      <c r="B45" s="38" t="s">
        <v>249</v>
      </c>
      <c r="C45" s="38" t="s">
        <v>264</v>
      </c>
      <c r="D45" s="38" t="s">
        <v>241</v>
      </c>
      <c r="E45" s="58" t="s">
        <v>448</v>
      </c>
      <c r="F45" s="38" t="s">
        <v>152</v>
      </c>
      <c r="G45" s="147">
        <v>21.14</v>
      </c>
    </row>
    <row r="46" spans="1:7" ht="27">
      <c r="A46" s="38" t="s">
        <v>332</v>
      </c>
      <c r="B46" s="38" t="s">
        <v>249</v>
      </c>
      <c r="C46" s="38" t="s">
        <v>264</v>
      </c>
      <c r="D46" s="38" t="s">
        <v>241</v>
      </c>
      <c r="E46" s="58" t="s">
        <v>448</v>
      </c>
      <c r="F46" s="38" t="s">
        <v>234</v>
      </c>
      <c r="G46" s="147">
        <v>32.859</v>
      </c>
    </row>
    <row r="47" spans="1:7" ht="15">
      <c r="A47" s="37" t="s">
        <v>245</v>
      </c>
      <c r="B47" s="37" t="s">
        <v>249</v>
      </c>
      <c r="C47" s="37" t="s">
        <v>264</v>
      </c>
      <c r="D47" s="37" t="s">
        <v>241</v>
      </c>
      <c r="E47" s="86"/>
      <c r="F47" s="37"/>
      <c r="G47" s="145">
        <f>G48+G59+G67+G71+G75</f>
        <v>1713.297</v>
      </c>
    </row>
    <row r="48" spans="1:7" ht="57">
      <c r="A48" s="56" t="s">
        <v>449</v>
      </c>
      <c r="B48" s="40" t="s">
        <v>249</v>
      </c>
      <c r="C48" s="87" t="s">
        <v>264</v>
      </c>
      <c r="D48" s="87" t="s">
        <v>241</v>
      </c>
      <c r="E48" s="87" t="s">
        <v>321</v>
      </c>
      <c r="F48" s="40"/>
      <c r="G48" s="145">
        <f>G53+G49</f>
        <v>709.499</v>
      </c>
    </row>
    <row r="49" spans="1:7" ht="81.75">
      <c r="A49" s="41" t="s">
        <v>450</v>
      </c>
      <c r="B49" s="38" t="s">
        <v>249</v>
      </c>
      <c r="C49" s="88" t="s">
        <v>264</v>
      </c>
      <c r="D49" s="88" t="s">
        <v>241</v>
      </c>
      <c r="E49" s="88" t="s">
        <v>74</v>
      </c>
      <c r="F49" s="38"/>
      <c r="G49" s="144">
        <f>G50</f>
        <v>361.998</v>
      </c>
    </row>
    <row r="50" spans="1:7" ht="40.5">
      <c r="A50" s="38" t="s">
        <v>98</v>
      </c>
      <c r="B50" s="38" t="s">
        <v>249</v>
      </c>
      <c r="C50" s="88" t="s">
        <v>264</v>
      </c>
      <c r="D50" s="88" t="s">
        <v>241</v>
      </c>
      <c r="E50" s="88" t="s">
        <v>451</v>
      </c>
      <c r="F50" s="38"/>
      <c r="G50" s="144">
        <f>G51+G52</f>
        <v>361.998</v>
      </c>
    </row>
    <row r="51" spans="1:7" ht="81">
      <c r="A51" s="38" t="s">
        <v>331</v>
      </c>
      <c r="B51" s="38" t="s">
        <v>249</v>
      </c>
      <c r="C51" s="88" t="s">
        <v>264</v>
      </c>
      <c r="D51" s="88" t="s">
        <v>241</v>
      </c>
      <c r="E51" s="88" t="s">
        <v>451</v>
      </c>
      <c r="F51" s="38" t="s">
        <v>152</v>
      </c>
      <c r="G51" s="144">
        <v>344.998</v>
      </c>
    </row>
    <row r="52" spans="1:7" ht="27">
      <c r="A52" s="38" t="s">
        <v>332</v>
      </c>
      <c r="B52" s="38" t="s">
        <v>249</v>
      </c>
      <c r="C52" s="88" t="s">
        <v>264</v>
      </c>
      <c r="D52" s="88" t="s">
        <v>241</v>
      </c>
      <c r="E52" s="88" t="s">
        <v>451</v>
      </c>
      <c r="F52" s="38" t="s">
        <v>234</v>
      </c>
      <c r="G52" s="144">
        <v>17</v>
      </c>
    </row>
    <row r="53" spans="1:7" ht="108.75">
      <c r="A53" s="89" t="s">
        <v>452</v>
      </c>
      <c r="B53" s="38" t="s">
        <v>249</v>
      </c>
      <c r="C53" s="38" t="s">
        <v>264</v>
      </c>
      <c r="D53" s="38" t="s">
        <v>241</v>
      </c>
      <c r="E53" s="88" t="s">
        <v>75</v>
      </c>
      <c r="F53" s="38"/>
      <c r="G53" s="144">
        <f>G54+G57</f>
        <v>347.501</v>
      </c>
    </row>
    <row r="54" spans="1:7" ht="41.25">
      <c r="A54" s="58" t="s">
        <v>336</v>
      </c>
      <c r="B54" s="38" t="s">
        <v>249</v>
      </c>
      <c r="C54" s="38" t="s">
        <v>264</v>
      </c>
      <c r="D54" s="38" t="s">
        <v>241</v>
      </c>
      <c r="E54" s="58" t="s">
        <v>453</v>
      </c>
      <c r="F54" s="38"/>
      <c r="G54" s="144">
        <f>G55+G56</f>
        <v>259.114</v>
      </c>
    </row>
    <row r="55" spans="1:7" ht="81">
      <c r="A55" s="38" t="s">
        <v>331</v>
      </c>
      <c r="B55" s="38" t="s">
        <v>249</v>
      </c>
      <c r="C55" s="38" t="s">
        <v>264</v>
      </c>
      <c r="D55" s="38" t="s">
        <v>241</v>
      </c>
      <c r="E55" s="58" t="s">
        <v>453</v>
      </c>
      <c r="F55" s="38" t="s">
        <v>152</v>
      </c>
      <c r="G55" s="147">
        <v>175.063</v>
      </c>
    </row>
    <row r="56" spans="1:7" ht="27">
      <c r="A56" s="38" t="s">
        <v>332</v>
      </c>
      <c r="B56" s="38" t="s">
        <v>249</v>
      </c>
      <c r="C56" s="38" t="s">
        <v>264</v>
      </c>
      <c r="D56" s="38" t="s">
        <v>241</v>
      </c>
      <c r="E56" s="58" t="s">
        <v>453</v>
      </c>
      <c r="F56" s="38" t="s">
        <v>234</v>
      </c>
      <c r="G56" s="147">
        <v>84.051</v>
      </c>
    </row>
    <row r="57" spans="1:7" ht="40.5">
      <c r="A57" s="38" t="s">
        <v>454</v>
      </c>
      <c r="B57" s="38" t="s">
        <v>249</v>
      </c>
      <c r="C57" s="38" t="s">
        <v>264</v>
      </c>
      <c r="D57" s="38" t="s">
        <v>241</v>
      </c>
      <c r="E57" s="58" t="s">
        <v>455</v>
      </c>
      <c r="F57" s="38"/>
      <c r="G57" s="147">
        <f>G58</f>
        <v>88.387</v>
      </c>
    </row>
    <row r="58" spans="1:7" ht="27">
      <c r="A58" s="38" t="s">
        <v>332</v>
      </c>
      <c r="B58" s="38" t="s">
        <v>249</v>
      </c>
      <c r="C58" s="38" t="s">
        <v>264</v>
      </c>
      <c r="D58" s="38" t="s">
        <v>241</v>
      </c>
      <c r="E58" s="58" t="s">
        <v>455</v>
      </c>
      <c r="F58" s="38" t="s">
        <v>234</v>
      </c>
      <c r="G58" s="147">
        <v>88.387</v>
      </c>
    </row>
    <row r="59" spans="1:7" ht="57">
      <c r="A59" s="90" t="s">
        <v>456</v>
      </c>
      <c r="B59" s="40" t="s">
        <v>249</v>
      </c>
      <c r="C59" s="40" t="s">
        <v>264</v>
      </c>
      <c r="D59" s="40" t="s">
        <v>241</v>
      </c>
      <c r="E59" s="64" t="s">
        <v>457</v>
      </c>
      <c r="F59" s="40"/>
      <c r="G59" s="152">
        <f>G60+G64</f>
        <v>237</v>
      </c>
    </row>
    <row r="60" spans="1:7" ht="81.75">
      <c r="A60" s="41" t="s">
        <v>458</v>
      </c>
      <c r="B60" s="37" t="s">
        <v>249</v>
      </c>
      <c r="C60" s="46" t="s">
        <v>264</v>
      </c>
      <c r="D60" s="46" t="s">
        <v>241</v>
      </c>
      <c r="E60" s="85" t="s">
        <v>86</v>
      </c>
      <c r="F60" s="46"/>
      <c r="G60" s="149">
        <f>G61</f>
        <v>237</v>
      </c>
    </row>
    <row r="61" spans="1:7" ht="67.5">
      <c r="A61" s="38" t="s">
        <v>459</v>
      </c>
      <c r="B61" s="37" t="s">
        <v>249</v>
      </c>
      <c r="C61" s="38" t="s">
        <v>264</v>
      </c>
      <c r="D61" s="38" t="s">
        <v>241</v>
      </c>
      <c r="E61" s="91" t="s">
        <v>460</v>
      </c>
      <c r="F61" s="38"/>
      <c r="G61" s="147">
        <f>G62+G63</f>
        <v>237</v>
      </c>
    </row>
    <row r="62" spans="1:7" ht="81">
      <c r="A62" s="38" t="s">
        <v>331</v>
      </c>
      <c r="B62" s="37" t="s">
        <v>249</v>
      </c>
      <c r="C62" s="38" t="s">
        <v>264</v>
      </c>
      <c r="D62" s="38" t="s">
        <v>241</v>
      </c>
      <c r="E62" s="58" t="s">
        <v>460</v>
      </c>
      <c r="F62" s="38" t="s">
        <v>152</v>
      </c>
      <c r="G62" s="147">
        <v>222.145</v>
      </c>
    </row>
    <row r="63" spans="1:7" ht="27">
      <c r="A63" s="38" t="s">
        <v>332</v>
      </c>
      <c r="B63" s="37" t="s">
        <v>249</v>
      </c>
      <c r="C63" s="38" t="s">
        <v>264</v>
      </c>
      <c r="D63" s="38" t="s">
        <v>241</v>
      </c>
      <c r="E63" s="58" t="s">
        <v>460</v>
      </c>
      <c r="F63" s="38" t="s">
        <v>234</v>
      </c>
      <c r="G63" s="147">
        <v>14.855</v>
      </c>
    </row>
    <row r="64" spans="1:7" ht="81.75" hidden="1">
      <c r="A64" s="41" t="s">
        <v>461</v>
      </c>
      <c r="B64" s="37" t="s">
        <v>249</v>
      </c>
      <c r="C64" s="38" t="s">
        <v>264</v>
      </c>
      <c r="D64" s="38" t="s">
        <v>241</v>
      </c>
      <c r="E64" s="58" t="s">
        <v>462</v>
      </c>
      <c r="F64" s="38"/>
      <c r="G64" s="147">
        <f>G65</f>
        <v>0</v>
      </c>
    </row>
    <row r="65" spans="1:7" ht="40.5" hidden="1">
      <c r="A65" s="38" t="s">
        <v>463</v>
      </c>
      <c r="B65" s="37" t="s">
        <v>249</v>
      </c>
      <c r="C65" s="38" t="s">
        <v>264</v>
      </c>
      <c r="D65" s="38" t="s">
        <v>241</v>
      </c>
      <c r="E65" s="58" t="s">
        <v>464</v>
      </c>
      <c r="F65" s="38"/>
      <c r="G65" s="147">
        <f>G66</f>
        <v>0</v>
      </c>
    </row>
    <row r="66" spans="1:7" ht="27" hidden="1">
      <c r="A66" s="38" t="s">
        <v>332</v>
      </c>
      <c r="B66" s="37" t="s">
        <v>249</v>
      </c>
      <c r="C66" s="38" t="s">
        <v>264</v>
      </c>
      <c r="D66" s="38" t="s">
        <v>241</v>
      </c>
      <c r="E66" s="58" t="s">
        <v>464</v>
      </c>
      <c r="F66" s="38" t="s">
        <v>234</v>
      </c>
      <c r="G66" s="147"/>
    </row>
    <row r="67" spans="1:7" ht="28.5">
      <c r="A67" s="45" t="s">
        <v>465</v>
      </c>
      <c r="B67" s="40" t="s">
        <v>249</v>
      </c>
      <c r="C67" s="40" t="s">
        <v>264</v>
      </c>
      <c r="D67" s="40" t="s">
        <v>241</v>
      </c>
      <c r="E67" s="40" t="s">
        <v>466</v>
      </c>
      <c r="F67" s="40"/>
      <c r="G67" s="145">
        <f>G68</f>
        <v>237</v>
      </c>
    </row>
    <row r="68" spans="1:7" ht="41.25">
      <c r="A68" s="89" t="s">
        <v>467</v>
      </c>
      <c r="B68" s="40" t="s">
        <v>249</v>
      </c>
      <c r="C68" s="38" t="s">
        <v>264</v>
      </c>
      <c r="D68" s="38" t="s">
        <v>241</v>
      </c>
      <c r="E68" s="38" t="s">
        <v>468</v>
      </c>
      <c r="F68" s="38"/>
      <c r="G68" s="144">
        <f>G69</f>
        <v>237</v>
      </c>
    </row>
    <row r="69" spans="1:7" ht="41.25">
      <c r="A69" s="58" t="s">
        <v>334</v>
      </c>
      <c r="B69" s="40" t="s">
        <v>249</v>
      </c>
      <c r="C69" s="38" t="s">
        <v>109</v>
      </c>
      <c r="D69" s="38" t="s">
        <v>241</v>
      </c>
      <c r="E69" s="38" t="s">
        <v>469</v>
      </c>
      <c r="F69" s="38"/>
      <c r="G69" s="144">
        <f>G70</f>
        <v>237</v>
      </c>
    </row>
    <row r="70" spans="1:7" ht="81">
      <c r="A70" s="38" t="s">
        <v>331</v>
      </c>
      <c r="B70" s="38" t="s">
        <v>249</v>
      </c>
      <c r="C70" s="38" t="s">
        <v>264</v>
      </c>
      <c r="D70" s="38" t="s">
        <v>241</v>
      </c>
      <c r="E70" s="38" t="s">
        <v>469</v>
      </c>
      <c r="F70" s="38" t="s">
        <v>152</v>
      </c>
      <c r="G70" s="147">
        <v>237</v>
      </c>
    </row>
    <row r="71" spans="1:7" ht="85.5">
      <c r="A71" s="40" t="s">
        <v>313</v>
      </c>
      <c r="B71" s="40" t="s">
        <v>249</v>
      </c>
      <c r="C71" s="40" t="s">
        <v>264</v>
      </c>
      <c r="D71" s="40" t="s">
        <v>241</v>
      </c>
      <c r="E71" s="40" t="s">
        <v>470</v>
      </c>
      <c r="F71" s="40"/>
      <c r="G71" s="145">
        <f>G72</f>
        <v>529.798</v>
      </c>
    </row>
    <row r="72" spans="1:7" ht="122.25">
      <c r="A72" s="41" t="s">
        <v>471</v>
      </c>
      <c r="B72" s="40" t="s">
        <v>249</v>
      </c>
      <c r="C72" s="40" t="s">
        <v>264</v>
      </c>
      <c r="D72" s="40" t="s">
        <v>241</v>
      </c>
      <c r="E72" s="40" t="s">
        <v>89</v>
      </c>
      <c r="F72" s="40"/>
      <c r="G72" s="145">
        <f>G73</f>
        <v>529.798</v>
      </c>
    </row>
    <row r="73" spans="1:7" ht="41.25">
      <c r="A73" s="58" t="s">
        <v>127</v>
      </c>
      <c r="B73" s="38" t="s">
        <v>249</v>
      </c>
      <c r="C73" s="38" t="s">
        <v>264</v>
      </c>
      <c r="D73" s="38" t="s">
        <v>241</v>
      </c>
      <c r="E73" s="38" t="s">
        <v>472</v>
      </c>
      <c r="F73" s="38"/>
      <c r="G73" s="144">
        <f>G74</f>
        <v>529.798</v>
      </c>
    </row>
    <row r="74" spans="1:7" ht="27">
      <c r="A74" s="38" t="s">
        <v>332</v>
      </c>
      <c r="B74" s="38" t="s">
        <v>249</v>
      </c>
      <c r="C74" s="38" t="s">
        <v>264</v>
      </c>
      <c r="D74" s="38" t="s">
        <v>241</v>
      </c>
      <c r="E74" s="38" t="s">
        <v>472</v>
      </c>
      <c r="F74" s="38" t="s">
        <v>234</v>
      </c>
      <c r="G74" s="147">
        <v>529.798</v>
      </c>
    </row>
    <row r="75" spans="1:7" ht="54.75" hidden="1">
      <c r="A75" s="63" t="s">
        <v>94</v>
      </c>
      <c r="B75" s="38" t="s">
        <v>249</v>
      </c>
      <c r="C75" s="37" t="s">
        <v>264</v>
      </c>
      <c r="D75" s="37" t="s">
        <v>241</v>
      </c>
      <c r="E75" s="37" t="s">
        <v>473</v>
      </c>
      <c r="F75" s="37"/>
      <c r="G75" s="151">
        <f>G76</f>
        <v>0</v>
      </c>
    </row>
    <row r="76" spans="1:7" ht="94.5" hidden="1">
      <c r="A76" s="43" t="s">
        <v>474</v>
      </c>
      <c r="B76" s="38" t="s">
        <v>249</v>
      </c>
      <c r="C76" s="38" t="s">
        <v>264</v>
      </c>
      <c r="D76" s="38" t="s">
        <v>241</v>
      </c>
      <c r="E76" s="38" t="s">
        <v>475</v>
      </c>
      <c r="F76" s="38"/>
      <c r="G76" s="147">
        <f>G77</f>
        <v>0</v>
      </c>
    </row>
    <row r="77" spans="1:7" ht="40.5" hidden="1">
      <c r="A77" s="38" t="s">
        <v>95</v>
      </c>
      <c r="B77" s="38" t="s">
        <v>249</v>
      </c>
      <c r="C77" s="38" t="s">
        <v>264</v>
      </c>
      <c r="D77" s="38" t="s">
        <v>241</v>
      </c>
      <c r="E77" s="38" t="s">
        <v>476</v>
      </c>
      <c r="F77" s="38"/>
      <c r="G77" s="154">
        <f>G78</f>
        <v>0</v>
      </c>
    </row>
    <row r="78" spans="1:7" ht="27" hidden="1">
      <c r="A78" s="38" t="s">
        <v>233</v>
      </c>
      <c r="B78" s="38" t="s">
        <v>249</v>
      </c>
      <c r="C78" s="38" t="s">
        <v>264</v>
      </c>
      <c r="D78" s="38" t="s">
        <v>241</v>
      </c>
      <c r="E78" s="38" t="s">
        <v>476</v>
      </c>
      <c r="F78" s="38" t="s">
        <v>234</v>
      </c>
      <c r="G78" s="154"/>
    </row>
    <row r="79" spans="1:7" ht="15" hidden="1">
      <c r="A79" s="37" t="s">
        <v>137</v>
      </c>
      <c r="B79" s="37" t="s">
        <v>249</v>
      </c>
      <c r="C79" s="37" t="s">
        <v>264</v>
      </c>
      <c r="D79" s="37" t="s">
        <v>147</v>
      </c>
      <c r="E79" s="38"/>
      <c r="F79" s="37"/>
      <c r="G79" s="143">
        <f>G80</f>
        <v>0</v>
      </c>
    </row>
    <row r="80" spans="1:7" ht="27.75" hidden="1">
      <c r="A80" s="41" t="s">
        <v>477</v>
      </c>
      <c r="B80" s="38" t="s">
        <v>249</v>
      </c>
      <c r="C80" s="38" t="s">
        <v>264</v>
      </c>
      <c r="D80" s="38">
        <v>11</v>
      </c>
      <c r="E80" s="38" t="s">
        <v>478</v>
      </c>
      <c r="F80" s="38"/>
      <c r="G80" s="144">
        <f>G81</f>
        <v>0</v>
      </c>
    </row>
    <row r="81" spans="1:7" ht="15" hidden="1">
      <c r="A81" s="58" t="s">
        <v>137</v>
      </c>
      <c r="B81" s="38" t="s">
        <v>249</v>
      </c>
      <c r="C81" s="38" t="s">
        <v>264</v>
      </c>
      <c r="D81" s="38">
        <v>11</v>
      </c>
      <c r="E81" s="38" t="s">
        <v>479</v>
      </c>
      <c r="F81" s="38"/>
      <c r="G81" s="144">
        <f>G82</f>
        <v>0</v>
      </c>
    </row>
    <row r="82" spans="1:7" ht="15" hidden="1">
      <c r="A82" s="41" t="s">
        <v>110</v>
      </c>
      <c r="B82" s="38" t="s">
        <v>249</v>
      </c>
      <c r="C82" s="38" t="s">
        <v>264</v>
      </c>
      <c r="D82" s="38" t="s">
        <v>147</v>
      </c>
      <c r="E82" s="38" t="s">
        <v>480</v>
      </c>
      <c r="F82" s="38"/>
      <c r="G82" s="144">
        <f>G83</f>
        <v>0</v>
      </c>
    </row>
    <row r="83" spans="1:7" ht="15" hidden="1">
      <c r="A83" s="38" t="s">
        <v>150</v>
      </c>
      <c r="B83" s="38" t="s">
        <v>249</v>
      </c>
      <c r="C83" s="38" t="s">
        <v>264</v>
      </c>
      <c r="D83" s="38" t="s">
        <v>147</v>
      </c>
      <c r="E83" s="38" t="s">
        <v>480</v>
      </c>
      <c r="F83" s="38" t="s">
        <v>151</v>
      </c>
      <c r="G83" s="144"/>
    </row>
    <row r="84" spans="1:7" ht="15">
      <c r="A84" s="37" t="s">
        <v>138</v>
      </c>
      <c r="B84" s="37" t="s">
        <v>249</v>
      </c>
      <c r="C84" s="37" t="s">
        <v>264</v>
      </c>
      <c r="D84" s="37">
        <v>13</v>
      </c>
      <c r="E84" s="38"/>
      <c r="F84" s="38"/>
      <c r="G84" s="143">
        <f>G85+G92+G106+G113+G120+G124+G128+G144+G152+G160+G170+G175</f>
        <v>12428.030000000004</v>
      </c>
    </row>
    <row r="85" spans="1:7" ht="41.25">
      <c r="A85" s="63" t="s">
        <v>139</v>
      </c>
      <c r="B85" s="40" t="s">
        <v>249</v>
      </c>
      <c r="C85" s="40" t="s">
        <v>264</v>
      </c>
      <c r="D85" s="40" t="s">
        <v>243</v>
      </c>
      <c r="E85" s="40" t="s">
        <v>481</v>
      </c>
      <c r="F85" s="40"/>
      <c r="G85" s="145">
        <f>G86</f>
        <v>2839.947</v>
      </c>
    </row>
    <row r="86" spans="1:7" ht="27.75">
      <c r="A86" s="58" t="s">
        <v>73</v>
      </c>
      <c r="B86" s="38" t="s">
        <v>249</v>
      </c>
      <c r="C86" s="38" t="s">
        <v>109</v>
      </c>
      <c r="D86" s="38" t="s">
        <v>243</v>
      </c>
      <c r="E86" s="38" t="s">
        <v>482</v>
      </c>
      <c r="F86" s="38"/>
      <c r="G86" s="144">
        <f>G87</f>
        <v>2839.947</v>
      </c>
    </row>
    <row r="87" spans="1:7" ht="27">
      <c r="A87" s="38" t="s">
        <v>111</v>
      </c>
      <c r="B87" s="38" t="s">
        <v>249</v>
      </c>
      <c r="C87" s="38" t="s">
        <v>264</v>
      </c>
      <c r="D87" s="38" t="s">
        <v>243</v>
      </c>
      <c r="E87" s="38" t="s">
        <v>483</v>
      </c>
      <c r="F87" s="38"/>
      <c r="G87" s="144">
        <f>G88+G89+G91+G90</f>
        <v>2839.947</v>
      </c>
    </row>
    <row r="88" spans="1:7" ht="27">
      <c r="A88" s="38" t="s">
        <v>332</v>
      </c>
      <c r="B88" s="38" t="s">
        <v>249</v>
      </c>
      <c r="C88" s="38" t="s">
        <v>264</v>
      </c>
      <c r="D88" s="38" t="s">
        <v>243</v>
      </c>
      <c r="E88" s="38" t="s">
        <v>483</v>
      </c>
      <c r="F88" s="38" t="s">
        <v>234</v>
      </c>
      <c r="G88" s="147">
        <v>1330.547</v>
      </c>
    </row>
    <row r="89" spans="1:7" ht="27">
      <c r="A89" s="38" t="s">
        <v>153</v>
      </c>
      <c r="B89" s="38" t="s">
        <v>249</v>
      </c>
      <c r="C89" s="38" t="s">
        <v>264</v>
      </c>
      <c r="D89" s="38" t="s">
        <v>243</v>
      </c>
      <c r="E89" s="38" t="s">
        <v>483</v>
      </c>
      <c r="F89" s="38" t="s">
        <v>149</v>
      </c>
      <c r="G89" s="147">
        <v>156.4</v>
      </c>
    </row>
    <row r="90" spans="1:7" ht="40.5">
      <c r="A90" s="38" t="s">
        <v>484</v>
      </c>
      <c r="B90" s="38" t="s">
        <v>249</v>
      </c>
      <c r="C90" s="38" t="s">
        <v>264</v>
      </c>
      <c r="D90" s="38" t="s">
        <v>243</v>
      </c>
      <c r="E90" s="38" t="s">
        <v>483</v>
      </c>
      <c r="F90" s="38" t="s">
        <v>227</v>
      </c>
      <c r="G90" s="147">
        <v>1350</v>
      </c>
    </row>
    <row r="91" spans="1:7" ht="15">
      <c r="A91" s="38" t="s">
        <v>150</v>
      </c>
      <c r="B91" s="38" t="s">
        <v>249</v>
      </c>
      <c r="C91" s="38" t="s">
        <v>264</v>
      </c>
      <c r="D91" s="38" t="s">
        <v>243</v>
      </c>
      <c r="E91" s="38" t="s">
        <v>483</v>
      </c>
      <c r="F91" s="38" t="s">
        <v>151</v>
      </c>
      <c r="G91" s="147">
        <v>3</v>
      </c>
    </row>
    <row r="92" spans="1:7" ht="27.75">
      <c r="A92" s="63" t="s">
        <v>102</v>
      </c>
      <c r="B92" s="40" t="s">
        <v>249</v>
      </c>
      <c r="C92" s="40" t="s">
        <v>264</v>
      </c>
      <c r="D92" s="40" t="s">
        <v>243</v>
      </c>
      <c r="E92" s="40" t="s">
        <v>440</v>
      </c>
      <c r="F92" s="40"/>
      <c r="G92" s="145">
        <f>G93</f>
        <v>8841.982000000002</v>
      </c>
    </row>
    <row r="93" spans="1:7" ht="28.5">
      <c r="A93" s="45" t="s">
        <v>441</v>
      </c>
      <c r="B93" s="40" t="s">
        <v>249</v>
      </c>
      <c r="C93" s="40" t="s">
        <v>264</v>
      </c>
      <c r="D93" s="40" t="s">
        <v>243</v>
      </c>
      <c r="E93" s="40" t="s">
        <v>442</v>
      </c>
      <c r="F93" s="40"/>
      <c r="G93" s="145">
        <f>G96+G100+G104+G94</f>
        <v>8841.982000000002</v>
      </c>
    </row>
    <row r="94" spans="1:7" ht="122.25" hidden="1">
      <c r="A94" s="92" t="s">
        <v>485</v>
      </c>
      <c r="B94" s="38" t="s">
        <v>249</v>
      </c>
      <c r="C94" s="38" t="s">
        <v>264</v>
      </c>
      <c r="D94" s="38" t="s">
        <v>243</v>
      </c>
      <c r="E94" s="38" t="s">
        <v>486</v>
      </c>
      <c r="F94" s="38"/>
      <c r="G94" s="144">
        <f>G95</f>
        <v>0</v>
      </c>
    </row>
    <row r="95" spans="1:7" ht="27" hidden="1">
      <c r="A95" s="38" t="s">
        <v>332</v>
      </c>
      <c r="B95" s="38" t="s">
        <v>487</v>
      </c>
      <c r="C95" s="38" t="s">
        <v>264</v>
      </c>
      <c r="D95" s="38" t="s">
        <v>243</v>
      </c>
      <c r="E95" s="38" t="s">
        <v>486</v>
      </c>
      <c r="F95" s="38" t="s">
        <v>234</v>
      </c>
      <c r="G95" s="144"/>
    </row>
    <row r="96" spans="1:7" ht="108.75">
      <c r="A96" s="92" t="s">
        <v>488</v>
      </c>
      <c r="B96" s="38" t="s">
        <v>249</v>
      </c>
      <c r="C96" s="38" t="s">
        <v>264</v>
      </c>
      <c r="D96" s="38" t="s">
        <v>243</v>
      </c>
      <c r="E96" s="38" t="s">
        <v>489</v>
      </c>
      <c r="F96" s="38"/>
      <c r="G96" s="144">
        <f>G97+G98+G99</f>
        <v>791.423</v>
      </c>
    </row>
    <row r="97" spans="1:7" ht="81">
      <c r="A97" s="38" t="s">
        <v>331</v>
      </c>
      <c r="B97" s="38" t="s">
        <v>249</v>
      </c>
      <c r="C97" s="38" t="s">
        <v>264</v>
      </c>
      <c r="D97" s="38" t="s">
        <v>243</v>
      </c>
      <c r="E97" s="38" t="s">
        <v>489</v>
      </c>
      <c r="F97" s="38" t="s">
        <v>152</v>
      </c>
      <c r="G97" s="147">
        <v>776.569</v>
      </c>
    </row>
    <row r="98" spans="1:7" ht="27">
      <c r="A98" s="38" t="s">
        <v>332</v>
      </c>
      <c r="B98" s="38" t="s">
        <v>249</v>
      </c>
      <c r="C98" s="38" t="s">
        <v>264</v>
      </c>
      <c r="D98" s="38" t="s">
        <v>243</v>
      </c>
      <c r="E98" s="38" t="s">
        <v>489</v>
      </c>
      <c r="F98" s="38" t="s">
        <v>234</v>
      </c>
      <c r="G98" s="147">
        <v>14.854</v>
      </c>
    </row>
    <row r="99" spans="1:7" ht="27" hidden="1">
      <c r="A99" s="38" t="s">
        <v>332</v>
      </c>
      <c r="B99" s="38" t="s">
        <v>249</v>
      </c>
      <c r="C99" s="38" t="s">
        <v>264</v>
      </c>
      <c r="D99" s="38" t="s">
        <v>243</v>
      </c>
      <c r="E99" s="38" t="s">
        <v>489</v>
      </c>
      <c r="F99" s="38" t="s">
        <v>234</v>
      </c>
      <c r="G99" s="147"/>
    </row>
    <row r="100" spans="1:7" ht="40.5">
      <c r="A100" s="46" t="s">
        <v>99</v>
      </c>
      <c r="B100" s="46" t="s">
        <v>249</v>
      </c>
      <c r="C100" s="46" t="s">
        <v>264</v>
      </c>
      <c r="D100" s="46" t="s">
        <v>243</v>
      </c>
      <c r="E100" s="46" t="s">
        <v>490</v>
      </c>
      <c r="F100" s="46"/>
      <c r="G100" s="146">
        <f>G101+G102+G103</f>
        <v>7888.155000000001</v>
      </c>
    </row>
    <row r="101" spans="1:7" ht="81">
      <c r="A101" s="38" t="s">
        <v>331</v>
      </c>
      <c r="B101" s="38" t="s">
        <v>249</v>
      </c>
      <c r="C101" s="38" t="s">
        <v>264</v>
      </c>
      <c r="D101" s="38" t="s">
        <v>243</v>
      </c>
      <c r="E101" s="38" t="s">
        <v>490</v>
      </c>
      <c r="F101" s="38" t="s">
        <v>152</v>
      </c>
      <c r="G101" s="144">
        <v>3534.099</v>
      </c>
    </row>
    <row r="102" spans="1:7" ht="27">
      <c r="A102" s="38" t="s">
        <v>332</v>
      </c>
      <c r="B102" s="38" t="s">
        <v>249</v>
      </c>
      <c r="C102" s="38" t="s">
        <v>264</v>
      </c>
      <c r="D102" s="38" t="s">
        <v>243</v>
      </c>
      <c r="E102" s="38" t="s">
        <v>490</v>
      </c>
      <c r="F102" s="38" t="s">
        <v>234</v>
      </c>
      <c r="G102" s="144">
        <v>4227.443</v>
      </c>
    </row>
    <row r="103" spans="1:7" ht="15">
      <c r="A103" s="38" t="s">
        <v>150</v>
      </c>
      <c r="B103" s="38" t="s">
        <v>249</v>
      </c>
      <c r="C103" s="38" t="s">
        <v>264</v>
      </c>
      <c r="D103" s="38" t="s">
        <v>243</v>
      </c>
      <c r="E103" s="38" t="s">
        <v>490</v>
      </c>
      <c r="F103" s="38" t="s">
        <v>151</v>
      </c>
      <c r="G103" s="144">
        <v>126.613</v>
      </c>
    </row>
    <row r="104" spans="1:7" ht="41.25">
      <c r="A104" s="93" t="s">
        <v>491</v>
      </c>
      <c r="B104" s="46" t="s">
        <v>249</v>
      </c>
      <c r="C104" s="46" t="s">
        <v>264</v>
      </c>
      <c r="D104" s="46" t="s">
        <v>243</v>
      </c>
      <c r="E104" s="46" t="s">
        <v>492</v>
      </c>
      <c r="F104" s="46"/>
      <c r="G104" s="146">
        <f>G105</f>
        <v>162.404</v>
      </c>
    </row>
    <row r="105" spans="1:7" ht="27">
      <c r="A105" s="38" t="s">
        <v>332</v>
      </c>
      <c r="B105" s="38" t="s">
        <v>249</v>
      </c>
      <c r="C105" s="38" t="s">
        <v>264</v>
      </c>
      <c r="D105" s="38" t="s">
        <v>243</v>
      </c>
      <c r="E105" s="38" t="s">
        <v>492</v>
      </c>
      <c r="F105" s="38" t="s">
        <v>234</v>
      </c>
      <c r="G105" s="144">
        <v>162.404</v>
      </c>
    </row>
    <row r="106" spans="1:7" ht="27.75">
      <c r="A106" s="63" t="s">
        <v>477</v>
      </c>
      <c r="B106" s="37" t="s">
        <v>249</v>
      </c>
      <c r="C106" s="37" t="s">
        <v>264</v>
      </c>
      <c r="D106" s="37" t="s">
        <v>243</v>
      </c>
      <c r="E106" s="37" t="s">
        <v>478</v>
      </c>
      <c r="F106" s="37"/>
      <c r="G106" s="143">
        <f>G107</f>
        <v>509.7</v>
      </c>
    </row>
    <row r="107" spans="1:7" ht="15">
      <c r="A107" s="58" t="s">
        <v>137</v>
      </c>
      <c r="B107" s="38" t="s">
        <v>249</v>
      </c>
      <c r="C107" s="38" t="s">
        <v>264</v>
      </c>
      <c r="D107" s="38" t="s">
        <v>243</v>
      </c>
      <c r="E107" s="38" t="s">
        <v>479</v>
      </c>
      <c r="F107" s="38"/>
      <c r="G107" s="144">
        <f>G108+G109</f>
        <v>509.7</v>
      </c>
    </row>
    <row r="108" spans="1:7" ht="27">
      <c r="A108" s="38" t="s">
        <v>153</v>
      </c>
      <c r="B108" s="38" t="s">
        <v>249</v>
      </c>
      <c r="C108" s="38" t="s">
        <v>264</v>
      </c>
      <c r="D108" s="38" t="s">
        <v>243</v>
      </c>
      <c r="E108" s="38" t="s">
        <v>493</v>
      </c>
      <c r="F108" s="38" t="s">
        <v>149</v>
      </c>
      <c r="G108" s="144">
        <v>160</v>
      </c>
    </row>
    <row r="109" spans="1:7" ht="15">
      <c r="A109" s="41" t="s">
        <v>110</v>
      </c>
      <c r="B109" s="38" t="s">
        <v>249</v>
      </c>
      <c r="C109" s="38" t="s">
        <v>264</v>
      </c>
      <c r="D109" s="38" t="s">
        <v>243</v>
      </c>
      <c r="E109" s="38" t="s">
        <v>480</v>
      </c>
      <c r="F109" s="38"/>
      <c r="G109" s="144">
        <f>G110+G111</f>
        <v>349.7</v>
      </c>
    </row>
    <row r="110" spans="1:7" ht="27">
      <c r="A110" s="38" t="s">
        <v>332</v>
      </c>
      <c r="B110" s="38" t="s">
        <v>249</v>
      </c>
      <c r="C110" s="38" t="s">
        <v>264</v>
      </c>
      <c r="D110" s="38" t="s">
        <v>243</v>
      </c>
      <c r="E110" s="38" t="s">
        <v>480</v>
      </c>
      <c r="F110" s="38" t="s">
        <v>234</v>
      </c>
      <c r="G110" s="144">
        <v>50.5</v>
      </c>
    </row>
    <row r="111" spans="1:7" ht="27">
      <c r="A111" s="38" t="s">
        <v>153</v>
      </c>
      <c r="B111" s="38" t="s">
        <v>249</v>
      </c>
      <c r="C111" s="38" t="s">
        <v>264</v>
      </c>
      <c r="D111" s="38" t="s">
        <v>243</v>
      </c>
      <c r="E111" s="38" t="s">
        <v>480</v>
      </c>
      <c r="F111" s="38" t="s">
        <v>149</v>
      </c>
      <c r="G111" s="144">
        <v>299.2</v>
      </c>
    </row>
    <row r="112" spans="1:7" ht="15">
      <c r="A112" s="37" t="s">
        <v>245</v>
      </c>
      <c r="B112" s="37" t="s">
        <v>249</v>
      </c>
      <c r="C112" s="37" t="s">
        <v>264</v>
      </c>
      <c r="D112" s="37" t="s">
        <v>243</v>
      </c>
      <c r="E112" s="37"/>
      <c r="F112" s="37"/>
      <c r="G112" s="143">
        <f>G113+G120+G124+G132+G136+G140+G144+G148+G152+G156+G160+G170+G128</f>
        <v>236.401</v>
      </c>
    </row>
    <row r="113" spans="1:7" ht="57">
      <c r="A113" s="94" t="s">
        <v>494</v>
      </c>
      <c r="B113" s="40" t="s">
        <v>249</v>
      </c>
      <c r="C113" s="40" t="s">
        <v>264</v>
      </c>
      <c r="D113" s="40" t="s">
        <v>243</v>
      </c>
      <c r="E113" s="40" t="s">
        <v>122</v>
      </c>
      <c r="F113" s="40"/>
      <c r="G113" s="145">
        <f>G114+G117</f>
        <v>80.4</v>
      </c>
    </row>
    <row r="114" spans="1:7" ht="95.25">
      <c r="A114" s="89" t="s">
        <v>495</v>
      </c>
      <c r="B114" s="38" t="s">
        <v>249</v>
      </c>
      <c r="C114" s="38" t="s">
        <v>264</v>
      </c>
      <c r="D114" s="38" t="s">
        <v>243</v>
      </c>
      <c r="E114" s="38" t="s">
        <v>123</v>
      </c>
      <c r="F114" s="38"/>
      <c r="G114" s="144">
        <f>G115</f>
        <v>80.4</v>
      </c>
    </row>
    <row r="115" spans="1:7" ht="54.75">
      <c r="A115" s="95" t="s">
        <v>333</v>
      </c>
      <c r="B115" s="38" t="s">
        <v>249</v>
      </c>
      <c r="C115" s="38" t="s">
        <v>264</v>
      </c>
      <c r="D115" s="38" t="s">
        <v>243</v>
      </c>
      <c r="E115" s="38" t="s">
        <v>496</v>
      </c>
      <c r="F115" s="38"/>
      <c r="G115" s="144">
        <f>G116</f>
        <v>80.4</v>
      </c>
    </row>
    <row r="116" spans="1:7" ht="15">
      <c r="A116" s="38" t="s">
        <v>150</v>
      </c>
      <c r="B116" s="38" t="s">
        <v>249</v>
      </c>
      <c r="C116" s="38" t="s">
        <v>264</v>
      </c>
      <c r="D116" s="38" t="s">
        <v>243</v>
      </c>
      <c r="E116" s="38" t="s">
        <v>496</v>
      </c>
      <c r="F116" s="38" t="s">
        <v>151</v>
      </c>
      <c r="G116" s="147">
        <v>80.4</v>
      </c>
    </row>
    <row r="117" spans="1:7" ht="81.75" hidden="1">
      <c r="A117" s="42" t="s">
        <v>497</v>
      </c>
      <c r="B117" s="38" t="s">
        <v>249</v>
      </c>
      <c r="C117" s="38" t="s">
        <v>264</v>
      </c>
      <c r="D117" s="38" t="s">
        <v>243</v>
      </c>
      <c r="E117" s="38" t="s">
        <v>498</v>
      </c>
      <c r="F117" s="38"/>
      <c r="G117" s="144">
        <f>G118</f>
        <v>0</v>
      </c>
    </row>
    <row r="118" spans="1:7" ht="40.5" hidden="1">
      <c r="A118" s="38" t="s">
        <v>95</v>
      </c>
      <c r="B118" s="38" t="s">
        <v>249</v>
      </c>
      <c r="C118" s="38" t="s">
        <v>109</v>
      </c>
      <c r="D118" s="38" t="s">
        <v>243</v>
      </c>
      <c r="E118" s="38" t="s">
        <v>499</v>
      </c>
      <c r="F118" s="38"/>
      <c r="G118" s="144">
        <f>G119</f>
        <v>0</v>
      </c>
    </row>
    <row r="119" spans="1:7" ht="27" hidden="1">
      <c r="A119" s="38" t="s">
        <v>332</v>
      </c>
      <c r="B119" s="38" t="s">
        <v>249</v>
      </c>
      <c r="C119" s="38" t="s">
        <v>264</v>
      </c>
      <c r="D119" s="38" t="s">
        <v>243</v>
      </c>
      <c r="E119" s="38" t="s">
        <v>499</v>
      </c>
      <c r="F119" s="38" t="s">
        <v>234</v>
      </c>
      <c r="G119" s="147"/>
    </row>
    <row r="120" spans="1:7" ht="85.5">
      <c r="A120" s="90" t="s">
        <v>92</v>
      </c>
      <c r="B120" s="40" t="s">
        <v>249</v>
      </c>
      <c r="C120" s="40" t="s">
        <v>264</v>
      </c>
      <c r="D120" s="40" t="s">
        <v>243</v>
      </c>
      <c r="E120" s="40" t="s">
        <v>500</v>
      </c>
      <c r="F120" s="40"/>
      <c r="G120" s="145">
        <f>G121</f>
        <v>61.743</v>
      </c>
    </row>
    <row r="121" spans="1:7" ht="95.25">
      <c r="A121" s="96" t="s">
        <v>501</v>
      </c>
      <c r="B121" s="38" t="s">
        <v>249</v>
      </c>
      <c r="C121" s="38" t="s">
        <v>264</v>
      </c>
      <c r="D121" s="38" t="s">
        <v>243</v>
      </c>
      <c r="E121" s="38" t="s">
        <v>84</v>
      </c>
      <c r="F121" s="40"/>
      <c r="G121" s="145">
        <f>G122</f>
        <v>61.743</v>
      </c>
    </row>
    <row r="122" spans="1:7" ht="15">
      <c r="A122" s="38" t="s">
        <v>113</v>
      </c>
      <c r="B122" s="38" t="s">
        <v>249</v>
      </c>
      <c r="C122" s="38" t="s">
        <v>264</v>
      </c>
      <c r="D122" s="38" t="s">
        <v>243</v>
      </c>
      <c r="E122" s="38" t="s">
        <v>502</v>
      </c>
      <c r="F122" s="38"/>
      <c r="G122" s="144">
        <f>G123</f>
        <v>61.743</v>
      </c>
    </row>
    <row r="123" spans="1:7" ht="27">
      <c r="A123" s="38" t="s">
        <v>332</v>
      </c>
      <c r="B123" s="38" t="s">
        <v>249</v>
      </c>
      <c r="C123" s="38" t="s">
        <v>264</v>
      </c>
      <c r="D123" s="38" t="s">
        <v>243</v>
      </c>
      <c r="E123" s="38" t="s">
        <v>502</v>
      </c>
      <c r="F123" s="38" t="s">
        <v>234</v>
      </c>
      <c r="G123" s="147">
        <v>61.743</v>
      </c>
    </row>
    <row r="124" spans="1:7" ht="54.75">
      <c r="A124" s="63" t="s">
        <v>503</v>
      </c>
      <c r="B124" s="37" t="s">
        <v>249</v>
      </c>
      <c r="C124" s="40" t="s">
        <v>264</v>
      </c>
      <c r="D124" s="40" t="s">
        <v>243</v>
      </c>
      <c r="E124" s="40" t="s">
        <v>504</v>
      </c>
      <c r="F124" s="40"/>
      <c r="G124" s="145">
        <f>G125</f>
        <v>14.87</v>
      </c>
    </row>
    <row r="125" spans="1:7" ht="81.75">
      <c r="A125" s="41" t="s">
        <v>505</v>
      </c>
      <c r="B125" s="37" t="s">
        <v>249</v>
      </c>
      <c r="C125" s="38" t="s">
        <v>264</v>
      </c>
      <c r="D125" s="38" t="s">
        <v>243</v>
      </c>
      <c r="E125" s="38" t="s">
        <v>81</v>
      </c>
      <c r="F125" s="38"/>
      <c r="G125" s="144">
        <f>G126</f>
        <v>14.87</v>
      </c>
    </row>
    <row r="126" spans="1:7" ht="27.75">
      <c r="A126" s="41" t="s">
        <v>506</v>
      </c>
      <c r="B126" s="38" t="s">
        <v>249</v>
      </c>
      <c r="C126" s="38" t="s">
        <v>264</v>
      </c>
      <c r="D126" s="38" t="s">
        <v>243</v>
      </c>
      <c r="E126" s="38" t="s">
        <v>507</v>
      </c>
      <c r="F126" s="38"/>
      <c r="G126" s="144">
        <f>G127</f>
        <v>14.87</v>
      </c>
    </row>
    <row r="127" spans="1:7" ht="27">
      <c r="A127" s="38" t="s">
        <v>332</v>
      </c>
      <c r="B127" s="38" t="s">
        <v>249</v>
      </c>
      <c r="C127" s="38" t="s">
        <v>264</v>
      </c>
      <c r="D127" s="38" t="s">
        <v>243</v>
      </c>
      <c r="E127" s="38" t="s">
        <v>507</v>
      </c>
      <c r="F127" s="38" t="s">
        <v>234</v>
      </c>
      <c r="G127" s="154">
        <v>14.87</v>
      </c>
    </row>
    <row r="128" spans="1:7" ht="85.5">
      <c r="A128" s="45" t="s">
        <v>508</v>
      </c>
      <c r="B128" s="38" t="s">
        <v>249</v>
      </c>
      <c r="C128" s="40" t="s">
        <v>264</v>
      </c>
      <c r="D128" s="40" t="s">
        <v>243</v>
      </c>
      <c r="E128" s="40" t="s">
        <v>509</v>
      </c>
      <c r="F128" s="40"/>
      <c r="G128" s="157">
        <f>G129</f>
        <v>11.387</v>
      </c>
    </row>
    <row r="129" spans="1:7" ht="94.5">
      <c r="A129" s="38" t="s">
        <v>510</v>
      </c>
      <c r="B129" s="38" t="s">
        <v>249</v>
      </c>
      <c r="C129" s="38" t="s">
        <v>264</v>
      </c>
      <c r="D129" s="38" t="s">
        <v>243</v>
      </c>
      <c r="E129" s="38" t="s">
        <v>511</v>
      </c>
      <c r="F129" s="38"/>
      <c r="G129" s="154">
        <f>G130</f>
        <v>11.387</v>
      </c>
    </row>
    <row r="130" spans="1:7" ht="63">
      <c r="A130" s="97" t="s">
        <v>512</v>
      </c>
      <c r="B130" s="38" t="s">
        <v>249</v>
      </c>
      <c r="C130" s="38" t="s">
        <v>264</v>
      </c>
      <c r="D130" s="38" t="s">
        <v>243</v>
      </c>
      <c r="E130" s="38" t="s">
        <v>513</v>
      </c>
      <c r="F130" s="38"/>
      <c r="G130" s="154">
        <f>G131</f>
        <v>11.387</v>
      </c>
    </row>
    <row r="131" spans="1:7" ht="27">
      <c r="A131" s="38" t="s">
        <v>332</v>
      </c>
      <c r="B131" s="38" t="s">
        <v>249</v>
      </c>
      <c r="C131" s="38" t="s">
        <v>264</v>
      </c>
      <c r="D131" s="38" t="s">
        <v>243</v>
      </c>
      <c r="E131" s="38" t="s">
        <v>513</v>
      </c>
      <c r="F131" s="38" t="s">
        <v>234</v>
      </c>
      <c r="G131" s="154">
        <v>11.387</v>
      </c>
    </row>
    <row r="132" spans="1:7" ht="67.5" hidden="1">
      <c r="A132" s="98" t="s">
        <v>514</v>
      </c>
      <c r="B132" s="37" t="s">
        <v>249</v>
      </c>
      <c r="C132" s="40" t="s">
        <v>264</v>
      </c>
      <c r="D132" s="40" t="s">
        <v>243</v>
      </c>
      <c r="E132" s="40" t="s">
        <v>515</v>
      </c>
      <c r="F132" s="40"/>
      <c r="G132" s="145">
        <f>G133</f>
        <v>0</v>
      </c>
    </row>
    <row r="133" spans="1:7" ht="81.75" hidden="1">
      <c r="A133" s="42" t="s">
        <v>516</v>
      </c>
      <c r="B133" s="38" t="s">
        <v>249</v>
      </c>
      <c r="C133" s="38" t="s">
        <v>264</v>
      </c>
      <c r="D133" s="38" t="s">
        <v>243</v>
      </c>
      <c r="E133" s="38" t="s">
        <v>83</v>
      </c>
      <c r="F133" s="38"/>
      <c r="G133" s="144">
        <f>G134</f>
        <v>0</v>
      </c>
    </row>
    <row r="134" spans="1:7" ht="40.5" hidden="1">
      <c r="A134" s="38" t="s">
        <v>100</v>
      </c>
      <c r="B134" s="38" t="s">
        <v>249</v>
      </c>
      <c r="C134" s="38" t="s">
        <v>264</v>
      </c>
      <c r="D134" s="38" t="s">
        <v>243</v>
      </c>
      <c r="E134" s="38" t="s">
        <v>517</v>
      </c>
      <c r="F134" s="38"/>
      <c r="G134" s="144">
        <f>G135</f>
        <v>0</v>
      </c>
    </row>
    <row r="135" spans="1:7" ht="27" hidden="1">
      <c r="A135" s="38" t="s">
        <v>332</v>
      </c>
      <c r="B135" s="38" t="s">
        <v>249</v>
      </c>
      <c r="C135" s="38" t="s">
        <v>264</v>
      </c>
      <c r="D135" s="38" t="s">
        <v>243</v>
      </c>
      <c r="E135" s="38" t="s">
        <v>517</v>
      </c>
      <c r="F135" s="38" t="s">
        <v>234</v>
      </c>
      <c r="G135" s="147"/>
    </row>
    <row r="136" spans="1:7" ht="15" hidden="1">
      <c r="A136" s="99"/>
      <c r="B136" s="37"/>
      <c r="C136" s="40"/>
      <c r="D136" s="40"/>
      <c r="E136" s="40"/>
      <c r="F136" s="40"/>
      <c r="G136" s="145">
        <f>G137</f>
        <v>0</v>
      </c>
    </row>
    <row r="137" spans="1:7" ht="15" hidden="1">
      <c r="A137" s="46"/>
      <c r="B137" s="37"/>
      <c r="C137" s="46"/>
      <c r="D137" s="46"/>
      <c r="E137" s="46"/>
      <c r="F137" s="46"/>
      <c r="G137" s="146">
        <f>G138</f>
        <v>0</v>
      </c>
    </row>
    <row r="138" spans="1:7" ht="15" hidden="1">
      <c r="A138" s="38"/>
      <c r="B138" s="38"/>
      <c r="C138" s="38"/>
      <c r="D138" s="38"/>
      <c r="E138" s="38"/>
      <c r="F138" s="38"/>
      <c r="G138" s="144">
        <f>G139</f>
        <v>0</v>
      </c>
    </row>
    <row r="139" spans="1:7" ht="15" hidden="1">
      <c r="A139" s="38"/>
      <c r="B139" s="38"/>
      <c r="C139" s="38"/>
      <c r="D139" s="38"/>
      <c r="E139" s="38"/>
      <c r="F139" s="38"/>
      <c r="G139" s="147"/>
    </row>
    <row r="140" spans="1:7" ht="15" hidden="1">
      <c r="A140" s="98"/>
      <c r="B140" s="37"/>
      <c r="C140" s="40"/>
      <c r="D140" s="40"/>
      <c r="E140" s="40"/>
      <c r="F140" s="40"/>
      <c r="G140" s="145">
        <f>G141</f>
        <v>0</v>
      </c>
    </row>
    <row r="141" spans="1:7" ht="15" hidden="1">
      <c r="A141" s="42"/>
      <c r="B141" s="38"/>
      <c r="C141" s="38"/>
      <c r="D141" s="38"/>
      <c r="E141" s="38"/>
      <c r="F141" s="38"/>
      <c r="G141" s="144">
        <f>G142</f>
        <v>0</v>
      </c>
    </row>
    <row r="142" spans="1:7" ht="15" hidden="1">
      <c r="A142" s="38"/>
      <c r="B142" s="38"/>
      <c r="C142" s="38"/>
      <c r="D142" s="38"/>
      <c r="E142" s="38"/>
      <c r="F142" s="38"/>
      <c r="G142" s="144">
        <f>G143</f>
        <v>0</v>
      </c>
    </row>
    <row r="143" spans="1:7" ht="15" hidden="1">
      <c r="A143" s="38"/>
      <c r="B143" s="38"/>
      <c r="C143" s="38"/>
      <c r="D143" s="38"/>
      <c r="E143" s="38"/>
      <c r="F143" s="38"/>
      <c r="G143" s="147"/>
    </row>
    <row r="144" spans="1:7" ht="57.75">
      <c r="A144" s="82" t="s">
        <v>88</v>
      </c>
      <c r="B144" s="37" t="s">
        <v>249</v>
      </c>
      <c r="C144" s="37" t="s">
        <v>264</v>
      </c>
      <c r="D144" s="37" t="s">
        <v>243</v>
      </c>
      <c r="E144" s="37" t="s">
        <v>466</v>
      </c>
      <c r="F144" s="37"/>
      <c r="G144" s="151">
        <f>G145</f>
        <v>13.507</v>
      </c>
    </row>
    <row r="145" spans="1:7" ht="94.5">
      <c r="A145" s="97" t="s">
        <v>518</v>
      </c>
      <c r="B145" s="38" t="s">
        <v>249</v>
      </c>
      <c r="C145" s="38" t="s">
        <v>264</v>
      </c>
      <c r="D145" s="38" t="s">
        <v>243</v>
      </c>
      <c r="E145" s="38" t="s">
        <v>82</v>
      </c>
      <c r="F145" s="38"/>
      <c r="G145" s="147">
        <f>G146</f>
        <v>13.507</v>
      </c>
    </row>
    <row r="146" spans="1:7" ht="27">
      <c r="A146" s="38" t="s">
        <v>519</v>
      </c>
      <c r="B146" s="38" t="s">
        <v>249</v>
      </c>
      <c r="C146" s="38" t="s">
        <v>264</v>
      </c>
      <c r="D146" s="38" t="s">
        <v>243</v>
      </c>
      <c r="E146" s="38" t="s">
        <v>520</v>
      </c>
      <c r="F146" s="38"/>
      <c r="G146" s="147">
        <f>G147</f>
        <v>13.507</v>
      </c>
    </row>
    <row r="147" spans="1:7" ht="27">
      <c r="A147" s="38" t="s">
        <v>332</v>
      </c>
      <c r="B147" s="38" t="s">
        <v>249</v>
      </c>
      <c r="C147" s="38" t="s">
        <v>264</v>
      </c>
      <c r="D147" s="38" t="s">
        <v>243</v>
      </c>
      <c r="E147" s="38" t="s">
        <v>520</v>
      </c>
      <c r="F147" s="38" t="s">
        <v>234</v>
      </c>
      <c r="G147" s="147">
        <v>13.507</v>
      </c>
    </row>
    <row r="148" spans="1:7" ht="71.25" hidden="1">
      <c r="A148" s="100" t="s">
        <v>521</v>
      </c>
      <c r="B148" s="37" t="s">
        <v>249</v>
      </c>
      <c r="C148" s="40" t="s">
        <v>264</v>
      </c>
      <c r="D148" s="40" t="s">
        <v>243</v>
      </c>
      <c r="E148" s="40" t="s">
        <v>522</v>
      </c>
      <c r="F148" s="40"/>
      <c r="G148" s="145">
        <f>G149</f>
        <v>0</v>
      </c>
    </row>
    <row r="149" spans="1:7" ht="95.25" hidden="1">
      <c r="A149" s="42" t="s">
        <v>523</v>
      </c>
      <c r="B149" s="37" t="s">
        <v>249</v>
      </c>
      <c r="C149" s="38" t="s">
        <v>264</v>
      </c>
      <c r="D149" s="38" t="s">
        <v>243</v>
      </c>
      <c r="E149" s="38" t="s">
        <v>524</v>
      </c>
      <c r="F149" s="38"/>
      <c r="G149" s="144">
        <f>G150</f>
        <v>0</v>
      </c>
    </row>
    <row r="150" spans="1:7" ht="27" hidden="1">
      <c r="A150" s="38" t="s">
        <v>93</v>
      </c>
      <c r="B150" s="38" t="s">
        <v>249</v>
      </c>
      <c r="C150" s="38" t="s">
        <v>264</v>
      </c>
      <c r="D150" s="38" t="s">
        <v>243</v>
      </c>
      <c r="E150" s="38" t="s">
        <v>525</v>
      </c>
      <c r="F150" s="38"/>
      <c r="G150" s="144">
        <f>G151</f>
        <v>0</v>
      </c>
    </row>
    <row r="151" spans="1:7" ht="27" hidden="1">
      <c r="A151" s="38" t="s">
        <v>332</v>
      </c>
      <c r="B151" s="38" t="s">
        <v>249</v>
      </c>
      <c r="C151" s="38" t="s">
        <v>264</v>
      </c>
      <c r="D151" s="38" t="s">
        <v>243</v>
      </c>
      <c r="E151" s="38" t="s">
        <v>525</v>
      </c>
      <c r="F151" s="38" t="s">
        <v>234</v>
      </c>
      <c r="G151" s="154"/>
    </row>
    <row r="152" spans="1:7" ht="85.5">
      <c r="A152" s="100" t="s">
        <v>313</v>
      </c>
      <c r="B152" s="37" t="s">
        <v>249</v>
      </c>
      <c r="C152" s="40" t="s">
        <v>264</v>
      </c>
      <c r="D152" s="40" t="s">
        <v>243</v>
      </c>
      <c r="E152" s="40" t="s">
        <v>470</v>
      </c>
      <c r="F152" s="40"/>
      <c r="G152" s="145">
        <f>G153</f>
        <v>24.644</v>
      </c>
    </row>
    <row r="153" spans="1:7" ht="122.25">
      <c r="A153" s="41" t="s">
        <v>471</v>
      </c>
      <c r="B153" s="37" t="s">
        <v>249</v>
      </c>
      <c r="C153" s="38" t="s">
        <v>264</v>
      </c>
      <c r="D153" s="38" t="s">
        <v>243</v>
      </c>
      <c r="E153" s="38" t="s">
        <v>89</v>
      </c>
      <c r="F153" s="38"/>
      <c r="G153" s="144">
        <f>G154</f>
        <v>24.644</v>
      </c>
    </row>
    <row r="154" spans="1:7" ht="41.25">
      <c r="A154" s="58" t="s">
        <v>127</v>
      </c>
      <c r="B154" s="38" t="s">
        <v>249</v>
      </c>
      <c r="C154" s="38" t="s">
        <v>264</v>
      </c>
      <c r="D154" s="38" t="s">
        <v>243</v>
      </c>
      <c r="E154" s="38" t="s">
        <v>472</v>
      </c>
      <c r="F154" s="38"/>
      <c r="G154" s="144">
        <f>G155</f>
        <v>24.644</v>
      </c>
    </row>
    <row r="155" spans="1:7" ht="27">
      <c r="A155" s="38" t="s">
        <v>332</v>
      </c>
      <c r="B155" s="38" t="s">
        <v>249</v>
      </c>
      <c r="C155" s="38" t="s">
        <v>264</v>
      </c>
      <c r="D155" s="38" t="s">
        <v>243</v>
      </c>
      <c r="E155" s="38" t="s">
        <v>472</v>
      </c>
      <c r="F155" s="38" t="s">
        <v>234</v>
      </c>
      <c r="G155" s="154">
        <v>24.644</v>
      </c>
    </row>
    <row r="156" spans="1:7" ht="15" hidden="1">
      <c r="A156" s="63"/>
      <c r="B156" s="38"/>
      <c r="C156" s="40"/>
      <c r="D156" s="40"/>
      <c r="E156" s="40"/>
      <c r="F156" s="40"/>
      <c r="G156" s="152">
        <f>G157</f>
        <v>0</v>
      </c>
    </row>
    <row r="157" spans="1:7" ht="15" hidden="1">
      <c r="A157" s="41"/>
      <c r="B157" s="38"/>
      <c r="C157" s="40"/>
      <c r="D157" s="40"/>
      <c r="E157" s="40"/>
      <c r="F157" s="40"/>
      <c r="G157" s="152">
        <f>G158</f>
        <v>0</v>
      </c>
    </row>
    <row r="158" spans="1:7" ht="15" hidden="1">
      <c r="A158" s="42"/>
      <c r="B158" s="38"/>
      <c r="C158" s="38"/>
      <c r="D158" s="38"/>
      <c r="E158" s="38"/>
      <c r="F158" s="38"/>
      <c r="G158" s="147">
        <f>G159</f>
        <v>0</v>
      </c>
    </row>
    <row r="159" spans="1:7" ht="15" hidden="1">
      <c r="A159" s="38"/>
      <c r="B159" s="38"/>
      <c r="C159" s="38"/>
      <c r="D159" s="38"/>
      <c r="E159" s="38"/>
      <c r="F159" s="38"/>
      <c r="G159" s="147"/>
    </row>
    <row r="160" spans="1:7" ht="41.25" hidden="1">
      <c r="A160" s="63" t="s">
        <v>526</v>
      </c>
      <c r="B160" s="37" t="s">
        <v>249</v>
      </c>
      <c r="C160" s="37" t="s">
        <v>264</v>
      </c>
      <c r="D160" s="37" t="s">
        <v>243</v>
      </c>
      <c r="E160" s="37" t="s">
        <v>527</v>
      </c>
      <c r="F160" s="37"/>
      <c r="G160" s="151">
        <f>G161</f>
        <v>0</v>
      </c>
    </row>
    <row r="161" spans="1:7" ht="67.5" hidden="1">
      <c r="A161" s="43" t="s">
        <v>528</v>
      </c>
      <c r="B161" s="37" t="s">
        <v>249</v>
      </c>
      <c r="C161" s="38" t="s">
        <v>264</v>
      </c>
      <c r="D161" s="38" t="s">
        <v>243</v>
      </c>
      <c r="E161" s="38" t="s">
        <v>529</v>
      </c>
      <c r="F161" s="38"/>
      <c r="G161" s="147">
        <f>G162</f>
        <v>0</v>
      </c>
    </row>
    <row r="162" spans="1:7" ht="27" hidden="1">
      <c r="A162" s="38" t="s">
        <v>530</v>
      </c>
      <c r="B162" s="38" t="s">
        <v>249</v>
      </c>
      <c r="C162" s="38" t="s">
        <v>264</v>
      </c>
      <c r="D162" s="38" t="s">
        <v>243</v>
      </c>
      <c r="E162" s="38" t="s">
        <v>531</v>
      </c>
      <c r="F162" s="38"/>
      <c r="G162" s="147">
        <f>G163</f>
        <v>0</v>
      </c>
    </row>
    <row r="163" spans="1:7" ht="27" hidden="1">
      <c r="A163" s="38" t="s">
        <v>153</v>
      </c>
      <c r="B163" s="38" t="s">
        <v>249</v>
      </c>
      <c r="C163" s="38" t="s">
        <v>264</v>
      </c>
      <c r="D163" s="38" t="s">
        <v>243</v>
      </c>
      <c r="E163" s="38" t="s">
        <v>531</v>
      </c>
      <c r="F163" s="38" t="s">
        <v>149</v>
      </c>
      <c r="G163" s="147"/>
    </row>
    <row r="164" spans="1:7" ht="27" hidden="1">
      <c r="A164" s="101" t="s">
        <v>160</v>
      </c>
      <c r="B164" s="37" t="s">
        <v>249</v>
      </c>
      <c r="C164" s="101" t="s">
        <v>240</v>
      </c>
      <c r="D164" s="101"/>
      <c r="E164" s="101"/>
      <c r="F164" s="38"/>
      <c r="G164" s="151">
        <f>G165</f>
        <v>0</v>
      </c>
    </row>
    <row r="165" spans="1:7" ht="54" hidden="1">
      <c r="A165" s="102" t="s">
        <v>161</v>
      </c>
      <c r="B165" s="38" t="s">
        <v>249</v>
      </c>
      <c r="C165" s="102" t="s">
        <v>240</v>
      </c>
      <c r="D165" s="102" t="s">
        <v>246</v>
      </c>
      <c r="E165" s="101"/>
      <c r="F165" s="38"/>
      <c r="G165" s="147">
        <f>G166</f>
        <v>0</v>
      </c>
    </row>
    <row r="166" spans="1:7" ht="30" hidden="1">
      <c r="A166" s="83" t="s">
        <v>102</v>
      </c>
      <c r="B166" s="38" t="s">
        <v>249</v>
      </c>
      <c r="C166" s="38" t="s">
        <v>240</v>
      </c>
      <c r="D166" s="38" t="s">
        <v>246</v>
      </c>
      <c r="E166" s="38" t="s">
        <v>440</v>
      </c>
      <c r="F166" s="38"/>
      <c r="G166" s="147">
        <f>G167</f>
        <v>0</v>
      </c>
    </row>
    <row r="167" spans="1:7" ht="27.75" hidden="1">
      <c r="A167" s="41" t="s">
        <v>441</v>
      </c>
      <c r="B167" s="38" t="s">
        <v>249</v>
      </c>
      <c r="C167" s="38" t="s">
        <v>240</v>
      </c>
      <c r="D167" s="38" t="s">
        <v>246</v>
      </c>
      <c r="E167" s="38" t="s">
        <v>442</v>
      </c>
      <c r="F167" s="38"/>
      <c r="G167" s="147">
        <f>G168</f>
        <v>0</v>
      </c>
    </row>
    <row r="168" spans="1:7" ht="54" hidden="1">
      <c r="A168" s="102" t="s">
        <v>532</v>
      </c>
      <c r="B168" s="38" t="s">
        <v>249</v>
      </c>
      <c r="C168" s="103" t="s">
        <v>240</v>
      </c>
      <c r="D168" s="103" t="s">
        <v>246</v>
      </c>
      <c r="E168" s="103" t="s">
        <v>533</v>
      </c>
      <c r="F168" s="38"/>
      <c r="G168" s="147">
        <f>G169</f>
        <v>0</v>
      </c>
    </row>
    <row r="169" spans="1:7" ht="27" hidden="1">
      <c r="A169" s="38" t="s">
        <v>332</v>
      </c>
      <c r="B169" s="37" t="s">
        <v>249</v>
      </c>
      <c r="C169" s="103" t="s">
        <v>240</v>
      </c>
      <c r="D169" s="103" t="s">
        <v>246</v>
      </c>
      <c r="E169" s="103" t="s">
        <v>533</v>
      </c>
      <c r="F169" s="38" t="s">
        <v>234</v>
      </c>
      <c r="G169" s="147"/>
    </row>
    <row r="170" spans="1:7" ht="54.75">
      <c r="A170" s="63" t="s">
        <v>94</v>
      </c>
      <c r="B170" s="37" t="s">
        <v>249</v>
      </c>
      <c r="C170" s="104" t="s">
        <v>264</v>
      </c>
      <c r="D170" s="104" t="s">
        <v>243</v>
      </c>
      <c r="E170" s="104" t="s">
        <v>473</v>
      </c>
      <c r="F170" s="37"/>
      <c r="G170" s="151">
        <f>G171</f>
        <v>29.849999999999998</v>
      </c>
    </row>
    <row r="171" spans="1:7" ht="94.5">
      <c r="A171" s="43" t="s">
        <v>474</v>
      </c>
      <c r="B171" s="38" t="s">
        <v>249</v>
      </c>
      <c r="C171" s="103" t="s">
        <v>264</v>
      </c>
      <c r="D171" s="103" t="s">
        <v>243</v>
      </c>
      <c r="E171" s="103" t="s">
        <v>475</v>
      </c>
      <c r="F171" s="38"/>
      <c r="G171" s="147">
        <f>G172</f>
        <v>29.849999999999998</v>
      </c>
    </row>
    <row r="172" spans="1:7" ht="40.5">
      <c r="A172" s="38" t="s">
        <v>95</v>
      </c>
      <c r="B172" s="38" t="s">
        <v>249</v>
      </c>
      <c r="C172" s="103" t="s">
        <v>264</v>
      </c>
      <c r="D172" s="103" t="s">
        <v>243</v>
      </c>
      <c r="E172" s="103" t="s">
        <v>476</v>
      </c>
      <c r="F172" s="38"/>
      <c r="G172" s="147">
        <f>G174+G173</f>
        <v>29.849999999999998</v>
      </c>
    </row>
    <row r="173" spans="1:7" ht="27">
      <c r="A173" s="38" t="s">
        <v>332</v>
      </c>
      <c r="B173" s="38" t="s">
        <v>249</v>
      </c>
      <c r="C173" s="103" t="s">
        <v>264</v>
      </c>
      <c r="D173" s="103" t="s">
        <v>243</v>
      </c>
      <c r="E173" s="103" t="s">
        <v>476</v>
      </c>
      <c r="F173" s="38" t="s">
        <v>234</v>
      </c>
      <c r="G173" s="147">
        <v>3.95</v>
      </c>
    </row>
    <row r="174" spans="1:7" ht="27">
      <c r="A174" s="38" t="s">
        <v>153</v>
      </c>
      <c r="B174" s="38" t="s">
        <v>249</v>
      </c>
      <c r="C174" s="103" t="s">
        <v>264</v>
      </c>
      <c r="D174" s="103" t="s">
        <v>243</v>
      </c>
      <c r="E174" s="103" t="s">
        <v>476</v>
      </c>
      <c r="F174" s="38" t="s">
        <v>149</v>
      </c>
      <c r="G174" s="147">
        <v>25.9</v>
      </c>
    </row>
    <row r="175" spans="1:7" ht="86.25" hidden="1">
      <c r="A175" s="29" t="s">
        <v>534</v>
      </c>
      <c r="B175" s="37" t="s">
        <v>249</v>
      </c>
      <c r="C175" s="104" t="s">
        <v>264</v>
      </c>
      <c r="D175" s="104" t="s">
        <v>243</v>
      </c>
      <c r="E175" s="104" t="s">
        <v>535</v>
      </c>
      <c r="F175" s="37"/>
      <c r="G175" s="151">
        <f>G176</f>
        <v>0</v>
      </c>
    </row>
    <row r="176" spans="1:7" ht="75" hidden="1">
      <c r="A176" s="23" t="s">
        <v>536</v>
      </c>
      <c r="B176" s="38" t="s">
        <v>249</v>
      </c>
      <c r="C176" s="103" t="s">
        <v>264</v>
      </c>
      <c r="D176" s="103" t="s">
        <v>243</v>
      </c>
      <c r="E176" s="103" t="s">
        <v>537</v>
      </c>
      <c r="F176" s="38"/>
      <c r="G176" s="147">
        <f>G177</f>
        <v>0</v>
      </c>
    </row>
    <row r="177" spans="1:7" ht="30" hidden="1">
      <c r="A177" s="105" t="s">
        <v>538</v>
      </c>
      <c r="B177" s="38" t="s">
        <v>249</v>
      </c>
      <c r="C177" s="103" t="s">
        <v>264</v>
      </c>
      <c r="D177" s="103" t="s">
        <v>243</v>
      </c>
      <c r="E177" s="103" t="s">
        <v>539</v>
      </c>
      <c r="F177" s="38"/>
      <c r="G177" s="147">
        <f>G178</f>
        <v>0</v>
      </c>
    </row>
    <row r="178" spans="1:7" ht="27" hidden="1">
      <c r="A178" s="38" t="s">
        <v>153</v>
      </c>
      <c r="B178" s="38" t="s">
        <v>249</v>
      </c>
      <c r="C178" s="103" t="s">
        <v>264</v>
      </c>
      <c r="D178" s="103" t="s">
        <v>243</v>
      </c>
      <c r="E178" s="103" t="s">
        <v>539</v>
      </c>
      <c r="F178" s="38" t="s">
        <v>149</v>
      </c>
      <c r="G178" s="147"/>
    </row>
    <row r="179" spans="1:7" ht="27">
      <c r="A179" s="37" t="s">
        <v>160</v>
      </c>
      <c r="B179" s="37" t="s">
        <v>249</v>
      </c>
      <c r="C179" s="104" t="s">
        <v>240</v>
      </c>
      <c r="D179" s="104"/>
      <c r="E179" s="103"/>
      <c r="F179" s="38"/>
      <c r="G179" s="147">
        <f>G180</f>
        <v>48.284</v>
      </c>
    </row>
    <row r="180" spans="1:7" ht="54">
      <c r="A180" s="106" t="s">
        <v>161</v>
      </c>
      <c r="B180" s="37" t="s">
        <v>249</v>
      </c>
      <c r="C180" s="104" t="s">
        <v>240</v>
      </c>
      <c r="D180" s="104" t="s">
        <v>246</v>
      </c>
      <c r="E180" s="103"/>
      <c r="F180" s="38"/>
      <c r="G180" s="147">
        <f>G181</f>
        <v>48.284</v>
      </c>
    </row>
    <row r="181" spans="1:7" ht="29.25">
      <c r="A181" s="82" t="s">
        <v>102</v>
      </c>
      <c r="B181" s="37" t="s">
        <v>249</v>
      </c>
      <c r="C181" s="104" t="s">
        <v>240</v>
      </c>
      <c r="D181" s="104" t="s">
        <v>246</v>
      </c>
      <c r="E181" s="103" t="s">
        <v>540</v>
      </c>
      <c r="F181" s="38"/>
      <c r="G181" s="147">
        <f>G182</f>
        <v>48.284</v>
      </c>
    </row>
    <row r="182" spans="1:7" ht="28.5">
      <c r="A182" s="45" t="s">
        <v>441</v>
      </c>
      <c r="B182" s="38" t="s">
        <v>249</v>
      </c>
      <c r="C182" s="103" t="s">
        <v>240</v>
      </c>
      <c r="D182" s="103" t="s">
        <v>246</v>
      </c>
      <c r="E182" s="103" t="s">
        <v>442</v>
      </c>
      <c r="F182" s="38"/>
      <c r="G182" s="147">
        <f>G183</f>
        <v>48.284</v>
      </c>
    </row>
    <row r="183" spans="1:7" ht="27">
      <c r="A183" s="38" t="s">
        <v>332</v>
      </c>
      <c r="B183" s="38" t="s">
        <v>249</v>
      </c>
      <c r="C183" s="103" t="s">
        <v>240</v>
      </c>
      <c r="D183" s="103" t="s">
        <v>246</v>
      </c>
      <c r="E183" s="103" t="s">
        <v>533</v>
      </c>
      <c r="F183" s="38" t="s">
        <v>234</v>
      </c>
      <c r="G183" s="147">
        <v>48.284</v>
      </c>
    </row>
    <row r="184" spans="1:7" ht="15">
      <c r="A184" s="37" t="s">
        <v>230</v>
      </c>
      <c r="B184" s="37" t="s">
        <v>249</v>
      </c>
      <c r="C184" s="104" t="s">
        <v>241</v>
      </c>
      <c r="D184" s="103"/>
      <c r="E184" s="103"/>
      <c r="F184" s="38"/>
      <c r="G184" s="151">
        <f>G185+G190+G200+G195</f>
        <v>1168</v>
      </c>
    </row>
    <row r="185" spans="1:7" ht="15" hidden="1">
      <c r="A185" s="40" t="s">
        <v>228</v>
      </c>
      <c r="B185" s="38" t="s">
        <v>249</v>
      </c>
      <c r="C185" s="40" t="s">
        <v>241</v>
      </c>
      <c r="D185" s="40" t="s">
        <v>247</v>
      </c>
      <c r="E185" s="44"/>
      <c r="F185" s="44"/>
      <c r="G185" s="143">
        <f>G186</f>
        <v>0</v>
      </c>
    </row>
    <row r="186" spans="1:7" ht="71.25" hidden="1">
      <c r="A186" s="45" t="s">
        <v>541</v>
      </c>
      <c r="B186" s="38" t="s">
        <v>249</v>
      </c>
      <c r="C186" s="40" t="s">
        <v>241</v>
      </c>
      <c r="D186" s="40" t="s">
        <v>247</v>
      </c>
      <c r="E186" s="50" t="s">
        <v>542</v>
      </c>
      <c r="F186" s="50"/>
      <c r="G186" s="143">
        <f>G187</f>
        <v>0</v>
      </c>
    </row>
    <row r="187" spans="1:7" ht="95.25" hidden="1">
      <c r="A187" s="41" t="s">
        <v>543</v>
      </c>
      <c r="B187" s="38" t="s">
        <v>249</v>
      </c>
      <c r="C187" s="38" t="s">
        <v>241</v>
      </c>
      <c r="D187" s="38" t="s">
        <v>247</v>
      </c>
      <c r="E187" s="48" t="s">
        <v>544</v>
      </c>
      <c r="F187" s="48"/>
      <c r="G187" s="144">
        <f>G188</f>
        <v>0</v>
      </c>
    </row>
    <row r="188" spans="1:7" ht="27.75" hidden="1">
      <c r="A188" s="41" t="s">
        <v>112</v>
      </c>
      <c r="B188" s="38" t="s">
        <v>249</v>
      </c>
      <c r="C188" s="38" t="s">
        <v>241</v>
      </c>
      <c r="D188" s="38" t="s">
        <v>247</v>
      </c>
      <c r="E188" s="48" t="s">
        <v>545</v>
      </c>
      <c r="F188" s="48"/>
      <c r="G188" s="144">
        <f>G189</f>
        <v>0</v>
      </c>
    </row>
    <row r="189" spans="1:7" ht="15" hidden="1">
      <c r="A189" s="107" t="s">
        <v>150</v>
      </c>
      <c r="B189" s="38" t="s">
        <v>249</v>
      </c>
      <c r="C189" s="38" t="s">
        <v>241</v>
      </c>
      <c r="D189" s="38" t="s">
        <v>247</v>
      </c>
      <c r="E189" s="48" t="s">
        <v>545</v>
      </c>
      <c r="F189" s="48" t="s">
        <v>151</v>
      </c>
      <c r="G189" s="147"/>
    </row>
    <row r="190" spans="1:7" ht="15">
      <c r="A190" s="63" t="s">
        <v>126</v>
      </c>
      <c r="B190" s="37" t="s">
        <v>249</v>
      </c>
      <c r="C190" s="37" t="s">
        <v>241</v>
      </c>
      <c r="D190" s="37" t="s">
        <v>246</v>
      </c>
      <c r="E190" s="44"/>
      <c r="F190" s="44"/>
      <c r="G190" s="143">
        <f>G191</f>
        <v>1168</v>
      </c>
    </row>
    <row r="191" spans="1:7" ht="85.5">
      <c r="A191" s="45" t="s">
        <v>546</v>
      </c>
      <c r="B191" s="37" t="s">
        <v>249</v>
      </c>
      <c r="C191" s="40" t="s">
        <v>241</v>
      </c>
      <c r="D191" s="40" t="s">
        <v>246</v>
      </c>
      <c r="E191" s="50" t="s">
        <v>542</v>
      </c>
      <c r="F191" s="50"/>
      <c r="G191" s="145">
        <f>G192</f>
        <v>1168</v>
      </c>
    </row>
    <row r="192" spans="1:7" ht="108.75">
      <c r="A192" s="41" t="s">
        <v>547</v>
      </c>
      <c r="B192" s="38" t="s">
        <v>249</v>
      </c>
      <c r="C192" s="38" t="s">
        <v>241</v>
      </c>
      <c r="D192" s="38" t="s">
        <v>246</v>
      </c>
      <c r="E192" s="48" t="s">
        <v>548</v>
      </c>
      <c r="F192" s="48"/>
      <c r="G192" s="144">
        <f>G193</f>
        <v>1168</v>
      </c>
    </row>
    <row r="193" spans="1:7" ht="41.25">
      <c r="A193" s="108" t="s">
        <v>328</v>
      </c>
      <c r="B193" s="38" t="s">
        <v>249</v>
      </c>
      <c r="C193" s="46" t="s">
        <v>241</v>
      </c>
      <c r="D193" s="46" t="s">
        <v>246</v>
      </c>
      <c r="E193" s="47" t="s">
        <v>549</v>
      </c>
      <c r="F193" s="47"/>
      <c r="G193" s="146">
        <f>G194</f>
        <v>1168</v>
      </c>
    </row>
    <row r="194" spans="1:7" ht="27">
      <c r="A194" s="38" t="s">
        <v>332</v>
      </c>
      <c r="B194" s="38" t="s">
        <v>249</v>
      </c>
      <c r="C194" s="38" t="s">
        <v>241</v>
      </c>
      <c r="D194" s="38" t="s">
        <v>246</v>
      </c>
      <c r="E194" s="48" t="s">
        <v>549</v>
      </c>
      <c r="F194" s="48" t="s">
        <v>234</v>
      </c>
      <c r="G194" s="147">
        <v>1168</v>
      </c>
    </row>
    <row r="195" spans="1:7" ht="15" hidden="1">
      <c r="A195" s="63" t="s">
        <v>126</v>
      </c>
      <c r="B195" s="37" t="s">
        <v>249</v>
      </c>
      <c r="C195" s="37" t="s">
        <v>241</v>
      </c>
      <c r="D195" s="37" t="s">
        <v>246</v>
      </c>
      <c r="E195" s="44"/>
      <c r="F195" s="44"/>
      <c r="G195" s="147">
        <f>G196</f>
        <v>0</v>
      </c>
    </row>
    <row r="196" spans="1:7" ht="85.5" hidden="1">
      <c r="A196" s="45" t="s">
        <v>546</v>
      </c>
      <c r="B196" s="37" t="s">
        <v>249</v>
      </c>
      <c r="C196" s="40" t="s">
        <v>241</v>
      </c>
      <c r="D196" s="40" t="s">
        <v>246</v>
      </c>
      <c r="E196" s="50" t="s">
        <v>542</v>
      </c>
      <c r="F196" s="50"/>
      <c r="G196" s="147">
        <f>G197</f>
        <v>0</v>
      </c>
    </row>
    <row r="197" spans="1:7" ht="108.75" hidden="1">
      <c r="A197" s="41" t="s">
        <v>547</v>
      </c>
      <c r="B197" s="38" t="s">
        <v>249</v>
      </c>
      <c r="C197" s="38" t="s">
        <v>241</v>
      </c>
      <c r="D197" s="38" t="s">
        <v>246</v>
      </c>
      <c r="E197" s="48" t="s">
        <v>548</v>
      </c>
      <c r="F197" s="48"/>
      <c r="G197" s="147">
        <f>G198</f>
        <v>0</v>
      </c>
    </row>
    <row r="198" spans="1:7" ht="41.25" hidden="1">
      <c r="A198" s="108" t="s">
        <v>328</v>
      </c>
      <c r="B198" s="38" t="s">
        <v>249</v>
      </c>
      <c r="C198" s="46" t="s">
        <v>241</v>
      </c>
      <c r="D198" s="46" t="s">
        <v>246</v>
      </c>
      <c r="E198" s="47" t="s">
        <v>549</v>
      </c>
      <c r="F198" s="47"/>
      <c r="G198" s="147">
        <f>G199</f>
        <v>0</v>
      </c>
    </row>
    <row r="199" spans="1:7" ht="27" hidden="1">
      <c r="A199" s="38" t="s">
        <v>332</v>
      </c>
      <c r="B199" s="38" t="s">
        <v>249</v>
      </c>
      <c r="C199" s="38" t="s">
        <v>241</v>
      </c>
      <c r="D199" s="38" t="s">
        <v>246</v>
      </c>
      <c r="E199" s="48" t="s">
        <v>549</v>
      </c>
      <c r="F199" s="48" t="s">
        <v>234</v>
      </c>
      <c r="G199" s="147"/>
    </row>
    <row r="200" spans="1:7" ht="28.5" hidden="1">
      <c r="A200" s="49" t="s">
        <v>231</v>
      </c>
      <c r="B200" s="37" t="s">
        <v>249</v>
      </c>
      <c r="C200" s="37" t="s">
        <v>241</v>
      </c>
      <c r="D200" s="37" t="s">
        <v>232</v>
      </c>
      <c r="E200" s="44"/>
      <c r="F200" s="44"/>
      <c r="G200" s="143">
        <f>G201+G205+G220</f>
        <v>0</v>
      </c>
    </row>
    <row r="201" spans="1:7" ht="71.25" hidden="1">
      <c r="A201" s="45" t="s">
        <v>541</v>
      </c>
      <c r="B201" s="38" t="s">
        <v>249</v>
      </c>
      <c r="C201" s="40" t="s">
        <v>241</v>
      </c>
      <c r="D201" s="40" t="s">
        <v>232</v>
      </c>
      <c r="E201" s="50" t="s">
        <v>542</v>
      </c>
      <c r="F201" s="48"/>
      <c r="G201" s="144">
        <f>G202</f>
        <v>0</v>
      </c>
    </row>
    <row r="202" spans="1:7" ht="108.75" hidden="1">
      <c r="A202" s="41" t="s">
        <v>550</v>
      </c>
      <c r="B202" s="38" t="s">
        <v>249</v>
      </c>
      <c r="C202" s="38" t="s">
        <v>241</v>
      </c>
      <c r="D202" s="38" t="s">
        <v>232</v>
      </c>
      <c r="E202" s="48" t="s">
        <v>551</v>
      </c>
      <c r="F202" s="48"/>
      <c r="G202" s="144">
        <f>G203</f>
        <v>0</v>
      </c>
    </row>
    <row r="203" spans="1:7" ht="40.5" hidden="1">
      <c r="A203" s="46" t="s">
        <v>117</v>
      </c>
      <c r="B203" s="38" t="s">
        <v>249</v>
      </c>
      <c r="C203" s="46" t="s">
        <v>241</v>
      </c>
      <c r="D203" s="46" t="s">
        <v>232</v>
      </c>
      <c r="E203" s="47" t="s">
        <v>552</v>
      </c>
      <c r="F203" s="47"/>
      <c r="G203" s="149">
        <f>G204</f>
        <v>0</v>
      </c>
    </row>
    <row r="204" spans="1:7" ht="27" hidden="1">
      <c r="A204" s="38" t="s">
        <v>332</v>
      </c>
      <c r="B204" s="38" t="s">
        <v>249</v>
      </c>
      <c r="C204" s="38" t="s">
        <v>241</v>
      </c>
      <c r="D204" s="38" t="s">
        <v>232</v>
      </c>
      <c r="E204" s="48" t="s">
        <v>552</v>
      </c>
      <c r="F204" s="48" t="s">
        <v>234</v>
      </c>
      <c r="G204" s="147"/>
    </row>
    <row r="205" spans="1:7" ht="67.5" hidden="1">
      <c r="A205" s="98" t="s">
        <v>514</v>
      </c>
      <c r="B205" s="37" t="s">
        <v>249</v>
      </c>
      <c r="C205" s="40" t="s">
        <v>241</v>
      </c>
      <c r="D205" s="40" t="s">
        <v>232</v>
      </c>
      <c r="E205" s="40" t="s">
        <v>515</v>
      </c>
      <c r="F205" s="40"/>
      <c r="G205" s="145">
        <f>G206</f>
        <v>0</v>
      </c>
    </row>
    <row r="206" spans="1:7" ht="81.75" hidden="1">
      <c r="A206" s="42" t="s">
        <v>516</v>
      </c>
      <c r="B206" s="38" t="s">
        <v>249</v>
      </c>
      <c r="C206" s="38" t="s">
        <v>241</v>
      </c>
      <c r="D206" s="38" t="s">
        <v>232</v>
      </c>
      <c r="E206" s="38" t="s">
        <v>83</v>
      </c>
      <c r="F206" s="38"/>
      <c r="G206" s="144">
        <f>G207</f>
        <v>0</v>
      </c>
    </row>
    <row r="207" spans="1:7" ht="40.5" hidden="1">
      <c r="A207" s="38" t="s">
        <v>100</v>
      </c>
      <c r="B207" s="38" t="s">
        <v>249</v>
      </c>
      <c r="C207" s="46" t="s">
        <v>241</v>
      </c>
      <c r="D207" s="46" t="s">
        <v>232</v>
      </c>
      <c r="E207" s="38" t="s">
        <v>517</v>
      </c>
      <c r="F207" s="38"/>
      <c r="G207" s="144">
        <f>G208</f>
        <v>0</v>
      </c>
    </row>
    <row r="208" spans="1:7" ht="27" hidden="1">
      <c r="A208" s="38" t="s">
        <v>332</v>
      </c>
      <c r="B208" s="38" t="s">
        <v>249</v>
      </c>
      <c r="C208" s="38" t="s">
        <v>241</v>
      </c>
      <c r="D208" s="38" t="s">
        <v>232</v>
      </c>
      <c r="E208" s="38" t="s">
        <v>517</v>
      </c>
      <c r="F208" s="38" t="s">
        <v>234</v>
      </c>
      <c r="G208" s="147"/>
    </row>
    <row r="209" spans="1:7" ht="15" hidden="1">
      <c r="A209" s="37" t="s">
        <v>167</v>
      </c>
      <c r="B209" s="37" t="s">
        <v>249</v>
      </c>
      <c r="C209" s="37" t="s">
        <v>159</v>
      </c>
      <c r="D209" s="37"/>
      <c r="E209" s="44"/>
      <c r="F209" s="44"/>
      <c r="G209" s="143">
        <f>G210</f>
        <v>0</v>
      </c>
    </row>
    <row r="210" spans="1:7" ht="15" hidden="1">
      <c r="A210" s="40" t="s">
        <v>168</v>
      </c>
      <c r="B210" s="38" t="s">
        <v>249</v>
      </c>
      <c r="C210" s="40" t="s">
        <v>159</v>
      </c>
      <c r="D210" s="40" t="s">
        <v>240</v>
      </c>
      <c r="E210" s="50"/>
      <c r="F210" s="50"/>
      <c r="G210" s="145">
        <f>G211</f>
        <v>0</v>
      </c>
    </row>
    <row r="211" spans="1:7" ht="54.75" hidden="1">
      <c r="A211" s="63" t="s">
        <v>553</v>
      </c>
      <c r="B211" s="38" t="s">
        <v>249</v>
      </c>
      <c r="C211" s="40" t="s">
        <v>159</v>
      </c>
      <c r="D211" s="40" t="s">
        <v>240</v>
      </c>
      <c r="E211" s="50" t="s">
        <v>320</v>
      </c>
      <c r="F211" s="50"/>
      <c r="G211" s="144">
        <f>G212</f>
        <v>0</v>
      </c>
    </row>
    <row r="212" spans="1:7" ht="41.25" hidden="1">
      <c r="A212" s="109" t="s">
        <v>554</v>
      </c>
      <c r="B212" s="38" t="s">
        <v>249</v>
      </c>
      <c r="C212" s="38" t="s">
        <v>159</v>
      </c>
      <c r="D212" s="38" t="s">
        <v>240</v>
      </c>
      <c r="E212" s="48" t="s">
        <v>80</v>
      </c>
      <c r="F212" s="48"/>
      <c r="G212" s="144">
        <f>G213+G215</f>
        <v>0</v>
      </c>
    </row>
    <row r="213" spans="1:7" ht="27.75" hidden="1">
      <c r="A213" s="110" t="s">
        <v>555</v>
      </c>
      <c r="B213" s="38" t="s">
        <v>249</v>
      </c>
      <c r="C213" s="38" t="s">
        <v>159</v>
      </c>
      <c r="D213" s="38" t="s">
        <v>240</v>
      </c>
      <c r="E213" s="48" t="s">
        <v>556</v>
      </c>
      <c r="F213" s="48"/>
      <c r="G213" s="144">
        <f>G214</f>
        <v>0</v>
      </c>
    </row>
    <row r="214" spans="1:7" ht="27" hidden="1">
      <c r="A214" s="38" t="s">
        <v>332</v>
      </c>
      <c r="B214" s="38" t="s">
        <v>249</v>
      </c>
      <c r="C214" s="38" t="s">
        <v>159</v>
      </c>
      <c r="D214" s="38" t="s">
        <v>240</v>
      </c>
      <c r="E214" s="48" t="s">
        <v>556</v>
      </c>
      <c r="F214" s="48" t="s">
        <v>234</v>
      </c>
      <c r="G214" s="144"/>
    </row>
    <row r="215" spans="1:7" ht="41.25" hidden="1">
      <c r="A215" s="110" t="s">
        <v>557</v>
      </c>
      <c r="B215" s="38" t="s">
        <v>249</v>
      </c>
      <c r="C215" s="38" t="s">
        <v>159</v>
      </c>
      <c r="D215" s="38" t="s">
        <v>240</v>
      </c>
      <c r="E215" s="48" t="s">
        <v>558</v>
      </c>
      <c r="F215" s="48"/>
      <c r="G215" s="144">
        <f>G216+G217</f>
        <v>0</v>
      </c>
    </row>
    <row r="216" spans="1:7" ht="27" hidden="1">
      <c r="A216" s="38" t="s">
        <v>233</v>
      </c>
      <c r="B216" s="38" t="s">
        <v>249</v>
      </c>
      <c r="C216" s="38" t="s">
        <v>159</v>
      </c>
      <c r="D216" s="38" t="s">
        <v>240</v>
      </c>
      <c r="E216" s="48" t="s">
        <v>558</v>
      </c>
      <c r="F216" s="38" t="s">
        <v>234</v>
      </c>
      <c r="G216" s="144"/>
    </row>
    <row r="217" spans="1:7" ht="15" hidden="1">
      <c r="A217" s="38" t="s">
        <v>8</v>
      </c>
      <c r="B217" s="38" t="s">
        <v>249</v>
      </c>
      <c r="C217" s="38" t="s">
        <v>159</v>
      </c>
      <c r="D217" s="38" t="s">
        <v>240</v>
      </c>
      <c r="E217" s="48" t="s">
        <v>558</v>
      </c>
      <c r="F217" s="48" t="s">
        <v>227</v>
      </c>
      <c r="G217" s="147"/>
    </row>
    <row r="218" spans="1:7" ht="27" hidden="1">
      <c r="A218" s="38" t="s">
        <v>559</v>
      </c>
      <c r="B218" s="37" t="s">
        <v>249</v>
      </c>
      <c r="C218" s="38" t="s">
        <v>159</v>
      </c>
      <c r="D218" s="38" t="s">
        <v>240</v>
      </c>
      <c r="E218" s="48" t="s">
        <v>560</v>
      </c>
      <c r="F218" s="48"/>
      <c r="G218" s="144">
        <f>G219</f>
        <v>0</v>
      </c>
    </row>
    <row r="219" spans="1:7" ht="27" hidden="1">
      <c r="A219" s="38" t="s">
        <v>332</v>
      </c>
      <c r="B219" s="38" t="s">
        <v>249</v>
      </c>
      <c r="C219" s="38" t="s">
        <v>159</v>
      </c>
      <c r="D219" s="38" t="s">
        <v>240</v>
      </c>
      <c r="E219" s="48" t="s">
        <v>560</v>
      </c>
      <c r="F219" s="48" t="s">
        <v>234</v>
      </c>
      <c r="G219" s="144"/>
    </row>
    <row r="220" spans="1:7" ht="67.5" hidden="1">
      <c r="A220" s="98" t="s">
        <v>514</v>
      </c>
      <c r="B220" s="37" t="s">
        <v>249</v>
      </c>
      <c r="C220" s="40" t="s">
        <v>241</v>
      </c>
      <c r="D220" s="40" t="s">
        <v>232</v>
      </c>
      <c r="E220" s="40" t="s">
        <v>515</v>
      </c>
      <c r="F220" s="40"/>
      <c r="G220" s="144">
        <f>G221</f>
        <v>0</v>
      </c>
    </row>
    <row r="221" spans="1:7" ht="81.75" hidden="1">
      <c r="A221" s="42" t="s">
        <v>516</v>
      </c>
      <c r="B221" s="38" t="s">
        <v>249</v>
      </c>
      <c r="C221" s="38" t="s">
        <v>241</v>
      </c>
      <c r="D221" s="38" t="s">
        <v>232</v>
      </c>
      <c r="E221" s="38" t="s">
        <v>83</v>
      </c>
      <c r="F221" s="38"/>
      <c r="G221" s="144">
        <f>G222</f>
        <v>0</v>
      </c>
    </row>
    <row r="222" spans="1:7" ht="40.5" hidden="1">
      <c r="A222" s="38" t="s">
        <v>100</v>
      </c>
      <c r="B222" s="38" t="s">
        <v>249</v>
      </c>
      <c r="C222" s="38" t="s">
        <v>241</v>
      </c>
      <c r="D222" s="38" t="s">
        <v>232</v>
      </c>
      <c r="E222" s="38" t="s">
        <v>517</v>
      </c>
      <c r="F222" s="38"/>
      <c r="G222" s="144">
        <f>G223</f>
        <v>0</v>
      </c>
    </row>
    <row r="223" spans="1:7" ht="27" hidden="1">
      <c r="A223" s="38" t="s">
        <v>332</v>
      </c>
      <c r="B223" s="38" t="s">
        <v>249</v>
      </c>
      <c r="C223" s="38" t="s">
        <v>241</v>
      </c>
      <c r="D223" s="38" t="s">
        <v>232</v>
      </c>
      <c r="E223" s="38" t="s">
        <v>517</v>
      </c>
      <c r="F223" s="38" t="s">
        <v>234</v>
      </c>
      <c r="G223" s="144"/>
    </row>
    <row r="224" spans="1:7" ht="15" hidden="1">
      <c r="A224" s="37" t="s">
        <v>167</v>
      </c>
      <c r="B224" s="37" t="s">
        <v>249</v>
      </c>
      <c r="C224" s="37" t="s">
        <v>159</v>
      </c>
      <c r="D224" s="38"/>
      <c r="E224" s="38"/>
      <c r="F224" s="38"/>
      <c r="G224" s="144">
        <f>G225</f>
        <v>0</v>
      </c>
    </row>
    <row r="225" spans="1:7" ht="15" hidden="1">
      <c r="A225" s="111" t="s">
        <v>327</v>
      </c>
      <c r="B225" s="111" t="s">
        <v>249</v>
      </c>
      <c r="C225" s="111" t="s">
        <v>159</v>
      </c>
      <c r="D225" s="111" t="s">
        <v>265</v>
      </c>
      <c r="E225" s="112"/>
      <c r="F225" s="112"/>
      <c r="G225" s="144">
        <f>G226</f>
        <v>0</v>
      </c>
    </row>
    <row r="226" spans="1:7" ht="75" hidden="1">
      <c r="A226" s="113" t="s">
        <v>561</v>
      </c>
      <c r="B226" s="114" t="s">
        <v>249</v>
      </c>
      <c r="C226" s="114" t="s">
        <v>159</v>
      </c>
      <c r="D226" s="114" t="s">
        <v>265</v>
      </c>
      <c r="E226" s="114" t="s">
        <v>562</v>
      </c>
      <c r="F226" s="114"/>
      <c r="G226" s="145">
        <f>G227</f>
        <v>0</v>
      </c>
    </row>
    <row r="227" spans="1:7" ht="105" hidden="1">
      <c r="A227" s="115" t="s">
        <v>563</v>
      </c>
      <c r="B227" s="112" t="s">
        <v>249</v>
      </c>
      <c r="C227" s="112" t="s">
        <v>159</v>
      </c>
      <c r="D227" s="112" t="s">
        <v>265</v>
      </c>
      <c r="E227" s="112" t="s">
        <v>564</v>
      </c>
      <c r="F227" s="112"/>
      <c r="G227" s="144">
        <f>G228+G230+G232</f>
        <v>0</v>
      </c>
    </row>
    <row r="228" spans="1:7" ht="45" hidden="1">
      <c r="A228" s="115" t="s">
        <v>565</v>
      </c>
      <c r="B228" s="112" t="s">
        <v>249</v>
      </c>
      <c r="C228" s="112" t="s">
        <v>159</v>
      </c>
      <c r="D228" s="112" t="s">
        <v>265</v>
      </c>
      <c r="E228" s="112" t="s">
        <v>566</v>
      </c>
      <c r="F228" s="112"/>
      <c r="G228" s="144">
        <f>G229</f>
        <v>0</v>
      </c>
    </row>
    <row r="229" spans="1:7" ht="15" hidden="1">
      <c r="A229" s="112" t="s">
        <v>8</v>
      </c>
      <c r="B229" s="112" t="s">
        <v>249</v>
      </c>
      <c r="C229" s="112" t="s">
        <v>159</v>
      </c>
      <c r="D229" s="112" t="s">
        <v>265</v>
      </c>
      <c r="E229" s="112" t="s">
        <v>566</v>
      </c>
      <c r="F229" s="112" t="s">
        <v>227</v>
      </c>
      <c r="G229" s="144"/>
    </row>
    <row r="230" spans="1:7" ht="30" hidden="1">
      <c r="A230" s="115" t="s">
        <v>567</v>
      </c>
      <c r="B230" s="112" t="s">
        <v>249</v>
      </c>
      <c r="C230" s="112" t="s">
        <v>159</v>
      </c>
      <c r="D230" s="112" t="s">
        <v>265</v>
      </c>
      <c r="E230" s="112" t="s">
        <v>568</v>
      </c>
      <c r="F230" s="112"/>
      <c r="G230" s="144">
        <f>G231</f>
        <v>0</v>
      </c>
    </row>
    <row r="231" spans="1:7" ht="27" hidden="1">
      <c r="A231" s="112" t="s">
        <v>332</v>
      </c>
      <c r="B231" s="112" t="s">
        <v>249</v>
      </c>
      <c r="C231" s="112" t="s">
        <v>159</v>
      </c>
      <c r="D231" s="112" t="s">
        <v>265</v>
      </c>
      <c r="E231" s="112" t="s">
        <v>568</v>
      </c>
      <c r="F231" s="112" t="s">
        <v>234</v>
      </c>
      <c r="G231" s="144"/>
    </row>
    <row r="232" spans="1:7" ht="75" hidden="1">
      <c r="A232" s="115" t="s">
        <v>569</v>
      </c>
      <c r="B232" s="112" t="s">
        <v>249</v>
      </c>
      <c r="C232" s="112" t="s">
        <v>159</v>
      </c>
      <c r="D232" s="112" t="s">
        <v>265</v>
      </c>
      <c r="E232" s="112" t="s">
        <v>570</v>
      </c>
      <c r="F232" s="112"/>
      <c r="G232" s="144">
        <f>G233</f>
        <v>0</v>
      </c>
    </row>
    <row r="233" spans="1:7" ht="15" hidden="1">
      <c r="A233" s="112" t="s">
        <v>8</v>
      </c>
      <c r="B233" s="112" t="s">
        <v>249</v>
      </c>
      <c r="C233" s="112" t="s">
        <v>159</v>
      </c>
      <c r="D233" s="112" t="s">
        <v>265</v>
      </c>
      <c r="E233" s="112" t="s">
        <v>570</v>
      </c>
      <c r="F233" s="112" t="s">
        <v>227</v>
      </c>
      <c r="G233" s="144"/>
    </row>
    <row r="234" spans="1:7" ht="15">
      <c r="A234" s="37" t="s">
        <v>140</v>
      </c>
      <c r="B234" s="37" t="s">
        <v>249</v>
      </c>
      <c r="C234" s="37" t="s">
        <v>244</v>
      </c>
      <c r="D234" s="37"/>
      <c r="E234" s="38"/>
      <c r="F234" s="38"/>
      <c r="G234" s="151">
        <f>G235+G247</f>
        <v>40608.145000000004</v>
      </c>
    </row>
    <row r="235" spans="1:7" ht="15">
      <c r="A235" s="37" t="s">
        <v>141</v>
      </c>
      <c r="B235" s="37" t="s">
        <v>249</v>
      </c>
      <c r="C235" s="40" t="s">
        <v>244</v>
      </c>
      <c r="D235" s="40" t="s">
        <v>264</v>
      </c>
      <c r="E235" s="40"/>
      <c r="F235" s="40"/>
      <c r="G235" s="152">
        <f>G237</f>
        <v>39902.622</v>
      </c>
    </row>
    <row r="236" spans="1:7" ht="41.25">
      <c r="A236" s="63" t="s">
        <v>90</v>
      </c>
      <c r="B236" s="37" t="s">
        <v>249</v>
      </c>
      <c r="C236" s="37" t="s">
        <v>244</v>
      </c>
      <c r="D236" s="37" t="s">
        <v>264</v>
      </c>
      <c r="E236" s="37" t="s">
        <v>317</v>
      </c>
      <c r="F236" s="37"/>
      <c r="G236" s="151">
        <f>G237</f>
        <v>39902.622</v>
      </c>
    </row>
    <row r="237" spans="1:7" ht="71.25">
      <c r="A237" s="45" t="s">
        <v>571</v>
      </c>
      <c r="B237" s="37" t="s">
        <v>249</v>
      </c>
      <c r="C237" s="37" t="s">
        <v>244</v>
      </c>
      <c r="D237" s="37" t="s">
        <v>264</v>
      </c>
      <c r="E237" s="40" t="s">
        <v>572</v>
      </c>
      <c r="F237" s="40"/>
      <c r="G237" s="145">
        <f>G240+G243+G245+G238</f>
        <v>39902.622</v>
      </c>
    </row>
    <row r="238" spans="1:7" ht="54.75">
      <c r="A238" s="59" t="s">
        <v>322</v>
      </c>
      <c r="B238" s="38" t="s">
        <v>249</v>
      </c>
      <c r="C238" s="46" t="s">
        <v>244</v>
      </c>
      <c r="D238" s="46" t="s">
        <v>264</v>
      </c>
      <c r="E238" s="46" t="s">
        <v>573</v>
      </c>
      <c r="F238" s="46"/>
      <c r="G238" s="146">
        <f>G239</f>
        <v>15183.36</v>
      </c>
    </row>
    <row r="239" spans="1:7" ht="41.25">
      <c r="A239" s="41" t="s">
        <v>484</v>
      </c>
      <c r="B239" s="38" t="s">
        <v>249</v>
      </c>
      <c r="C239" s="38" t="s">
        <v>244</v>
      </c>
      <c r="D239" s="38" t="s">
        <v>264</v>
      </c>
      <c r="E239" s="38" t="s">
        <v>573</v>
      </c>
      <c r="F239" s="38" t="s">
        <v>227</v>
      </c>
      <c r="G239" s="144">
        <v>15183.36</v>
      </c>
    </row>
    <row r="240" spans="1:7" ht="108.75">
      <c r="A240" s="116" t="s">
        <v>574</v>
      </c>
      <c r="B240" s="38" t="s">
        <v>249</v>
      </c>
      <c r="C240" s="38" t="s">
        <v>244</v>
      </c>
      <c r="D240" s="38" t="s">
        <v>264</v>
      </c>
      <c r="E240" s="38" t="s">
        <v>575</v>
      </c>
      <c r="F240" s="38"/>
      <c r="G240" s="144">
        <f>G242+G241</f>
        <v>66.745</v>
      </c>
    </row>
    <row r="241" spans="1:7" ht="27">
      <c r="A241" s="38" t="s">
        <v>332</v>
      </c>
      <c r="B241" s="38" t="s">
        <v>249</v>
      </c>
      <c r="C241" s="38" t="s">
        <v>244</v>
      </c>
      <c r="D241" s="38" t="s">
        <v>264</v>
      </c>
      <c r="E241" s="38" t="s">
        <v>575</v>
      </c>
      <c r="F241" s="38" t="s">
        <v>234</v>
      </c>
      <c r="G241" s="144">
        <v>66.745</v>
      </c>
    </row>
    <row r="242" spans="1:7" ht="27" hidden="1">
      <c r="A242" s="38" t="s">
        <v>332</v>
      </c>
      <c r="B242" s="38" t="s">
        <v>249</v>
      </c>
      <c r="C242" s="38" t="s">
        <v>244</v>
      </c>
      <c r="D242" s="38" t="s">
        <v>264</v>
      </c>
      <c r="E242" s="38" t="s">
        <v>575</v>
      </c>
      <c r="F242" s="38" t="s">
        <v>234</v>
      </c>
      <c r="G242" s="147"/>
    </row>
    <row r="243" spans="1:7" ht="40.5">
      <c r="A243" s="38" t="s">
        <v>339</v>
      </c>
      <c r="B243" s="38" t="s">
        <v>249</v>
      </c>
      <c r="C243" s="38" t="s">
        <v>244</v>
      </c>
      <c r="D243" s="38" t="s">
        <v>264</v>
      </c>
      <c r="E243" s="38" t="s">
        <v>576</v>
      </c>
      <c r="F243" s="38"/>
      <c r="G243" s="147">
        <f>G244</f>
        <v>3996.842</v>
      </c>
    </row>
    <row r="244" spans="1:7" ht="40.5">
      <c r="A244" s="38" t="s">
        <v>484</v>
      </c>
      <c r="B244" s="38" t="s">
        <v>249</v>
      </c>
      <c r="C244" s="38" t="s">
        <v>244</v>
      </c>
      <c r="D244" s="38" t="s">
        <v>264</v>
      </c>
      <c r="E244" s="38" t="s">
        <v>576</v>
      </c>
      <c r="F244" s="38" t="s">
        <v>227</v>
      </c>
      <c r="G244" s="147">
        <v>3996.842</v>
      </c>
    </row>
    <row r="245" spans="1:7" ht="40.5">
      <c r="A245" s="46" t="s">
        <v>577</v>
      </c>
      <c r="B245" s="38" t="s">
        <v>249</v>
      </c>
      <c r="C245" s="38" t="s">
        <v>244</v>
      </c>
      <c r="D245" s="38" t="s">
        <v>264</v>
      </c>
      <c r="E245" s="46" t="s">
        <v>578</v>
      </c>
      <c r="F245" s="38"/>
      <c r="G245" s="147">
        <f>G246</f>
        <v>20655.675</v>
      </c>
    </row>
    <row r="246" spans="1:7" ht="40.5">
      <c r="A246" s="38" t="s">
        <v>484</v>
      </c>
      <c r="B246" s="38" t="s">
        <v>249</v>
      </c>
      <c r="C246" s="38" t="s">
        <v>244</v>
      </c>
      <c r="D246" s="38" t="s">
        <v>264</v>
      </c>
      <c r="E246" s="46" t="s">
        <v>578</v>
      </c>
      <c r="F246" s="38" t="s">
        <v>227</v>
      </c>
      <c r="G246" s="147">
        <v>20655.675</v>
      </c>
    </row>
    <row r="247" spans="1:7" ht="27">
      <c r="A247" s="37" t="s">
        <v>143</v>
      </c>
      <c r="B247" s="37" t="s">
        <v>249</v>
      </c>
      <c r="C247" s="37" t="s">
        <v>244</v>
      </c>
      <c r="D247" s="37" t="s">
        <v>244</v>
      </c>
      <c r="E247" s="37"/>
      <c r="F247" s="37"/>
      <c r="G247" s="143">
        <f>G248+G256</f>
        <v>705.523</v>
      </c>
    </row>
    <row r="248" spans="1:7" ht="81.75">
      <c r="A248" s="117" t="s">
        <v>579</v>
      </c>
      <c r="B248" s="38" t="s">
        <v>249</v>
      </c>
      <c r="C248" s="38" t="s">
        <v>114</v>
      </c>
      <c r="D248" s="38" t="s">
        <v>244</v>
      </c>
      <c r="E248" s="38" t="s">
        <v>580</v>
      </c>
      <c r="F248" s="38"/>
      <c r="G248" s="145">
        <f>G249</f>
        <v>693</v>
      </c>
    </row>
    <row r="249" spans="1:7" ht="81.75">
      <c r="A249" s="42" t="s">
        <v>581</v>
      </c>
      <c r="B249" s="38" t="s">
        <v>249</v>
      </c>
      <c r="C249" s="38" t="s">
        <v>244</v>
      </c>
      <c r="D249" s="38" t="s">
        <v>244</v>
      </c>
      <c r="E249" s="38" t="s">
        <v>582</v>
      </c>
      <c r="F249" s="38"/>
      <c r="G249" s="147">
        <f>G252+G250</f>
        <v>693</v>
      </c>
    </row>
    <row r="250" spans="1:7" ht="27.75">
      <c r="A250" s="42" t="s">
        <v>583</v>
      </c>
      <c r="B250" s="38" t="s">
        <v>249</v>
      </c>
      <c r="C250" s="38" t="s">
        <v>244</v>
      </c>
      <c r="D250" s="38" t="s">
        <v>244</v>
      </c>
      <c r="E250" s="38" t="s">
        <v>584</v>
      </c>
      <c r="F250" s="38"/>
      <c r="G250" s="147">
        <f>G251</f>
        <v>241.718</v>
      </c>
    </row>
    <row r="251" spans="1:7" ht="27.75">
      <c r="A251" s="58" t="s">
        <v>153</v>
      </c>
      <c r="B251" s="38" t="s">
        <v>249</v>
      </c>
      <c r="C251" s="38" t="s">
        <v>244</v>
      </c>
      <c r="D251" s="38" t="s">
        <v>244</v>
      </c>
      <c r="E251" s="38" t="s">
        <v>584</v>
      </c>
      <c r="F251" s="38" t="s">
        <v>149</v>
      </c>
      <c r="G251" s="147">
        <v>241.718</v>
      </c>
    </row>
    <row r="252" spans="1:7" ht="40.5">
      <c r="A252" s="38" t="s">
        <v>585</v>
      </c>
      <c r="B252" s="38" t="s">
        <v>249</v>
      </c>
      <c r="C252" s="38" t="s">
        <v>244</v>
      </c>
      <c r="D252" s="38" t="s">
        <v>244</v>
      </c>
      <c r="E252" s="38" t="s">
        <v>586</v>
      </c>
      <c r="F252" s="38"/>
      <c r="G252" s="147">
        <f>G253+G254</f>
        <v>451.282</v>
      </c>
    </row>
    <row r="253" spans="1:7" ht="27" hidden="1">
      <c r="A253" s="38" t="s">
        <v>332</v>
      </c>
      <c r="B253" s="38" t="s">
        <v>249</v>
      </c>
      <c r="C253" s="38" t="s">
        <v>244</v>
      </c>
      <c r="D253" s="38" t="s">
        <v>244</v>
      </c>
      <c r="E253" s="38" t="s">
        <v>586</v>
      </c>
      <c r="F253" s="38" t="s">
        <v>234</v>
      </c>
      <c r="G253" s="147"/>
    </row>
    <row r="254" spans="1:7" ht="27.75">
      <c r="A254" s="58" t="s">
        <v>153</v>
      </c>
      <c r="B254" s="38" t="s">
        <v>249</v>
      </c>
      <c r="C254" s="38" t="s">
        <v>244</v>
      </c>
      <c r="D254" s="38" t="s">
        <v>244</v>
      </c>
      <c r="E254" s="38" t="s">
        <v>586</v>
      </c>
      <c r="F254" s="38" t="s">
        <v>149</v>
      </c>
      <c r="G254" s="147">
        <v>451.282</v>
      </c>
    </row>
    <row r="255" spans="1:7" ht="15" hidden="1">
      <c r="A255" s="38" t="s">
        <v>150</v>
      </c>
      <c r="B255" s="38" t="s">
        <v>249</v>
      </c>
      <c r="C255" s="38" t="s">
        <v>244</v>
      </c>
      <c r="D255" s="38" t="s">
        <v>244</v>
      </c>
      <c r="E255" s="38" t="s">
        <v>85</v>
      </c>
      <c r="F255" s="38" t="s">
        <v>151</v>
      </c>
      <c r="G255" s="144"/>
    </row>
    <row r="256" spans="1:7" ht="28.5">
      <c r="A256" s="45" t="s">
        <v>441</v>
      </c>
      <c r="B256" s="38" t="s">
        <v>249</v>
      </c>
      <c r="C256" s="38" t="s">
        <v>244</v>
      </c>
      <c r="D256" s="38" t="s">
        <v>244</v>
      </c>
      <c r="E256" s="38" t="s">
        <v>442</v>
      </c>
      <c r="F256" s="38"/>
      <c r="G256" s="144">
        <f>G257</f>
        <v>12.523</v>
      </c>
    </row>
    <row r="257" spans="1:7" ht="40.5">
      <c r="A257" s="38" t="s">
        <v>587</v>
      </c>
      <c r="B257" s="38" t="s">
        <v>249</v>
      </c>
      <c r="C257" s="38" t="s">
        <v>244</v>
      </c>
      <c r="D257" s="38" t="s">
        <v>244</v>
      </c>
      <c r="E257" s="38" t="s">
        <v>490</v>
      </c>
      <c r="F257" s="38"/>
      <c r="G257" s="144">
        <f>G258</f>
        <v>12.523</v>
      </c>
    </row>
    <row r="258" spans="1:7" ht="15">
      <c r="A258" s="38" t="s">
        <v>150</v>
      </c>
      <c r="B258" s="38" t="s">
        <v>249</v>
      </c>
      <c r="C258" s="38" t="s">
        <v>244</v>
      </c>
      <c r="D258" s="38" t="s">
        <v>244</v>
      </c>
      <c r="E258" s="38" t="s">
        <v>490</v>
      </c>
      <c r="F258" s="38" t="s">
        <v>151</v>
      </c>
      <c r="G258" s="144">
        <v>12.523</v>
      </c>
    </row>
    <row r="259" spans="1:7" ht="15">
      <c r="A259" s="53" t="s">
        <v>251</v>
      </c>
      <c r="B259" s="37" t="s">
        <v>249</v>
      </c>
      <c r="C259" s="37">
        <v>10</v>
      </c>
      <c r="D259" s="37"/>
      <c r="E259" s="37"/>
      <c r="F259" s="37"/>
      <c r="G259" s="143">
        <f>G260+G265</f>
        <v>1297.6309999999999</v>
      </c>
    </row>
    <row r="260" spans="1:7" ht="15">
      <c r="A260" s="37" t="s">
        <v>252</v>
      </c>
      <c r="B260" s="37" t="s">
        <v>249</v>
      </c>
      <c r="C260" s="37">
        <v>10</v>
      </c>
      <c r="D260" s="37" t="s">
        <v>264</v>
      </c>
      <c r="E260" s="37"/>
      <c r="F260" s="37"/>
      <c r="G260" s="143">
        <f>G261</f>
        <v>692.831</v>
      </c>
    </row>
    <row r="261" spans="1:7" ht="57">
      <c r="A261" s="94" t="s">
        <v>494</v>
      </c>
      <c r="B261" s="37" t="s">
        <v>249</v>
      </c>
      <c r="C261" s="37" t="s">
        <v>148</v>
      </c>
      <c r="D261" s="37" t="s">
        <v>264</v>
      </c>
      <c r="E261" s="37" t="s">
        <v>122</v>
      </c>
      <c r="F261" s="37"/>
      <c r="G261" s="143">
        <f>G262</f>
        <v>692.831</v>
      </c>
    </row>
    <row r="262" spans="1:7" ht="81.75">
      <c r="A262" s="85" t="s">
        <v>588</v>
      </c>
      <c r="B262" s="37" t="s">
        <v>249</v>
      </c>
      <c r="C262" s="38" t="s">
        <v>148</v>
      </c>
      <c r="D262" s="38" t="s">
        <v>264</v>
      </c>
      <c r="E262" s="38" t="s">
        <v>91</v>
      </c>
      <c r="F262" s="38"/>
      <c r="G262" s="144">
        <f>G263</f>
        <v>692.831</v>
      </c>
    </row>
    <row r="263" spans="1:7" ht="27.75">
      <c r="A263" s="110" t="s">
        <v>589</v>
      </c>
      <c r="B263" s="38" t="s">
        <v>249</v>
      </c>
      <c r="C263" s="38">
        <v>10</v>
      </c>
      <c r="D263" s="38" t="s">
        <v>264</v>
      </c>
      <c r="E263" s="38" t="s">
        <v>590</v>
      </c>
      <c r="F263" s="38"/>
      <c r="G263" s="144">
        <f>G264</f>
        <v>692.831</v>
      </c>
    </row>
    <row r="264" spans="1:7" ht="27">
      <c r="A264" s="43" t="s">
        <v>153</v>
      </c>
      <c r="B264" s="54" t="s">
        <v>249</v>
      </c>
      <c r="C264" s="54" t="s">
        <v>148</v>
      </c>
      <c r="D264" s="54" t="s">
        <v>264</v>
      </c>
      <c r="E264" s="38" t="s">
        <v>590</v>
      </c>
      <c r="F264" s="54" t="s">
        <v>149</v>
      </c>
      <c r="G264" s="144">
        <v>692.831</v>
      </c>
    </row>
    <row r="265" spans="1:7" ht="15">
      <c r="A265" s="53" t="s">
        <v>254</v>
      </c>
      <c r="B265" s="37" t="s">
        <v>249</v>
      </c>
      <c r="C265" s="37">
        <v>10</v>
      </c>
      <c r="D265" s="37" t="s">
        <v>240</v>
      </c>
      <c r="E265" s="38"/>
      <c r="F265" s="54"/>
      <c r="G265" s="144">
        <f>G266</f>
        <v>604.8</v>
      </c>
    </row>
    <row r="266" spans="1:7" ht="99.75">
      <c r="A266" s="64" t="s">
        <v>591</v>
      </c>
      <c r="B266" s="54" t="s">
        <v>249</v>
      </c>
      <c r="C266" s="40" t="s">
        <v>148</v>
      </c>
      <c r="D266" s="40" t="s">
        <v>240</v>
      </c>
      <c r="E266" s="64" t="s">
        <v>316</v>
      </c>
      <c r="F266" s="40"/>
      <c r="G266" s="152">
        <f>G267</f>
        <v>604.8</v>
      </c>
    </row>
    <row r="267" spans="1:7" ht="149.25">
      <c r="A267" s="118" t="s">
        <v>592</v>
      </c>
      <c r="B267" s="54" t="s">
        <v>249</v>
      </c>
      <c r="C267" s="38" t="s">
        <v>148</v>
      </c>
      <c r="D267" s="38" t="s">
        <v>240</v>
      </c>
      <c r="E267" s="58" t="s">
        <v>593</v>
      </c>
      <c r="F267" s="38"/>
      <c r="G267" s="147">
        <f>G270+G268+G272</f>
        <v>604.8</v>
      </c>
    </row>
    <row r="268" spans="1:7" ht="41.25">
      <c r="A268" s="118" t="s">
        <v>594</v>
      </c>
      <c r="B268" s="54" t="s">
        <v>249</v>
      </c>
      <c r="C268" s="38" t="s">
        <v>148</v>
      </c>
      <c r="D268" s="38" t="s">
        <v>240</v>
      </c>
      <c r="E268" s="58" t="s">
        <v>595</v>
      </c>
      <c r="F268" s="38"/>
      <c r="G268" s="147">
        <f>G269</f>
        <v>203.261</v>
      </c>
    </row>
    <row r="269" spans="1:7" ht="27.75">
      <c r="A269" s="58" t="s">
        <v>153</v>
      </c>
      <c r="B269" s="54" t="s">
        <v>249</v>
      </c>
      <c r="C269" s="38" t="s">
        <v>148</v>
      </c>
      <c r="D269" s="38" t="s">
        <v>240</v>
      </c>
      <c r="E269" s="58" t="s">
        <v>595</v>
      </c>
      <c r="F269" s="38" t="s">
        <v>149</v>
      </c>
      <c r="G269" s="147">
        <v>203.261</v>
      </c>
    </row>
    <row r="270" spans="1:7" ht="54.75">
      <c r="A270" s="58" t="s">
        <v>596</v>
      </c>
      <c r="B270" s="54" t="s">
        <v>249</v>
      </c>
      <c r="C270" s="38" t="s">
        <v>148</v>
      </c>
      <c r="D270" s="38" t="s">
        <v>240</v>
      </c>
      <c r="E270" s="58" t="s">
        <v>597</v>
      </c>
      <c r="F270" s="38"/>
      <c r="G270" s="147">
        <f>G271</f>
        <v>217.749</v>
      </c>
    </row>
    <row r="271" spans="1:7" ht="27.75">
      <c r="A271" s="58" t="s">
        <v>153</v>
      </c>
      <c r="B271" s="54" t="s">
        <v>249</v>
      </c>
      <c r="C271" s="38" t="s">
        <v>148</v>
      </c>
      <c r="D271" s="38" t="s">
        <v>240</v>
      </c>
      <c r="E271" s="58" t="s">
        <v>597</v>
      </c>
      <c r="F271" s="38" t="s">
        <v>149</v>
      </c>
      <c r="G271" s="147">
        <v>217.749</v>
      </c>
    </row>
    <row r="272" spans="1:7" ht="54.75">
      <c r="A272" s="58" t="s">
        <v>598</v>
      </c>
      <c r="B272" s="54" t="s">
        <v>249</v>
      </c>
      <c r="C272" s="38" t="s">
        <v>148</v>
      </c>
      <c r="D272" s="38" t="s">
        <v>240</v>
      </c>
      <c r="E272" s="58" t="s">
        <v>599</v>
      </c>
      <c r="F272" s="38"/>
      <c r="G272" s="147">
        <f>G273</f>
        <v>183.79</v>
      </c>
    </row>
    <row r="273" spans="1:7" ht="27.75">
      <c r="A273" s="58" t="s">
        <v>153</v>
      </c>
      <c r="B273" s="54" t="s">
        <v>249</v>
      </c>
      <c r="C273" s="38" t="s">
        <v>148</v>
      </c>
      <c r="D273" s="38" t="s">
        <v>240</v>
      </c>
      <c r="E273" s="58" t="s">
        <v>599</v>
      </c>
      <c r="F273" s="38" t="s">
        <v>149</v>
      </c>
      <c r="G273" s="147">
        <v>183.79</v>
      </c>
    </row>
    <row r="274" spans="1:7" ht="15">
      <c r="A274" s="37" t="s">
        <v>260</v>
      </c>
      <c r="B274" s="55" t="s">
        <v>249</v>
      </c>
      <c r="C274" s="37" t="s">
        <v>147</v>
      </c>
      <c r="D274" s="38"/>
      <c r="E274" s="38"/>
      <c r="F274" s="38"/>
      <c r="G274" s="143">
        <f>G275</f>
        <v>539.068</v>
      </c>
    </row>
    <row r="275" spans="1:7" ht="15">
      <c r="A275" s="40" t="s">
        <v>261</v>
      </c>
      <c r="B275" s="55" t="s">
        <v>249</v>
      </c>
      <c r="C275" s="37">
        <v>11</v>
      </c>
      <c r="D275" s="37" t="s">
        <v>265</v>
      </c>
      <c r="E275" s="37"/>
      <c r="F275" s="38"/>
      <c r="G275" s="143">
        <f>G276</f>
        <v>539.068</v>
      </c>
    </row>
    <row r="276" spans="1:7" ht="81.75">
      <c r="A276" s="117" t="s">
        <v>579</v>
      </c>
      <c r="B276" s="55" t="s">
        <v>249</v>
      </c>
      <c r="C276" s="46">
        <v>11</v>
      </c>
      <c r="D276" s="46" t="s">
        <v>265</v>
      </c>
      <c r="E276" s="46" t="s">
        <v>580</v>
      </c>
      <c r="F276" s="46"/>
      <c r="G276" s="144">
        <f>G277</f>
        <v>539.068</v>
      </c>
    </row>
    <row r="277" spans="1:7" ht="108.75">
      <c r="A277" s="41" t="s">
        <v>600</v>
      </c>
      <c r="B277" s="54" t="s">
        <v>249</v>
      </c>
      <c r="C277" s="38" t="s">
        <v>147</v>
      </c>
      <c r="D277" s="38" t="s">
        <v>265</v>
      </c>
      <c r="E277" s="38" t="s">
        <v>601</v>
      </c>
      <c r="F277" s="38"/>
      <c r="G277" s="144">
        <f>G278</f>
        <v>539.068</v>
      </c>
    </row>
    <row r="278" spans="1:7" ht="40.5">
      <c r="A278" s="38" t="s">
        <v>602</v>
      </c>
      <c r="B278" s="54" t="s">
        <v>249</v>
      </c>
      <c r="C278" s="38" t="s">
        <v>147</v>
      </c>
      <c r="D278" s="38" t="s">
        <v>265</v>
      </c>
      <c r="E278" s="38" t="s">
        <v>603</v>
      </c>
      <c r="F278" s="38"/>
      <c r="G278" s="147">
        <f>G280+G279</f>
        <v>539.068</v>
      </c>
    </row>
    <row r="279" spans="1:7" ht="27">
      <c r="A279" s="38" t="s">
        <v>332</v>
      </c>
      <c r="B279" s="54" t="s">
        <v>249</v>
      </c>
      <c r="C279" s="38" t="s">
        <v>147</v>
      </c>
      <c r="D279" s="38" t="s">
        <v>265</v>
      </c>
      <c r="E279" s="38" t="s">
        <v>603</v>
      </c>
      <c r="F279" s="38" t="s">
        <v>234</v>
      </c>
      <c r="G279" s="147">
        <v>54.318</v>
      </c>
    </row>
    <row r="280" spans="1:7" ht="40.5">
      <c r="A280" s="38" t="s">
        <v>484</v>
      </c>
      <c r="B280" s="54" t="s">
        <v>249</v>
      </c>
      <c r="C280" s="38" t="s">
        <v>147</v>
      </c>
      <c r="D280" s="38" t="s">
        <v>265</v>
      </c>
      <c r="E280" s="38" t="s">
        <v>603</v>
      </c>
      <c r="F280" s="38" t="s">
        <v>227</v>
      </c>
      <c r="G280" s="147">
        <v>484.75</v>
      </c>
    </row>
    <row r="281" spans="1:7" ht="40.5">
      <c r="A281" s="37" t="s">
        <v>604</v>
      </c>
      <c r="B281" s="55" t="s">
        <v>144</v>
      </c>
      <c r="C281" s="54"/>
      <c r="D281" s="54"/>
      <c r="E281" s="38"/>
      <c r="F281" s="54"/>
      <c r="G281" s="143">
        <f>G282+G389+G413+G424+G330+G341+G383</f>
        <v>39231.19</v>
      </c>
    </row>
    <row r="282" spans="1:7" ht="27">
      <c r="A282" s="37" t="s">
        <v>430</v>
      </c>
      <c r="B282" s="37" t="s">
        <v>144</v>
      </c>
      <c r="C282" s="37" t="s">
        <v>264</v>
      </c>
      <c r="D282" s="37"/>
      <c r="E282" s="37"/>
      <c r="F282" s="44"/>
      <c r="G282" s="151">
        <f>G283+G305+G320</f>
        <v>4244.3820000000005</v>
      </c>
    </row>
    <row r="283" spans="1:7" ht="81">
      <c r="A283" s="37" t="s">
        <v>162</v>
      </c>
      <c r="B283" s="37" t="s">
        <v>144</v>
      </c>
      <c r="C283" s="37" t="s">
        <v>264</v>
      </c>
      <c r="D283" s="37" t="s">
        <v>241</v>
      </c>
      <c r="E283" s="37"/>
      <c r="F283" s="37"/>
      <c r="G283" s="143">
        <f>G284+G291+G301+G297</f>
        <v>1571.867</v>
      </c>
    </row>
    <row r="284" spans="1:7" ht="27.75">
      <c r="A284" s="63" t="s">
        <v>444</v>
      </c>
      <c r="B284" s="40" t="s">
        <v>144</v>
      </c>
      <c r="C284" s="40" t="s">
        <v>264</v>
      </c>
      <c r="D284" s="40" t="s">
        <v>241</v>
      </c>
      <c r="E284" s="40" t="s">
        <v>106</v>
      </c>
      <c r="F284" s="40"/>
      <c r="G284" s="145">
        <f>G285</f>
        <v>299.315</v>
      </c>
    </row>
    <row r="285" spans="1:7" ht="27.75">
      <c r="A285" s="41" t="s">
        <v>445</v>
      </c>
      <c r="B285" s="38" t="s">
        <v>144</v>
      </c>
      <c r="C285" s="38" t="s">
        <v>264</v>
      </c>
      <c r="D285" s="38" t="s">
        <v>241</v>
      </c>
      <c r="E285" s="38" t="s">
        <v>107</v>
      </c>
      <c r="F285" s="38"/>
      <c r="G285" s="144">
        <f>G287+G288+G289+G290</f>
        <v>299.315</v>
      </c>
    </row>
    <row r="286" spans="1:7" ht="40.5">
      <c r="A286" s="38" t="s">
        <v>98</v>
      </c>
      <c r="B286" s="38" t="s">
        <v>144</v>
      </c>
      <c r="C286" s="38" t="s">
        <v>264</v>
      </c>
      <c r="D286" s="38" t="s">
        <v>241</v>
      </c>
      <c r="E286" s="38" t="s">
        <v>108</v>
      </c>
      <c r="F286" s="38"/>
      <c r="G286" s="144">
        <f>G287+G288+G289+G290</f>
        <v>299.315</v>
      </c>
    </row>
    <row r="287" spans="1:7" ht="81">
      <c r="A287" s="38" t="s">
        <v>331</v>
      </c>
      <c r="B287" s="38" t="s">
        <v>144</v>
      </c>
      <c r="C287" s="38" t="s">
        <v>264</v>
      </c>
      <c r="D287" s="38" t="s">
        <v>241</v>
      </c>
      <c r="E287" s="38" t="s">
        <v>108</v>
      </c>
      <c r="F287" s="38" t="s">
        <v>152</v>
      </c>
      <c r="G287" s="144">
        <v>288.954</v>
      </c>
    </row>
    <row r="288" spans="1:7" ht="27">
      <c r="A288" s="38" t="s">
        <v>332</v>
      </c>
      <c r="B288" s="38" t="s">
        <v>144</v>
      </c>
      <c r="C288" s="38" t="s">
        <v>264</v>
      </c>
      <c r="D288" s="38" t="s">
        <v>241</v>
      </c>
      <c r="E288" s="38" t="s">
        <v>108</v>
      </c>
      <c r="F288" s="38" t="s">
        <v>234</v>
      </c>
      <c r="G288" s="144">
        <v>10.26</v>
      </c>
    </row>
    <row r="289" spans="1:7" ht="15" hidden="1">
      <c r="A289" s="38" t="s">
        <v>150</v>
      </c>
      <c r="B289" s="38" t="s">
        <v>144</v>
      </c>
      <c r="C289" s="38" t="s">
        <v>264</v>
      </c>
      <c r="D289" s="38" t="s">
        <v>241</v>
      </c>
      <c r="E289" s="38" t="s">
        <v>108</v>
      </c>
      <c r="F289" s="38" t="s">
        <v>151</v>
      </c>
      <c r="G289" s="144"/>
    </row>
    <row r="290" spans="1:7" ht="15">
      <c r="A290" s="38" t="s">
        <v>150</v>
      </c>
      <c r="B290" s="38" t="s">
        <v>144</v>
      </c>
      <c r="C290" s="38" t="s">
        <v>264</v>
      </c>
      <c r="D290" s="38" t="s">
        <v>241</v>
      </c>
      <c r="E290" s="38" t="s">
        <v>108</v>
      </c>
      <c r="F290" s="38" t="s">
        <v>151</v>
      </c>
      <c r="G290" s="144">
        <v>0.101</v>
      </c>
    </row>
    <row r="291" spans="1:7" ht="57">
      <c r="A291" s="94" t="s">
        <v>494</v>
      </c>
      <c r="B291" s="40" t="s">
        <v>144</v>
      </c>
      <c r="C291" s="40" t="s">
        <v>264</v>
      </c>
      <c r="D291" s="40" t="s">
        <v>241</v>
      </c>
      <c r="E291" s="64" t="s">
        <v>122</v>
      </c>
      <c r="F291" s="40"/>
      <c r="G291" s="152">
        <f>G292</f>
        <v>1185</v>
      </c>
    </row>
    <row r="292" spans="1:7" ht="95.25">
      <c r="A292" s="89" t="s">
        <v>495</v>
      </c>
      <c r="B292" s="40" t="s">
        <v>144</v>
      </c>
      <c r="C292" s="46" t="s">
        <v>264</v>
      </c>
      <c r="D292" s="46" t="s">
        <v>241</v>
      </c>
      <c r="E292" s="85" t="s">
        <v>123</v>
      </c>
      <c r="F292" s="46"/>
      <c r="G292" s="149">
        <f>G293</f>
        <v>1185</v>
      </c>
    </row>
    <row r="293" spans="1:7" ht="54.75">
      <c r="A293" s="95" t="s">
        <v>605</v>
      </c>
      <c r="B293" s="38" t="s">
        <v>144</v>
      </c>
      <c r="C293" s="38" t="s">
        <v>264</v>
      </c>
      <c r="D293" s="38" t="s">
        <v>241</v>
      </c>
      <c r="E293" s="58" t="s">
        <v>606</v>
      </c>
      <c r="F293" s="38"/>
      <c r="G293" s="147">
        <f>G294+G295+G296</f>
        <v>1185</v>
      </c>
    </row>
    <row r="294" spans="1:7" ht="81">
      <c r="A294" s="38" t="s">
        <v>331</v>
      </c>
      <c r="B294" s="38" t="s">
        <v>144</v>
      </c>
      <c r="C294" s="38" t="s">
        <v>264</v>
      </c>
      <c r="D294" s="38" t="s">
        <v>241</v>
      </c>
      <c r="E294" s="58" t="s">
        <v>606</v>
      </c>
      <c r="F294" s="38" t="s">
        <v>152</v>
      </c>
      <c r="G294" s="147">
        <v>1078</v>
      </c>
    </row>
    <row r="295" spans="1:7" ht="27">
      <c r="A295" s="119" t="s">
        <v>332</v>
      </c>
      <c r="B295" s="38" t="s">
        <v>144</v>
      </c>
      <c r="C295" s="38" t="s">
        <v>264</v>
      </c>
      <c r="D295" s="38" t="s">
        <v>241</v>
      </c>
      <c r="E295" s="58" t="s">
        <v>606</v>
      </c>
      <c r="F295" s="38" t="s">
        <v>234</v>
      </c>
      <c r="G295" s="147">
        <v>107</v>
      </c>
    </row>
    <row r="296" spans="1:7" ht="15" hidden="1">
      <c r="A296" s="119" t="s">
        <v>150</v>
      </c>
      <c r="B296" s="38" t="s">
        <v>144</v>
      </c>
      <c r="C296" s="38" t="s">
        <v>264</v>
      </c>
      <c r="D296" s="38" t="s">
        <v>241</v>
      </c>
      <c r="E296" s="58" t="s">
        <v>606</v>
      </c>
      <c r="F296" s="38" t="s">
        <v>151</v>
      </c>
      <c r="G296" s="147"/>
    </row>
    <row r="297" spans="1:7" ht="90" hidden="1">
      <c r="A297" s="99" t="s">
        <v>92</v>
      </c>
      <c r="B297" s="37" t="s">
        <v>144</v>
      </c>
      <c r="C297" s="40" t="s">
        <v>264</v>
      </c>
      <c r="D297" s="40" t="s">
        <v>241</v>
      </c>
      <c r="E297" s="40" t="s">
        <v>500</v>
      </c>
      <c r="F297" s="40"/>
      <c r="G297" s="147">
        <f>G298</f>
        <v>0</v>
      </c>
    </row>
    <row r="298" spans="1:7" ht="105" hidden="1">
      <c r="A298" s="120" t="s">
        <v>607</v>
      </c>
      <c r="B298" s="37" t="s">
        <v>144</v>
      </c>
      <c r="C298" s="40" t="s">
        <v>264</v>
      </c>
      <c r="D298" s="40" t="s">
        <v>241</v>
      </c>
      <c r="E298" s="40" t="s">
        <v>84</v>
      </c>
      <c r="F298" s="40"/>
      <c r="G298" s="147">
        <f>G299</f>
        <v>0</v>
      </c>
    </row>
    <row r="299" spans="1:7" ht="40.5" hidden="1">
      <c r="A299" s="38" t="s">
        <v>99</v>
      </c>
      <c r="B299" s="38" t="s">
        <v>144</v>
      </c>
      <c r="C299" s="38" t="s">
        <v>264</v>
      </c>
      <c r="D299" s="38" t="s">
        <v>241</v>
      </c>
      <c r="E299" s="38" t="s">
        <v>502</v>
      </c>
      <c r="F299" s="38"/>
      <c r="G299" s="147">
        <f>G300</f>
        <v>0</v>
      </c>
    </row>
    <row r="300" spans="1:7" ht="27" hidden="1">
      <c r="A300" s="38" t="s">
        <v>332</v>
      </c>
      <c r="B300" s="38" t="s">
        <v>144</v>
      </c>
      <c r="C300" s="38" t="s">
        <v>264</v>
      </c>
      <c r="D300" s="38" t="s">
        <v>241</v>
      </c>
      <c r="E300" s="38" t="s">
        <v>502</v>
      </c>
      <c r="F300" s="38" t="s">
        <v>234</v>
      </c>
      <c r="G300" s="147"/>
    </row>
    <row r="301" spans="1:7" ht="85.5">
      <c r="A301" s="40" t="s">
        <v>313</v>
      </c>
      <c r="B301" s="40" t="s">
        <v>144</v>
      </c>
      <c r="C301" s="40" t="s">
        <v>264</v>
      </c>
      <c r="D301" s="40" t="s">
        <v>241</v>
      </c>
      <c r="E301" s="40" t="s">
        <v>470</v>
      </c>
      <c r="F301" s="40"/>
      <c r="G301" s="145">
        <f>G302</f>
        <v>87.552</v>
      </c>
    </row>
    <row r="302" spans="1:7" ht="122.25">
      <c r="A302" s="41" t="s">
        <v>471</v>
      </c>
      <c r="B302" s="40" t="s">
        <v>144</v>
      </c>
      <c r="C302" s="40" t="s">
        <v>264</v>
      </c>
      <c r="D302" s="40" t="s">
        <v>241</v>
      </c>
      <c r="E302" s="40" t="s">
        <v>89</v>
      </c>
      <c r="F302" s="40"/>
      <c r="G302" s="145">
        <f>G303</f>
        <v>87.552</v>
      </c>
    </row>
    <row r="303" spans="1:7" ht="41.25">
      <c r="A303" s="58" t="s">
        <v>127</v>
      </c>
      <c r="B303" s="38" t="s">
        <v>144</v>
      </c>
      <c r="C303" s="38" t="s">
        <v>264</v>
      </c>
      <c r="D303" s="38" t="s">
        <v>241</v>
      </c>
      <c r="E303" s="38" t="s">
        <v>472</v>
      </c>
      <c r="F303" s="38"/>
      <c r="G303" s="144">
        <f>G304</f>
        <v>87.552</v>
      </c>
    </row>
    <row r="304" spans="1:7" ht="27">
      <c r="A304" s="38" t="s">
        <v>332</v>
      </c>
      <c r="B304" s="38" t="s">
        <v>144</v>
      </c>
      <c r="C304" s="38" t="s">
        <v>264</v>
      </c>
      <c r="D304" s="38" t="s">
        <v>241</v>
      </c>
      <c r="E304" s="38" t="s">
        <v>472</v>
      </c>
      <c r="F304" s="38" t="s">
        <v>234</v>
      </c>
      <c r="G304" s="147">
        <v>87.552</v>
      </c>
    </row>
    <row r="305" spans="1:7" ht="54">
      <c r="A305" s="37" t="s">
        <v>298</v>
      </c>
      <c r="B305" s="37" t="s">
        <v>144</v>
      </c>
      <c r="C305" s="37" t="s">
        <v>264</v>
      </c>
      <c r="D305" s="37" t="s">
        <v>242</v>
      </c>
      <c r="E305" s="37"/>
      <c r="F305" s="37"/>
      <c r="G305" s="143">
        <f>G306+G316+G312</f>
        <v>2662.5150000000003</v>
      </c>
    </row>
    <row r="306" spans="1:7" ht="27.75">
      <c r="A306" s="63" t="s">
        <v>444</v>
      </c>
      <c r="B306" s="40" t="s">
        <v>144</v>
      </c>
      <c r="C306" s="40" t="s">
        <v>264</v>
      </c>
      <c r="D306" s="40" t="s">
        <v>242</v>
      </c>
      <c r="E306" s="40" t="s">
        <v>106</v>
      </c>
      <c r="F306" s="38"/>
      <c r="G306" s="144">
        <f>G307</f>
        <v>2497.003</v>
      </c>
    </row>
    <row r="307" spans="1:7" ht="27.75">
      <c r="A307" s="41" t="s">
        <v>445</v>
      </c>
      <c r="B307" s="38" t="s">
        <v>144</v>
      </c>
      <c r="C307" s="38" t="s">
        <v>264</v>
      </c>
      <c r="D307" s="38" t="s">
        <v>242</v>
      </c>
      <c r="E307" s="38" t="s">
        <v>107</v>
      </c>
      <c r="F307" s="38"/>
      <c r="G307" s="144">
        <f>G309+G310+G311</f>
        <v>2497.003</v>
      </c>
    </row>
    <row r="308" spans="1:7" ht="40.5">
      <c r="A308" s="38" t="s">
        <v>98</v>
      </c>
      <c r="B308" s="38" t="s">
        <v>144</v>
      </c>
      <c r="C308" s="38" t="s">
        <v>264</v>
      </c>
      <c r="D308" s="38" t="s">
        <v>242</v>
      </c>
      <c r="E308" s="38" t="s">
        <v>108</v>
      </c>
      <c r="F308" s="38"/>
      <c r="G308" s="144">
        <f>G309+G310+G311</f>
        <v>2497.003</v>
      </c>
    </row>
    <row r="309" spans="1:7" ht="81">
      <c r="A309" s="38" t="s">
        <v>331</v>
      </c>
      <c r="B309" s="38" t="s">
        <v>144</v>
      </c>
      <c r="C309" s="38" t="s">
        <v>264</v>
      </c>
      <c r="D309" s="38" t="s">
        <v>242</v>
      </c>
      <c r="E309" s="38" t="s">
        <v>108</v>
      </c>
      <c r="F309" s="38" t="s">
        <v>152</v>
      </c>
      <c r="G309" s="144">
        <v>2402.909</v>
      </c>
    </row>
    <row r="310" spans="1:7" ht="27">
      <c r="A310" s="38" t="s">
        <v>332</v>
      </c>
      <c r="B310" s="38" t="s">
        <v>144</v>
      </c>
      <c r="C310" s="38" t="s">
        <v>264</v>
      </c>
      <c r="D310" s="38" t="s">
        <v>242</v>
      </c>
      <c r="E310" s="38" t="s">
        <v>108</v>
      </c>
      <c r="F310" s="38" t="s">
        <v>234</v>
      </c>
      <c r="G310" s="144">
        <v>93.204</v>
      </c>
    </row>
    <row r="311" spans="1:7" ht="15">
      <c r="A311" s="38" t="s">
        <v>150</v>
      </c>
      <c r="B311" s="38" t="s">
        <v>144</v>
      </c>
      <c r="C311" s="38" t="s">
        <v>264</v>
      </c>
      <c r="D311" s="38" t="s">
        <v>242</v>
      </c>
      <c r="E311" s="38" t="s">
        <v>108</v>
      </c>
      <c r="F311" s="38" t="s">
        <v>151</v>
      </c>
      <c r="G311" s="144">
        <v>0.89</v>
      </c>
    </row>
    <row r="312" spans="1:7" ht="15" customHeight="1" hidden="1">
      <c r="A312" s="121" t="s">
        <v>139</v>
      </c>
      <c r="B312" s="37" t="s">
        <v>144</v>
      </c>
      <c r="C312" s="37" t="s">
        <v>264</v>
      </c>
      <c r="D312" s="37" t="s">
        <v>242</v>
      </c>
      <c r="E312" s="37" t="s">
        <v>481</v>
      </c>
      <c r="F312" s="37"/>
      <c r="G312" s="143">
        <f>G313</f>
        <v>0</v>
      </c>
    </row>
    <row r="313" spans="1:7" ht="15" customHeight="1" hidden="1">
      <c r="A313" s="121" t="s">
        <v>73</v>
      </c>
      <c r="B313" s="38" t="s">
        <v>144</v>
      </c>
      <c r="C313" s="38" t="s">
        <v>264</v>
      </c>
      <c r="D313" s="38" t="s">
        <v>242</v>
      </c>
      <c r="E313" s="38" t="s">
        <v>482</v>
      </c>
      <c r="F313" s="38"/>
      <c r="G313" s="144">
        <f>G314</f>
        <v>0</v>
      </c>
    </row>
    <row r="314" spans="1:7" ht="27" customHeight="1" hidden="1">
      <c r="A314" s="38" t="s">
        <v>111</v>
      </c>
      <c r="B314" s="38" t="s">
        <v>144</v>
      </c>
      <c r="C314" s="38" t="s">
        <v>264</v>
      </c>
      <c r="D314" s="38" t="s">
        <v>242</v>
      </c>
      <c r="E314" s="38" t="s">
        <v>483</v>
      </c>
      <c r="F314" s="38"/>
      <c r="G314" s="144">
        <f>G315</f>
        <v>0</v>
      </c>
    </row>
    <row r="315" spans="1:7" ht="27" hidden="1">
      <c r="A315" s="38" t="s">
        <v>332</v>
      </c>
      <c r="B315" s="38" t="s">
        <v>144</v>
      </c>
      <c r="C315" s="38" t="s">
        <v>264</v>
      </c>
      <c r="D315" s="38" t="s">
        <v>242</v>
      </c>
      <c r="E315" s="38" t="s">
        <v>483</v>
      </c>
      <c r="F315" s="38" t="s">
        <v>234</v>
      </c>
      <c r="G315" s="144"/>
    </row>
    <row r="316" spans="1:7" ht="85.5">
      <c r="A316" s="40" t="s">
        <v>313</v>
      </c>
      <c r="B316" s="40" t="s">
        <v>144</v>
      </c>
      <c r="C316" s="40" t="s">
        <v>264</v>
      </c>
      <c r="D316" s="40" t="s">
        <v>242</v>
      </c>
      <c r="E316" s="40" t="s">
        <v>470</v>
      </c>
      <c r="F316" s="40"/>
      <c r="G316" s="145">
        <f>G317</f>
        <v>165.512</v>
      </c>
    </row>
    <row r="317" spans="1:7" ht="122.25">
      <c r="A317" s="41" t="s">
        <v>471</v>
      </c>
      <c r="B317" s="40" t="s">
        <v>144</v>
      </c>
      <c r="C317" s="40" t="s">
        <v>264</v>
      </c>
      <c r="D317" s="40" t="s">
        <v>242</v>
      </c>
      <c r="E317" s="40" t="s">
        <v>89</v>
      </c>
      <c r="F317" s="40"/>
      <c r="G317" s="145">
        <f>G318</f>
        <v>165.512</v>
      </c>
    </row>
    <row r="318" spans="1:7" ht="41.25">
      <c r="A318" s="58" t="s">
        <v>127</v>
      </c>
      <c r="B318" s="38" t="s">
        <v>144</v>
      </c>
      <c r="C318" s="38" t="s">
        <v>264</v>
      </c>
      <c r="D318" s="38" t="s">
        <v>242</v>
      </c>
      <c r="E318" s="38" t="s">
        <v>472</v>
      </c>
      <c r="F318" s="38"/>
      <c r="G318" s="144">
        <f>G319</f>
        <v>165.512</v>
      </c>
    </row>
    <row r="319" spans="1:7" ht="27">
      <c r="A319" s="38" t="s">
        <v>332</v>
      </c>
      <c r="B319" s="38" t="s">
        <v>144</v>
      </c>
      <c r="C319" s="38" t="s">
        <v>264</v>
      </c>
      <c r="D319" s="38" t="s">
        <v>242</v>
      </c>
      <c r="E319" s="38" t="s">
        <v>472</v>
      </c>
      <c r="F319" s="38" t="s">
        <v>234</v>
      </c>
      <c r="G319" s="147">
        <v>165.512</v>
      </c>
    </row>
    <row r="320" spans="1:7" ht="15">
      <c r="A320" s="37" t="s">
        <v>138</v>
      </c>
      <c r="B320" s="37" t="s">
        <v>144</v>
      </c>
      <c r="C320" s="37" t="s">
        <v>264</v>
      </c>
      <c r="D320" s="37" t="s">
        <v>243</v>
      </c>
      <c r="E320" s="37"/>
      <c r="F320" s="37"/>
      <c r="G320" s="143">
        <f>G321+G326</f>
        <v>10</v>
      </c>
    </row>
    <row r="321" spans="1:7" ht="41.25" hidden="1">
      <c r="A321" s="63" t="s">
        <v>139</v>
      </c>
      <c r="B321" s="40" t="s">
        <v>144</v>
      </c>
      <c r="C321" s="40" t="s">
        <v>264</v>
      </c>
      <c r="D321" s="40" t="s">
        <v>243</v>
      </c>
      <c r="E321" s="40" t="s">
        <v>481</v>
      </c>
      <c r="F321" s="40"/>
      <c r="G321" s="145">
        <f>G322</f>
        <v>0</v>
      </c>
    </row>
    <row r="322" spans="1:7" ht="27.75" hidden="1">
      <c r="A322" s="58" t="s">
        <v>73</v>
      </c>
      <c r="B322" s="38" t="s">
        <v>144</v>
      </c>
      <c r="C322" s="38" t="s">
        <v>109</v>
      </c>
      <c r="D322" s="38" t="s">
        <v>243</v>
      </c>
      <c r="E322" s="38" t="s">
        <v>482</v>
      </c>
      <c r="F322" s="38"/>
      <c r="G322" s="144">
        <f>G323</f>
        <v>0</v>
      </c>
    </row>
    <row r="323" spans="1:7" ht="27" hidden="1">
      <c r="A323" s="38" t="s">
        <v>111</v>
      </c>
      <c r="B323" s="38" t="s">
        <v>144</v>
      </c>
      <c r="C323" s="38" t="s">
        <v>264</v>
      </c>
      <c r="D323" s="38" t="s">
        <v>243</v>
      </c>
      <c r="E323" s="38" t="s">
        <v>483</v>
      </c>
      <c r="F323" s="38"/>
      <c r="G323" s="144">
        <f>G325+G324</f>
        <v>0</v>
      </c>
    </row>
    <row r="324" spans="1:7" ht="27" hidden="1">
      <c r="A324" s="38" t="s">
        <v>332</v>
      </c>
      <c r="B324" s="38" t="s">
        <v>144</v>
      </c>
      <c r="C324" s="38" t="s">
        <v>264</v>
      </c>
      <c r="D324" s="38" t="s">
        <v>243</v>
      </c>
      <c r="E324" s="38" t="s">
        <v>483</v>
      </c>
      <c r="F324" s="38" t="s">
        <v>234</v>
      </c>
      <c r="G324" s="144"/>
    </row>
    <row r="325" spans="1:7" ht="15" hidden="1">
      <c r="A325" s="38" t="s">
        <v>150</v>
      </c>
      <c r="B325" s="37" t="s">
        <v>144</v>
      </c>
      <c r="C325" s="38" t="s">
        <v>264</v>
      </c>
      <c r="D325" s="38" t="s">
        <v>243</v>
      </c>
      <c r="E325" s="38" t="s">
        <v>483</v>
      </c>
      <c r="F325" s="38" t="s">
        <v>151</v>
      </c>
      <c r="G325" s="147"/>
    </row>
    <row r="326" spans="1:7" ht="27.75">
      <c r="A326" s="63" t="s">
        <v>102</v>
      </c>
      <c r="B326" s="37" t="s">
        <v>144</v>
      </c>
      <c r="C326" s="38" t="s">
        <v>264</v>
      </c>
      <c r="D326" s="38" t="s">
        <v>243</v>
      </c>
      <c r="E326" s="38" t="s">
        <v>440</v>
      </c>
      <c r="F326" s="38"/>
      <c r="G326" s="147">
        <f>G327</f>
        <v>10</v>
      </c>
    </row>
    <row r="327" spans="1:7" ht="28.5">
      <c r="A327" s="45" t="s">
        <v>441</v>
      </c>
      <c r="B327" s="37" t="s">
        <v>144</v>
      </c>
      <c r="C327" s="38" t="s">
        <v>264</v>
      </c>
      <c r="D327" s="38" t="s">
        <v>243</v>
      </c>
      <c r="E327" s="38" t="s">
        <v>442</v>
      </c>
      <c r="F327" s="38"/>
      <c r="G327" s="147">
        <f>G328</f>
        <v>10</v>
      </c>
    </row>
    <row r="328" spans="1:7" ht="40.5">
      <c r="A328" s="38" t="s">
        <v>491</v>
      </c>
      <c r="B328" s="37" t="s">
        <v>144</v>
      </c>
      <c r="C328" s="38" t="s">
        <v>264</v>
      </c>
      <c r="D328" s="38" t="s">
        <v>243</v>
      </c>
      <c r="E328" s="38" t="s">
        <v>492</v>
      </c>
      <c r="F328" s="38"/>
      <c r="G328" s="147">
        <f>G329</f>
        <v>10</v>
      </c>
    </row>
    <row r="329" spans="1:7" ht="27">
      <c r="A329" s="38" t="s">
        <v>332</v>
      </c>
      <c r="B329" s="37" t="s">
        <v>144</v>
      </c>
      <c r="C329" s="38" t="s">
        <v>264</v>
      </c>
      <c r="D329" s="38" t="s">
        <v>243</v>
      </c>
      <c r="E329" s="38" t="s">
        <v>492</v>
      </c>
      <c r="F329" s="38" t="s">
        <v>234</v>
      </c>
      <c r="G329" s="147">
        <v>10</v>
      </c>
    </row>
    <row r="330" spans="1:7" ht="15">
      <c r="A330" s="37" t="s">
        <v>230</v>
      </c>
      <c r="B330" s="37" t="s">
        <v>144</v>
      </c>
      <c r="C330" s="104" t="s">
        <v>241</v>
      </c>
      <c r="D330" s="103"/>
      <c r="E330" s="103"/>
      <c r="F330" s="38"/>
      <c r="G330" s="151">
        <f>G331+G336</f>
        <v>6203.5</v>
      </c>
    </row>
    <row r="331" spans="1:7" ht="15">
      <c r="A331" s="63" t="s">
        <v>126</v>
      </c>
      <c r="B331" s="37" t="s">
        <v>144</v>
      </c>
      <c r="C331" s="37" t="s">
        <v>241</v>
      </c>
      <c r="D331" s="37" t="s">
        <v>246</v>
      </c>
      <c r="E331" s="44"/>
      <c r="F331" s="44"/>
      <c r="G331" s="147">
        <f>G332</f>
        <v>6193.5</v>
      </c>
    </row>
    <row r="332" spans="1:7" ht="85.5">
      <c r="A332" s="45" t="s">
        <v>508</v>
      </c>
      <c r="B332" s="37" t="s">
        <v>144</v>
      </c>
      <c r="C332" s="40" t="s">
        <v>241</v>
      </c>
      <c r="D332" s="40" t="s">
        <v>246</v>
      </c>
      <c r="E332" s="50" t="s">
        <v>542</v>
      </c>
      <c r="F332" s="50"/>
      <c r="G332" s="147">
        <f>G333</f>
        <v>6193.5</v>
      </c>
    </row>
    <row r="333" spans="1:7" ht="95.25">
      <c r="A333" s="41" t="s">
        <v>608</v>
      </c>
      <c r="B333" s="38" t="s">
        <v>144</v>
      </c>
      <c r="C333" s="38" t="s">
        <v>241</v>
      </c>
      <c r="D333" s="38" t="s">
        <v>246</v>
      </c>
      <c r="E333" s="48" t="s">
        <v>548</v>
      </c>
      <c r="F333" s="48"/>
      <c r="G333" s="147">
        <f>G334</f>
        <v>6193.5</v>
      </c>
    </row>
    <row r="334" spans="1:7" ht="41.25">
      <c r="A334" s="108" t="s">
        <v>328</v>
      </c>
      <c r="B334" s="38" t="s">
        <v>144</v>
      </c>
      <c r="C334" s="46" t="s">
        <v>241</v>
      </c>
      <c r="D334" s="46" t="s">
        <v>246</v>
      </c>
      <c r="E334" s="47" t="s">
        <v>549</v>
      </c>
      <c r="F334" s="47"/>
      <c r="G334" s="147">
        <f>G335</f>
        <v>6193.5</v>
      </c>
    </row>
    <row r="335" spans="1:7" ht="15">
      <c r="A335" s="61" t="s">
        <v>135</v>
      </c>
      <c r="B335" s="38" t="s">
        <v>144</v>
      </c>
      <c r="C335" s="46" t="s">
        <v>241</v>
      </c>
      <c r="D335" s="46" t="s">
        <v>246</v>
      </c>
      <c r="E335" s="47" t="s">
        <v>549</v>
      </c>
      <c r="F335" s="38" t="s">
        <v>236</v>
      </c>
      <c r="G335" s="147">
        <v>6193.5</v>
      </c>
    </row>
    <row r="336" spans="1:7" ht="27">
      <c r="A336" s="122" t="s">
        <v>231</v>
      </c>
      <c r="B336" s="37" t="s">
        <v>144</v>
      </c>
      <c r="C336" s="37" t="s">
        <v>241</v>
      </c>
      <c r="D336" s="37" t="s">
        <v>232</v>
      </c>
      <c r="E336" s="44"/>
      <c r="F336" s="37"/>
      <c r="G336" s="151">
        <f>G337</f>
        <v>10</v>
      </c>
    </row>
    <row r="337" spans="1:7" ht="30">
      <c r="A337" s="123" t="s">
        <v>102</v>
      </c>
      <c r="B337" s="40" t="s">
        <v>144</v>
      </c>
      <c r="C337" s="40" t="s">
        <v>241</v>
      </c>
      <c r="D337" s="40" t="s">
        <v>232</v>
      </c>
      <c r="E337" s="40" t="s">
        <v>316</v>
      </c>
      <c r="F337" s="40"/>
      <c r="G337" s="145">
        <f>G338</f>
        <v>10</v>
      </c>
    </row>
    <row r="338" spans="1:7" ht="28.5">
      <c r="A338" s="45" t="s">
        <v>441</v>
      </c>
      <c r="B338" s="37" t="s">
        <v>144</v>
      </c>
      <c r="C338" s="40" t="s">
        <v>241</v>
      </c>
      <c r="D338" s="40" t="s">
        <v>232</v>
      </c>
      <c r="E338" s="40" t="s">
        <v>593</v>
      </c>
      <c r="F338" s="40"/>
      <c r="G338" s="145">
        <f>G339</f>
        <v>10</v>
      </c>
    </row>
    <row r="339" spans="1:7" ht="135">
      <c r="A339" s="124" t="s">
        <v>609</v>
      </c>
      <c r="B339" s="38" t="s">
        <v>144</v>
      </c>
      <c r="C339" s="46" t="s">
        <v>241</v>
      </c>
      <c r="D339" s="46" t="s">
        <v>232</v>
      </c>
      <c r="E339" s="46" t="s">
        <v>610</v>
      </c>
      <c r="F339" s="46"/>
      <c r="G339" s="146">
        <f>G340</f>
        <v>10</v>
      </c>
    </row>
    <row r="340" spans="1:7" ht="15">
      <c r="A340" s="61" t="s">
        <v>135</v>
      </c>
      <c r="B340" s="38" t="s">
        <v>144</v>
      </c>
      <c r="C340" s="46" t="s">
        <v>241</v>
      </c>
      <c r="D340" s="46" t="s">
        <v>232</v>
      </c>
      <c r="E340" s="46" t="s">
        <v>610</v>
      </c>
      <c r="F340" s="46" t="s">
        <v>236</v>
      </c>
      <c r="G340" s="146">
        <v>10</v>
      </c>
    </row>
    <row r="341" spans="1:7" ht="15">
      <c r="A341" s="37" t="s">
        <v>167</v>
      </c>
      <c r="B341" s="37" t="s">
        <v>144</v>
      </c>
      <c r="C341" s="37" t="s">
        <v>159</v>
      </c>
      <c r="D341" s="37"/>
      <c r="E341" s="44"/>
      <c r="F341" s="44"/>
      <c r="G341" s="143">
        <f>G347+G372+G342</f>
        <v>7421.133</v>
      </c>
    </row>
    <row r="342" spans="1:7" ht="15">
      <c r="A342" s="37" t="s">
        <v>611</v>
      </c>
      <c r="B342" s="37" t="s">
        <v>144</v>
      </c>
      <c r="C342" s="37" t="s">
        <v>159</v>
      </c>
      <c r="D342" s="37" t="s">
        <v>264</v>
      </c>
      <c r="E342" s="44"/>
      <c r="F342" s="44"/>
      <c r="G342" s="143">
        <f>G343</f>
        <v>10</v>
      </c>
    </row>
    <row r="343" spans="1:7" ht="95.25">
      <c r="A343" s="125" t="s">
        <v>612</v>
      </c>
      <c r="B343" s="37" t="s">
        <v>144</v>
      </c>
      <c r="C343" s="37" t="s">
        <v>159</v>
      </c>
      <c r="D343" s="37" t="s">
        <v>264</v>
      </c>
      <c r="E343" s="44" t="s">
        <v>316</v>
      </c>
      <c r="F343" s="44"/>
      <c r="G343" s="143">
        <f>G344</f>
        <v>10</v>
      </c>
    </row>
    <row r="344" spans="1:7" ht="149.25">
      <c r="A344" s="96" t="s">
        <v>613</v>
      </c>
      <c r="B344" s="37" t="s">
        <v>144</v>
      </c>
      <c r="C344" s="38" t="s">
        <v>159</v>
      </c>
      <c r="D344" s="38" t="s">
        <v>264</v>
      </c>
      <c r="E344" s="48" t="s">
        <v>593</v>
      </c>
      <c r="F344" s="48"/>
      <c r="G344" s="144">
        <f>G345</f>
        <v>10</v>
      </c>
    </row>
    <row r="345" spans="1:7" ht="189">
      <c r="A345" s="126" t="s">
        <v>614</v>
      </c>
      <c r="B345" s="37" t="s">
        <v>144</v>
      </c>
      <c r="C345" s="38" t="s">
        <v>159</v>
      </c>
      <c r="D345" s="38" t="s">
        <v>264</v>
      </c>
      <c r="E345" s="48" t="s">
        <v>615</v>
      </c>
      <c r="F345" s="48"/>
      <c r="G345" s="144">
        <f>G346</f>
        <v>10</v>
      </c>
    </row>
    <row r="346" spans="1:7" ht="15">
      <c r="A346" s="61" t="s">
        <v>135</v>
      </c>
      <c r="B346" s="37" t="s">
        <v>144</v>
      </c>
      <c r="C346" s="38" t="s">
        <v>159</v>
      </c>
      <c r="D346" s="38" t="s">
        <v>264</v>
      </c>
      <c r="E346" s="48" t="s">
        <v>615</v>
      </c>
      <c r="F346" s="48" t="s">
        <v>236</v>
      </c>
      <c r="G346" s="144">
        <v>10</v>
      </c>
    </row>
    <row r="347" spans="1:7" ht="15">
      <c r="A347" s="37" t="s">
        <v>327</v>
      </c>
      <c r="B347" s="37" t="s">
        <v>144</v>
      </c>
      <c r="C347" s="37" t="s">
        <v>159</v>
      </c>
      <c r="D347" s="37" t="s">
        <v>265</v>
      </c>
      <c r="E347" s="44"/>
      <c r="F347" s="44"/>
      <c r="G347" s="143">
        <f>G354+G364+G348</f>
        <v>7265.733</v>
      </c>
    </row>
    <row r="348" spans="1:7" ht="54.75">
      <c r="A348" s="63" t="s">
        <v>553</v>
      </c>
      <c r="B348" s="37" t="s">
        <v>144</v>
      </c>
      <c r="C348" s="40" t="s">
        <v>159</v>
      </c>
      <c r="D348" s="40" t="s">
        <v>265</v>
      </c>
      <c r="E348" s="50" t="s">
        <v>320</v>
      </c>
      <c r="F348" s="50"/>
      <c r="G348" s="143">
        <f>G349</f>
        <v>1756.573</v>
      </c>
    </row>
    <row r="349" spans="1:7" ht="41.25">
      <c r="A349" s="109" t="s">
        <v>554</v>
      </c>
      <c r="B349" s="38" t="s">
        <v>144</v>
      </c>
      <c r="C349" s="38" t="s">
        <v>159</v>
      </c>
      <c r="D349" s="38" t="s">
        <v>265</v>
      </c>
      <c r="E349" s="48" t="s">
        <v>80</v>
      </c>
      <c r="F349" s="48"/>
      <c r="G349" s="144">
        <f>G352+G350</f>
        <v>1756.573</v>
      </c>
    </row>
    <row r="350" spans="1:7" ht="27.75">
      <c r="A350" s="109" t="s">
        <v>616</v>
      </c>
      <c r="B350" s="38" t="s">
        <v>144</v>
      </c>
      <c r="C350" s="38" t="s">
        <v>159</v>
      </c>
      <c r="D350" s="38" t="s">
        <v>265</v>
      </c>
      <c r="E350" s="48" t="s">
        <v>617</v>
      </c>
      <c r="F350" s="48"/>
      <c r="G350" s="144">
        <f>G351</f>
        <v>1199.573</v>
      </c>
    </row>
    <row r="351" spans="1:7" ht="15">
      <c r="A351" s="61" t="s">
        <v>135</v>
      </c>
      <c r="B351" s="38" t="s">
        <v>144</v>
      </c>
      <c r="C351" s="38" t="s">
        <v>159</v>
      </c>
      <c r="D351" s="38" t="s">
        <v>265</v>
      </c>
      <c r="E351" s="48" t="s">
        <v>617</v>
      </c>
      <c r="F351" s="48" t="s">
        <v>236</v>
      </c>
      <c r="G351" s="144">
        <v>1199.573</v>
      </c>
    </row>
    <row r="352" spans="1:7" ht="27.75">
      <c r="A352" s="110" t="s">
        <v>555</v>
      </c>
      <c r="B352" s="38" t="s">
        <v>144</v>
      </c>
      <c r="C352" s="38" t="s">
        <v>159</v>
      </c>
      <c r="D352" s="38" t="s">
        <v>265</v>
      </c>
      <c r="E352" s="48" t="s">
        <v>556</v>
      </c>
      <c r="F352" s="48"/>
      <c r="G352" s="144">
        <f>G353</f>
        <v>557</v>
      </c>
    </row>
    <row r="353" spans="1:7" ht="15">
      <c r="A353" s="61" t="s">
        <v>135</v>
      </c>
      <c r="B353" s="38" t="s">
        <v>144</v>
      </c>
      <c r="C353" s="38" t="s">
        <v>159</v>
      </c>
      <c r="D353" s="38" t="s">
        <v>265</v>
      </c>
      <c r="E353" s="48" t="s">
        <v>556</v>
      </c>
      <c r="F353" s="48" t="s">
        <v>236</v>
      </c>
      <c r="G353" s="144">
        <v>557</v>
      </c>
    </row>
    <row r="354" spans="1:7" ht="67.5">
      <c r="A354" s="37" t="s">
        <v>561</v>
      </c>
      <c r="B354" s="37" t="s">
        <v>144</v>
      </c>
      <c r="C354" s="37" t="s">
        <v>159</v>
      </c>
      <c r="D354" s="37" t="s">
        <v>265</v>
      </c>
      <c r="E354" s="44" t="s">
        <v>618</v>
      </c>
      <c r="F354" s="44"/>
      <c r="G354" s="143">
        <f>G355</f>
        <v>500</v>
      </c>
    </row>
    <row r="355" spans="1:7" ht="81.75">
      <c r="A355" s="41" t="s">
        <v>563</v>
      </c>
      <c r="B355" s="38" t="s">
        <v>144</v>
      </c>
      <c r="C355" s="38" t="s">
        <v>159</v>
      </c>
      <c r="D355" s="38" t="s">
        <v>265</v>
      </c>
      <c r="E355" s="48" t="s">
        <v>619</v>
      </c>
      <c r="F355" s="48"/>
      <c r="G355" s="144">
        <f>G356+G358+G360+G362</f>
        <v>500</v>
      </c>
    </row>
    <row r="356" spans="1:7" ht="41.25">
      <c r="A356" s="41" t="s">
        <v>565</v>
      </c>
      <c r="B356" s="38" t="s">
        <v>144</v>
      </c>
      <c r="C356" s="38" t="s">
        <v>159</v>
      </c>
      <c r="D356" s="38" t="s">
        <v>265</v>
      </c>
      <c r="E356" s="48" t="s">
        <v>566</v>
      </c>
      <c r="F356" s="48"/>
      <c r="G356" s="144">
        <f>G357</f>
        <v>324.679</v>
      </c>
    </row>
    <row r="357" spans="1:7" ht="15">
      <c r="A357" s="61" t="s">
        <v>135</v>
      </c>
      <c r="B357" s="38" t="s">
        <v>144</v>
      </c>
      <c r="C357" s="38" t="s">
        <v>159</v>
      </c>
      <c r="D357" s="38" t="s">
        <v>265</v>
      </c>
      <c r="E357" s="48" t="s">
        <v>566</v>
      </c>
      <c r="F357" s="48" t="s">
        <v>236</v>
      </c>
      <c r="G357" s="144">
        <v>324.679</v>
      </c>
    </row>
    <row r="358" spans="1:7" ht="41.25" hidden="1">
      <c r="A358" s="41" t="s">
        <v>602</v>
      </c>
      <c r="B358" s="38" t="s">
        <v>144</v>
      </c>
      <c r="C358" s="38" t="s">
        <v>159</v>
      </c>
      <c r="D358" s="38" t="s">
        <v>265</v>
      </c>
      <c r="E358" s="48" t="s">
        <v>620</v>
      </c>
      <c r="F358" s="48"/>
      <c r="G358" s="144">
        <f>G359</f>
        <v>0</v>
      </c>
    </row>
    <row r="359" spans="1:7" ht="15" hidden="1">
      <c r="A359" s="61" t="s">
        <v>135</v>
      </c>
      <c r="B359" s="38" t="s">
        <v>144</v>
      </c>
      <c r="C359" s="38" t="s">
        <v>159</v>
      </c>
      <c r="D359" s="38" t="s">
        <v>265</v>
      </c>
      <c r="E359" s="48" t="s">
        <v>620</v>
      </c>
      <c r="F359" s="48" t="s">
        <v>236</v>
      </c>
      <c r="G359" s="144"/>
    </row>
    <row r="360" spans="1:7" ht="27">
      <c r="A360" s="127" t="s">
        <v>567</v>
      </c>
      <c r="B360" s="38" t="s">
        <v>144</v>
      </c>
      <c r="C360" s="38" t="s">
        <v>159</v>
      </c>
      <c r="D360" s="38" t="s">
        <v>265</v>
      </c>
      <c r="E360" s="48" t="s">
        <v>568</v>
      </c>
      <c r="F360" s="48"/>
      <c r="G360" s="144">
        <f>G361</f>
        <v>25</v>
      </c>
    </row>
    <row r="361" spans="1:7" ht="15">
      <c r="A361" s="127" t="s">
        <v>135</v>
      </c>
      <c r="B361" s="38" t="s">
        <v>144</v>
      </c>
      <c r="C361" s="38" t="s">
        <v>159</v>
      </c>
      <c r="D361" s="38" t="s">
        <v>265</v>
      </c>
      <c r="E361" s="48" t="s">
        <v>568</v>
      </c>
      <c r="F361" s="48" t="s">
        <v>236</v>
      </c>
      <c r="G361" s="144">
        <v>25</v>
      </c>
    </row>
    <row r="362" spans="1:7" ht="54">
      <c r="A362" s="127" t="s">
        <v>621</v>
      </c>
      <c r="B362" s="38" t="s">
        <v>144</v>
      </c>
      <c r="C362" s="38" t="s">
        <v>159</v>
      </c>
      <c r="D362" s="38" t="s">
        <v>265</v>
      </c>
      <c r="E362" s="48" t="s">
        <v>570</v>
      </c>
      <c r="F362" s="48"/>
      <c r="G362" s="144">
        <f>G363</f>
        <v>150.321</v>
      </c>
    </row>
    <row r="363" spans="1:7" ht="15">
      <c r="A363" s="61" t="s">
        <v>135</v>
      </c>
      <c r="B363" s="38" t="s">
        <v>144</v>
      </c>
      <c r="C363" s="38" t="s">
        <v>159</v>
      </c>
      <c r="D363" s="38" t="s">
        <v>265</v>
      </c>
      <c r="E363" s="48" t="s">
        <v>570</v>
      </c>
      <c r="F363" s="48" t="s">
        <v>236</v>
      </c>
      <c r="G363" s="144">
        <v>150.321</v>
      </c>
    </row>
    <row r="364" spans="1:7" ht="27">
      <c r="A364" s="128" t="s">
        <v>102</v>
      </c>
      <c r="B364" s="37" t="s">
        <v>144</v>
      </c>
      <c r="C364" s="37" t="s">
        <v>159</v>
      </c>
      <c r="D364" s="37" t="s">
        <v>265</v>
      </c>
      <c r="E364" s="44" t="s">
        <v>440</v>
      </c>
      <c r="F364" s="44"/>
      <c r="G364" s="143">
        <f>G365</f>
        <v>5009.16</v>
      </c>
    </row>
    <row r="365" spans="1:7" ht="27.75">
      <c r="A365" s="66" t="s">
        <v>441</v>
      </c>
      <c r="B365" s="38" t="s">
        <v>144</v>
      </c>
      <c r="C365" s="38" t="s">
        <v>159</v>
      </c>
      <c r="D365" s="38" t="s">
        <v>265</v>
      </c>
      <c r="E365" s="48" t="s">
        <v>442</v>
      </c>
      <c r="F365" s="48"/>
      <c r="G365" s="144">
        <f>G368+G366+G370</f>
        <v>5009.16</v>
      </c>
    </row>
    <row r="366" spans="1:7" ht="41.25">
      <c r="A366" s="41" t="s">
        <v>602</v>
      </c>
      <c r="B366" s="38" t="s">
        <v>144</v>
      </c>
      <c r="C366" s="38" t="s">
        <v>159</v>
      </c>
      <c r="D366" s="38" t="s">
        <v>265</v>
      </c>
      <c r="E366" s="48" t="s">
        <v>622</v>
      </c>
      <c r="F366" s="48"/>
      <c r="G366" s="144">
        <f>G367</f>
        <v>4514.16</v>
      </c>
    </row>
    <row r="367" spans="1:7" ht="15">
      <c r="A367" s="61" t="s">
        <v>135</v>
      </c>
      <c r="B367" s="38" t="s">
        <v>144</v>
      </c>
      <c r="C367" s="38" t="s">
        <v>159</v>
      </c>
      <c r="D367" s="38" t="s">
        <v>265</v>
      </c>
      <c r="E367" s="48" t="s">
        <v>622</v>
      </c>
      <c r="F367" s="48" t="s">
        <v>236</v>
      </c>
      <c r="G367" s="144">
        <v>4514.16</v>
      </c>
    </row>
    <row r="368" spans="1:7" ht="41.25">
      <c r="A368" s="41" t="s">
        <v>602</v>
      </c>
      <c r="B368" s="38" t="s">
        <v>144</v>
      </c>
      <c r="C368" s="38" t="s">
        <v>159</v>
      </c>
      <c r="D368" s="38" t="s">
        <v>265</v>
      </c>
      <c r="E368" s="48" t="s">
        <v>623</v>
      </c>
      <c r="F368" s="48"/>
      <c r="G368" s="144">
        <f>G369</f>
        <v>297</v>
      </c>
    </row>
    <row r="369" spans="1:7" ht="15">
      <c r="A369" s="61" t="s">
        <v>135</v>
      </c>
      <c r="B369" s="38" t="s">
        <v>144</v>
      </c>
      <c r="C369" s="38" t="s">
        <v>159</v>
      </c>
      <c r="D369" s="38" t="s">
        <v>265</v>
      </c>
      <c r="E369" s="48" t="s">
        <v>623</v>
      </c>
      <c r="F369" s="48" t="s">
        <v>236</v>
      </c>
      <c r="G369" s="144">
        <v>297</v>
      </c>
    </row>
    <row r="370" spans="1:7" ht="27">
      <c r="A370" s="61" t="s">
        <v>624</v>
      </c>
      <c r="B370" s="38" t="s">
        <v>144</v>
      </c>
      <c r="C370" s="38" t="s">
        <v>159</v>
      </c>
      <c r="D370" s="38" t="s">
        <v>265</v>
      </c>
      <c r="E370" s="48" t="s">
        <v>625</v>
      </c>
      <c r="F370" s="48"/>
      <c r="G370" s="144">
        <f>G371</f>
        <v>198</v>
      </c>
    </row>
    <row r="371" spans="1:7" ht="15">
      <c r="A371" s="61" t="s">
        <v>135</v>
      </c>
      <c r="B371" s="38" t="s">
        <v>144</v>
      </c>
      <c r="C371" s="38" t="s">
        <v>159</v>
      </c>
      <c r="D371" s="38" t="s">
        <v>265</v>
      </c>
      <c r="E371" s="48" t="s">
        <v>625</v>
      </c>
      <c r="F371" s="48" t="s">
        <v>236</v>
      </c>
      <c r="G371" s="144">
        <v>198</v>
      </c>
    </row>
    <row r="372" spans="1:7" ht="15">
      <c r="A372" s="40" t="s">
        <v>168</v>
      </c>
      <c r="B372" s="38" t="s">
        <v>144</v>
      </c>
      <c r="C372" s="40" t="s">
        <v>159</v>
      </c>
      <c r="D372" s="40" t="s">
        <v>240</v>
      </c>
      <c r="E372" s="50"/>
      <c r="F372" s="50"/>
      <c r="G372" s="145">
        <f>G373+G377</f>
        <v>145.4</v>
      </c>
    </row>
    <row r="373" spans="1:7" ht="54.75" hidden="1">
      <c r="A373" s="63" t="s">
        <v>553</v>
      </c>
      <c r="B373" s="37" t="s">
        <v>144</v>
      </c>
      <c r="C373" s="40" t="s">
        <v>159</v>
      </c>
      <c r="D373" s="40" t="s">
        <v>240</v>
      </c>
      <c r="E373" s="50" t="s">
        <v>320</v>
      </c>
      <c r="F373" s="50"/>
      <c r="G373" s="143">
        <f>G374</f>
        <v>0</v>
      </c>
    </row>
    <row r="374" spans="1:7" ht="41.25" hidden="1">
      <c r="A374" s="109" t="s">
        <v>554</v>
      </c>
      <c r="B374" s="38" t="s">
        <v>144</v>
      </c>
      <c r="C374" s="38" t="s">
        <v>159</v>
      </c>
      <c r="D374" s="38" t="s">
        <v>240</v>
      </c>
      <c r="E374" s="48" t="s">
        <v>80</v>
      </c>
      <c r="F374" s="48"/>
      <c r="G374" s="144">
        <f>G375</f>
        <v>0</v>
      </c>
    </row>
    <row r="375" spans="1:7" ht="27.75" hidden="1">
      <c r="A375" s="110" t="s">
        <v>555</v>
      </c>
      <c r="B375" s="38" t="s">
        <v>144</v>
      </c>
      <c r="C375" s="38" t="s">
        <v>159</v>
      </c>
      <c r="D375" s="38" t="s">
        <v>240</v>
      </c>
      <c r="E375" s="48" t="s">
        <v>556</v>
      </c>
      <c r="F375" s="48"/>
      <c r="G375" s="144">
        <f>G376</f>
        <v>0</v>
      </c>
    </row>
    <row r="376" spans="1:7" ht="15" hidden="1">
      <c r="A376" s="61" t="s">
        <v>135</v>
      </c>
      <c r="B376" s="38" t="s">
        <v>144</v>
      </c>
      <c r="C376" s="38" t="s">
        <v>159</v>
      </c>
      <c r="D376" s="38" t="s">
        <v>240</v>
      </c>
      <c r="E376" s="48" t="s">
        <v>556</v>
      </c>
      <c r="F376" s="48" t="s">
        <v>236</v>
      </c>
      <c r="G376" s="144"/>
    </row>
    <row r="377" spans="1:7" ht="95.25">
      <c r="A377" s="125" t="s">
        <v>612</v>
      </c>
      <c r="B377" s="37" t="s">
        <v>144</v>
      </c>
      <c r="C377" s="37" t="s">
        <v>104</v>
      </c>
      <c r="D377" s="37" t="s">
        <v>240</v>
      </c>
      <c r="E377" s="44" t="s">
        <v>316</v>
      </c>
      <c r="F377" s="44"/>
      <c r="G377" s="151">
        <f>G378</f>
        <v>145.4</v>
      </c>
    </row>
    <row r="378" spans="1:7" ht="122.25">
      <c r="A378" s="96" t="s">
        <v>626</v>
      </c>
      <c r="B378" s="38" t="s">
        <v>144</v>
      </c>
      <c r="C378" s="38" t="s">
        <v>159</v>
      </c>
      <c r="D378" s="38" t="s">
        <v>240</v>
      </c>
      <c r="E378" s="48" t="s">
        <v>627</v>
      </c>
      <c r="F378" s="48"/>
      <c r="G378" s="147">
        <f>G379+G381</f>
        <v>145.4</v>
      </c>
    </row>
    <row r="379" spans="1:7" ht="15">
      <c r="A379" s="38" t="s">
        <v>628</v>
      </c>
      <c r="B379" s="38" t="s">
        <v>144</v>
      </c>
      <c r="C379" s="38" t="s">
        <v>159</v>
      </c>
      <c r="D379" s="38" t="s">
        <v>240</v>
      </c>
      <c r="E379" s="48" t="s">
        <v>629</v>
      </c>
      <c r="F379" s="48"/>
      <c r="G379" s="147">
        <f>G380</f>
        <v>100.5</v>
      </c>
    </row>
    <row r="380" spans="1:7" ht="15">
      <c r="A380" s="38" t="s">
        <v>135</v>
      </c>
      <c r="B380" s="38" t="s">
        <v>144</v>
      </c>
      <c r="C380" s="38" t="s">
        <v>159</v>
      </c>
      <c r="D380" s="38" t="s">
        <v>240</v>
      </c>
      <c r="E380" s="48" t="s">
        <v>629</v>
      </c>
      <c r="F380" s="48" t="s">
        <v>236</v>
      </c>
      <c r="G380" s="147">
        <v>100.5</v>
      </c>
    </row>
    <row r="381" spans="1:7" ht="27">
      <c r="A381" s="38" t="s">
        <v>330</v>
      </c>
      <c r="B381" s="38" t="s">
        <v>144</v>
      </c>
      <c r="C381" s="38" t="s">
        <v>159</v>
      </c>
      <c r="D381" s="38" t="s">
        <v>240</v>
      </c>
      <c r="E381" s="48" t="s">
        <v>630</v>
      </c>
      <c r="F381" s="48"/>
      <c r="G381" s="147">
        <f>G382</f>
        <v>44.9</v>
      </c>
    </row>
    <row r="382" spans="1:7" ht="15">
      <c r="A382" s="38" t="s">
        <v>135</v>
      </c>
      <c r="B382" s="38" t="s">
        <v>144</v>
      </c>
      <c r="C382" s="38" t="s">
        <v>159</v>
      </c>
      <c r="D382" s="38" t="s">
        <v>240</v>
      </c>
      <c r="E382" s="48" t="s">
        <v>630</v>
      </c>
      <c r="F382" s="48" t="s">
        <v>236</v>
      </c>
      <c r="G382" s="147">
        <v>44.9</v>
      </c>
    </row>
    <row r="383" spans="1:7" ht="15">
      <c r="A383" s="63" t="s">
        <v>341</v>
      </c>
      <c r="B383" s="37" t="s">
        <v>144</v>
      </c>
      <c r="C383" s="37" t="s">
        <v>247</v>
      </c>
      <c r="D383" s="37"/>
      <c r="E383" s="44"/>
      <c r="F383" s="44"/>
      <c r="G383" s="151">
        <f>G384</f>
        <v>1870</v>
      </c>
    </row>
    <row r="384" spans="1:7" ht="15">
      <c r="A384" s="37" t="s">
        <v>238</v>
      </c>
      <c r="B384" s="37" t="s">
        <v>144</v>
      </c>
      <c r="C384" s="37" t="s">
        <v>247</v>
      </c>
      <c r="D384" s="37" t="s">
        <v>264</v>
      </c>
      <c r="E384" s="44"/>
      <c r="F384" s="44"/>
      <c r="G384" s="151">
        <f>G385</f>
        <v>1870</v>
      </c>
    </row>
    <row r="385" spans="1:7" ht="29.25">
      <c r="A385" s="82" t="s">
        <v>102</v>
      </c>
      <c r="B385" s="38" t="s">
        <v>144</v>
      </c>
      <c r="C385" s="37" t="s">
        <v>247</v>
      </c>
      <c r="D385" s="37" t="s">
        <v>264</v>
      </c>
      <c r="E385" s="37" t="s">
        <v>440</v>
      </c>
      <c r="F385" s="38"/>
      <c r="G385" s="155">
        <f>G386</f>
        <v>1870</v>
      </c>
    </row>
    <row r="386" spans="1:7" ht="28.5">
      <c r="A386" s="45" t="s">
        <v>441</v>
      </c>
      <c r="B386" s="38" t="s">
        <v>144</v>
      </c>
      <c r="C386" s="40" t="s">
        <v>247</v>
      </c>
      <c r="D386" s="40" t="s">
        <v>264</v>
      </c>
      <c r="E386" s="40" t="s">
        <v>442</v>
      </c>
      <c r="F386" s="38"/>
      <c r="G386" s="155">
        <f>G387</f>
        <v>1870</v>
      </c>
    </row>
    <row r="387" spans="1:7" ht="41.25">
      <c r="A387" s="39" t="s">
        <v>631</v>
      </c>
      <c r="B387" s="38" t="s">
        <v>144</v>
      </c>
      <c r="C387" s="38" t="s">
        <v>247</v>
      </c>
      <c r="D387" s="38" t="s">
        <v>264</v>
      </c>
      <c r="E387" s="38" t="s">
        <v>632</v>
      </c>
      <c r="F387" s="38"/>
      <c r="G387" s="154">
        <f>G388</f>
        <v>1870</v>
      </c>
    </row>
    <row r="388" spans="1:7" ht="15">
      <c r="A388" s="38" t="s">
        <v>135</v>
      </c>
      <c r="B388" s="38" t="s">
        <v>144</v>
      </c>
      <c r="C388" s="38" t="s">
        <v>247</v>
      </c>
      <c r="D388" s="38" t="s">
        <v>264</v>
      </c>
      <c r="E388" s="38" t="s">
        <v>632</v>
      </c>
      <c r="F388" s="38" t="s">
        <v>236</v>
      </c>
      <c r="G388" s="154">
        <v>1870</v>
      </c>
    </row>
    <row r="389" spans="1:7" ht="15">
      <c r="A389" s="53" t="s">
        <v>251</v>
      </c>
      <c r="B389" s="37" t="s">
        <v>144</v>
      </c>
      <c r="C389" s="37">
        <v>10</v>
      </c>
      <c r="D389" s="37"/>
      <c r="E389" s="38"/>
      <c r="F389" s="38"/>
      <c r="G389" s="143">
        <f>G390</f>
        <v>13100.061</v>
      </c>
    </row>
    <row r="390" spans="1:7" ht="15">
      <c r="A390" s="53" t="s">
        <v>254</v>
      </c>
      <c r="B390" s="37" t="s">
        <v>144</v>
      </c>
      <c r="C390" s="37">
        <v>10</v>
      </c>
      <c r="D390" s="37" t="s">
        <v>240</v>
      </c>
      <c r="E390" s="38"/>
      <c r="F390" s="38"/>
      <c r="G390" s="144">
        <f>G391+G409</f>
        <v>13100.061</v>
      </c>
    </row>
    <row r="391" spans="1:7" ht="57">
      <c r="A391" s="94" t="s">
        <v>494</v>
      </c>
      <c r="B391" s="37" t="s">
        <v>144</v>
      </c>
      <c r="C391" s="40" t="s">
        <v>148</v>
      </c>
      <c r="D391" s="40" t="s">
        <v>240</v>
      </c>
      <c r="E391" s="64" t="s">
        <v>122</v>
      </c>
      <c r="F391" s="40"/>
      <c r="G391" s="145">
        <f>G392</f>
        <v>13050.061</v>
      </c>
    </row>
    <row r="392" spans="1:7" ht="81.75">
      <c r="A392" s="85" t="s">
        <v>588</v>
      </c>
      <c r="B392" s="38" t="s">
        <v>144</v>
      </c>
      <c r="C392" s="46" t="s">
        <v>148</v>
      </c>
      <c r="D392" s="46" t="s">
        <v>240</v>
      </c>
      <c r="E392" s="85" t="s">
        <v>91</v>
      </c>
      <c r="F392" s="46"/>
      <c r="G392" s="146">
        <f>G393+G396+G403+G406</f>
        <v>13050.061</v>
      </c>
    </row>
    <row r="393" spans="1:7" ht="15">
      <c r="A393" s="38" t="s">
        <v>255</v>
      </c>
      <c r="B393" s="38" t="s">
        <v>144</v>
      </c>
      <c r="C393" s="38" t="s">
        <v>148</v>
      </c>
      <c r="D393" s="38" t="s">
        <v>240</v>
      </c>
      <c r="E393" s="38" t="s">
        <v>633</v>
      </c>
      <c r="F393" s="38"/>
      <c r="G393" s="144">
        <f>G395+G394</f>
        <v>2552.344</v>
      </c>
    </row>
    <row r="394" spans="1:7" ht="27">
      <c r="A394" s="38" t="s">
        <v>332</v>
      </c>
      <c r="B394" s="38" t="s">
        <v>144</v>
      </c>
      <c r="C394" s="38" t="s">
        <v>148</v>
      </c>
      <c r="D394" s="38" t="s">
        <v>240</v>
      </c>
      <c r="E394" s="38" t="s">
        <v>633</v>
      </c>
      <c r="F394" s="38" t="s">
        <v>234</v>
      </c>
      <c r="G394" s="144">
        <v>19</v>
      </c>
    </row>
    <row r="395" spans="1:7" ht="27.75">
      <c r="A395" s="58" t="s">
        <v>153</v>
      </c>
      <c r="B395" s="38" t="s">
        <v>144</v>
      </c>
      <c r="C395" s="38" t="s">
        <v>148</v>
      </c>
      <c r="D395" s="38" t="s">
        <v>240</v>
      </c>
      <c r="E395" s="38" t="s">
        <v>633</v>
      </c>
      <c r="F395" s="38" t="s">
        <v>149</v>
      </c>
      <c r="G395" s="147">
        <v>2533.344</v>
      </c>
    </row>
    <row r="396" spans="1:7" ht="27.75">
      <c r="A396" s="41" t="s">
        <v>634</v>
      </c>
      <c r="B396" s="38" t="s">
        <v>144</v>
      </c>
      <c r="C396" s="38" t="s">
        <v>148</v>
      </c>
      <c r="D396" s="38" t="s">
        <v>240</v>
      </c>
      <c r="E396" s="58" t="s">
        <v>635</v>
      </c>
      <c r="F396" s="38"/>
      <c r="G396" s="144">
        <f>G397+G400</f>
        <v>9958.885</v>
      </c>
    </row>
    <row r="397" spans="1:7" ht="27.75">
      <c r="A397" s="41" t="s">
        <v>256</v>
      </c>
      <c r="B397" s="38" t="s">
        <v>144</v>
      </c>
      <c r="C397" s="38" t="s">
        <v>148</v>
      </c>
      <c r="D397" s="38" t="s">
        <v>240</v>
      </c>
      <c r="E397" s="58" t="s">
        <v>636</v>
      </c>
      <c r="F397" s="38"/>
      <c r="G397" s="144">
        <f>G399+G398</f>
        <v>7939.933</v>
      </c>
    </row>
    <row r="398" spans="1:7" ht="27">
      <c r="A398" s="38" t="s">
        <v>332</v>
      </c>
      <c r="B398" s="38" t="s">
        <v>144</v>
      </c>
      <c r="C398" s="38" t="s">
        <v>148</v>
      </c>
      <c r="D398" s="38" t="s">
        <v>240</v>
      </c>
      <c r="E398" s="58" t="s">
        <v>636</v>
      </c>
      <c r="F398" s="38" t="s">
        <v>234</v>
      </c>
      <c r="G398" s="144">
        <v>173.058</v>
      </c>
    </row>
    <row r="399" spans="1:7" ht="27.75">
      <c r="A399" s="58" t="s">
        <v>153</v>
      </c>
      <c r="B399" s="38" t="s">
        <v>144</v>
      </c>
      <c r="C399" s="38" t="s">
        <v>148</v>
      </c>
      <c r="D399" s="38" t="s">
        <v>240</v>
      </c>
      <c r="E399" s="58" t="s">
        <v>636</v>
      </c>
      <c r="F399" s="38" t="s">
        <v>149</v>
      </c>
      <c r="G399" s="147">
        <v>7766.875</v>
      </c>
    </row>
    <row r="400" spans="1:7" ht="27.75">
      <c r="A400" s="41" t="s">
        <v>312</v>
      </c>
      <c r="B400" s="38" t="s">
        <v>144</v>
      </c>
      <c r="C400" s="38" t="s">
        <v>148</v>
      </c>
      <c r="D400" s="38" t="s">
        <v>240</v>
      </c>
      <c r="E400" s="58" t="s">
        <v>637</v>
      </c>
      <c r="F400" s="38"/>
      <c r="G400" s="144">
        <f>G402+G401</f>
        <v>2018.952</v>
      </c>
    </row>
    <row r="401" spans="1:7" ht="27">
      <c r="A401" s="38" t="s">
        <v>332</v>
      </c>
      <c r="B401" s="38" t="s">
        <v>144</v>
      </c>
      <c r="C401" s="38" t="s">
        <v>148</v>
      </c>
      <c r="D401" s="38" t="s">
        <v>240</v>
      </c>
      <c r="E401" s="58" t="s">
        <v>637</v>
      </c>
      <c r="F401" s="38" t="s">
        <v>234</v>
      </c>
      <c r="G401" s="144">
        <v>36.23</v>
      </c>
    </row>
    <row r="402" spans="1:7" ht="27.75">
      <c r="A402" s="58" t="s">
        <v>153</v>
      </c>
      <c r="B402" s="38" t="s">
        <v>144</v>
      </c>
      <c r="C402" s="38" t="s">
        <v>148</v>
      </c>
      <c r="D402" s="38" t="s">
        <v>240</v>
      </c>
      <c r="E402" s="58" t="s">
        <v>637</v>
      </c>
      <c r="F402" s="38" t="s">
        <v>149</v>
      </c>
      <c r="G402" s="147">
        <v>1982.722</v>
      </c>
    </row>
    <row r="403" spans="1:7" ht="54.75">
      <c r="A403" s="41" t="s">
        <v>257</v>
      </c>
      <c r="B403" s="38" t="s">
        <v>144</v>
      </c>
      <c r="C403" s="38" t="s">
        <v>148</v>
      </c>
      <c r="D403" s="38" t="s">
        <v>240</v>
      </c>
      <c r="E403" s="58" t="s">
        <v>638</v>
      </c>
      <c r="F403" s="38"/>
      <c r="G403" s="144">
        <f>G405+G404</f>
        <v>96.825</v>
      </c>
    </row>
    <row r="404" spans="1:7" ht="27">
      <c r="A404" s="38" t="s">
        <v>332</v>
      </c>
      <c r="B404" s="38" t="s">
        <v>144</v>
      </c>
      <c r="C404" s="38" t="s">
        <v>148</v>
      </c>
      <c r="D404" s="38" t="s">
        <v>240</v>
      </c>
      <c r="E404" s="58" t="s">
        <v>638</v>
      </c>
      <c r="F404" s="38" t="s">
        <v>234</v>
      </c>
      <c r="G404" s="144">
        <v>1.685</v>
      </c>
    </row>
    <row r="405" spans="1:7" ht="27.75">
      <c r="A405" s="58" t="s">
        <v>153</v>
      </c>
      <c r="B405" s="38" t="s">
        <v>144</v>
      </c>
      <c r="C405" s="38" t="s">
        <v>148</v>
      </c>
      <c r="D405" s="38" t="s">
        <v>240</v>
      </c>
      <c r="E405" s="58" t="s">
        <v>638</v>
      </c>
      <c r="F405" s="38" t="s">
        <v>149</v>
      </c>
      <c r="G405" s="147">
        <v>95.14</v>
      </c>
    </row>
    <row r="406" spans="1:7" ht="54.75">
      <c r="A406" s="58" t="s">
        <v>103</v>
      </c>
      <c r="B406" s="38" t="s">
        <v>144</v>
      </c>
      <c r="C406" s="38" t="s">
        <v>148</v>
      </c>
      <c r="D406" s="58" t="s">
        <v>240</v>
      </c>
      <c r="E406" s="58" t="s">
        <v>639</v>
      </c>
      <c r="F406" s="38"/>
      <c r="G406" s="144">
        <f>G408+G407</f>
        <v>442.007</v>
      </c>
    </row>
    <row r="407" spans="1:7" ht="27">
      <c r="A407" s="38" t="s">
        <v>332</v>
      </c>
      <c r="B407" s="38" t="s">
        <v>144</v>
      </c>
      <c r="C407" s="38" t="s">
        <v>148</v>
      </c>
      <c r="D407" s="38" t="s">
        <v>240</v>
      </c>
      <c r="E407" s="58" t="s">
        <v>639</v>
      </c>
      <c r="F407" s="38" t="s">
        <v>234</v>
      </c>
      <c r="G407" s="144">
        <v>5.723</v>
      </c>
    </row>
    <row r="408" spans="1:7" ht="27.75">
      <c r="A408" s="58" t="s">
        <v>153</v>
      </c>
      <c r="B408" s="38" t="s">
        <v>144</v>
      </c>
      <c r="C408" s="38" t="s">
        <v>148</v>
      </c>
      <c r="D408" s="38" t="s">
        <v>240</v>
      </c>
      <c r="E408" s="58" t="s">
        <v>639</v>
      </c>
      <c r="F408" s="38" t="s">
        <v>149</v>
      </c>
      <c r="G408" s="147">
        <v>436.284</v>
      </c>
    </row>
    <row r="409" spans="1:7" ht="100.5">
      <c r="A409" s="82" t="s">
        <v>640</v>
      </c>
      <c r="B409" s="37" t="s">
        <v>144</v>
      </c>
      <c r="C409" s="37" t="s">
        <v>148</v>
      </c>
      <c r="D409" s="37" t="s">
        <v>240</v>
      </c>
      <c r="E409" s="86" t="s">
        <v>97</v>
      </c>
      <c r="F409" s="37"/>
      <c r="G409" s="151">
        <f>G410</f>
        <v>50</v>
      </c>
    </row>
    <row r="410" spans="1:7" ht="105">
      <c r="A410" s="83" t="s">
        <v>641</v>
      </c>
      <c r="B410" s="38" t="s">
        <v>144</v>
      </c>
      <c r="C410" s="38" t="s">
        <v>148</v>
      </c>
      <c r="D410" s="38" t="s">
        <v>240</v>
      </c>
      <c r="E410" s="58" t="s">
        <v>642</v>
      </c>
      <c r="F410" s="38"/>
      <c r="G410" s="147">
        <f>G411</f>
        <v>50</v>
      </c>
    </row>
    <row r="411" spans="1:7" ht="27.75">
      <c r="A411" s="58" t="s">
        <v>643</v>
      </c>
      <c r="B411" s="38" t="s">
        <v>144</v>
      </c>
      <c r="C411" s="38" t="s">
        <v>148</v>
      </c>
      <c r="D411" s="38" t="s">
        <v>240</v>
      </c>
      <c r="E411" s="58" t="s">
        <v>644</v>
      </c>
      <c r="F411" s="38"/>
      <c r="G411" s="147">
        <f>G412</f>
        <v>50</v>
      </c>
    </row>
    <row r="412" spans="1:7" ht="27.75">
      <c r="A412" s="58" t="s">
        <v>153</v>
      </c>
      <c r="B412" s="38" t="s">
        <v>144</v>
      </c>
      <c r="C412" s="38" t="s">
        <v>148</v>
      </c>
      <c r="D412" s="38" t="s">
        <v>240</v>
      </c>
      <c r="E412" s="58" t="s">
        <v>644</v>
      </c>
      <c r="F412" s="38" t="s">
        <v>149</v>
      </c>
      <c r="G412" s="147">
        <v>50</v>
      </c>
    </row>
    <row r="413" spans="1:7" ht="54.75">
      <c r="A413" s="63" t="s">
        <v>645</v>
      </c>
      <c r="B413" s="37" t="s">
        <v>144</v>
      </c>
      <c r="C413" s="37">
        <v>14</v>
      </c>
      <c r="D413" s="37"/>
      <c r="E413" s="37"/>
      <c r="F413" s="37"/>
      <c r="G413" s="143">
        <f>G414+G419</f>
        <v>6392.114</v>
      </c>
    </row>
    <row r="414" spans="1:7" ht="57">
      <c r="A414" s="45" t="s">
        <v>78</v>
      </c>
      <c r="B414" s="46" t="s">
        <v>144</v>
      </c>
      <c r="C414" s="45" t="s">
        <v>235</v>
      </c>
      <c r="D414" s="50" t="s">
        <v>264</v>
      </c>
      <c r="E414" s="45" t="s">
        <v>96</v>
      </c>
      <c r="F414" s="40"/>
      <c r="G414" s="145">
        <f>G415</f>
        <v>6142.114</v>
      </c>
    </row>
    <row r="415" spans="1:7" ht="29.25">
      <c r="A415" s="82" t="s">
        <v>102</v>
      </c>
      <c r="B415" s="38" t="s">
        <v>144</v>
      </c>
      <c r="C415" s="59" t="s">
        <v>235</v>
      </c>
      <c r="D415" s="47" t="s">
        <v>264</v>
      </c>
      <c r="E415" s="59" t="s">
        <v>440</v>
      </c>
      <c r="F415" s="40"/>
      <c r="G415" s="146">
        <f>G416</f>
        <v>6142.114</v>
      </c>
    </row>
    <row r="416" spans="1:7" ht="28.5">
      <c r="A416" s="45" t="s">
        <v>441</v>
      </c>
      <c r="B416" s="38" t="s">
        <v>144</v>
      </c>
      <c r="C416" s="41" t="s">
        <v>235</v>
      </c>
      <c r="D416" s="48" t="s">
        <v>264</v>
      </c>
      <c r="E416" s="41" t="s">
        <v>442</v>
      </c>
      <c r="F416" s="37"/>
      <c r="G416" s="144">
        <f>G417</f>
        <v>6142.114</v>
      </c>
    </row>
    <row r="417" spans="1:7" ht="54.75">
      <c r="A417" s="41" t="s">
        <v>646</v>
      </c>
      <c r="B417" s="38" t="s">
        <v>144</v>
      </c>
      <c r="C417" s="41" t="s">
        <v>235</v>
      </c>
      <c r="D417" s="48" t="s">
        <v>264</v>
      </c>
      <c r="E417" s="41" t="s">
        <v>647</v>
      </c>
      <c r="F417" s="37"/>
      <c r="G417" s="144">
        <f>G418</f>
        <v>6142.114</v>
      </c>
    </row>
    <row r="418" spans="1:7" ht="15">
      <c r="A418" s="61" t="s">
        <v>135</v>
      </c>
      <c r="B418" s="38" t="s">
        <v>144</v>
      </c>
      <c r="C418" s="38" t="s">
        <v>235</v>
      </c>
      <c r="D418" s="48" t="s">
        <v>264</v>
      </c>
      <c r="E418" s="41" t="s">
        <v>647</v>
      </c>
      <c r="F418" s="38" t="s">
        <v>236</v>
      </c>
      <c r="G418" s="147">
        <v>6142.114</v>
      </c>
    </row>
    <row r="419" spans="1:7" ht="27">
      <c r="A419" s="128" t="s">
        <v>323</v>
      </c>
      <c r="B419" s="38" t="s">
        <v>144</v>
      </c>
      <c r="C419" s="37" t="s">
        <v>235</v>
      </c>
      <c r="D419" s="44" t="s">
        <v>240</v>
      </c>
      <c r="E419" s="63"/>
      <c r="F419" s="37"/>
      <c r="G419" s="151">
        <f>G420</f>
        <v>250</v>
      </c>
    </row>
    <row r="420" spans="1:7" ht="29.25">
      <c r="A420" s="82" t="s">
        <v>102</v>
      </c>
      <c r="B420" s="38" t="s">
        <v>144</v>
      </c>
      <c r="C420" s="46" t="s">
        <v>235</v>
      </c>
      <c r="D420" s="47" t="s">
        <v>240</v>
      </c>
      <c r="E420" s="59" t="s">
        <v>440</v>
      </c>
      <c r="F420" s="46"/>
      <c r="G420" s="149">
        <f>G421</f>
        <v>250</v>
      </c>
    </row>
    <row r="421" spans="1:7" ht="28.5">
      <c r="A421" s="45" t="s">
        <v>441</v>
      </c>
      <c r="B421" s="38" t="s">
        <v>144</v>
      </c>
      <c r="C421" s="38" t="s">
        <v>648</v>
      </c>
      <c r="D421" s="38" t="s">
        <v>240</v>
      </c>
      <c r="E421" s="60" t="s">
        <v>442</v>
      </c>
      <c r="F421" s="38"/>
      <c r="G421" s="147">
        <f>G422</f>
        <v>250</v>
      </c>
    </row>
    <row r="422" spans="1:7" ht="41.25">
      <c r="A422" s="110" t="s">
        <v>649</v>
      </c>
      <c r="B422" s="38" t="s">
        <v>144</v>
      </c>
      <c r="C422" s="38" t="s">
        <v>235</v>
      </c>
      <c r="D422" s="38" t="s">
        <v>240</v>
      </c>
      <c r="E422" s="60" t="s">
        <v>650</v>
      </c>
      <c r="F422" s="38"/>
      <c r="G422" s="147">
        <f>G423</f>
        <v>250</v>
      </c>
    </row>
    <row r="423" spans="1:7" ht="15">
      <c r="A423" s="61" t="s">
        <v>135</v>
      </c>
      <c r="B423" s="38" t="s">
        <v>144</v>
      </c>
      <c r="C423" s="38" t="s">
        <v>235</v>
      </c>
      <c r="D423" s="38" t="s">
        <v>240</v>
      </c>
      <c r="E423" s="60" t="s">
        <v>650</v>
      </c>
      <c r="F423" s="38" t="s">
        <v>236</v>
      </c>
      <c r="G423" s="147">
        <v>250</v>
      </c>
    </row>
    <row r="424" spans="1:7" ht="15" hidden="1">
      <c r="A424" s="61" t="s">
        <v>72</v>
      </c>
      <c r="B424" s="38"/>
      <c r="C424" s="38"/>
      <c r="D424" s="38"/>
      <c r="E424" s="41"/>
      <c r="F424" s="38"/>
      <c r="G424" s="147"/>
    </row>
    <row r="425" spans="1:7" ht="40.5">
      <c r="A425" s="37" t="s">
        <v>326</v>
      </c>
      <c r="B425" s="37" t="s">
        <v>145</v>
      </c>
      <c r="C425" s="37"/>
      <c r="D425" s="37"/>
      <c r="E425" s="37"/>
      <c r="F425" s="37"/>
      <c r="G425" s="143">
        <f>G426+G445+G547</f>
        <v>235044.673</v>
      </c>
    </row>
    <row r="426" spans="1:7" ht="27">
      <c r="A426" s="37" t="s">
        <v>430</v>
      </c>
      <c r="B426" s="37" t="s">
        <v>145</v>
      </c>
      <c r="C426" s="37" t="s">
        <v>264</v>
      </c>
      <c r="D426" s="37"/>
      <c r="E426" s="37"/>
      <c r="F426" s="37"/>
      <c r="G426" s="143">
        <f>G427</f>
        <v>1854.747</v>
      </c>
    </row>
    <row r="427" spans="1:7" ht="81">
      <c r="A427" s="37" t="s">
        <v>162</v>
      </c>
      <c r="B427" s="37" t="s">
        <v>145</v>
      </c>
      <c r="C427" s="37" t="s">
        <v>264</v>
      </c>
      <c r="D427" s="37" t="s">
        <v>241</v>
      </c>
      <c r="E427" s="37"/>
      <c r="F427" s="37"/>
      <c r="G427" s="143">
        <f>G428+G435</f>
        <v>1854.747</v>
      </c>
    </row>
    <row r="428" spans="1:7" ht="27.75">
      <c r="A428" s="63" t="s">
        <v>444</v>
      </c>
      <c r="B428" s="40" t="s">
        <v>145</v>
      </c>
      <c r="C428" s="40" t="s">
        <v>264</v>
      </c>
      <c r="D428" s="40" t="s">
        <v>241</v>
      </c>
      <c r="E428" s="40" t="s">
        <v>106</v>
      </c>
      <c r="F428" s="40"/>
      <c r="G428" s="145">
        <f>G429</f>
        <v>1141.987</v>
      </c>
    </row>
    <row r="429" spans="1:7" ht="27.75">
      <c r="A429" s="41" t="s">
        <v>445</v>
      </c>
      <c r="B429" s="38" t="s">
        <v>145</v>
      </c>
      <c r="C429" s="38" t="s">
        <v>264</v>
      </c>
      <c r="D429" s="38" t="s">
        <v>241</v>
      </c>
      <c r="E429" s="38" t="s">
        <v>107</v>
      </c>
      <c r="F429" s="38"/>
      <c r="G429" s="144">
        <f>G430</f>
        <v>1141.987</v>
      </c>
    </row>
    <row r="430" spans="1:7" ht="40.5">
      <c r="A430" s="38" t="s">
        <v>98</v>
      </c>
      <c r="B430" s="38" t="s">
        <v>145</v>
      </c>
      <c r="C430" s="38" t="s">
        <v>264</v>
      </c>
      <c r="D430" s="38" t="s">
        <v>241</v>
      </c>
      <c r="E430" s="38" t="s">
        <v>108</v>
      </c>
      <c r="F430" s="38"/>
      <c r="G430" s="144">
        <f>G431+G432+G433</f>
        <v>1141.987</v>
      </c>
    </row>
    <row r="431" spans="1:7" ht="81">
      <c r="A431" s="38" t="s">
        <v>331</v>
      </c>
      <c r="B431" s="38" t="s">
        <v>145</v>
      </c>
      <c r="C431" s="38" t="s">
        <v>264</v>
      </c>
      <c r="D431" s="38" t="s">
        <v>241</v>
      </c>
      <c r="E431" s="38" t="s">
        <v>108</v>
      </c>
      <c r="F431" s="38" t="s">
        <v>152</v>
      </c>
      <c r="G431" s="144">
        <v>1125.152</v>
      </c>
    </row>
    <row r="432" spans="1:7" ht="27">
      <c r="A432" s="38" t="s">
        <v>332</v>
      </c>
      <c r="B432" s="38" t="s">
        <v>145</v>
      </c>
      <c r="C432" s="38" t="s">
        <v>264</v>
      </c>
      <c r="D432" s="38" t="s">
        <v>241</v>
      </c>
      <c r="E432" s="38" t="s">
        <v>108</v>
      </c>
      <c r="F432" s="38" t="s">
        <v>234</v>
      </c>
      <c r="G432" s="144">
        <v>16.035</v>
      </c>
    </row>
    <row r="433" spans="1:7" ht="15">
      <c r="A433" s="38" t="s">
        <v>150</v>
      </c>
      <c r="B433" s="38" t="s">
        <v>145</v>
      </c>
      <c r="C433" s="38" t="s">
        <v>264</v>
      </c>
      <c r="D433" s="38" t="s">
        <v>241</v>
      </c>
      <c r="E433" s="38" t="s">
        <v>108</v>
      </c>
      <c r="F433" s="38" t="s">
        <v>151</v>
      </c>
      <c r="G433" s="144">
        <v>0.8</v>
      </c>
    </row>
    <row r="434" spans="1:7" ht="15" hidden="1">
      <c r="A434" s="61" t="s">
        <v>150</v>
      </c>
      <c r="B434" s="38" t="s">
        <v>145</v>
      </c>
      <c r="C434" s="38" t="s">
        <v>264</v>
      </c>
      <c r="D434" s="38" t="s">
        <v>241</v>
      </c>
      <c r="E434" s="38" t="s">
        <v>108</v>
      </c>
      <c r="F434" s="38" t="s">
        <v>151</v>
      </c>
      <c r="G434" s="144"/>
    </row>
    <row r="435" spans="1:7" ht="15">
      <c r="A435" s="37" t="s">
        <v>135</v>
      </c>
      <c r="B435" s="37" t="s">
        <v>145</v>
      </c>
      <c r="C435" s="37" t="s">
        <v>264</v>
      </c>
      <c r="D435" s="37" t="s">
        <v>241</v>
      </c>
      <c r="E435" s="37"/>
      <c r="F435" s="37"/>
      <c r="G435" s="143">
        <f>G436+G441</f>
        <v>712.76</v>
      </c>
    </row>
    <row r="436" spans="1:7" ht="57">
      <c r="A436" s="94" t="s">
        <v>494</v>
      </c>
      <c r="B436" s="40" t="s">
        <v>145</v>
      </c>
      <c r="C436" s="40" t="s">
        <v>264</v>
      </c>
      <c r="D436" s="40" t="s">
        <v>241</v>
      </c>
      <c r="E436" s="40" t="s">
        <v>122</v>
      </c>
      <c r="F436" s="40"/>
      <c r="G436" s="145">
        <f>G437</f>
        <v>711</v>
      </c>
    </row>
    <row r="437" spans="1:7" ht="121.5">
      <c r="A437" s="129" t="s">
        <v>651</v>
      </c>
      <c r="B437" s="38" t="s">
        <v>145</v>
      </c>
      <c r="C437" s="46" t="s">
        <v>109</v>
      </c>
      <c r="D437" s="46" t="s">
        <v>241</v>
      </c>
      <c r="E437" s="130" t="s">
        <v>498</v>
      </c>
      <c r="F437" s="46"/>
      <c r="G437" s="149">
        <f>G438</f>
        <v>711</v>
      </c>
    </row>
    <row r="438" spans="1:7" ht="67.5">
      <c r="A438" s="119" t="s">
        <v>652</v>
      </c>
      <c r="B438" s="38" t="s">
        <v>145</v>
      </c>
      <c r="C438" s="38" t="s">
        <v>264</v>
      </c>
      <c r="D438" s="38" t="s">
        <v>241</v>
      </c>
      <c r="E438" s="88" t="s">
        <v>653</v>
      </c>
      <c r="F438" s="38"/>
      <c r="G438" s="147">
        <f>G439+G440</f>
        <v>711</v>
      </c>
    </row>
    <row r="439" spans="1:7" ht="81">
      <c r="A439" s="38" t="s">
        <v>331</v>
      </c>
      <c r="B439" s="40" t="s">
        <v>145</v>
      </c>
      <c r="C439" s="38" t="s">
        <v>264</v>
      </c>
      <c r="D439" s="38" t="s">
        <v>241</v>
      </c>
      <c r="E439" s="88" t="s">
        <v>653</v>
      </c>
      <c r="F439" s="38" t="s">
        <v>152</v>
      </c>
      <c r="G439" s="147">
        <v>711</v>
      </c>
    </row>
    <row r="440" spans="1:7" ht="27" hidden="1">
      <c r="A440" s="38" t="s">
        <v>332</v>
      </c>
      <c r="B440" s="40" t="s">
        <v>145</v>
      </c>
      <c r="C440" s="38" t="s">
        <v>264</v>
      </c>
      <c r="D440" s="38" t="s">
        <v>241</v>
      </c>
      <c r="E440" s="88" t="s">
        <v>653</v>
      </c>
      <c r="F440" s="38" t="s">
        <v>234</v>
      </c>
      <c r="G440" s="147"/>
    </row>
    <row r="441" spans="1:7" ht="54.75">
      <c r="A441" s="63" t="s">
        <v>94</v>
      </c>
      <c r="B441" s="37" t="s">
        <v>145</v>
      </c>
      <c r="C441" s="104" t="s">
        <v>264</v>
      </c>
      <c r="D441" s="104" t="s">
        <v>241</v>
      </c>
      <c r="E441" s="104" t="s">
        <v>473</v>
      </c>
      <c r="F441" s="37"/>
      <c r="G441" s="151">
        <f>G442</f>
        <v>1.76</v>
      </c>
    </row>
    <row r="442" spans="1:7" ht="94.5">
      <c r="A442" s="43" t="s">
        <v>474</v>
      </c>
      <c r="B442" s="38" t="s">
        <v>145</v>
      </c>
      <c r="C442" s="103" t="s">
        <v>264</v>
      </c>
      <c r="D442" s="103" t="s">
        <v>241</v>
      </c>
      <c r="E442" s="103" t="s">
        <v>475</v>
      </c>
      <c r="F442" s="38"/>
      <c r="G442" s="147">
        <f>G443</f>
        <v>1.76</v>
      </c>
    </row>
    <row r="443" spans="1:7" ht="40.5">
      <c r="A443" s="38" t="s">
        <v>95</v>
      </c>
      <c r="B443" s="38" t="s">
        <v>145</v>
      </c>
      <c r="C443" s="103" t="s">
        <v>264</v>
      </c>
      <c r="D443" s="103" t="s">
        <v>241</v>
      </c>
      <c r="E443" s="103" t="s">
        <v>476</v>
      </c>
      <c r="F443" s="38"/>
      <c r="G443" s="147">
        <f>G444</f>
        <v>1.76</v>
      </c>
    </row>
    <row r="444" spans="1:7" ht="27">
      <c r="A444" s="38" t="s">
        <v>332</v>
      </c>
      <c r="B444" s="38" t="s">
        <v>145</v>
      </c>
      <c r="C444" s="103" t="s">
        <v>264</v>
      </c>
      <c r="D444" s="103" t="s">
        <v>241</v>
      </c>
      <c r="E444" s="103" t="s">
        <v>476</v>
      </c>
      <c r="F444" s="38" t="s">
        <v>234</v>
      </c>
      <c r="G444" s="147">
        <v>1.76</v>
      </c>
    </row>
    <row r="445" spans="1:7" ht="15">
      <c r="A445" s="40" t="s">
        <v>140</v>
      </c>
      <c r="B445" s="40" t="s">
        <v>145</v>
      </c>
      <c r="C445" s="40" t="s">
        <v>244</v>
      </c>
      <c r="D445" s="40"/>
      <c r="E445" s="40"/>
      <c r="F445" s="40"/>
      <c r="G445" s="152">
        <f>G446+G471+G528+G534</f>
        <v>215100.758</v>
      </c>
    </row>
    <row r="446" spans="1:7" ht="15">
      <c r="A446" s="37" t="s">
        <v>141</v>
      </c>
      <c r="B446" s="37" t="s">
        <v>145</v>
      </c>
      <c r="C446" s="37" t="s">
        <v>244</v>
      </c>
      <c r="D446" s="37" t="s">
        <v>264</v>
      </c>
      <c r="E446" s="37"/>
      <c r="F446" s="37"/>
      <c r="G446" s="143">
        <f>G447+G461</f>
        <v>33461.752</v>
      </c>
    </row>
    <row r="447" spans="1:7" ht="41.25">
      <c r="A447" s="63" t="s">
        <v>90</v>
      </c>
      <c r="B447" s="37" t="s">
        <v>145</v>
      </c>
      <c r="C447" s="37" t="s">
        <v>244</v>
      </c>
      <c r="D447" s="37" t="s">
        <v>264</v>
      </c>
      <c r="E447" s="37" t="s">
        <v>317</v>
      </c>
      <c r="F447" s="37"/>
      <c r="G447" s="143">
        <f>G448</f>
        <v>33461.752</v>
      </c>
    </row>
    <row r="448" spans="1:7" ht="71.25">
      <c r="A448" s="45" t="s">
        <v>654</v>
      </c>
      <c r="B448" s="37" t="s">
        <v>145</v>
      </c>
      <c r="C448" s="37" t="s">
        <v>244</v>
      </c>
      <c r="D448" s="37" t="s">
        <v>264</v>
      </c>
      <c r="E448" s="40" t="s">
        <v>572</v>
      </c>
      <c r="F448" s="38"/>
      <c r="G448" s="144">
        <f>G449+G454+G456+G458+G465</f>
        <v>33461.752</v>
      </c>
    </row>
    <row r="449" spans="1:7" ht="40.5">
      <c r="A449" s="38" t="s">
        <v>99</v>
      </c>
      <c r="B449" s="38" t="s">
        <v>145</v>
      </c>
      <c r="C449" s="38" t="s">
        <v>244</v>
      </c>
      <c r="D449" s="38" t="s">
        <v>264</v>
      </c>
      <c r="E449" s="38" t="s">
        <v>655</v>
      </c>
      <c r="F449" s="38"/>
      <c r="G449" s="144">
        <f>G450+G451+G453</f>
        <v>14098.871</v>
      </c>
    </row>
    <row r="450" spans="1:7" ht="81">
      <c r="A450" s="38" t="s">
        <v>331</v>
      </c>
      <c r="B450" s="38" t="s">
        <v>145</v>
      </c>
      <c r="C450" s="38" t="s">
        <v>244</v>
      </c>
      <c r="D450" s="38" t="s">
        <v>264</v>
      </c>
      <c r="E450" s="38" t="s">
        <v>655</v>
      </c>
      <c r="F450" s="38" t="s">
        <v>152</v>
      </c>
      <c r="G450" s="144">
        <v>4168.256</v>
      </c>
    </row>
    <row r="451" spans="1:7" ht="27">
      <c r="A451" s="38" t="s">
        <v>332</v>
      </c>
      <c r="B451" s="38" t="s">
        <v>145</v>
      </c>
      <c r="C451" s="38" t="s">
        <v>244</v>
      </c>
      <c r="D451" s="38" t="s">
        <v>264</v>
      </c>
      <c r="E451" s="38" t="s">
        <v>655</v>
      </c>
      <c r="F451" s="38" t="s">
        <v>234</v>
      </c>
      <c r="G451" s="144">
        <v>8071.008</v>
      </c>
    </row>
    <row r="452" spans="1:7" ht="15" hidden="1">
      <c r="A452" s="38" t="s">
        <v>8</v>
      </c>
      <c r="B452" s="38" t="s">
        <v>145</v>
      </c>
      <c r="C452" s="38" t="s">
        <v>244</v>
      </c>
      <c r="D452" s="38" t="s">
        <v>264</v>
      </c>
      <c r="E452" s="38" t="s">
        <v>655</v>
      </c>
      <c r="F452" s="38" t="s">
        <v>227</v>
      </c>
      <c r="G452" s="144"/>
    </row>
    <row r="453" spans="1:7" ht="15">
      <c r="A453" s="61" t="s">
        <v>150</v>
      </c>
      <c r="B453" s="38" t="s">
        <v>145</v>
      </c>
      <c r="C453" s="38" t="s">
        <v>244</v>
      </c>
      <c r="D453" s="38" t="s">
        <v>264</v>
      </c>
      <c r="E453" s="38" t="s">
        <v>655</v>
      </c>
      <c r="F453" s="38" t="s">
        <v>151</v>
      </c>
      <c r="G453" s="144">
        <v>1859.607</v>
      </c>
    </row>
    <row r="454" spans="1:7" ht="54">
      <c r="A454" s="46" t="s">
        <v>656</v>
      </c>
      <c r="B454" s="38" t="s">
        <v>145</v>
      </c>
      <c r="C454" s="38" t="s">
        <v>244</v>
      </c>
      <c r="D454" s="38" t="s">
        <v>264</v>
      </c>
      <c r="E454" s="38" t="s">
        <v>657</v>
      </c>
      <c r="F454" s="38"/>
      <c r="G454" s="144">
        <f>G455</f>
        <v>373.921</v>
      </c>
    </row>
    <row r="455" spans="1:7" ht="27">
      <c r="A455" s="38" t="s">
        <v>332</v>
      </c>
      <c r="B455" s="46" t="s">
        <v>145</v>
      </c>
      <c r="C455" s="46" t="s">
        <v>244</v>
      </c>
      <c r="D455" s="38" t="s">
        <v>264</v>
      </c>
      <c r="E455" s="38" t="s">
        <v>657</v>
      </c>
      <c r="F455" s="38" t="s">
        <v>234</v>
      </c>
      <c r="G455" s="144">
        <v>373.921</v>
      </c>
    </row>
    <row r="456" spans="1:7" ht="148.5">
      <c r="A456" s="126" t="s">
        <v>658</v>
      </c>
      <c r="B456" s="46" t="s">
        <v>145</v>
      </c>
      <c r="C456" s="46" t="s">
        <v>244</v>
      </c>
      <c r="D456" s="38" t="s">
        <v>264</v>
      </c>
      <c r="E456" s="38" t="s">
        <v>659</v>
      </c>
      <c r="F456" s="38"/>
      <c r="G456" s="144">
        <f>G457</f>
        <v>2582.155</v>
      </c>
    </row>
    <row r="457" spans="1:7" ht="27">
      <c r="A457" s="38" t="s">
        <v>332</v>
      </c>
      <c r="B457" s="46" t="s">
        <v>145</v>
      </c>
      <c r="C457" s="46" t="s">
        <v>244</v>
      </c>
      <c r="D457" s="38" t="s">
        <v>264</v>
      </c>
      <c r="E457" s="38" t="s">
        <v>659</v>
      </c>
      <c r="F457" s="38" t="s">
        <v>234</v>
      </c>
      <c r="G457" s="144">
        <v>2582.155</v>
      </c>
    </row>
    <row r="458" spans="1:7" ht="135.75">
      <c r="A458" s="118" t="s">
        <v>660</v>
      </c>
      <c r="B458" s="38" t="s">
        <v>145</v>
      </c>
      <c r="C458" s="38" t="s">
        <v>244</v>
      </c>
      <c r="D458" s="38" t="s">
        <v>264</v>
      </c>
      <c r="E458" s="58" t="s">
        <v>661</v>
      </c>
      <c r="F458" s="38"/>
      <c r="G458" s="144">
        <f>G459+G460</f>
        <v>13220.881</v>
      </c>
    </row>
    <row r="459" spans="1:7" ht="81">
      <c r="A459" s="38" t="s">
        <v>331</v>
      </c>
      <c r="B459" s="38" t="s">
        <v>145</v>
      </c>
      <c r="C459" s="38" t="s">
        <v>244</v>
      </c>
      <c r="D459" s="38" t="s">
        <v>264</v>
      </c>
      <c r="E459" s="58" t="s">
        <v>661</v>
      </c>
      <c r="F459" s="38" t="s">
        <v>152</v>
      </c>
      <c r="G459" s="147">
        <v>12812.702</v>
      </c>
    </row>
    <row r="460" spans="1:7" ht="27">
      <c r="A460" s="38" t="s">
        <v>332</v>
      </c>
      <c r="B460" s="38" t="s">
        <v>145</v>
      </c>
      <c r="C460" s="38" t="s">
        <v>244</v>
      </c>
      <c r="D460" s="38" t="s">
        <v>264</v>
      </c>
      <c r="E460" s="58" t="s">
        <v>661</v>
      </c>
      <c r="F460" s="38" t="s">
        <v>234</v>
      </c>
      <c r="G460" s="147">
        <v>408.179</v>
      </c>
    </row>
    <row r="461" spans="1:7" ht="90" hidden="1">
      <c r="A461" s="99" t="s">
        <v>92</v>
      </c>
      <c r="B461" s="37" t="s">
        <v>145</v>
      </c>
      <c r="C461" s="40" t="s">
        <v>244</v>
      </c>
      <c r="D461" s="40" t="s">
        <v>264</v>
      </c>
      <c r="E461" s="40" t="s">
        <v>500</v>
      </c>
      <c r="F461" s="40"/>
      <c r="G461" s="145">
        <f>G462</f>
        <v>0</v>
      </c>
    </row>
    <row r="462" spans="1:7" ht="105" hidden="1">
      <c r="A462" s="120" t="s">
        <v>607</v>
      </c>
      <c r="B462" s="37" t="s">
        <v>145</v>
      </c>
      <c r="C462" s="40" t="s">
        <v>244</v>
      </c>
      <c r="D462" s="40" t="s">
        <v>264</v>
      </c>
      <c r="E462" s="40" t="s">
        <v>84</v>
      </c>
      <c r="F462" s="40"/>
      <c r="G462" s="145">
        <f>G463</f>
        <v>0</v>
      </c>
    </row>
    <row r="463" spans="1:7" ht="40.5" hidden="1">
      <c r="A463" s="38" t="s">
        <v>99</v>
      </c>
      <c r="B463" s="38" t="s">
        <v>145</v>
      </c>
      <c r="C463" s="38" t="s">
        <v>114</v>
      </c>
      <c r="D463" s="38" t="s">
        <v>264</v>
      </c>
      <c r="E463" s="38" t="s">
        <v>502</v>
      </c>
      <c r="F463" s="38"/>
      <c r="G463" s="144">
        <f>G464</f>
        <v>0</v>
      </c>
    </row>
    <row r="464" spans="1:7" ht="27" hidden="1">
      <c r="A464" s="38" t="s">
        <v>332</v>
      </c>
      <c r="B464" s="38" t="s">
        <v>145</v>
      </c>
      <c r="C464" s="38" t="s">
        <v>244</v>
      </c>
      <c r="D464" s="38" t="s">
        <v>264</v>
      </c>
      <c r="E464" s="38" t="s">
        <v>502</v>
      </c>
      <c r="F464" s="38" t="s">
        <v>234</v>
      </c>
      <c r="G464" s="147"/>
    </row>
    <row r="465" spans="1:7" ht="40.5">
      <c r="A465" s="46" t="s">
        <v>577</v>
      </c>
      <c r="B465" s="38" t="s">
        <v>662</v>
      </c>
      <c r="C465" s="46" t="s">
        <v>244</v>
      </c>
      <c r="D465" s="46" t="s">
        <v>264</v>
      </c>
      <c r="E465" s="46" t="s">
        <v>578</v>
      </c>
      <c r="F465" s="46"/>
      <c r="G465" s="147">
        <f>G466</f>
        <v>3185.924</v>
      </c>
    </row>
    <row r="466" spans="1:7" ht="27">
      <c r="A466" s="38" t="s">
        <v>332</v>
      </c>
      <c r="B466" s="38" t="s">
        <v>145</v>
      </c>
      <c r="C466" s="38" t="s">
        <v>244</v>
      </c>
      <c r="D466" s="38" t="s">
        <v>264</v>
      </c>
      <c r="E466" s="46" t="s">
        <v>578</v>
      </c>
      <c r="F466" s="38" t="s">
        <v>234</v>
      </c>
      <c r="G466" s="147">
        <v>3185.924</v>
      </c>
    </row>
    <row r="467" spans="1:7" ht="15" hidden="1">
      <c r="A467" s="38"/>
      <c r="B467" s="38"/>
      <c r="C467" s="38"/>
      <c r="D467" s="38"/>
      <c r="E467" s="46"/>
      <c r="F467" s="38"/>
      <c r="G467" s="147"/>
    </row>
    <row r="468" spans="1:7" ht="15" hidden="1">
      <c r="A468" s="38"/>
      <c r="B468" s="38"/>
      <c r="C468" s="38"/>
      <c r="D468" s="38"/>
      <c r="E468" s="46"/>
      <c r="F468" s="38"/>
      <c r="G468" s="147"/>
    </row>
    <row r="469" spans="1:7" ht="15" hidden="1">
      <c r="A469" s="38"/>
      <c r="B469" s="38"/>
      <c r="C469" s="38"/>
      <c r="D469" s="38"/>
      <c r="E469" s="46"/>
      <c r="F469" s="38"/>
      <c r="G469" s="147"/>
    </row>
    <row r="470" spans="1:7" ht="15" hidden="1">
      <c r="A470" s="38"/>
      <c r="B470" s="38"/>
      <c r="C470" s="38"/>
      <c r="D470" s="38"/>
      <c r="E470" s="46"/>
      <c r="F470" s="38"/>
      <c r="G470" s="147"/>
    </row>
    <row r="471" spans="1:7" ht="15">
      <c r="A471" s="37" t="s">
        <v>142</v>
      </c>
      <c r="B471" s="37" t="s">
        <v>145</v>
      </c>
      <c r="C471" s="37" t="s">
        <v>244</v>
      </c>
      <c r="D471" s="37" t="s">
        <v>265</v>
      </c>
      <c r="E471" s="37"/>
      <c r="F471" s="37"/>
      <c r="G471" s="151">
        <f>G472+G504+G512+G516+G520+G524+G508</f>
        <v>175337.10499999998</v>
      </c>
    </row>
    <row r="472" spans="1:7" ht="63">
      <c r="A472" s="131" t="s">
        <v>90</v>
      </c>
      <c r="B472" s="38" t="s">
        <v>145</v>
      </c>
      <c r="C472" s="40" t="s">
        <v>244</v>
      </c>
      <c r="D472" s="40" t="s">
        <v>265</v>
      </c>
      <c r="E472" s="40" t="s">
        <v>317</v>
      </c>
      <c r="F472" s="40"/>
      <c r="G472" s="145">
        <f>G473+G499</f>
        <v>173627.031</v>
      </c>
    </row>
    <row r="473" spans="1:7" ht="71.25">
      <c r="A473" s="45" t="s">
        <v>663</v>
      </c>
      <c r="B473" s="40" t="s">
        <v>145</v>
      </c>
      <c r="C473" s="40" t="s">
        <v>244</v>
      </c>
      <c r="D473" s="40" t="s">
        <v>265</v>
      </c>
      <c r="E473" s="40" t="s">
        <v>572</v>
      </c>
      <c r="F473" s="40"/>
      <c r="G473" s="145">
        <f>G474+G477+G481+G485+G487+G489+G491+G493+G495+G479+G497</f>
        <v>168965.593</v>
      </c>
    </row>
    <row r="474" spans="1:7" ht="149.25">
      <c r="A474" s="92" t="s">
        <v>664</v>
      </c>
      <c r="B474" s="40" t="s">
        <v>145</v>
      </c>
      <c r="C474" s="38" t="s">
        <v>244</v>
      </c>
      <c r="D474" s="38" t="s">
        <v>265</v>
      </c>
      <c r="E474" s="38" t="s">
        <v>665</v>
      </c>
      <c r="F474" s="38"/>
      <c r="G474" s="144">
        <f>G475+G476</f>
        <v>146386.807</v>
      </c>
    </row>
    <row r="475" spans="1:7" ht="81">
      <c r="A475" s="38" t="s">
        <v>331</v>
      </c>
      <c r="B475" s="40" t="s">
        <v>145</v>
      </c>
      <c r="C475" s="38" t="s">
        <v>244</v>
      </c>
      <c r="D475" s="38" t="s">
        <v>265</v>
      </c>
      <c r="E475" s="38" t="s">
        <v>665</v>
      </c>
      <c r="F475" s="38" t="s">
        <v>152</v>
      </c>
      <c r="G475" s="144">
        <v>139659.383</v>
      </c>
    </row>
    <row r="476" spans="1:7" ht="27">
      <c r="A476" s="38" t="s">
        <v>332</v>
      </c>
      <c r="B476" s="40" t="s">
        <v>145</v>
      </c>
      <c r="C476" s="38" t="s">
        <v>244</v>
      </c>
      <c r="D476" s="38" t="s">
        <v>265</v>
      </c>
      <c r="E476" s="38" t="s">
        <v>665</v>
      </c>
      <c r="F476" s="38" t="s">
        <v>234</v>
      </c>
      <c r="G476" s="144">
        <v>6727.424</v>
      </c>
    </row>
    <row r="477" spans="1:7" ht="27">
      <c r="A477" s="46" t="s">
        <v>164</v>
      </c>
      <c r="B477" s="40" t="s">
        <v>145</v>
      </c>
      <c r="C477" s="46" t="s">
        <v>244</v>
      </c>
      <c r="D477" s="46" t="s">
        <v>265</v>
      </c>
      <c r="E477" s="46" t="s">
        <v>666</v>
      </c>
      <c r="F477" s="46"/>
      <c r="G477" s="146">
        <f>G478</f>
        <v>1162.521</v>
      </c>
    </row>
    <row r="478" spans="1:7" ht="81">
      <c r="A478" s="38" t="s">
        <v>331</v>
      </c>
      <c r="B478" s="40" t="s">
        <v>145</v>
      </c>
      <c r="C478" s="38" t="s">
        <v>244</v>
      </c>
      <c r="D478" s="38" t="s">
        <v>265</v>
      </c>
      <c r="E478" s="38" t="s">
        <v>666</v>
      </c>
      <c r="F478" s="38" t="s">
        <v>152</v>
      </c>
      <c r="G478" s="144">
        <v>1162.521</v>
      </c>
    </row>
    <row r="479" spans="1:7" ht="54">
      <c r="A479" s="38" t="s">
        <v>667</v>
      </c>
      <c r="B479" s="40" t="s">
        <v>145</v>
      </c>
      <c r="C479" s="38" t="s">
        <v>244</v>
      </c>
      <c r="D479" s="38" t="s">
        <v>265</v>
      </c>
      <c r="E479" s="38" t="s">
        <v>668</v>
      </c>
      <c r="F479" s="38"/>
      <c r="G479" s="144">
        <f>G480</f>
        <v>162.59</v>
      </c>
    </row>
    <row r="480" spans="1:7" ht="27">
      <c r="A480" s="38" t="s">
        <v>332</v>
      </c>
      <c r="B480" s="40" t="s">
        <v>145</v>
      </c>
      <c r="C480" s="38" t="s">
        <v>244</v>
      </c>
      <c r="D480" s="38" t="s">
        <v>265</v>
      </c>
      <c r="E480" s="38" t="s">
        <v>668</v>
      </c>
      <c r="F480" s="38" t="s">
        <v>234</v>
      </c>
      <c r="G480" s="144">
        <v>162.59</v>
      </c>
    </row>
    <row r="481" spans="1:7" ht="40.5">
      <c r="A481" s="38" t="s">
        <v>99</v>
      </c>
      <c r="B481" s="38" t="s">
        <v>145</v>
      </c>
      <c r="C481" s="38" t="s">
        <v>244</v>
      </c>
      <c r="D481" s="38" t="s">
        <v>265</v>
      </c>
      <c r="E481" s="38" t="s">
        <v>655</v>
      </c>
      <c r="F481" s="38"/>
      <c r="G481" s="144">
        <f>G482+G483+G484</f>
        <v>14666.248000000001</v>
      </c>
    </row>
    <row r="482" spans="1:7" ht="81">
      <c r="A482" s="38" t="s">
        <v>331</v>
      </c>
      <c r="B482" s="38" t="s">
        <v>145</v>
      </c>
      <c r="C482" s="38" t="s">
        <v>244</v>
      </c>
      <c r="D482" s="38" t="s">
        <v>265</v>
      </c>
      <c r="E482" s="38" t="s">
        <v>655</v>
      </c>
      <c r="F482" s="38" t="s">
        <v>152</v>
      </c>
      <c r="G482" s="144">
        <v>5.805</v>
      </c>
    </row>
    <row r="483" spans="1:7" ht="27">
      <c r="A483" s="38" t="s">
        <v>332</v>
      </c>
      <c r="B483" s="38" t="s">
        <v>145</v>
      </c>
      <c r="C483" s="38" t="s">
        <v>244</v>
      </c>
      <c r="D483" s="38" t="s">
        <v>265</v>
      </c>
      <c r="E483" s="38" t="s">
        <v>655</v>
      </c>
      <c r="F483" s="38" t="s">
        <v>234</v>
      </c>
      <c r="G483" s="144">
        <v>13106.396</v>
      </c>
    </row>
    <row r="484" spans="1:7" ht="15">
      <c r="A484" s="61" t="s">
        <v>150</v>
      </c>
      <c r="B484" s="38" t="s">
        <v>145</v>
      </c>
      <c r="C484" s="38" t="s">
        <v>244</v>
      </c>
      <c r="D484" s="38" t="s">
        <v>265</v>
      </c>
      <c r="E484" s="38" t="s">
        <v>655</v>
      </c>
      <c r="F484" s="38" t="s">
        <v>151</v>
      </c>
      <c r="G484" s="144">
        <v>1554.047</v>
      </c>
    </row>
    <row r="485" spans="1:7" ht="54">
      <c r="A485" s="46" t="s">
        <v>669</v>
      </c>
      <c r="B485" s="38" t="s">
        <v>145</v>
      </c>
      <c r="C485" s="38" t="s">
        <v>244</v>
      </c>
      <c r="D485" s="38" t="s">
        <v>265</v>
      </c>
      <c r="E485" s="38" t="s">
        <v>670</v>
      </c>
      <c r="F485" s="38"/>
      <c r="G485" s="144">
        <f>G486</f>
        <v>601.791</v>
      </c>
    </row>
    <row r="486" spans="1:7" ht="81">
      <c r="A486" s="38" t="s">
        <v>331</v>
      </c>
      <c r="B486" s="38" t="s">
        <v>145</v>
      </c>
      <c r="C486" s="46" t="s">
        <v>244</v>
      </c>
      <c r="D486" s="38" t="s">
        <v>265</v>
      </c>
      <c r="E486" s="38" t="s">
        <v>670</v>
      </c>
      <c r="F486" s="38" t="s">
        <v>152</v>
      </c>
      <c r="G486" s="144">
        <v>601.791</v>
      </c>
    </row>
    <row r="487" spans="1:7" ht="54">
      <c r="A487" s="46" t="s">
        <v>656</v>
      </c>
      <c r="B487" s="38" t="s">
        <v>145</v>
      </c>
      <c r="C487" s="38" t="s">
        <v>244</v>
      </c>
      <c r="D487" s="38" t="s">
        <v>265</v>
      </c>
      <c r="E487" s="38" t="s">
        <v>657</v>
      </c>
      <c r="F487" s="38"/>
      <c r="G487" s="144">
        <f>G488</f>
        <v>1310.127</v>
      </c>
    </row>
    <row r="488" spans="1:7" ht="27">
      <c r="A488" s="38" t="s">
        <v>332</v>
      </c>
      <c r="B488" s="46" t="s">
        <v>145</v>
      </c>
      <c r="C488" s="46" t="s">
        <v>244</v>
      </c>
      <c r="D488" s="38" t="s">
        <v>265</v>
      </c>
      <c r="E488" s="38" t="s">
        <v>657</v>
      </c>
      <c r="F488" s="38" t="s">
        <v>234</v>
      </c>
      <c r="G488" s="144">
        <v>1310.127</v>
      </c>
    </row>
    <row r="489" spans="1:7" ht="67.5" hidden="1">
      <c r="A489" s="46" t="s">
        <v>115</v>
      </c>
      <c r="B489" s="38" t="s">
        <v>145</v>
      </c>
      <c r="C489" s="38" t="s">
        <v>244</v>
      </c>
      <c r="D489" s="38" t="s">
        <v>265</v>
      </c>
      <c r="E489" s="38" t="s">
        <v>671</v>
      </c>
      <c r="F489" s="38"/>
      <c r="G489" s="144">
        <f>G490</f>
        <v>0</v>
      </c>
    </row>
    <row r="490" spans="1:7" ht="27" hidden="1">
      <c r="A490" s="38" t="s">
        <v>332</v>
      </c>
      <c r="B490" s="46" t="s">
        <v>145</v>
      </c>
      <c r="C490" s="46" t="s">
        <v>244</v>
      </c>
      <c r="D490" s="38" t="s">
        <v>265</v>
      </c>
      <c r="E490" s="38" t="s">
        <v>671</v>
      </c>
      <c r="F490" s="38" t="s">
        <v>234</v>
      </c>
      <c r="G490" s="144"/>
    </row>
    <row r="491" spans="1:7" ht="67.5">
      <c r="A491" s="52" t="s">
        <v>116</v>
      </c>
      <c r="B491" s="38" t="s">
        <v>145</v>
      </c>
      <c r="C491" s="38" t="s">
        <v>244</v>
      </c>
      <c r="D491" s="46" t="s">
        <v>265</v>
      </c>
      <c r="E491" s="46" t="s">
        <v>672</v>
      </c>
      <c r="F491" s="46"/>
      <c r="G491" s="146">
        <f>G492</f>
        <v>1984.098</v>
      </c>
    </row>
    <row r="492" spans="1:7" ht="27">
      <c r="A492" s="38" t="s">
        <v>332</v>
      </c>
      <c r="B492" s="38" t="s">
        <v>145</v>
      </c>
      <c r="C492" s="38" t="s">
        <v>244</v>
      </c>
      <c r="D492" s="38" t="s">
        <v>265</v>
      </c>
      <c r="E492" s="38" t="s">
        <v>672</v>
      </c>
      <c r="F492" s="38" t="s">
        <v>234</v>
      </c>
      <c r="G492" s="144">
        <v>1984.098</v>
      </c>
    </row>
    <row r="493" spans="1:7" ht="60" hidden="1">
      <c r="A493" s="132" t="s">
        <v>339</v>
      </c>
      <c r="B493" s="38" t="s">
        <v>145</v>
      </c>
      <c r="C493" s="38" t="s">
        <v>244</v>
      </c>
      <c r="D493" s="38" t="s">
        <v>265</v>
      </c>
      <c r="E493" s="38" t="s">
        <v>576</v>
      </c>
      <c r="F493" s="38"/>
      <c r="G493" s="146">
        <f>G494</f>
        <v>0</v>
      </c>
    </row>
    <row r="494" spans="1:7" ht="15" hidden="1">
      <c r="A494" s="38" t="s">
        <v>8</v>
      </c>
      <c r="B494" s="38" t="s">
        <v>145</v>
      </c>
      <c r="C494" s="38" t="s">
        <v>244</v>
      </c>
      <c r="D494" s="38" t="s">
        <v>340</v>
      </c>
      <c r="E494" s="38" t="s">
        <v>576</v>
      </c>
      <c r="F494" s="38" t="s">
        <v>227</v>
      </c>
      <c r="G494" s="146"/>
    </row>
    <row r="495" spans="1:7" ht="67.5">
      <c r="A495" s="46" t="s">
        <v>673</v>
      </c>
      <c r="B495" s="38" t="s">
        <v>145</v>
      </c>
      <c r="C495" s="38" t="s">
        <v>244</v>
      </c>
      <c r="D495" s="46" t="s">
        <v>265</v>
      </c>
      <c r="E495" s="46" t="s">
        <v>674</v>
      </c>
      <c r="F495" s="46"/>
      <c r="G495" s="146">
        <f>G496</f>
        <v>998.9</v>
      </c>
    </row>
    <row r="496" spans="1:7" ht="27">
      <c r="A496" s="38" t="s">
        <v>332</v>
      </c>
      <c r="B496" s="38" t="s">
        <v>145</v>
      </c>
      <c r="C496" s="38" t="s">
        <v>244</v>
      </c>
      <c r="D496" s="38" t="s">
        <v>265</v>
      </c>
      <c r="E496" s="46" t="s">
        <v>674</v>
      </c>
      <c r="F496" s="38" t="s">
        <v>234</v>
      </c>
      <c r="G496" s="146">
        <v>998.9</v>
      </c>
    </row>
    <row r="497" spans="1:7" ht="67.5">
      <c r="A497" s="133" t="s">
        <v>675</v>
      </c>
      <c r="B497" s="38" t="s">
        <v>145</v>
      </c>
      <c r="C497" s="38" t="s">
        <v>244</v>
      </c>
      <c r="D497" s="38" t="s">
        <v>265</v>
      </c>
      <c r="E497" s="46" t="s">
        <v>676</v>
      </c>
      <c r="F497" s="38"/>
      <c r="G497" s="146">
        <f>G498</f>
        <v>1692.511</v>
      </c>
    </row>
    <row r="498" spans="1:7" ht="27">
      <c r="A498" s="38" t="s">
        <v>332</v>
      </c>
      <c r="B498" s="38" t="s">
        <v>145</v>
      </c>
      <c r="C498" s="38" t="s">
        <v>244</v>
      </c>
      <c r="D498" s="38" t="s">
        <v>265</v>
      </c>
      <c r="E498" s="46" t="s">
        <v>676</v>
      </c>
      <c r="F498" s="38" t="s">
        <v>234</v>
      </c>
      <c r="G498" s="146">
        <v>1692.511</v>
      </c>
    </row>
    <row r="499" spans="1:7" ht="85.5">
      <c r="A499" s="45" t="s">
        <v>677</v>
      </c>
      <c r="B499" s="40" t="s">
        <v>145</v>
      </c>
      <c r="C499" s="40" t="s">
        <v>244</v>
      </c>
      <c r="D499" s="40" t="s">
        <v>265</v>
      </c>
      <c r="E499" s="40" t="s">
        <v>319</v>
      </c>
      <c r="F499" s="40"/>
      <c r="G499" s="145">
        <f>G500</f>
        <v>4661.438</v>
      </c>
    </row>
    <row r="500" spans="1:7" ht="40.5">
      <c r="A500" s="38" t="s">
        <v>99</v>
      </c>
      <c r="B500" s="46" t="s">
        <v>145</v>
      </c>
      <c r="C500" s="46" t="s">
        <v>244</v>
      </c>
      <c r="D500" s="38" t="s">
        <v>265</v>
      </c>
      <c r="E500" s="38" t="s">
        <v>678</v>
      </c>
      <c r="F500" s="38"/>
      <c r="G500" s="144">
        <f>G501+G502+G503</f>
        <v>4661.438</v>
      </c>
    </row>
    <row r="501" spans="1:7" ht="81">
      <c r="A501" s="38" t="s">
        <v>331</v>
      </c>
      <c r="B501" s="38" t="s">
        <v>145</v>
      </c>
      <c r="C501" s="38" t="s">
        <v>244</v>
      </c>
      <c r="D501" s="38" t="s">
        <v>265</v>
      </c>
      <c r="E501" s="38" t="s">
        <v>678</v>
      </c>
      <c r="F501" s="38" t="s">
        <v>152</v>
      </c>
      <c r="G501" s="144">
        <v>3985.925</v>
      </c>
    </row>
    <row r="502" spans="1:7" ht="27">
      <c r="A502" s="38" t="s">
        <v>332</v>
      </c>
      <c r="B502" s="38" t="s">
        <v>145</v>
      </c>
      <c r="C502" s="38" t="s">
        <v>244</v>
      </c>
      <c r="D502" s="38" t="s">
        <v>265</v>
      </c>
      <c r="E502" s="38" t="s">
        <v>678</v>
      </c>
      <c r="F502" s="38" t="s">
        <v>234</v>
      </c>
      <c r="G502" s="144">
        <v>671.656</v>
      </c>
    </row>
    <row r="503" spans="1:7" ht="15">
      <c r="A503" s="61" t="s">
        <v>150</v>
      </c>
      <c r="B503" s="38" t="s">
        <v>145</v>
      </c>
      <c r="C503" s="38" t="s">
        <v>244</v>
      </c>
      <c r="D503" s="38" t="s">
        <v>265</v>
      </c>
      <c r="E503" s="38" t="s">
        <v>678</v>
      </c>
      <c r="F503" s="38" t="s">
        <v>151</v>
      </c>
      <c r="G503" s="144">
        <v>3.857</v>
      </c>
    </row>
    <row r="504" spans="1:7" ht="90">
      <c r="A504" s="99" t="s">
        <v>92</v>
      </c>
      <c r="B504" s="40" t="s">
        <v>145</v>
      </c>
      <c r="C504" s="40" t="s">
        <v>244</v>
      </c>
      <c r="D504" s="40" t="s">
        <v>265</v>
      </c>
      <c r="E504" s="40" t="s">
        <v>679</v>
      </c>
      <c r="F504" s="40"/>
      <c r="G504" s="145">
        <f>G505</f>
        <v>70.19</v>
      </c>
    </row>
    <row r="505" spans="1:7" ht="105">
      <c r="A505" s="120" t="s">
        <v>607</v>
      </c>
      <c r="B505" s="40" t="s">
        <v>145</v>
      </c>
      <c r="C505" s="40" t="s">
        <v>244</v>
      </c>
      <c r="D505" s="40" t="s">
        <v>265</v>
      </c>
      <c r="E505" s="40" t="s">
        <v>84</v>
      </c>
      <c r="F505" s="40"/>
      <c r="G505" s="145">
        <f>G506</f>
        <v>70.19</v>
      </c>
    </row>
    <row r="506" spans="1:7" ht="15">
      <c r="A506" s="38" t="s">
        <v>113</v>
      </c>
      <c r="B506" s="38" t="s">
        <v>145</v>
      </c>
      <c r="C506" s="38" t="s">
        <v>244</v>
      </c>
      <c r="D506" s="38" t="s">
        <v>265</v>
      </c>
      <c r="E506" s="38" t="s">
        <v>502</v>
      </c>
      <c r="F506" s="38"/>
      <c r="G506" s="144">
        <f>G507</f>
        <v>70.19</v>
      </c>
    </row>
    <row r="507" spans="1:7" ht="27">
      <c r="A507" s="38" t="s">
        <v>332</v>
      </c>
      <c r="B507" s="38" t="s">
        <v>145</v>
      </c>
      <c r="C507" s="38" t="s">
        <v>244</v>
      </c>
      <c r="D507" s="38" t="s">
        <v>265</v>
      </c>
      <c r="E507" s="38" t="s">
        <v>502</v>
      </c>
      <c r="F507" s="38" t="s">
        <v>118</v>
      </c>
      <c r="G507" s="147">
        <v>70.19</v>
      </c>
    </row>
    <row r="508" spans="1:7" ht="85.5" hidden="1">
      <c r="A508" s="45" t="s">
        <v>508</v>
      </c>
      <c r="B508" s="38" t="s">
        <v>145</v>
      </c>
      <c r="C508" s="40" t="s">
        <v>244</v>
      </c>
      <c r="D508" s="40" t="s">
        <v>265</v>
      </c>
      <c r="E508" s="40" t="s">
        <v>542</v>
      </c>
      <c r="F508" s="40"/>
      <c r="G508" s="152">
        <f>G509</f>
        <v>0</v>
      </c>
    </row>
    <row r="509" spans="1:7" ht="94.5" hidden="1">
      <c r="A509" s="38" t="s">
        <v>510</v>
      </c>
      <c r="B509" s="38" t="s">
        <v>145</v>
      </c>
      <c r="C509" s="38" t="s">
        <v>244</v>
      </c>
      <c r="D509" s="38" t="s">
        <v>265</v>
      </c>
      <c r="E509" s="38" t="s">
        <v>680</v>
      </c>
      <c r="F509" s="38"/>
      <c r="G509" s="147">
        <f>G510</f>
        <v>0</v>
      </c>
    </row>
    <row r="510" spans="1:7" ht="63" hidden="1">
      <c r="A510" s="97" t="s">
        <v>512</v>
      </c>
      <c r="B510" s="38" t="s">
        <v>145</v>
      </c>
      <c r="C510" s="38" t="s">
        <v>244</v>
      </c>
      <c r="D510" s="38" t="s">
        <v>265</v>
      </c>
      <c r="E510" s="38" t="s">
        <v>513</v>
      </c>
      <c r="F510" s="38"/>
      <c r="G510" s="147">
        <f>G511</f>
        <v>0</v>
      </c>
    </row>
    <row r="511" spans="1:7" ht="27" hidden="1">
      <c r="A511" s="38" t="s">
        <v>233</v>
      </c>
      <c r="B511" s="38" t="s">
        <v>145</v>
      </c>
      <c r="C511" s="38" t="s">
        <v>244</v>
      </c>
      <c r="D511" s="38" t="s">
        <v>265</v>
      </c>
      <c r="E511" s="38" t="s">
        <v>513</v>
      </c>
      <c r="F511" s="38" t="s">
        <v>118</v>
      </c>
      <c r="G511" s="147"/>
    </row>
    <row r="512" spans="1:7" ht="54">
      <c r="A512" s="98" t="s">
        <v>456</v>
      </c>
      <c r="B512" s="40" t="s">
        <v>145</v>
      </c>
      <c r="C512" s="40" t="s">
        <v>244</v>
      </c>
      <c r="D512" s="40" t="s">
        <v>265</v>
      </c>
      <c r="E512" s="40" t="s">
        <v>457</v>
      </c>
      <c r="F512" s="40"/>
      <c r="G512" s="143">
        <f>G513</f>
        <v>100</v>
      </c>
    </row>
    <row r="513" spans="1:7" ht="81.75">
      <c r="A513" s="41" t="s">
        <v>461</v>
      </c>
      <c r="B513" s="40" t="s">
        <v>145</v>
      </c>
      <c r="C513" s="38" t="s">
        <v>244</v>
      </c>
      <c r="D513" s="38" t="s">
        <v>265</v>
      </c>
      <c r="E513" s="38" t="s">
        <v>462</v>
      </c>
      <c r="F513" s="38"/>
      <c r="G513" s="144">
        <f>G514</f>
        <v>100</v>
      </c>
    </row>
    <row r="514" spans="1:7" ht="40.5">
      <c r="A514" s="38" t="s">
        <v>463</v>
      </c>
      <c r="B514" s="38" t="s">
        <v>145</v>
      </c>
      <c r="C514" s="38" t="s">
        <v>244</v>
      </c>
      <c r="D514" s="38" t="s">
        <v>265</v>
      </c>
      <c r="E514" s="38" t="s">
        <v>464</v>
      </c>
      <c r="F514" s="38"/>
      <c r="G514" s="144">
        <f>G515</f>
        <v>100</v>
      </c>
    </row>
    <row r="515" spans="1:7" ht="27">
      <c r="A515" s="38" t="s">
        <v>332</v>
      </c>
      <c r="B515" s="38" t="s">
        <v>145</v>
      </c>
      <c r="C515" s="38" t="s">
        <v>244</v>
      </c>
      <c r="D515" s="38" t="s">
        <v>265</v>
      </c>
      <c r="E515" s="38" t="s">
        <v>464</v>
      </c>
      <c r="F515" s="38" t="s">
        <v>234</v>
      </c>
      <c r="G515" s="147">
        <v>100</v>
      </c>
    </row>
    <row r="516" spans="1:7" ht="54.75">
      <c r="A516" s="63" t="s">
        <v>88</v>
      </c>
      <c r="B516" s="37" t="s">
        <v>145</v>
      </c>
      <c r="C516" s="37" t="s">
        <v>244</v>
      </c>
      <c r="D516" s="37" t="s">
        <v>265</v>
      </c>
      <c r="E516" s="37" t="s">
        <v>466</v>
      </c>
      <c r="F516" s="37"/>
      <c r="G516" s="151">
        <f>G517</f>
        <v>96.656</v>
      </c>
    </row>
    <row r="517" spans="1:7" ht="68.25">
      <c r="A517" s="41" t="s">
        <v>518</v>
      </c>
      <c r="B517" s="38" t="s">
        <v>145</v>
      </c>
      <c r="C517" s="38" t="s">
        <v>244</v>
      </c>
      <c r="D517" s="38" t="s">
        <v>265</v>
      </c>
      <c r="E517" s="38" t="s">
        <v>82</v>
      </c>
      <c r="F517" s="38"/>
      <c r="G517" s="147">
        <f>G518</f>
        <v>96.656</v>
      </c>
    </row>
    <row r="518" spans="1:7" ht="27">
      <c r="A518" s="38" t="s">
        <v>519</v>
      </c>
      <c r="B518" s="38" t="s">
        <v>145</v>
      </c>
      <c r="C518" s="38" t="s">
        <v>244</v>
      </c>
      <c r="D518" s="38" t="s">
        <v>265</v>
      </c>
      <c r="E518" s="38" t="s">
        <v>520</v>
      </c>
      <c r="F518" s="38"/>
      <c r="G518" s="147">
        <f>G519</f>
        <v>96.656</v>
      </c>
    </row>
    <row r="519" spans="1:7" ht="27">
      <c r="A519" s="38" t="s">
        <v>332</v>
      </c>
      <c r="B519" s="38" t="s">
        <v>145</v>
      </c>
      <c r="C519" s="38" t="s">
        <v>244</v>
      </c>
      <c r="D519" s="38" t="s">
        <v>265</v>
      </c>
      <c r="E519" s="38" t="s">
        <v>520</v>
      </c>
      <c r="F519" s="38" t="s">
        <v>234</v>
      </c>
      <c r="G519" s="147">
        <v>96.656</v>
      </c>
    </row>
    <row r="520" spans="1:7" ht="54.75" hidden="1">
      <c r="A520" s="63" t="s">
        <v>94</v>
      </c>
      <c r="B520" s="37" t="s">
        <v>145</v>
      </c>
      <c r="C520" s="37" t="s">
        <v>244</v>
      </c>
      <c r="D520" s="37" t="s">
        <v>265</v>
      </c>
      <c r="E520" s="40" t="s">
        <v>473</v>
      </c>
      <c r="F520" s="40"/>
      <c r="G520" s="152">
        <f>G521</f>
        <v>0</v>
      </c>
    </row>
    <row r="521" spans="1:7" ht="94.5" hidden="1">
      <c r="A521" s="43" t="s">
        <v>474</v>
      </c>
      <c r="B521" s="38" t="s">
        <v>145</v>
      </c>
      <c r="C521" s="38" t="s">
        <v>244</v>
      </c>
      <c r="D521" s="38" t="s">
        <v>265</v>
      </c>
      <c r="E521" s="38" t="s">
        <v>475</v>
      </c>
      <c r="F521" s="38"/>
      <c r="G521" s="147">
        <f>G522</f>
        <v>0</v>
      </c>
    </row>
    <row r="522" spans="1:7" ht="40.5" hidden="1">
      <c r="A522" s="38" t="s">
        <v>95</v>
      </c>
      <c r="B522" s="38" t="s">
        <v>145</v>
      </c>
      <c r="C522" s="38" t="s">
        <v>244</v>
      </c>
      <c r="D522" s="38" t="s">
        <v>265</v>
      </c>
      <c r="E522" s="38" t="s">
        <v>476</v>
      </c>
      <c r="F522" s="38"/>
      <c r="G522" s="147">
        <f>G523</f>
        <v>0</v>
      </c>
    </row>
    <row r="523" spans="1:7" ht="27" hidden="1">
      <c r="A523" s="38" t="s">
        <v>332</v>
      </c>
      <c r="B523" s="38" t="s">
        <v>145</v>
      </c>
      <c r="C523" s="38" t="s">
        <v>244</v>
      </c>
      <c r="D523" s="38" t="s">
        <v>265</v>
      </c>
      <c r="E523" s="38" t="s">
        <v>476</v>
      </c>
      <c r="F523" s="38" t="s">
        <v>234</v>
      </c>
      <c r="G523" s="147"/>
    </row>
    <row r="524" spans="1:7" ht="42.75">
      <c r="A524" s="56" t="s">
        <v>681</v>
      </c>
      <c r="B524" s="37" t="s">
        <v>145</v>
      </c>
      <c r="C524" s="40" t="s">
        <v>244</v>
      </c>
      <c r="D524" s="40" t="s">
        <v>265</v>
      </c>
      <c r="E524" s="40" t="s">
        <v>682</v>
      </c>
      <c r="F524" s="38"/>
      <c r="G524" s="143">
        <f>G525</f>
        <v>1443.228</v>
      </c>
    </row>
    <row r="525" spans="1:7" ht="54.75">
      <c r="A525" s="42" t="s">
        <v>683</v>
      </c>
      <c r="B525" s="38" t="s">
        <v>145</v>
      </c>
      <c r="C525" s="38" t="s">
        <v>244</v>
      </c>
      <c r="D525" s="38" t="s">
        <v>265</v>
      </c>
      <c r="E525" s="38" t="s">
        <v>684</v>
      </c>
      <c r="F525" s="37"/>
      <c r="G525" s="144">
        <f>G526</f>
        <v>1443.228</v>
      </c>
    </row>
    <row r="526" spans="1:7" ht="40.5">
      <c r="A526" s="38" t="s">
        <v>119</v>
      </c>
      <c r="B526" s="38" t="s">
        <v>145</v>
      </c>
      <c r="C526" s="38" t="s">
        <v>244</v>
      </c>
      <c r="D526" s="38" t="s">
        <v>265</v>
      </c>
      <c r="E526" s="38" t="s">
        <v>685</v>
      </c>
      <c r="F526" s="38"/>
      <c r="G526" s="147">
        <f>G527</f>
        <v>1443.228</v>
      </c>
    </row>
    <row r="527" spans="1:7" ht="27">
      <c r="A527" s="38" t="s">
        <v>332</v>
      </c>
      <c r="B527" s="38" t="s">
        <v>145</v>
      </c>
      <c r="C527" s="38" t="s">
        <v>244</v>
      </c>
      <c r="D527" s="38" t="s">
        <v>265</v>
      </c>
      <c r="E527" s="38" t="s">
        <v>685</v>
      </c>
      <c r="F527" s="38" t="s">
        <v>234</v>
      </c>
      <c r="G527" s="147">
        <v>1443.228</v>
      </c>
    </row>
    <row r="528" spans="1:7" ht="81.75">
      <c r="A528" s="117" t="s">
        <v>579</v>
      </c>
      <c r="B528" s="37" t="s">
        <v>145</v>
      </c>
      <c r="C528" s="37" t="s">
        <v>244</v>
      </c>
      <c r="D528" s="37" t="s">
        <v>244</v>
      </c>
      <c r="E528" s="37" t="s">
        <v>580</v>
      </c>
      <c r="F528" s="37"/>
      <c r="G528" s="151">
        <f>G529</f>
        <v>427.36400000000003</v>
      </c>
    </row>
    <row r="529" spans="1:7" ht="81.75">
      <c r="A529" s="42" t="s">
        <v>581</v>
      </c>
      <c r="B529" s="38" t="s">
        <v>145</v>
      </c>
      <c r="C529" s="38" t="s">
        <v>244</v>
      </c>
      <c r="D529" s="38" t="s">
        <v>244</v>
      </c>
      <c r="E529" s="38" t="s">
        <v>582</v>
      </c>
      <c r="F529" s="38"/>
      <c r="G529" s="151">
        <f>G530+G532</f>
        <v>427.36400000000003</v>
      </c>
    </row>
    <row r="530" spans="1:7" ht="27.75">
      <c r="A530" s="42" t="s">
        <v>583</v>
      </c>
      <c r="B530" s="38" t="s">
        <v>145</v>
      </c>
      <c r="C530" s="38" t="s">
        <v>244</v>
      </c>
      <c r="D530" s="38" t="s">
        <v>244</v>
      </c>
      <c r="E530" s="38" t="s">
        <v>584</v>
      </c>
      <c r="F530" s="38"/>
      <c r="G530" s="151">
        <f>G531</f>
        <v>142.525</v>
      </c>
    </row>
    <row r="531" spans="1:7" ht="27">
      <c r="A531" s="38" t="s">
        <v>332</v>
      </c>
      <c r="B531" s="38" t="s">
        <v>145</v>
      </c>
      <c r="C531" s="38" t="s">
        <v>244</v>
      </c>
      <c r="D531" s="38" t="s">
        <v>244</v>
      </c>
      <c r="E531" s="38" t="s">
        <v>584</v>
      </c>
      <c r="F531" s="38" t="s">
        <v>234</v>
      </c>
      <c r="G531" s="151">
        <v>142.525</v>
      </c>
    </row>
    <row r="532" spans="1:7" ht="40.5">
      <c r="A532" s="38" t="s">
        <v>585</v>
      </c>
      <c r="B532" s="38" t="s">
        <v>145</v>
      </c>
      <c r="C532" s="38" t="s">
        <v>244</v>
      </c>
      <c r="D532" s="38" t="s">
        <v>244</v>
      </c>
      <c r="E532" s="38" t="s">
        <v>586</v>
      </c>
      <c r="F532" s="38"/>
      <c r="G532" s="151">
        <f>G533</f>
        <v>284.839</v>
      </c>
    </row>
    <row r="533" spans="1:7" ht="27">
      <c r="A533" s="38" t="s">
        <v>332</v>
      </c>
      <c r="B533" s="38" t="s">
        <v>145</v>
      </c>
      <c r="C533" s="38" t="s">
        <v>244</v>
      </c>
      <c r="D533" s="38" t="s">
        <v>244</v>
      </c>
      <c r="E533" s="38" t="s">
        <v>586</v>
      </c>
      <c r="F533" s="38" t="s">
        <v>234</v>
      </c>
      <c r="G533" s="151">
        <v>284.839</v>
      </c>
    </row>
    <row r="534" spans="1:7" ht="15">
      <c r="A534" s="37" t="s">
        <v>237</v>
      </c>
      <c r="B534" s="37" t="s">
        <v>145</v>
      </c>
      <c r="C534" s="37" t="s">
        <v>244</v>
      </c>
      <c r="D534" s="37" t="s">
        <v>246</v>
      </c>
      <c r="E534" s="38"/>
      <c r="F534" s="38"/>
      <c r="G534" s="143">
        <f>G535+G543</f>
        <v>5874.537</v>
      </c>
    </row>
    <row r="535" spans="1:7" ht="63">
      <c r="A535" s="131" t="s">
        <v>90</v>
      </c>
      <c r="B535" s="40" t="s">
        <v>145</v>
      </c>
      <c r="C535" s="40" t="s">
        <v>114</v>
      </c>
      <c r="D535" s="40" t="s">
        <v>246</v>
      </c>
      <c r="E535" s="40" t="s">
        <v>317</v>
      </c>
      <c r="F535" s="38"/>
      <c r="G535" s="144">
        <f>G536</f>
        <v>5562.536</v>
      </c>
    </row>
    <row r="536" spans="1:7" ht="85.5">
      <c r="A536" s="45" t="s">
        <v>686</v>
      </c>
      <c r="B536" s="38" t="s">
        <v>145</v>
      </c>
      <c r="C536" s="38" t="s">
        <v>244</v>
      </c>
      <c r="D536" s="38" t="s">
        <v>246</v>
      </c>
      <c r="E536" s="38" t="s">
        <v>318</v>
      </c>
      <c r="F536" s="38"/>
      <c r="G536" s="144">
        <f>G537+G539</f>
        <v>5562.536</v>
      </c>
    </row>
    <row r="537" spans="1:7" ht="54.75">
      <c r="A537" s="41" t="s">
        <v>687</v>
      </c>
      <c r="B537" s="38" t="s">
        <v>145</v>
      </c>
      <c r="C537" s="38" t="s">
        <v>114</v>
      </c>
      <c r="D537" s="38" t="s">
        <v>246</v>
      </c>
      <c r="E537" s="38" t="s">
        <v>688</v>
      </c>
      <c r="F537" s="38"/>
      <c r="G537" s="144">
        <f>G538</f>
        <v>18.966</v>
      </c>
    </row>
    <row r="538" spans="1:7" ht="81">
      <c r="A538" s="38" t="s">
        <v>331</v>
      </c>
      <c r="B538" s="38" t="s">
        <v>145</v>
      </c>
      <c r="C538" s="38" t="s">
        <v>114</v>
      </c>
      <c r="D538" s="38" t="s">
        <v>246</v>
      </c>
      <c r="E538" s="38" t="s">
        <v>688</v>
      </c>
      <c r="F538" s="38" t="s">
        <v>152</v>
      </c>
      <c r="G538" s="144">
        <v>18.966</v>
      </c>
    </row>
    <row r="539" spans="1:7" ht="40.5">
      <c r="A539" s="38" t="s">
        <v>119</v>
      </c>
      <c r="B539" s="38" t="s">
        <v>145</v>
      </c>
      <c r="C539" s="38" t="s">
        <v>244</v>
      </c>
      <c r="D539" s="38" t="s">
        <v>246</v>
      </c>
      <c r="E539" s="38" t="s">
        <v>689</v>
      </c>
      <c r="F539" s="38"/>
      <c r="G539" s="144">
        <f>G540+G541+G542</f>
        <v>5543.57</v>
      </c>
    </row>
    <row r="540" spans="1:7" ht="81">
      <c r="A540" s="38" t="s">
        <v>331</v>
      </c>
      <c r="B540" s="38" t="s">
        <v>145</v>
      </c>
      <c r="C540" s="38" t="s">
        <v>244</v>
      </c>
      <c r="D540" s="38" t="s">
        <v>246</v>
      </c>
      <c r="E540" s="38" t="s">
        <v>689</v>
      </c>
      <c r="F540" s="38" t="s">
        <v>152</v>
      </c>
      <c r="G540" s="144">
        <v>5430.287</v>
      </c>
    </row>
    <row r="541" spans="1:7" ht="27">
      <c r="A541" s="38" t="s">
        <v>332</v>
      </c>
      <c r="B541" s="38" t="s">
        <v>145</v>
      </c>
      <c r="C541" s="38" t="s">
        <v>244</v>
      </c>
      <c r="D541" s="38" t="s">
        <v>246</v>
      </c>
      <c r="E541" s="38" t="s">
        <v>689</v>
      </c>
      <c r="F541" s="38" t="s">
        <v>234</v>
      </c>
      <c r="G541" s="144">
        <v>110.663</v>
      </c>
    </row>
    <row r="542" spans="1:7" ht="15">
      <c r="A542" s="38" t="s">
        <v>150</v>
      </c>
      <c r="B542" s="38" t="s">
        <v>145</v>
      </c>
      <c r="C542" s="38" t="s">
        <v>244</v>
      </c>
      <c r="D542" s="38" t="s">
        <v>246</v>
      </c>
      <c r="E542" s="38" t="s">
        <v>689</v>
      </c>
      <c r="F542" s="38" t="s">
        <v>151</v>
      </c>
      <c r="G542" s="144">
        <v>2.62</v>
      </c>
    </row>
    <row r="543" spans="1:7" ht="81">
      <c r="A543" s="98" t="s">
        <v>313</v>
      </c>
      <c r="B543" s="40" t="s">
        <v>145</v>
      </c>
      <c r="C543" s="37" t="s">
        <v>244</v>
      </c>
      <c r="D543" s="37" t="s">
        <v>246</v>
      </c>
      <c r="E543" s="40" t="s">
        <v>470</v>
      </c>
      <c r="F543" s="40"/>
      <c r="G543" s="145">
        <f>G544</f>
        <v>312.001</v>
      </c>
    </row>
    <row r="544" spans="1:7" ht="122.25">
      <c r="A544" s="41" t="s">
        <v>471</v>
      </c>
      <c r="B544" s="40" t="s">
        <v>145</v>
      </c>
      <c r="C544" s="38" t="s">
        <v>244</v>
      </c>
      <c r="D544" s="38" t="s">
        <v>246</v>
      </c>
      <c r="E544" s="38" t="s">
        <v>89</v>
      </c>
      <c r="F544" s="38"/>
      <c r="G544" s="144">
        <f>G545</f>
        <v>312.001</v>
      </c>
    </row>
    <row r="545" spans="1:7" ht="41.25">
      <c r="A545" s="58" t="s">
        <v>127</v>
      </c>
      <c r="B545" s="38" t="s">
        <v>145</v>
      </c>
      <c r="C545" s="38" t="s">
        <v>244</v>
      </c>
      <c r="D545" s="38" t="s">
        <v>246</v>
      </c>
      <c r="E545" s="38" t="s">
        <v>472</v>
      </c>
      <c r="F545" s="38"/>
      <c r="G545" s="144">
        <f>G546</f>
        <v>312.001</v>
      </c>
    </row>
    <row r="546" spans="1:7" ht="27">
      <c r="A546" s="38" t="s">
        <v>332</v>
      </c>
      <c r="B546" s="38" t="s">
        <v>145</v>
      </c>
      <c r="C546" s="38" t="s">
        <v>244</v>
      </c>
      <c r="D546" s="38" t="s">
        <v>246</v>
      </c>
      <c r="E546" s="38" t="s">
        <v>472</v>
      </c>
      <c r="F546" s="38" t="s">
        <v>234</v>
      </c>
      <c r="G546" s="154">
        <v>312.001</v>
      </c>
    </row>
    <row r="547" spans="1:7" ht="15">
      <c r="A547" s="53" t="s">
        <v>251</v>
      </c>
      <c r="B547" s="37" t="s">
        <v>145</v>
      </c>
      <c r="C547" s="37">
        <v>10</v>
      </c>
      <c r="D547" s="38"/>
      <c r="E547" s="38"/>
      <c r="F547" s="38"/>
      <c r="G547" s="151">
        <f>G548+G553</f>
        <v>18089.167999999998</v>
      </c>
    </row>
    <row r="548" spans="1:7" ht="15">
      <c r="A548" s="53" t="s">
        <v>254</v>
      </c>
      <c r="B548" s="37" t="s">
        <v>145</v>
      </c>
      <c r="C548" s="37">
        <v>10</v>
      </c>
      <c r="D548" s="37" t="s">
        <v>240</v>
      </c>
      <c r="E548" s="37"/>
      <c r="F548" s="37"/>
      <c r="G548" s="143">
        <f>G549</f>
        <v>10271.051</v>
      </c>
    </row>
    <row r="549" spans="1:7" ht="63">
      <c r="A549" s="131" t="s">
        <v>90</v>
      </c>
      <c r="B549" s="40" t="s">
        <v>145</v>
      </c>
      <c r="C549" s="40">
        <v>10</v>
      </c>
      <c r="D549" s="40" t="s">
        <v>240</v>
      </c>
      <c r="E549" s="40" t="s">
        <v>317</v>
      </c>
      <c r="F549" s="40"/>
      <c r="G549" s="145">
        <f>G550</f>
        <v>10271.051</v>
      </c>
    </row>
    <row r="550" spans="1:7" ht="85.5">
      <c r="A550" s="45" t="s">
        <v>686</v>
      </c>
      <c r="B550" s="38" t="s">
        <v>145</v>
      </c>
      <c r="C550" s="38">
        <v>10</v>
      </c>
      <c r="D550" s="38" t="s">
        <v>240</v>
      </c>
      <c r="E550" s="38" t="s">
        <v>318</v>
      </c>
      <c r="F550" s="38"/>
      <c r="G550" s="144">
        <f>G551</f>
        <v>10271.051</v>
      </c>
    </row>
    <row r="551" spans="1:7" ht="108.75">
      <c r="A551" s="58" t="s">
        <v>690</v>
      </c>
      <c r="B551" s="38" t="s">
        <v>145</v>
      </c>
      <c r="C551" s="38">
        <v>10</v>
      </c>
      <c r="D551" s="38" t="s">
        <v>240</v>
      </c>
      <c r="E551" s="58" t="s">
        <v>691</v>
      </c>
      <c r="F551" s="38"/>
      <c r="G551" s="144">
        <f>G552</f>
        <v>10271.051</v>
      </c>
    </row>
    <row r="552" spans="1:7" ht="27.75">
      <c r="A552" s="58" t="s">
        <v>153</v>
      </c>
      <c r="B552" s="38" t="s">
        <v>145</v>
      </c>
      <c r="C552" s="38" t="s">
        <v>148</v>
      </c>
      <c r="D552" s="38" t="s">
        <v>240</v>
      </c>
      <c r="E552" s="38" t="s">
        <v>691</v>
      </c>
      <c r="F552" s="38" t="s">
        <v>149</v>
      </c>
      <c r="G552" s="147">
        <v>10271.051</v>
      </c>
    </row>
    <row r="553" spans="1:7" ht="15">
      <c r="A553" s="37" t="s">
        <v>258</v>
      </c>
      <c r="B553" s="37" t="s">
        <v>145</v>
      </c>
      <c r="C553" s="37">
        <v>10</v>
      </c>
      <c r="D553" s="37" t="s">
        <v>241</v>
      </c>
      <c r="E553" s="37"/>
      <c r="F553" s="37"/>
      <c r="G553" s="143">
        <f>G558+G554</f>
        <v>7818.117</v>
      </c>
    </row>
    <row r="554" spans="1:7" ht="63">
      <c r="A554" s="131" t="s">
        <v>90</v>
      </c>
      <c r="B554" s="37" t="s">
        <v>145</v>
      </c>
      <c r="C554" s="37" t="s">
        <v>148</v>
      </c>
      <c r="D554" s="37" t="s">
        <v>241</v>
      </c>
      <c r="E554" s="37" t="s">
        <v>317</v>
      </c>
      <c r="F554" s="37"/>
      <c r="G554" s="143">
        <f>G555</f>
        <v>1671.886</v>
      </c>
    </row>
    <row r="555" spans="1:7" ht="71.25">
      <c r="A555" s="45" t="s">
        <v>663</v>
      </c>
      <c r="B555" s="38" t="s">
        <v>145</v>
      </c>
      <c r="C555" s="40" t="s">
        <v>148</v>
      </c>
      <c r="D555" s="40" t="s">
        <v>241</v>
      </c>
      <c r="E555" s="40" t="s">
        <v>572</v>
      </c>
      <c r="F555" s="40"/>
      <c r="G555" s="145">
        <f>G556</f>
        <v>1671.886</v>
      </c>
    </row>
    <row r="556" spans="1:7" ht="27">
      <c r="A556" s="38" t="s">
        <v>77</v>
      </c>
      <c r="B556" s="38" t="s">
        <v>145</v>
      </c>
      <c r="C556" s="38" t="s">
        <v>148</v>
      </c>
      <c r="D556" s="38" t="s">
        <v>241</v>
      </c>
      <c r="E556" s="38" t="s">
        <v>692</v>
      </c>
      <c r="F556" s="37"/>
      <c r="G556" s="143">
        <f>G557</f>
        <v>1671.886</v>
      </c>
    </row>
    <row r="557" spans="1:7" ht="27.75">
      <c r="A557" s="58" t="s">
        <v>153</v>
      </c>
      <c r="B557" s="38" t="s">
        <v>145</v>
      </c>
      <c r="C557" s="38" t="s">
        <v>148</v>
      </c>
      <c r="D557" s="38" t="s">
        <v>241</v>
      </c>
      <c r="E557" s="38" t="s">
        <v>692</v>
      </c>
      <c r="F557" s="38" t="s">
        <v>149</v>
      </c>
      <c r="G557" s="144">
        <v>1671.886</v>
      </c>
    </row>
    <row r="558" spans="1:7" ht="57">
      <c r="A558" s="94" t="s">
        <v>494</v>
      </c>
      <c r="B558" s="40" t="s">
        <v>145</v>
      </c>
      <c r="C558" s="40" t="s">
        <v>148</v>
      </c>
      <c r="D558" s="40" t="s">
        <v>241</v>
      </c>
      <c r="E558" s="40" t="s">
        <v>122</v>
      </c>
      <c r="F558" s="40"/>
      <c r="G558" s="145">
        <f>G559</f>
        <v>6146.231</v>
      </c>
    </row>
    <row r="559" spans="1:7" ht="95.25">
      <c r="A559" s="58" t="s">
        <v>693</v>
      </c>
      <c r="B559" s="38" t="s">
        <v>145</v>
      </c>
      <c r="C559" s="38" t="s">
        <v>148</v>
      </c>
      <c r="D559" s="38" t="s">
        <v>241</v>
      </c>
      <c r="E559" s="38" t="s">
        <v>498</v>
      </c>
      <c r="F559" s="38"/>
      <c r="G559" s="144">
        <f>G560</f>
        <v>6146.231</v>
      </c>
    </row>
    <row r="560" spans="1:7" ht="40.5">
      <c r="A560" s="38" t="s">
        <v>259</v>
      </c>
      <c r="B560" s="38" t="s">
        <v>145</v>
      </c>
      <c r="C560" s="38">
        <v>10</v>
      </c>
      <c r="D560" s="38" t="s">
        <v>241</v>
      </c>
      <c r="E560" s="38" t="s">
        <v>694</v>
      </c>
      <c r="F560" s="38"/>
      <c r="G560" s="144">
        <f>G561</f>
        <v>6146.231</v>
      </c>
    </row>
    <row r="561" spans="1:7" ht="27.75">
      <c r="A561" s="58" t="s">
        <v>153</v>
      </c>
      <c r="B561" s="38" t="s">
        <v>145</v>
      </c>
      <c r="C561" s="38" t="s">
        <v>148</v>
      </c>
      <c r="D561" s="38" t="s">
        <v>241</v>
      </c>
      <c r="E561" s="38" t="s">
        <v>694</v>
      </c>
      <c r="F561" s="38" t="s">
        <v>149</v>
      </c>
      <c r="G561" s="147">
        <v>6146.231</v>
      </c>
    </row>
    <row r="562" spans="1:7" ht="41.25">
      <c r="A562" s="63" t="s">
        <v>325</v>
      </c>
      <c r="B562" s="65" t="s">
        <v>146</v>
      </c>
      <c r="C562" s="65"/>
      <c r="D562" s="57"/>
      <c r="E562" s="57"/>
      <c r="F562" s="57"/>
      <c r="G562" s="168">
        <f>G563+G580+G597+G638+G650</f>
        <v>26515.434999999998</v>
      </c>
    </row>
    <row r="563" spans="1:7" ht="27">
      <c r="A563" s="37" t="s">
        <v>430</v>
      </c>
      <c r="B563" s="65" t="s">
        <v>146</v>
      </c>
      <c r="C563" s="65" t="s">
        <v>264</v>
      </c>
      <c r="D563" s="57"/>
      <c r="E563" s="57"/>
      <c r="F563" s="57"/>
      <c r="G563" s="168">
        <f>G564+G575</f>
        <v>947.773</v>
      </c>
    </row>
    <row r="564" spans="1:7" ht="81">
      <c r="A564" s="37" t="s">
        <v>162</v>
      </c>
      <c r="B564" s="37" t="s">
        <v>146</v>
      </c>
      <c r="C564" s="37" t="s">
        <v>264</v>
      </c>
      <c r="D564" s="37" t="s">
        <v>241</v>
      </c>
      <c r="E564" s="57"/>
      <c r="F564" s="57"/>
      <c r="G564" s="168">
        <f>G565+G571</f>
        <v>874.145</v>
      </c>
    </row>
    <row r="565" spans="1:7" ht="27.75">
      <c r="A565" s="63" t="s">
        <v>444</v>
      </c>
      <c r="B565" s="40" t="s">
        <v>146</v>
      </c>
      <c r="C565" s="40" t="s">
        <v>264</v>
      </c>
      <c r="D565" s="40" t="s">
        <v>241</v>
      </c>
      <c r="E565" s="40" t="s">
        <v>106</v>
      </c>
      <c r="F565" s="40"/>
      <c r="G565" s="145">
        <f>G566</f>
        <v>864.145</v>
      </c>
    </row>
    <row r="566" spans="1:7" ht="27.75">
      <c r="A566" s="41" t="s">
        <v>445</v>
      </c>
      <c r="B566" s="38" t="s">
        <v>146</v>
      </c>
      <c r="C566" s="38" t="s">
        <v>264</v>
      </c>
      <c r="D566" s="38" t="s">
        <v>241</v>
      </c>
      <c r="E566" s="38" t="s">
        <v>107</v>
      </c>
      <c r="F566" s="38"/>
      <c r="G566" s="144">
        <f>G568+G569+G570</f>
        <v>864.145</v>
      </c>
    </row>
    <row r="567" spans="1:7" ht="40.5">
      <c r="A567" s="38" t="s">
        <v>98</v>
      </c>
      <c r="B567" s="38" t="s">
        <v>146</v>
      </c>
      <c r="C567" s="38" t="s">
        <v>264</v>
      </c>
      <c r="D567" s="38" t="s">
        <v>241</v>
      </c>
      <c r="E567" s="38" t="s">
        <v>108</v>
      </c>
      <c r="F567" s="38"/>
      <c r="G567" s="144">
        <f>G568+G569+G570</f>
        <v>864.145</v>
      </c>
    </row>
    <row r="568" spans="1:7" ht="81">
      <c r="A568" s="38" t="s">
        <v>331</v>
      </c>
      <c r="B568" s="38" t="s">
        <v>146</v>
      </c>
      <c r="C568" s="38" t="s">
        <v>264</v>
      </c>
      <c r="D568" s="38" t="s">
        <v>241</v>
      </c>
      <c r="E568" s="38" t="s">
        <v>108</v>
      </c>
      <c r="F568" s="38" t="s">
        <v>152</v>
      </c>
      <c r="G568" s="144">
        <v>839.003</v>
      </c>
    </row>
    <row r="569" spans="1:7" ht="27">
      <c r="A569" s="38" t="s">
        <v>332</v>
      </c>
      <c r="B569" s="38" t="s">
        <v>146</v>
      </c>
      <c r="C569" s="38" t="s">
        <v>264</v>
      </c>
      <c r="D569" s="38" t="s">
        <v>241</v>
      </c>
      <c r="E569" s="38" t="s">
        <v>108</v>
      </c>
      <c r="F569" s="38" t="s">
        <v>234</v>
      </c>
      <c r="G569" s="144">
        <v>8.031</v>
      </c>
    </row>
    <row r="570" spans="1:7" ht="15">
      <c r="A570" s="38" t="s">
        <v>150</v>
      </c>
      <c r="B570" s="38" t="s">
        <v>146</v>
      </c>
      <c r="C570" s="38" t="s">
        <v>264</v>
      </c>
      <c r="D570" s="38" t="s">
        <v>241</v>
      </c>
      <c r="E570" s="38" t="s">
        <v>108</v>
      </c>
      <c r="F570" s="38" t="s">
        <v>151</v>
      </c>
      <c r="G570" s="144">
        <v>17.111</v>
      </c>
    </row>
    <row r="571" spans="1:7" ht="85.5">
      <c r="A571" s="40" t="s">
        <v>313</v>
      </c>
      <c r="B571" s="40" t="s">
        <v>146</v>
      </c>
      <c r="C571" s="40" t="s">
        <v>264</v>
      </c>
      <c r="D571" s="40" t="s">
        <v>241</v>
      </c>
      <c r="E571" s="40" t="s">
        <v>470</v>
      </c>
      <c r="F571" s="40"/>
      <c r="G571" s="145">
        <f>G573</f>
        <v>10</v>
      </c>
    </row>
    <row r="572" spans="1:7" ht="122.25">
      <c r="A572" s="41" t="s">
        <v>471</v>
      </c>
      <c r="B572" s="40" t="s">
        <v>146</v>
      </c>
      <c r="C572" s="40" t="s">
        <v>264</v>
      </c>
      <c r="D572" s="40" t="s">
        <v>241</v>
      </c>
      <c r="E572" s="40" t="s">
        <v>89</v>
      </c>
      <c r="F572" s="40"/>
      <c r="G572" s="145">
        <f>G573</f>
        <v>10</v>
      </c>
    </row>
    <row r="573" spans="1:7" ht="41.25">
      <c r="A573" s="58" t="s">
        <v>127</v>
      </c>
      <c r="B573" s="38" t="s">
        <v>146</v>
      </c>
      <c r="C573" s="38" t="s">
        <v>264</v>
      </c>
      <c r="D573" s="38" t="s">
        <v>241</v>
      </c>
      <c r="E573" s="38" t="s">
        <v>472</v>
      </c>
      <c r="F573" s="38"/>
      <c r="G573" s="144">
        <f>G574</f>
        <v>10</v>
      </c>
    </row>
    <row r="574" spans="1:7" ht="27">
      <c r="A574" s="38" t="s">
        <v>332</v>
      </c>
      <c r="B574" s="38" t="s">
        <v>146</v>
      </c>
      <c r="C574" s="38" t="s">
        <v>264</v>
      </c>
      <c r="D574" s="38" t="s">
        <v>241</v>
      </c>
      <c r="E574" s="38" t="s">
        <v>472</v>
      </c>
      <c r="F574" s="38" t="s">
        <v>234</v>
      </c>
      <c r="G574" s="147">
        <v>10</v>
      </c>
    </row>
    <row r="575" spans="1:7" ht="15">
      <c r="A575" s="37" t="s">
        <v>138</v>
      </c>
      <c r="B575" s="37" t="s">
        <v>146</v>
      </c>
      <c r="C575" s="37" t="s">
        <v>264</v>
      </c>
      <c r="D575" s="37">
        <v>13</v>
      </c>
      <c r="E575" s="38"/>
      <c r="F575" s="38"/>
      <c r="G575" s="143">
        <f>G576</f>
        <v>73.628</v>
      </c>
    </row>
    <row r="576" spans="1:7" ht="41.25">
      <c r="A576" s="63" t="s">
        <v>139</v>
      </c>
      <c r="B576" s="40" t="s">
        <v>146</v>
      </c>
      <c r="C576" s="40" t="s">
        <v>264</v>
      </c>
      <c r="D576" s="40" t="s">
        <v>243</v>
      </c>
      <c r="E576" s="40" t="s">
        <v>481</v>
      </c>
      <c r="F576" s="40"/>
      <c r="G576" s="145">
        <f>G577</f>
        <v>73.628</v>
      </c>
    </row>
    <row r="577" spans="1:7" ht="27.75">
      <c r="A577" s="58" t="s">
        <v>73</v>
      </c>
      <c r="B577" s="38" t="s">
        <v>146</v>
      </c>
      <c r="C577" s="38" t="s">
        <v>109</v>
      </c>
      <c r="D577" s="38" t="s">
        <v>243</v>
      </c>
      <c r="E577" s="38" t="s">
        <v>482</v>
      </c>
      <c r="F577" s="38"/>
      <c r="G577" s="144">
        <f>G578</f>
        <v>73.628</v>
      </c>
    </row>
    <row r="578" spans="1:7" ht="27">
      <c r="A578" s="38" t="s">
        <v>111</v>
      </c>
      <c r="B578" s="38" t="s">
        <v>146</v>
      </c>
      <c r="C578" s="38" t="s">
        <v>264</v>
      </c>
      <c r="D578" s="38" t="s">
        <v>243</v>
      </c>
      <c r="E578" s="38" t="s">
        <v>483</v>
      </c>
      <c r="F578" s="38"/>
      <c r="G578" s="144">
        <f>G579</f>
        <v>73.628</v>
      </c>
    </row>
    <row r="579" spans="1:7" ht="27">
      <c r="A579" s="38" t="s">
        <v>332</v>
      </c>
      <c r="B579" s="38" t="s">
        <v>146</v>
      </c>
      <c r="C579" s="38" t="s">
        <v>264</v>
      </c>
      <c r="D579" s="38" t="s">
        <v>243</v>
      </c>
      <c r="E579" s="38" t="s">
        <v>483</v>
      </c>
      <c r="F579" s="38" t="s">
        <v>234</v>
      </c>
      <c r="G579" s="147">
        <v>73.628</v>
      </c>
    </row>
    <row r="580" spans="1:7" ht="15">
      <c r="A580" s="37" t="s">
        <v>140</v>
      </c>
      <c r="B580" s="37" t="s">
        <v>146</v>
      </c>
      <c r="C580" s="37" t="s">
        <v>244</v>
      </c>
      <c r="D580" s="37"/>
      <c r="E580" s="37"/>
      <c r="F580" s="37"/>
      <c r="G580" s="151">
        <f>G581+G592</f>
        <v>3423.7670000000003</v>
      </c>
    </row>
    <row r="581" spans="1:7" ht="15">
      <c r="A581" s="37" t="s">
        <v>142</v>
      </c>
      <c r="B581" s="37" t="s">
        <v>146</v>
      </c>
      <c r="C581" s="37" t="s">
        <v>244</v>
      </c>
      <c r="D581" s="37" t="s">
        <v>265</v>
      </c>
      <c r="E581" s="38"/>
      <c r="F581" s="38"/>
      <c r="G581" s="151">
        <f>G582+G588</f>
        <v>3238.9590000000003</v>
      </c>
    </row>
    <row r="582" spans="1:7" ht="41.25">
      <c r="A582" s="63" t="s">
        <v>90</v>
      </c>
      <c r="B582" s="37" t="s">
        <v>146</v>
      </c>
      <c r="C582" s="37" t="s">
        <v>244</v>
      </c>
      <c r="D582" s="37" t="s">
        <v>265</v>
      </c>
      <c r="E582" s="37" t="s">
        <v>317</v>
      </c>
      <c r="F582" s="37"/>
      <c r="G582" s="143">
        <f>G583</f>
        <v>3188.9590000000003</v>
      </c>
    </row>
    <row r="583" spans="1:7" ht="85.5">
      <c r="A583" s="45" t="s">
        <v>677</v>
      </c>
      <c r="B583" s="40" t="s">
        <v>146</v>
      </c>
      <c r="C583" s="40" t="s">
        <v>244</v>
      </c>
      <c r="D583" s="40" t="s">
        <v>265</v>
      </c>
      <c r="E583" s="40" t="s">
        <v>319</v>
      </c>
      <c r="F583" s="40"/>
      <c r="G583" s="145">
        <f>G584</f>
        <v>3188.9590000000003</v>
      </c>
    </row>
    <row r="584" spans="1:7" ht="40.5">
      <c r="A584" s="38" t="s">
        <v>99</v>
      </c>
      <c r="B584" s="46" t="s">
        <v>146</v>
      </c>
      <c r="C584" s="46" t="s">
        <v>244</v>
      </c>
      <c r="D584" s="38" t="s">
        <v>265</v>
      </c>
      <c r="E584" s="38" t="s">
        <v>678</v>
      </c>
      <c r="F584" s="38"/>
      <c r="G584" s="144">
        <f>G585+G586+G587</f>
        <v>3188.9590000000003</v>
      </c>
    </row>
    <row r="585" spans="1:7" ht="81">
      <c r="A585" s="38" t="s">
        <v>331</v>
      </c>
      <c r="B585" s="38" t="s">
        <v>146</v>
      </c>
      <c r="C585" s="38" t="s">
        <v>244</v>
      </c>
      <c r="D585" s="38" t="s">
        <v>265</v>
      </c>
      <c r="E585" s="38" t="s">
        <v>678</v>
      </c>
      <c r="F585" s="38" t="s">
        <v>152</v>
      </c>
      <c r="G585" s="144">
        <v>2904.967</v>
      </c>
    </row>
    <row r="586" spans="1:7" ht="27">
      <c r="A586" s="38" t="s">
        <v>332</v>
      </c>
      <c r="B586" s="38" t="s">
        <v>146</v>
      </c>
      <c r="C586" s="38" t="s">
        <v>244</v>
      </c>
      <c r="D586" s="38" t="s">
        <v>265</v>
      </c>
      <c r="E586" s="38" t="s">
        <v>678</v>
      </c>
      <c r="F586" s="38" t="s">
        <v>234</v>
      </c>
      <c r="G586" s="144">
        <v>275.349</v>
      </c>
    </row>
    <row r="587" spans="1:7" ht="15">
      <c r="A587" s="61" t="s">
        <v>150</v>
      </c>
      <c r="B587" s="38" t="s">
        <v>146</v>
      </c>
      <c r="C587" s="38" t="s">
        <v>244</v>
      </c>
      <c r="D587" s="38" t="s">
        <v>265</v>
      </c>
      <c r="E587" s="38" t="s">
        <v>678</v>
      </c>
      <c r="F587" s="38" t="s">
        <v>151</v>
      </c>
      <c r="G587" s="144">
        <v>8.643</v>
      </c>
    </row>
    <row r="588" spans="1:7" ht="90">
      <c r="A588" s="99" t="s">
        <v>92</v>
      </c>
      <c r="B588" s="40" t="s">
        <v>146</v>
      </c>
      <c r="C588" s="40" t="s">
        <v>244</v>
      </c>
      <c r="D588" s="40" t="s">
        <v>265</v>
      </c>
      <c r="E588" s="40" t="s">
        <v>679</v>
      </c>
      <c r="F588" s="40"/>
      <c r="G588" s="145">
        <f>G589</f>
        <v>50</v>
      </c>
    </row>
    <row r="589" spans="1:7" ht="105">
      <c r="A589" s="120" t="s">
        <v>607</v>
      </c>
      <c r="B589" s="40" t="s">
        <v>146</v>
      </c>
      <c r="C589" s="40" t="s">
        <v>244</v>
      </c>
      <c r="D589" s="40" t="s">
        <v>265</v>
      </c>
      <c r="E589" s="40" t="s">
        <v>84</v>
      </c>
      <c r="F589" s="40"/>
      <c r="G589" s="145">
        <f>G590</f>
        <v>50</v>
      </c>
    </row>
    <row r="590" spans="1:7" ht="15">
      <c r="A590" s="38" t="s">
        <v>113</v>
      </c>
      <c r="B590" s="38" t="s">
        <v>146</v>
      </c>
      <c r="C590" s="38" t="s">
        <v>244</v>
      </c>
      <c r="D590" s="38" t="s">
        <v>265</v>
      </c>
      <c r="E590" s="38" t="s">
        <v>502</v>
      </c>
      <c r="F590" s="38"/>
      <c r="G590" s="144">
        <f>G591</f>
        <v>50</v>
      </c>
    </row>
    <row r="591" spans="1:7" ht="27">
      <c r="A591" s="38" t="s">
        <v>332</v>
      </c>
      <c r="B591" s="38" t="s">
        <v>146</v>
      </c>
      <c r="C591" s="38" t="s">
        <v>244</v>
      </c>
      <c r="D591" s="38" t="s">
        <v>265</v>
      </c>
      <c r="E591" s="38" t="s">
        <v>502</v>
      </c>
      <c r="F591" s="38" t="s">
        <v>234</v>
      </c>
      <c r="G591" s="144">
        <v>50</v>
      </c>
    </row>
    <row r="592" spans="1:7" ht="27">
      <c r="A592" s="37" t="s">
        <v>143</v>
      </c>
      <c r="B592" s="37" t="s">
        <v>146</v>
      </c>
      <c r="C592" s="37" t="s">
        <v>244</v>
      </c>
      <c r="D592" s="37" t="s">
        <v>244</v>
      </c>
      <c r="E592" s="37"/>
      <c r="F592" s="37"/>
      <c r="G592" s="143">
        <f>G593</f>
        <v>184.808</v>
      </c>
    </row>
    <row r="593" spans="1:7" ht="81.75">
      <c r="A593" s="117" t="s">
        <v>579</v>
      </c>
      <c r="B593" s="37" t="s">
        <v>146</v>
      </c>
      <c r="C593" s="40" t="s">
        <v>244</v>
      </c>
      <c r="D593" s="40" t="s">
        <v>244</v>
      </c>
      <c r="E593" s="40" t="s">
        <v>580</v>
      </c>
      <c r="F593" s="40"/>
      <c r="G593" s="145">
        <f>G594</f>
        <v>184.808</v>
      </c>
    </row>
    <row r="594" spans="1:7" ht="128.25">
      <c r="A594" s="56" t="s">
        <v>695</v>
      </c>
      <c r="B594" s="37" t="s">
        <v>146</v>
      </c>
      <c r="C594" s="40" t="s">
        <v>244</v>
      </c>
      <c r="D594" s="40" t="s">
        <v>244</v>
      </c>
      <c r="E594" s="40" t="s">
        <v>696</v>
      </c>
      <c r="F594" s="40"/>
      <c r="G594" s="145">
        <f>G595</f>
        <v>184.808</v>
      </c>
    </row>
    <row r="595" spans="1:7" ht="31.5">
      <c r="A595" s="134" t="s">
        <v>125</v>
      </c>
      <c r="B595" s="38" t="s">
        <v>146</v>
      </c>
      <c r="C595" s="38" t="s">
        <v>244</v>
      </c>
      <c r="D595" s="38" t="s">
        <v>244</v>
      </c>
      <c r="E595" s="38" t="s">
        <v>697</v>
      </c>
      <c r="F595" s="38"/>
      <c r="G595" s="144">
        <f>G596</f>
        <v>184.808</v>
      </c>
    </row>
    <row r="596" spans="1:7" ht="27">
      <c r="A596" s="38" t="s">
        <v>332</v>
      </c>
      <c r="B596" s="38" t="s">
        <v>146</v>
      </c>
      <c r="C596" s="38" t="s">
        <v>244</v>
      </c>
      <c r="D596" s="38" t="s">
        <v>244</v>
      </c>
      <c r="E596" s="38" t="s">
        <v>697</v>
      </c>
      <c r="F596" s="38" t="s">
        <v>234</v>
      </c>
      <c r="G596" s="147">
        <v>184.808</v>
      </c>
    </row>
    <row r="597" spans="1:7" ht="15">
      <c r="A597" s="63" t="s">
        <v>341</v>
      </c>
      <c r="B597" s="65" t="s">
        <v>146</v>
      </c>
      <c r="C597" s="65" t="s">
        <v>247</v>
      </c>
      <c r="D597" s="38"/>
      <c r="E597" s="38"/>
      <c r="F597" s="37"/>
      <c r="G597" s="143">
        <f>G598+G629</f>
        <v>19847.412999999997</v>
      </c>
    </row>
    <row r="598" spans="1:7" ht="15">
      <c r="A598" s="37" t="s">
        <v>238</v>
      </c>
      <c r="B598" s="37" t="s">
        <v>146</v>
      </c>
      <c r="C598" s="37" t="s">
        <v>247</v>
      </c>
      <c r="D598" s="37" t="s">
        <v>264</v>
      </c>
      <c r="E598" s="37"/>
      <c r="F598" s="37"/>
      <c r="G598" s="143">
        <f>G599+G617+G621+G625</f>
        <v>16532.106999999996</v>
      </c>
    </row>
    <row r="599" spans="1:7" ht="42.75">
      <c r="A599" s="62" t="s">
        <v>76</v>
      </c>
      <c r="B599" s="37" t="s">
        <v>146</v>
      </c>
      <c r="C599" s="37" t="s">
        <v>247</v>
      </c>
      <c r="D599" s="37" t="s">
        <v>264</v>
      </c>
      <c r="E599" s="37" t="s">
        <v>124</v>
      </c>
      <c r="F599" s="37"/>
      <c r="G599" s="143">
        <f>G600+G609</f>
        <v>16460.875999999997</v>
      </c>
    </row>
    <row r="600" spans="1:7" ht="75">
      <c r="A600" s="135" t="s">
        <v>698</v>
      </c>
      <c r="B600" s="40" t="s">
        <v>146</v>
      </c>
      <c r="C600" s="38" t="s">
        <v>120</v>
      </c>
      <c r="D600" s="38" t="s">
        <v>264</v>
      </c>
      <c r="E600" s="38" t="s">
        <v>699</v>
      </c>
      <c r="F600" s="37"/>
      <c r="G600" s="144">
        <f>G601+G606+G608</f>
        <v>8225.280999999999</v>
      </c>
    </row>
    <row r="601" spans="1:7" ht="40.5">
      <c r="A601" s="38" t="s">
        <v>119</v>
      </c>
      <c r="B601" s="38" t="s">
        <v>146</v>
      </c>
      <c r="C601" s="38" t="s">
        <v>247</v>
      </c>
      <c r="D601" s="38" t="s">
        <v>264</v>
      </c>
      <c r="E601" s="38" t="s">
        <v>700</v>
      </c>
      <c r="F601" s="38"/>
      <c r="G601" s="144">
        <f>G602+G603+G604</f>
        <v>8075.281</v>
      </c>
    </row>
    <row r="602" spans="1:7" ht="81">
      <c r="A602" s="38" t="s">
        <v>331</v>
      </c>
      <c r="B602" s="38" t="s">
        <v>146</v>
      </c>
      <c r="C602" s="38" t="s">
        <v>247</v>
      </c>
      <c r="D602" s="38" t="s">
        <v>264</v>
      </c>
      <c r="E602" s="38" t="s">
        <v>700</v>
      </c>
      <c r="F602" s="38" t="s">
        <v>152</v>
      </c>
      <c r="G602" s="144">
        <v>7021.508</v>
      </c>
    </row>
    <row r="603" spans="1:7" ht="27">
      <c r="A603" s="38" t="s">
        <v>332</v>
      </c>
      <c r="B603" s="38" t="s">
        <v>146</v>
      </c>
      <c r="C603" s="38" t="s">
        <v>247</v>
      </c>
      <c r="D603" s="38" t="s">
        <v>264</v>
      </c>
      <c r="E603" s="38" t="s">
        <v>700</v>
      </c>
      <c r="F603" s="38" t="s">
        <v>234</v>
      </c>
      <c r="G603" s="144">
        <v>1027.031</v>
      </c>
    </row>
    <row r="604" spans="1:7" ht="15">
      <c r="A604" s="38" t="s">
        <v>150</v>
      </c>
      <c r="B604" s="38" t="s">
        <v>146</v>
      </c>
      <c r="C604" s="38" t="s">
        <v>247</v>
      </c>
      <c r="D604" s="38" t="s">
        <v>264</v>
      </c>
      <c r="E604" s="38" t="s">
        <v>700</v>
      </c>
      <c r="F604" s="38" t="s">
        <v>151</v>
      </c>
      <c r="G604" s="144">
        <v>26.742</v>
      </c>
    </row>
    <row r="605" spans="1:7" ht="108">
      <c r="A605" s="38" t="s">
        <v>701</v>
      </c>
      <c r="B605" s="38" t="s">
        <v>146</v>
      </c>
      <c r="C605" s="38" t="s">
        <v>247</v>
      </c>
      <c r="D605" s="38" t="s">
        <v>264</v>
      </c>
      <c r="E605" s="38" t="s">
        <v>702</v>
      </c>
      <c r="F605" s="38"/>
      <c r="G605" s="144">
        <f>G606</f>
        <v>100</v>
      </c>
    </row>
    <row r="606" spans="1:7" ht="27">
      <c r="A606" s="38" t="s">
        <v>332</v>
      </c>
      <c r="B606" s="38" t="s">
        <v>146</v>
      </c>
      <c r="C606" s="38" t="s">
        <v>247</v>
      </c>
      <c r="D606" s="38" t="s">
        <v>264</v>
      </c>
      <c r="E606" s="38" t="s">
        <v>702</v>
      </c>
      <c r="F606" s="38" t="s">
        <v>234</v>
      </c>
      <c r="G606" s="144">
        <v>100</v>
      </c>
    </row>
    <row r="607" spans="1:7" ht="108">
      <c r="A607" s="38" t="s">
        <v>703</v>
      </c>
      <c r="B607" s="38" t="s">
        <v>704</v>
      </c>
      <c r="C607" s="38" t="s">
        <v>247</v>
      </c>
      <c r="D607" s="38" t="s">
        <v>264</v>
      </c>
      <c r="E607" s="38" t="s">
        <v>705</v>
      </c>
      <c r="F607" s="38"/>
      <c r="G607" s="144">
        <f>G608</f>
        <v>50</v>
      </c>
    </row>
    <row r="608" spans="1:7" ht="81">
      <c r="A608" s="38" t="s">
        <v>331</v>
      </c>
      <c r="B608" s="38" t="s">
        <v>146</v>
      </c>
      <c r="C608" s="38" t="s">
        <v>247</v>
      </c>
      <c r="D608" s="38" t="s">
        <v>264</v>
      </c>
      <c r="E608" s="38" t="s">
        <v>705</v>
      </c>
      <c r="F608" s="38" t="s">
        <v>152</v>
      </c>
      <c r="G608" s="144">
        <v>50</v>
      </c>
    </row>
    <row r="609" spans="1:7" ht="75">
      <c r="A609" s="136" t="s">
        <v>706</v>
      </c>
      <c r="B609" s="38" t="s">
        <v>146</v>
      </c>
      <c r="C609" s="46" t="s">
        <v>247</v>
      </c>
      <c r="D609" s="46" t="s">
        <v>264</v>
      </c>
      <c r="E609" s="46" t="s">
        <v>707</v>
      </c>
      <c r="F609" s="46"/>
      <c r="G609" s="146">
        <f>G610+G614</f>
        <v>8235.595</v>
      </c>
    </row>
    <row r="610" spans="1:7" ht="40.5">
      <c r="A610" s="38" t="s">
        <v>119</v>
      </c>
      <c r="B610" s="38" t="s">
        <v>146</v>
      </c>
      <c r="C610" s="38" t="s">
        <v>247</v>
      </c>
      <c r="D610" s="38" t="s">
        <v>264</v>
      </c>
      <c r="E610" s="38" t="s">
        <v>708</v>
      </c>
      <c r="F610" s="38"/>
      <c r="G610" s="144">
        <f>G611+G612+G613</f>
        <v>8185.594999999999</v>
      </c>
    </row>
    <row r="611" spans="1:7" ht="81">
      <c r="A611" s="38" t="s">
        <v>331</v>
      </c>
      <c r="B611" s="40" t="s">
        <v>146</v>
      </c>
      <c r="C611" s="38" t="s">
        <v>247</v>
      </c>
      <c r="D611" s="38" t="s">
        <v>264</v>
      </c>
      <c r="E611" s="38" t="s">
        <v>708</v>
      </c>
      <c r="F611" s="38" t="s">
        <v>152</v>
      </c>
      <c r="G611" s="144">
        <v>5658.236</v>
      </c>
    </row>
    <row r="612" spans="1:7" ht="27">
      <c r="A612" s="38" t="s">
        <v>332</v>
      </c>
      <c r="B612" s="38" t="s">
        <v>146</v>
      </c>
      <c r="C612" s="38" t="s">
        <v>247</v>
      </c>
      <c r="D612" s="38" t="s">
        <v>264</v>
      </c>
      <c r="E612" s="38" t="s">
        <v>708</v>
      </c>
      <c r="F612" s="38" t="s">
        <v>234</v>
      </c>
      <c r="G612" s="144">
        <v>2409.146</v>
      </c>
    </row>
    <row r="613" spans="1:7" ht="15">
      <c r="A613" s="38" t="s">
        <v>150</v>
      </c>
      <c r="B613" s="38" t="s">
        <v>146</v>
      </c>
      <c r="C613" s="38" t="s">
        <v>247</v>
      </c>
      <c r="D613" s="38" t="s">
        <v>264</v>
      </c>
      <c r="E613" s="38" t="s">
        <v>708</v>
      </c>
      <c r="F613" s="38" t="s">
        <v>151</v>
      </c>
      <c r="G613" s="144">
        <v>118.213</v>
      </c>
    </row>
    <row r="614" spans="1:7" ht="63">
      <c r="A614" s="137" t="s">
        <v>709</v>
      </c>
      <c r="B614" s="38" t="s">
        <v>146</v>
      </c>
      <c r="C614" s="46" t="s">
        <v>247</v>
      </c>
      <c r="D614" s="46" t="s">
        <v>264</v>
      </c>
      <c r="E614" s="46" t="s">
        <v>710</v>
      </c>
      <c r="F614" s="46"/>
      <c r="G614" s="146">
        <f>G615</f>
        <v>50</v>
      </c>
    </row>
    <row r="615" spans="1:7" ht="27">
      <c r="A615" s="38" t="s">
        <v>332</v>
      </c>
      <c r="B615" s="38" t="s">
        <v>146</v>
      </c>
      <c r="C615" s="38" t="s">
        <v>247</v>
      </c>
      <c r="D615" s="38" t="s">
        <v>264</v>
      </c>
      <c r="E615" s="38" t="s">
        <v>710</v>
      </c>
      <c r="F615" s="38" t="s">
        <v>234</v>
      </c>
      <c r="G615" s="144">
        <v>50</v>
      </c>
    </row>
    <row r="616" spans="1:7" ht="15">
      <c r="A616" s="67" t="s">
        <v>245</v>
      </c>
      <c r="B616" s="37"/>
      <c r="C616" s="37"/>
      <c r="D616" s="37"/>
      <c r="E616" s="37"/>
      <c r="F616" s="37"/>
      <c r="G616" s="151">
        <f>G617+G621</f>
        <v>63.75</v>
      </c>
    </row>
    <row r="617" spans="1:7" ht="85.5">
      <c r="A617" s="138" t="s">
        <v>92</v>
      </c>
      <c r="B617" s="37" t="s">
        <v>146</v>
      </c>
      <c r="C617" s="38" t="s">
        <v>247</v>
      </c>
      <c r="D617" s="38" t="s">
        <v>264</v>
      </c>
      <c r="E617" s="40" t="s">
        <v>679</v>
      </c>
      <c r="F617" s="40"/>
      <c r="G617" s="145">
        <f>G618</f>
        <v>54.75</v>
      </c>
    </row>
    <row r="618" spans="1:7" ht="105">
      <c r="A618" s="120" t="s">
        <v>607</v>
      </c>
      <c r="B618" s="37" t="s">
        <v>146</v>
      </c>
      <c r="C618" s="38" t="s">
        <v>247</v>
      </c>
      <c r="D618" s="38" t="s">
        <v>264</v>
      </c>
      <c r="E618" s="46" t="s">
        <v>502</v>
      </c>
      <c r="F618" s="46"/>
      <c r="G618" s="146">
        <f>G619</f>
        <v>54.75</v>
      </c>
    </row>
    <row r="619" spans="1:7" ht="15">
      <c r="A619" s="38" t="s">
        <v>113</v>
      </c>
      <c r="B619" s="38" t="s">
        <v>146</v>
      </c>
      <c r="C619" s="38" t="s">
        <v>247</v>
      </c>
      <c r="D619" s="38" t="s">
        <v>264</v>
      </c>
      <c r="E619" s="38" t="s">
        <v>502</v>
      </c>
      <c r="F619" s="38"/>
      <c r="G619" s="144">
        <f>G620</f>
        <v>54.75</v>
      </c>
    </row>
    <row r="620" spans="1:7" ht="27">
      <c r="A620" s="38" t="s">
        <v>233</v>
      </c>
      <c r="B620" s="38" t="s">
        <v>146</v>
      </c>
      <c r="C620" s="38" t="s">
        <v>247</v>
      </c>
      <c r="D620" s="38" t="s">
        <v>264</v>
      </c>
      <c r="E620" s="38" t="s">
        <v>502</v>
      </c>
      <c r="F620" s="38" t="s">
        <v>118</v>
      </c>
      <c r="G620" s="147">
        <v>54.75</v>
      </c>
    </row>
    <row r="621" spans="1:7" ht="54">
      <c r="A621" s="98" t="s">
        <v>456</v>
      </c>
      <c r="B621" s="40" t="s">
        <v>146</v>
      </c>
      <c r="C621" s="40" t="s">
        <v>247</v>
      </c>
      <c r="D621" s="40" t="s">
        <v>264</v>
      </c>
      <c r="E621" s="40" t="s">
        <v>457</v>
      </c>
      <c r="F621" s="40"/>
      <c r="G621" s="143">
        <f>G622</f>
        <v>9</v>
      </c>
    </row>
    <row r="622" spans="1:7" ht="81.75">
      <c r="A622" s="41" t="s">
        <v>461</v>
      </c>
      <c r="B622" s="38" t="s">
        <v>146</v>
      </c>
      <c r="C622" s="38" t="s">
        <v>247</v>
      </c>
      <c r="D622" s="38" t="s">
        <v>264</v>
      </c>
      <c r="E622" s="38" t="s">
        <v>462</v>
      </c>
      <c r="F622" s="38"/>
      <c r="G622" s="144">
        <f>G623</f>
        <v>9</v>
      </c>
    </row>
    <row r="623" spans="1:7" ht="40.5">
      <c r="A623" s="38" t="s">
        <v>463</v>
      </c>
      <c r="B623" s="38" t="s">
        <v>146</v>
      </c>
      <c r="C623" s="38" t="s">
        <v>247</v>
      </c>
      <c r="D623" s="38" t="s">
        <v>264</v>
      </c>
      <c r="E623" s="38" t="s">
        <v>464</v>
      </c>
      <c r="F623" s="38"/>
      <c r="G623" s="144">
        <f>G624</f>
        <v>9</v>
      </c>
    </row>
    <row r="624" spans="1:7" ht="27">
      <c r="A624" s="38" t="s">
        <v>332</v>
      </c>
      <c r="B624" s="38" t="s">
        <v>146</v>
      </c>
      <c r="C624" s="38" t="s">
        <v>247</v>
      </c>
      <c r="D624" s="38" t="s">
        <v>264</v>
      </c>
      <c r="E624" s="38" t="s">
        <v>464</v>
      </c>
      <c r="F624" s="38" t="s">
        <v>234</v>
      </c>
      <c r="G624" s="147">
        <v>9</v>
      </c>
    </row>
    <row r="625" spans="1:7" ht="54.75">
      <c r="A625" s="63" t="s">
        <v>94</v>
      </c>
      <c r="B625" s="40" t="s">
        <v>146</v>
      </c>
      <c r="C625" s="38" t="s">
        <v>247</v>
      </c>
      <c r="D625" s="38" t="s">
        <v>264</v>
      </c>
      <c r="E625" s="40" t="s">
        <v>473</v>
      </c>
      <c r="F625" s="40"/>
      <c r="G625" s="152">
        <f>G626</f>
        <v>7.481</v>
      </c>
    </row>
    <row r="626" spans="1:7" ht="94.5">
      <c r="A626" s="43" t="s">
        <v>474</v>
      </c>
      <c r="B626" s="40" t="s">
        <v>146</v>
      </c>
      <c r="C626" s="38" t="s">
        <v>247</v>
      </c>
      <c r="D626" s="38" t="s">
        <v>264</v>
      </c>
      <c r="E626" s="40" t="s">
        <v>475</v>
      </c>
      <c r="F626" s="40"/>
      <c r="G626" s="152">
        <f>G627</f>
        <v>7.481</v>
      </c>
    </row>
    <row r="627" spans="1:7" ht="40.5">
      <c r="A627" s="38" t="s">
        <v>95</v>
      </c>
      <c r="B627" s="38" t="s">
        <v>146</v>
      </c>
      <c r="C627" s="38" t="s">
        <v>247</v>
      </c>
      <c r="D627" s="38" t="s">
        <v>264</v>
      </c>
      <c r="E627" s="38" t="s">
        <v>476</v>
      </c>
      <c r="F627" s="38"/>
      <c r="G627" s="147">
        <f>G628</f>
        <v>7.481</v>
      </c>
    </row>
    <row r="628" spans="1:7" ht="27">
      <c r="A628" s="38" t="s">
        <v>332</v>
      </c>
      <c r="B628" s="38" t="s">
        <v>146</v>
      </c>
      <c r="C628" s="38" t="s">
        <v>247</v>
      </c>
      <c r="D628" s="38" t="s">
        <v>264</v>
      </c>
      <c r="E628" s="38" t="s">
        <v>476</v>
      </c>
      <c r="F628" s="38" t="s">
        <v>234</v>
      </c>
      <c r="G628" s="147">
        <v>7.481</v>
      </c>
    </row>
    <row r="629" spans="1:7" ht="27">
      <c r="A629" s="37" t="s">
        <v>239</v>
      </c>
      <c r="B629" s="37" t="s">
        <v>146</v>
      </c>
      <c r="C629" s="37" t="s">
        <v>247</v>
      </c>
      <c r="D629" s="37" t="s">
        <v>241</v>
      </c>
      <c r="E629" s="37"/>
      <c r="F629" s="37"/>
      <c r="G629" s="151">
        <f>G630</f>
        <v>3315.3059999999996</v>
      </c>
    </row>
    <row r="630" spans="1:7" ht="42.75">
      <c r="A630" s="62" t="s">
        <v>76</v>
      </c>
      <c r="B630" s="37" t="s">
        <v>146</v>
      </c>
      <c r="C630" s="40" t="s">
        <v>247</v>
      </c>
      <c r="D630" s="40" t="s">
        <v>241</v>
      </c>
      <c r="E630" s="40" t="s">
        <v>124</v>
      </c>
      <c r="F630" s="40"/>
      <c r="G630" s="145">
        <f>G631</f>
        <v>3315.3059999999996</v>
      </c>
    </row>
    <row r="631" spans="1:7" ht="105">
      <c r="A631" s="136" t="s">
        <v>711</v>
      </c>
      <c r="B631" s="37" t="s">
        <v>146</v>
      </c>
      <c r="C631" s="46" t="s">
        <v>247</v>
      </c>
      <c r="D631" s="46" t="s">
        <v>241</v>
      </c>
      <c r="E631" s="46" t="s">
        <v>79</v>
      </c>
      <c r="F631" s="46"/>
      <c r="G631" s="146">
        <f>G632+G634</f>
        <v>3315.3059999999996</v>
      </c>
    </row>
    <row r="632" spans="1:7" ht="90">
      <c r="A632" s="135" t="s">
        <v>335</v>
      </c>
      <c r="B632" s="38" t="s">
        <v>146</v>
      </c>
      <c r="C632" s="38" t="s">
        <v>247</v>
      </c>
      <c r="D632" s="38" t="s">
        <v>241</v>
      </c>
      <c r="E632" s="38" t="s">
        <v>712</v>
      </c>
      <c r="F632" s="38"/>
      <c r="G632" s="144">
        <f>G633</f>
        <v>24.276</v>
      </c>
    </row>
    <row r="633" spans="1:7" ht="81">
      <c r="A633" s="38" t="s">
        <v>331</v>
      </c>
      <c r="B633" s="38" t="s">
        <v>146</v>
      </c>
      <c r="C633" s="38" t="s">
        <v>247</v>
      </c>
      <c r="D633" s="38" t="s">
        <v>241</v>
      </c>
      <c r="E633" s="38" t="s">
        <v>712</v>
      </c>
      <c r="F633" s="38" t="s">
        <v>152</v>
      </c>
      <c r="G633" s="144">
        <v>24.276</v>
      </c>
    </row>
    <row r="634" spans="1:7" ht="40.5">
      <c r="A634" s="38" t="s">
        <v>119</v>
      </c>
      <c r="B634" s="38" t="s">
        <v>146</v>
      </c>
      <c r="C634" s="38" t="s">
        <v>247</v>
      </c>
      <c r="D634" s="38" t="s">
        <v>241</v>
      </c>
      <c r="E634" s="38" t="s">
        <v>713</v>
      </c>
      <c r="F634" s="38"/>
      <c r="G634" s="144">
        <f>G635+G636+G637</f>
        <v>3291.0299999999997</v>
      </c>
    </row>
    <row r="635" spans="1:7" ht="81">
      <c r="A635" s="38" t="s">
        <v>331</v>
      </c>
      <c r="B635" s="38" t="s">
        <v>146</v>
      </c>
      <c r="C635" s="38" t="s">
        <v>247</v>
      </c>
      <c r="D635" s="38" t="s">
        <v>241</v>
      </c>
      <c r="E635" s="38" t="s">
        <v>713</v>
      </c>
      <c r="F635" s="38" t="s">
        <v>152</v>
      </c>
      <c r="G635" s="144">
        <v>3219.854</v>
      </c>
    </row>
    <row r="636" spans="1:7" ht="27">
      <c r="A636" s="38" t="s">
        <v>332</v>
      </c>
      <c r="B636" s="37" t="s">
        <v>146</v>
      </c>
      <c r="C636" s="38" t="s">
        <v>247</v>
      </c>
      <c r="D636" s="38" t="s">
        <v>241</v>
      </c>
      <c r="E636" s="38" t="s">
        <v>713</v>
      </c>
      <c r="F636" s="38" t="s">
        <v>234</v>
      </c>
      <c r="G636" s="144">
        <v>71.176</v>
      </c>
    </row>
    <row r="637" spans="1:7" ht="15" hidden="1">
      <c r="A637" s="38" t="s">
        <v>150</v>
      </c>
      <c r="B637" s="38" t="s">
        <v>146</v>
      </c>
      <c r="C637" s="38" t="s">
        <v>247</v>
      </c>
      <c r="D637" s="38" t="s">
        <v>241</v>
      </c>
      <c r="E637" s="38" t="s">
        <v>713</v>
      </c>
      <c r="F637" s="38" t="s">
        <v>151</v>
      </c>
      <c r="G637" s="144"/>
    </row>
    <row r="638" spans="1:7" ht="15">
      <c r="A638" s="53" t="s">
        <v>251</v>
      </c>
      <c r="B638" s="37" t="s">
        <v>146</v>
      </c>
      <c r="C638" s="37">
        <v>10</v>
      </c>
      <c r="D638" s="37"/>
      <c r="E638" s="37"/>
      <c r="F638" s="37"/>
      <c r="G638" s="143">
        <f>G639</f>
        <v>1552.472</v>
      </c>
    </row>
    <row r="639" spans="1:7" ht="15">
      <c r="A639" s="53" t="s">
        <v>254</v>
      </c>
      <c r="B639" s="37" t="s">
        <v>146</v>
      </c>
      <c r="C639" s="37">
        <v>10</v>
      </c>
      <c r="D639" s="37" t="s">
        <v>240</v>
      </c>
      <c r="E639" s="37"/>
      <c r="F639" s="37"/>
      <c r="G639" s="143">
        <f>G640+G645</f>
        <v>1552.472</v>
      </c>
    </row>
    <row r="640" spans="1:7" ht="63">
      <c r="A640" s="131" t="s">
        <v>90</v>
      </c>
      <c r="B640" s="37" t="s">
        <v>146</v>
      </c>
      <c r="C640" s="40">
        <v>10</v>
      </c>
      <c r="D640" s="40" t="s">
        <v>240</v>
      </c>
      <c r="E640" s="40" t="s">
        <v>317</v>
      </c>
      <c r="F640" s="40"/>
      <c r="G640" s="145">
        <f>G641</f>
        <v>103.859</v>
      </c>
    </row>
    <row r="641" spans="1:7" ht="85.5">
      <c r="A641" s="45" t="s">
        <v>686</v>
      </c>
      <c r="B641" s="38" t="s">
        <v>146</v>
      </c>
      <c r="C641" s="38">
        <v>10</v>
      </c>
      <c r="D641" s="38" t="s">
        <v>240</v>
      </c>
      <c r="E641" s="38" t="s">
        <v>318</v>
      </c>
      <c r="F641" s="38"/>
      <c r="G641" s="144">
        <f>G642</f>
        <v>103.859</v>
      </c>
    </row>
    <row r="642" spans="1:7" ht="108.75">
      <c r="A642" s="58" t="s">
        <v>690</v>
      </c>
      <c r="B642" s="38" t="s">
        <v>146</v>
      </c>
      <c r="C642" s="38">
        <v>10</v>
      </c>
      <c r="D642" s="38" t="s">
        <v>240</v>
      </c>
      <c r="E642" s="58" t="s">
        <v>691</v>
      </c>
      <c r="F642" s="38"/>
      <c r="G642" s="144">
        <f>G644</f>
        <v>103.859</v>
      </c>
    </row>
    <row r="643" spans="1:7" ht="15" hidden="1">
      <c r="A643" s="38" t="s">
        <v>229</v>
      </c>
      <c r="B643" s="38"/>
      <c r="C643" s="38"/>
      <c r="D643" s="38"/>
      <c r="E643" s="38"/>
      <c r="F643" s="38"/>
      <c r="G643" s="147"/>
    </row>
    <row r="644" spans="1:7" ht="27.75">
      <c r="A644" s="58" t="s">
        <v>153</v>
      </c>
      <c r="B644" s="38" t="s">
        <v>146</v>
      </c>
      <c r="C644" s="38">
        <v>10</v>
      </c>
      <c r="D644" s="38" t="s">
        <v>240</v>
      </c>
      <c r="E644" s="58" t="s">
        <v>691</v>
      </c>
      <c r="F644" s="38" t="s">
        <v>149</v>
      </c>
      <c r="G644" s="147">
        <v>103.859</v>
      </c>
    </row>
    <row r="645" spans="1:7" ht="42.75">
      <c r="A645" s="62" t="s">
        <v>76</v>
      </c>
      <c r="B645" s="37" t="s">
        <v>146</v>
      </c>
      <c r="C645" s="64" t="s">
        <v>148</v>
      </c>
      <c r="D645" s="64" t="s">
        <v>240</v>
      </c>
      <c r="E645" s="64" t="s">
        <v>124</v>
      </c>
      <c r="F645" s="40"/>
      <c r="G645" s="145">
        <f>G646</f>
        <v>1448.613</v>
      </c>
    </row>
    <row r="646" spans="1:7" ht="105">
      <c r="A646" s="136" t="s">
        <v>711</v>
      </c>
      <c r="B646" s="38" t="s">
        <v>146</v>
      </c>
      <c r="C646" s="58" t="s">
        <v>148</v>
      </c>
      <c r="D646" s="58" t="s">
        <v>240</v>
      </c>
      <c r="E646" s="58" t="s">
        <v>79</v>
      </c>
      <c r="F646" s="38"/>
      <c r="G646" s="144">
        <f>G647</f>
        <v>1448.613</v>
      </c>
    </row>
    <row r="647" spans="1:7" ht="68.25">
      <c r="A647" s="58" t="s">
        <v>338</v>
      </c>
      <c r="B647" s="38" t="s">
        <v>146</v>
      </c>
      <c r="C647" s="58" t="s">
        <v>148</v>
      </c>
      <c r="D647" s="58" t="s">
        <v>240</v>
      </c>
      <c r="E647" s="58" t="s">
        <v>714</v>
      </c>
      <c r="F647" s="38"/>
      <c r="G647" s="144">
        <f>G649+G648</f>
        <v>1448.613</v>
      </c>
    </row>
    <row r="648" spans="1:7" ht="27">
      <c r="A648" s="38" t="s">
        <v>332</v>
      </c>
      <c r="B648" s="38" t="s">
        <v>146</v>
      </c>
      <c r="C648" s="38" t="s">
        <v>148</v>
      </c>
      <c r="D648" s="38" t="s">
        <v>240</v>
      </c>
      <c r="E648" s="58" t="s">
        <v>714</v>
      </c>
      <c r="F648" s="38" t="s">
        <v>234</v>
      </c>
      <c r="G648" s="144">
        <v>0.895</v>
      </c>
    </row>
    <row r="649" spans="1:7" ht="27.75">
      <c r="A649" s="58" t="s">
        <v>153</v>
      </c>
      <c r="B649" s="38" t="s">
        <v>146</v>
      </c>
      <c r="C649" s="38" t="s">
        <v>148</v>
      </c>
      <c r="D649" s="38" t="s">
        <v>240</v>
      </c>
      <c r="E649" s="58" t="s">
        <v>714</v>
      </c>
      <c r="F649" s="38" t="s">
        <v>149</v>
      </c>
      <c r="G649" s="147">
        <v>1447.718</v>
      </c>
    </row>
    <row r="650" spans="1:7" ht="15">
      <c r="A650" s="37" t="s">
        <v>260</v>
      </c>
      <c r="B650" s="37" t="s">
        <v>146</v>
      </c>
      <c r="C650" s="37" t="s">
        <v>147</v>
      </c>
      <c r="D650" s="38"/>
      <c r="E650" s="38"/>
      <c r="F650" s="38"/>
      <c r="G650" s="143">
        <f>G651</f>
        <v>744.01</v>
      </c>
    </row>
    <row r="651" spans="1:7" ht="15">
      <c r="A651" s="40" t="s">
        <v>261</v>
      </c>
      <c r="B651" s="37" t="s">
        <v>146</v>
      </c>
      <c r="C651" s="37">
        <v>11</v>
      </c>
      <c r="D651" s="37" t="s">
        <v>265</v>
      </c>
      <c r="E651" s="37"/>
      <c r="F651" s="38"/>
      <c r="G651" s="143">
        <f>G652+G656</f>
        <v>744.01</v>
      </c>
    </row>
    <row r="652" spans="1:7" ht="81.75">
      <c r="A652" s="117" t="s">
        <v>579</v>
      </c>
      <c r="B652" s="37" t="s">
        <v>146</v>
      </c>
      <c r="C652" s="46">
        <v>11</v>
      </c>
      <c r="D652" s="46" t="s">
        <v>265</v>
      </c>
      <c r="E652" s="46" t="s">
        <v>580</v>
      </c>
      <c r="F652" s="46"/>
      <c r="G652" s="146">
        <f>G653</f>
        <v>419.492</v>
      </c>
    </row>
    <row r="653" spans="1:7" ht="108.75">
      <c r="A653" s="41" t="s">
        <v>600</v>
      </c>
      <c r="B653" s="38" t="s">
        <v>146</v>
      </c>
      <c r="C653" s="38" t="s">
        <v>147</v>
      </c>
      <c r="D653" s="38" t="s">
        <v>265</v>
      </c>
      <c r="E653" s="38" t="s">
        <v>601</v>
      </c>
      <c r="F653" s="38"/>
      <c r="G653" s="144">
        <f>G654</f>
        <v>419.492</v>
      </c>
    </row>
    <row r="654" spans="1:7" ht="81.75">
      <c r="A654" s="110" t="s">
        <v>121</v>
      </c>
      <c r="B654" s="38" t="s">
        <v>146</v>
      </c>
      <c r="C654" s="38" t="s">
        <v>147</v>
      </c>
      <c r="D654" s="38" t="s">
        <v>265</v>
      </c>
      <c r="E654" s="38" t="s">
        <v>715</v>
      </c>
      <c r="F654" s="38"/>
      <c r="G654" s="147">
        <f>G655</f>
        <v>419.492</v>
      </c>
    </row>
    <row r="655" spans="1:7" ht="27">
      <c r="A655" s="38" t="s">
        <v>332</v>
      </c>
      <c r="B655" s="46" t="s">
        <v>146</v>
      </c>
      <c r="C655" s="38" t="s">
        <v>147</v>
      </c>
      <c r="D655" s="38" t="s">
        <v>265</v>
      </c>
      <c r="E655" s="38" t="s">
        <v>715</v>
      </c>
      <c r="F655" s="38" t="s">
        <v>234</v>
      </c>
      <c r="G655" s="147">
        <v>419.492</v>
      </c>
    </row>
    <row r="656" spans="1:7" ht="29.25">
      <c r="A656" s="82" t="s">
        <v>102</v>
      </c>
      <c r="B656" s="40" t="s">
        <v>146</v>
      </c>
      <c r="C656" s="37" t="s">
        <v>147</v>
      </c>
      <c r="D656" s="37" t="s">
        <v>265</v>
      </c>
      <c r="E656" s="37" t="s">
        <v>440</v>
      </c>
      <c r="F656" s="37"/>
      <c r="G656" s="151">
        <f>G657</f>
        <v>324.518</v>
      </c>
    </row>
    <row r="657" spans="1:7" ht="28.5">
      <c r="A657" s="45" t="s">
        <v>441</v>
      </c>
      <c r="B657" s="40" t="s">
        <v>146</v>
      </c>
      <c r="C657" s="37" t="s">
        <v>147</v>
      </c>
      <c r="D657" s="37" t="s">
        <v>265</v>
      </c>
      <c r="E657" s="37" t="s">
        <v>442</v>
      </c>
      <c r="F657" s="37"/>
      <c r="G657" s="151">
        <f>G658</f>
        <v>324.518</v>
      </c>
    </row>
    <row r="658" spans="1:7" ht="81.75">
      <c r="A658" s="110" t="s">
        <v>121</v>
      </c>
      <c r="B658" s="46" t="s">
        <v>146</v>
      </c>
      <c r="C658" s="38" t="s">
        <v>147</v>
      </c>
      <c r="D658" s="38" t="s">
        <v>265</v>
      </c>
      <c r="E658" s="38" t="s">
        <v>716</v>
      </c>
      <c r="F658" s="38"/>
      <c r="G658" s="147">
        <f>G659</f>
        <v>324.518</v>
      </c>
    </row>
    <row r="659" spans="1:7" ht="27">
      <c r="A659" s="38" t="s">
        <v>332</v>
      </c>
      <c r="B659" s="46" t="s">
        <v>146</v>
      </c>
      <c r="C659" s="38" t="s">
        <v>147</v>
      </c>
      <c r="D659" s="38" t="s">
        <v>265</v>
      </c>
      <c r="E659" s="38" t="s">
        <v>716</v>
      </c>
      <c r="F659" s="38" t="s">
        <v>234</v>
      </c>
      <c r="G659" s="147">
        <v>324.518</v>
      </c>
    </row>
    <row r="660" spans="1:7" ht="15">
      <c r="A660" s="139" t="s">
        <v>133</v>
      </c>
      <c r="B660" s="68"/>
      <c r="C660" s="68"/>
      <c r="D660" s="68"/>
      <c r="E660" s="68"/>
      <c r="F660" s="68"/>
      <c r="G660" s="151">
        <f>G10+G281+G425+G562</f>
        <v>372115.87600000005</v>
      </c>
    </row>
    <row r="661" ht="15">
      <c r="G661" s="176"/>
    </row>
    <row r="662" ht="15">
      <c r="G662" s="176"/>
    </row>
  </sheetData>
  <sheetProtection/>
  <mergeCells count="11">
    <mergeCell ref="D7:D8"/>
    <mergeCell ref="F7:F8"/>
    <mergeCell ref="A2:G2"/>
    <mergeCell ref="A3:H3"/>
    <mergeCell ref="A4:G4"/>
    <mergeCell ref="A5:I5"/>
    <mergeCell ref="G7:G8"/>
    <mergeCell ref="E7:E8"/>
    <mergeCell ref="A7:A8"/>
    <mergeCell ref="B7:B8"/>
    <mergeCell ref="C7:C8"/>
  </mergeCells>
  <hyperlinks>
    <hyperlink ref="A505" r:id="rId1" display="consultantplus://offline/ref=C6EF3AE28B6C46D1117CBBA251A07B11C6C7C5768D62628200322DA1BBA42282C9440EEF08E6CC43400635U6VAM"/>
    <hyperlink ref="A462" r:id="rId2" display="consultantplus://offline/ref=C6EF3AE28B6C46D1117CBBA251A07B11C6C7C5768D62628200322DA1BBA42282C9440EEF08E6CC43400635U6VAM"/>
    <hyperlink ref="A121" r:id="rId3" display="consultantplus://offline/ref=C6EF3AE28B6C46D1117CBBA251A07B11C6C7C5768D62628200322DA1BBA42282C9440EEF08E6CC43400635U6VAM"/>
    <hyperlink ref="A212" r:id="rId4" display="consultantplus://offline/ref=C6EF3AE28B6C46D1117CBBA251A07B11C6C7C5768D606C8B0E322DA1BBA42282C9440EEF08E6CC43400230U6VFM"/>
    <hyperlink ref="A618" r:id="rId5" display="consultantplus://offline/ref=C6EF3AE28B6C46D1117CBBA251A07B11C6C7C5768D62628200322DA1BBA42282C9440EEF08E6CC43400635U6VAM"/>
    <hyperlink ref="A589" r:id="rId6" display="consultantplus://offline/ref=C6EF3AE28B6C46D1117CBBA251A07B11C6C7C5768D62628200322DA1BBA42282C9440EEF08E6CC43400635U6VAM"/>
    <hyperlink ref="A298" r:id="rId7" display="consultantplus://offline/ref=C6EF3AE28B6C46D1117CBBA251A07B11C6C7C5768D62628200322DA1BBA42282C9440EEF08E6CC43400635U6VAM"/>
    <hyperlink ref="A374" r:id="rId8" display="consultantplus://offline/ref=C6EF3AE28B6C46D1117CBBA251A07B11C6C7C5768D606C8B0E322DA1BBA42282C9440EEF08E6CC43400230U6VFM"/>
    <hyperlink ref="A349" r:id="rId9" display="consultantplus://offline/ref=C6EF3AE28B6C46D1117CBBA251A07B11C6C7C5768D606C8B0E322DA1BBA42282C9440EEF08E6CC43400230U6VFM"/>
  </hyperlink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4">
      <selection activeCell="M18" sqref="M18"/>
    </sheetView>
  </sheetViews>
  <sheetFormatPr defaultColWidth="9.140625" defaultRowHeight="15"/>
  <sheetData>
    <row r="1" ht="15" hidden="1"/>
    <row r="2" ht="18.75" customHeight="1" hidden="1">
      <c r="A2" s="69"/>
    </row>
    <row r="3" ht="15" customHeight="1" hidden="1"/>
    <row r="4" ht="15" customHeight="1"/>
    <row r="5" ht="36.75" customHeight="1"/>
    <row r="6" ht="14.25" customHeight="1"/>
    <row r="7" ht="21.75" customHeight="1"/>
    <row r="8" ht="21.75" customHeight="1"/>
    <row r="11" ht="53.25" customHeight="1"/>
    <row r="12" ht="48.75" customHeight="1"/>
    <row r="13" ht="72.75" customHeight="1"/>
    <row r="14" ht="58.5" customHeight="1"/>
    <row r="15" ht="53.25" customHeight="1"/>
    <row r="18" ht="46.5" customHeight="1"/>
    <row r="19" ht="44.25" customHeight="1"/>
    <row r="20" ht="32.25" customHeight="1"/>
    <row r="21" ht="63.75" customHeight="1"/>
    <row r="22" ht="48.75" customHeight="1"/>
    <row r="23" ht="15.75" customHeight="1" hidden="1"/>
    <row r="24" ht="44.25" customHeight="1" hidden="1" thickBot="1"/>
    <row r="25" ht="33.75" customHeight="1"/>
    <row r="26" ht="15.75" customHeight="1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2015-04-30T09:13:46Z</cp:lastPrinted>
  <dcterms:created xsi:type="dcterms:W3CDTF">2006-09-28T05:33:49Z</dcterms:created>
  <dcterms:modified xsi:type="dcterms:W3CDTF">2016-05-17T08:09:27Z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